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1C496037-A28D-4AAC-A8C2-819F55D615DC}" xr6:coauthVersionLast="47" xr6:coauthVersionMax="47" xr10:uidLastSave="{00000000-0000-0000-0000-000000000000}"/>
  <bookViews>
    <workbookView xWindow="-120" yWindow="-120" windowWidth="29040" windowHeight="15720" firstSheet="18" activeTab="27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  <sheet name="Setembro23" sheetId="19" r:id="rId19"/>
    <sheet name="Outubro23" sheetId="20" r:id="rId20"/>
    <sheet name="Novembro23" sheetId="21" r:id="rId21"/>
    <sheet name="Dezembro23" sheetId="22" r:id="rId22"/>
    <sheet name="Janeiro24" sheetId="23" r:id="rId23"/>
    <sheet name="Fevereiro24" sheetId="24" r:id="rId24"/>
    <sheet name="Março24" sheetId="26" r:id="rId25"/>
    <sheet name="Abril24" sheetId="27" r:id="rId26"/>
    <sheet name="Maio24" sheetId="28" r:id="rId27"/>
    <sheet name="Junho24" sheetId="29" r:id="rId28"/>
    <sheet name="Julho24" sheetId="30" r:id="rId29"/>
    <sheet name="Planilha3" sheetId="25" state="hidden" r:id="rId30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29" l="1"/>
  <c r="I36" i="30"/>
  <c r="I32" i="30"/>
  <c r="I39" i="30" s="1"/>
  <c r="P34" i="28"/>
  <c r="H35" i="29"/>
  <c r="H31" i="29"/>
  <c r="H38" i="29" s="1"/>
  <c r="H38" i="28"/>
  <c r="H34" i="28"/>
  <c r="H41" i="28" s="1"/>
  <c r="H34" i="27"/>
  <c r="H30" i="27"/>
  <c r="H37" i="27" s="1"/>
  <c r="I40" i="30" l="1"/>
  <c r="H42" i="28"/>
  <c r="H39" i="29"/>
  <c r="H38" i="27"/>
  <c r="H34" i="26"/>
  <c r="H30" i="26"/>
  <c r="H37" i="26" s="1"/>
  <c r="H38" i="26" l="1"/>
  <c r="I33" i="24"/>
  <c r="I29" i="24"/>
  <c r="I36" i="24" s="1"/>
  <c r="I37" i="24" l="1"/>
  <c r="H33" i="23" l="1"/>
  <c r="H29" i="23"/>
  <c r="H36" i="23" s="1"/>
  <c r="H37" i="23" l="1"/>
  <c r="H44" i="22"/>
  <c r="H40" i="22"/>
  <c r="H47" i="22" s="1"/>
  <c r="H48" i="22" l="1"/>
  <c r="H44" i="21"/>
  <c r="H43" i="21"/>
  <c r="H40" i="21"/>
  <c r="H45" i="21" s="1"/>
  <c r="H46" i="21" l="1"/>
  <c r="H44" i="20"/>
  <c r="H43" i="20"/>
  <c r="H40" i="20"/>
  <c r="H45" i="20" s="1"/>
  <c r="H46" i="20" l="1"/>
  <c r="H44" i="19"/>
  <c r="H43" i="19"/>
  <c r="H40" i="19"/>
  <c r="H45" i="19" s="1"/>
  <c r="H46" i="19" l="1"/>
  <c r="L52" i="18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<sst xmlns="http://schemas.openxmlformats.org/spreadsheetml/2006/main" count="1648" uniqueCount="172">
  <si>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</si>
  <si>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</si>
  <si>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</si>
  <si>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</si>
  <si>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</si>
  <si>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</si>
  <si>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</si>
  <si>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</si>
  <si>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</si>
  <si>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</si>
  <si>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</si>
  <si>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</si>
  <si>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</si>
  <si>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</si>
  <si>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</si>
  <si>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</si>
  <si>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</si>
  <si>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</si>
  <si>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</si>
  <si>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</si>
  <si>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</si>
  <si>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</si>
  <si>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</si>
  <si>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</si>
  <si>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</si>
  <si>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</si>
  <si>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</si>
  <si>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</si>
  <si>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</si>
  <si>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</si>
  <si>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</si>
  <si>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</si>
  <si>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</si>
  <si>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</si>
  <si>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</si>
  <si>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</si>
  <si>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</si>
  <si>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</si>
  <si>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</si>
  <si>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</si>
  <si>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</si>
  <si>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</si>
  <si>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</si>
  <si>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</si>
  <si>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</si>
  <si>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</si>
  <si>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</si>
  <si>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</si>
  <si>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</si>
  <si>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</si>
  <si>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</si>
  <si>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</si>
  <si>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</si>
  <si>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</si>
  <si>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</si>
  <si>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</si>
  <si>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</si>
  <si>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</si>
  <si>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</si>
  <si>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</si>
  <si>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</si>
  <si>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</si>
  <si>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</si>
  <si>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</si>
  <si>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</si>
  <si>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</si>
  <si>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</si>
  <si>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</si>
  <si>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</si>
  <si>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</si>
  <si>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</si>
  <si>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</si>
  <si>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</si>
  <si>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</si>
  <si>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</si>
  <si>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</si>
  <si>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</si>
  <si>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</si>
  <si>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</si>
  <si>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</si>
  <si>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</si>
  <si>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</si>
  <si>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</si>
  <si>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</si>
  <si>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</si>
  <si>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</si>
  <si>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</si>
  <si>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</si>
  <si>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</si>
  <si>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</si>
  <si>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</si>
  <si>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</si>
  <si>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</si>
  <si>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</si>
  <si>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</si>
  <si>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</si>
  <si>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</si>
  <si>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</si>
  <si>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</si>
  <si>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</si>
  <si>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</si>
  <si>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</si>
  <si>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</si>
  <si>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</si>
  <si>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</si>
  <si>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</si>
  <si>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</si>
  <si>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</si>
  <si>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</si>
  <si>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</si>
  <si>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</si>
  <si>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</si>
  <si>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</si>
  <si>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</si>
  <si>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</si>
  <si>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</si>
  <si>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</si>
  <si>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</si>
  <si>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</si>
  <si>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</si>
  <si>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</si>
  <si>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</si>
  <si>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</si>
  <si>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</si>
  <si>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</si>
  <si>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</si>
  <si>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</si>
  <si>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</si>
  <si>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</si>
  <si>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</si>
  <si>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</si>
  <si>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</si>
  <si>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</si>
  <si>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</si>
  <si>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</si>
  <si>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</si>
  <si>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</si>
  <si>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</si>
  <si>
    <t>(05/08)</t>
  </si>
  <si>
    <t>(06/18)</t>
  </si>
  <si>
    <t>(11/24)</t>
  </si>
  <si>
    <t>(06/08)</t>
  </si>
  <si>
    <t>(07/18)</t>
  </si>
  <si>
    <t>(12/24)</t>
  </si>
  <si>
    <t>Cartão ML</t>
  </si>
  <si>
    <t>Tibia (Masti)</t>
  </si>
  <si>
    <t>(07/08)</t>
  </si>
  <si>
    <t>(08/18)</t>
  </si>
  <si>
    <t>(13/24)</t>
  </si>
  <si>
    <t>(08/08)</t>
  </si>
  <si>
    <t>(09/18)</t>
  </si>
  <si>
    <t>(14/24)</t>
  </si>
  <si>
    <t>Mae</t>
  </si>
  <si>
    <t>(10/18)</t>
  </si>
  <si>
    <t>(15/24)</t>
  </si>
  <si>
    <t>(11/18)</t>
  </si>
  <si>
    <t>Passei Direto</t>
  </si>
  <si>
    <t>ML - Arma</t>
  </si>
  <si>
    <t>(12/18)</t>
  </si>
  <si>
    <t>(16/24)</t>
  </si>
  <si>
    <t>(13/18)</t>
  </si>
  <si>
    <t>(17/24)</t>
  </si>
  <si>
    <t>(14/18)</t>
  </si>
  <si>
    <t>(18/24)</t>
  </si>
  <si>
    <t>Will Bank</t>
  </si>
  <si>
    <t>Inter</t>
  </si>
  <si>
    <t>Parcelamento Serasa</t>
  </si>
  <si>
    <t>Itau</t>
  </si>
  <si>
    <t>(15/18)</t>
  </si>
  <si>
    <t>(19/24)</t>
  </si>
  <si>
    <t>(16/18)</t>
  </si>
  <si>
    <t>(20/24)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</si>
</sst>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4" fillId="6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64" t="s">
        <v>0</v>
      </c>
      <c r="D3" s="65"/>
      <c r="E3" s="65"/>
      <c r="F3" s="65"/>
      <c r="G3" s="65"/>
      <c r="H3" s="65"/>
      <c r="I3" s="66"/>
      <c r="J3" s="64" t="s">
        <v>1</v>
      </c>
      <c r="K3" s="66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67" t="s">
        <v>7</v>
      </c>
      <c r="K4" s="68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69">
        <f>SUM(C5:K14)</f>
        <v>1708.53</v>
      </c>
      <c r="F15" s="70"/>
      <c r="G15" s="71"/>
      <c r="H15" s="72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73" t="s">
        <v>22</v>
      </c>
      <c r="C3" s="73"/>
      <c r="D3" s="73"/>
      <c r="E3" s="73"/>
      <c r="F3" s="73"/>
      <c r="G3" s="73"/>
      <c r="H3" s="73"/>
    </row>
    <row r="4" spans="2:14" x14ac:dyDescent="0.25">
      <c r="B4" s="73"/>
      <c r="C4" s="73"/>
      <c r="D4" s="73"/>
      <c r="E4" s="73"/>
      <c r="F4" s="73"/>
      <c r="G4" s="73"/>
      <c r="H4" s="73"/>
      <c r="K4" s="73" t="s">
        <v>23</v>
      </c>
      <c r="L4" s="73"/>
      <c r="M4" s="73"/>
      <c r="N4" s="73"/>
    </row>
    <row r="5" spans="2:14" x14ac:dyDescent="0.25">
      <c r="B5" s="74" t="s">
        <v>24</v>
      </c>
      <c r="C5" s="74"/>
      <c r="D5" s="74"/>
      <c r="F5" s="74" t="s">
        <v>25</v>
      </c>
      <c r="G5" s="74"/>
      <c r="H5" s="74"/>
    </row>
    <row r="6" spans="2:14" x14ac:dyDescent="0.25">
      <c r="B6" s="75" t="s">
        <v>26</v>
      </c>
      <c r="C6" s="76"/>
      <c r="D6" s="77"/>
      <c r="F6" s="75"/>
      <c r="G6" s="76"/>
      <c r="H6" s="77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73" t="s">
        <v>22</v>
      </c>
      <c r="C2" s="73"/>
      <c r="D2" s="73"/>
      <c r="E2" s="73"/>
      <c r="F2" s="73"/>
      <c r="G2" s="73"/>
      <c r="H2" s="73"/>
    </row>
    <row r="3" spans="2:17" x14ac:dyDescent="0.25">
      <c r="B3" s="73"/>
      <c r="C3" s="73"/>
      <c r="D3" s="73"/>
      <c r="E3" s="73"/>
      <c r="F3" s="73"/>
      <c r="G3" s="73"/>
      <c r="H3" s="73"/>
      <c r="K3" s="73" t="s">
        <v>23</v>
      </c>
      <c r="L3" s="73"/>
      <c r="M3" s="73"/>
      <c r="N3" s="73"/>
    </row>
    <row r="4" spans="2:17" x14ac:dyDescent="0.25">
      <c r="B4" s="74" t="s">
        <v>24</v>
      </c>
      <c r="C4" s="74"/>
      <c r="D4" s="74"/>
      <c r="F4" s="74" t="s">
        <v>25</v>
      </c>
      <c r="G4" s="74"/>
      <c r="H4" s="74"/>
    </row>
    <row r="5" spans="2:17" x14ac:dyDescent="0.25">
      <c r="B5" s="75" t="s">
        <v>26</v>
      </c>
      <c r="C5" s="76"/>
      <c r="D5" s="77"/>
      <c r="F5" s="75"/>
      <c r="G5" s="76"/>
      <c r="H5" s="77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3" t="s">
        <v>22</v>
      </c>
      <c r="C2" s="73"/>
      <c r="D2" s="73"/>
      <c r="E2" s="73"/>
      <c r="F2" s="73"/>
      <c r="G2" s="73"/>
      <c r="H2" s="73"/>
    </row>
    <row r="3" spans="2:14" x14ac:dyDescent="0.25">
      <c r="B3" s="73"/>
      <c r="C3" s="73"/>
      <c r="D3" s="73"/>
      <c r="E3" s="73"/>
      <c r="F3" s="73"/>
      <c r="G3" s="73"/>
      <c r="H3" s="73"/>
      <c r="K3" s="73" t="s">
        <v>23</v>
      </c>
      <c r="L3" s="73"/>
      <c r="M3" s="73"/>
      <c r="N3" s="73"/>
    </row>
    <row r="4" spans="2:14" x14ac:dyDescent="0.25">
      <c r="B4" s="74" t="s">
        <v>24</v>
      </c>
      <c r="C4" s="74"/>
      <c r="D4" s="74"/>
      <c r="F4" s="74" t="s">
        <v>25</v>
      </c>
      <c r="G4" s="74"/>
      <c r="H4" s="74"/>
    </row>
    <row r="5" spans="2:14" x14ac:dyDescent="0.25">
      <c r="B5" s="75" t="s">
        <v>26</v>
      </c>
      <c r="C5" s="76"/>
      <c r="D5" s="77"/>
      <c r="F5" s="75"/>
      <c r="G5" s="76"/>
      <c r="H5" s="77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73" t="s">
        <v>22</v>
      </c>
      <c r="C3" s="73"/>
      <c r="D3" s="73"/>
      <c r="E3" s="73"/>
      <c r="F3" s="73"/>
      <c r="G3" s="73"/>
      <c r="H3" s="73"/>
    </row>
    <row r="4" spans="2:17" x14ac:dyDescent="0.25">
      <c r="B4" s="73"/>
      <c r="C4" s="73"/>
      <c r="D4" s="73"/>
      <c r="E4" s="73"/>
      <c r="F4" s="73"/>
      <c r="G4" s="73"/>
      <c r="H4" s="73"/>
      <c r="K4" s="73" t="s">
        <v>23</v>
      </c>
      <c r="L4" s="73"/>
      <c r="M4" s="73"/>
      <c r="N4" s="73"/>
      <c r="Q4" s="50"/>
    </row>
    <row r="5" spans="2:17" x14ac:dyDescent="0.25">
      <c r="B5" s="74" t="s">
        <v>24</v>
      </c>
      <c r="C5" s="74"/>
      <c r="D5" s="74"/>
      <c r="F5" s="74" t="s">
        <v>25</v>
      </c>
      <c r="G5" s="74"/>
      <c r="H5" s="74"/>
      <c r="Q5" s="50"/>
    </row>
    <row r="6" spans="2:17" x14ac:dyDescent="0.25">
      <c r="B6" s="75" t="s">
        <v>26</v>
      </c>
      <c r="C6" s="76"/>
      <c r="D6" s="77"/>
      <c r="F6" s="75"/>
      <c r="G6" s="76"/>
      <c r="H6" s="77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73" t="s">
        <v>22</v>
      </c>
      <c r="C3" s="73"/>
      <c r="D3" s="73"/>
      <c r="E3" s="73"/>
      <c r="F3" s="73"/>
      <c r="G3" s="73"/>
      <c r="H3" s="73"/>
    </row>
    <row r="4" spans="2:14" x14ac:dyDescent="0.25">
      <c r="B4" s="73"/>
      <c r="C4" s="73"/>
      <c r="D4" s="73"/>
      <c r="E4" s="73"/>
      <c r="F4" s="73"/>
      <c r="G4" s="73"/>
      <c r="H4" s="73"/>
      <c r="K4" s="73" t="s">
        <v>23</v>
      </c>
      <c r="L4" s="73"/>
      <c r="M4" s="73"/>
      <c r="N4" s="73"/>
    </row>
    <row r="5" spans="2:14" x14ac:dyDescent="0.25">
      <c r="B5" s="74" t="s">
        <v>24</v>
      </c>
      <c r="C5" s="74"/>
      <c r="D5" s="74"/>
      <c r="F5" s="74" t="s">
        <v>25</v>
      </c>
      <c r="G5" s="74"/>
      <c r="H5" s="74"/>
    </row>
    <row r="6" spans="2:14" x14ac:dyDescent="0.25">
      <c r="B6" s="75" t="s">
        <v>26</v>
      </c>
      <c r="C6" s="76"/>
      <c r="D6" s="77"/>
      <c r="F6" s="75"/>
      <c r="G6" s="76"/>
      <c r="H6" s="77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73" t="s">
        <v>22</v>
      </c>
      <c r="D3" s="73"/>
      <c r="E3" s="73"/>
      <c r="F3" s="73"/>
      <c r="G3" s="73"/>
      <c r="H3" s="73"/>
      <c r="I3" s="73"/>
    </row>
    <row r="4" spans="3:15" x14ac:dyDescent="0.25">
      <c r="C4" s="73"/>
      <c r="D4" s="73"/>
      <c r="E4" s="73"/>
      <c r="F4" s="73"/>
      <c r="G4" s="73"/>
      <c r="H4" s="73"/>
      <c r="I4" s="73"/>
      <c r="L4" s="73" t="s">
        <v>23</v>
      </c>
      <c r="M4" s="73"/>
      <c r="N4" s="73"/>
      <c r="O4" s="73"/>
    </row>
    <row r="5" spans="3:15" x14ac:dyDescent="0.25">
      <c r="C5" s="74" t="s">
        <v>24</v>
      </c>
      <c r="D5" s="74"/>
      <c r="E5" s="74"/>
      <c r="G5" s="74" t="s">
        <v>25</v>
      </c>
      <c r="H5" s="74"/>
      <c r="I5" s="74"/>
    </row>
    <row r="6" spans="3:15" x14ac:dyDescent="0.25">
      <c r="C6" s="75" t="s">
        <v>26</v>
      </c>
      <c r="D6" s="76"/>
      <c r="E6" s="77"/>
      <c r="G6" s="75"/>
      <c r="H6" s="76"/>
      <c r="I6" s="77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3" t="s">
        <v>22</v>
      </c>
      <c r="C2" s="73"/>
      <c r="D2" s="73"/>
      <c r="E2" s="73"/>
      <c r="F2" s="73"/>
      <c r="G2" s="73"/>
      <c r="H2" s="73"/>
    </row>
    <row r="3" spans="2:14" x14ac:dyDescent="0.25">
      <c r="B3" s="73"/>
      <c r="C3" s="73"/>
      <c r="D3" s="73"/>
      <c r="E3" s="73"/>
      <c r="F3" s="73"/>
      <c r="G3" s="73"/>
      <c r="H3" s="73"/>
      <c r="K3" s="73" t="s">
        <v>23</v>
      </c>
      <c r="L3" s="73"/>
      <c r="M3" s="73"/>
      <c r="N3" s="73"/>
    </row>
    <row r="4" spans="2:14" x14ac:dyDescent="0.25">
      <c r="B4" s="74" t="s">
        <v>24</v>
      </c>
      <c r="C4" s="74"/>
      <c r="D4" s="74"/>
      <c r="F4" s="78" t="s">
        <v>25</v>
      </c>
      <c r="G4" s="78"/>
      <c r="H4" s="78"/>
    </row>
    <row r="5" spans="2:14" x14ac:dyDescent="0.25">
      <c r="B5" s="75" t="s">
        <v>26</v>
      </c>
      <c r="C5" s="76"/>
      <c r="D5" s="77"/>
      <c r="F5" s="75"/>
      <c r="G5" s="76"/>
      <c r="H5" s="77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N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3" t="s">
        <v>22</v>
      </c>
      <c r="C2" s="73"/>
      <c r="D2" s="73"/>
      <c r="E2" s="73"/>
      <c r="F2" s="73"/>
      <c r="G2" s="73"/>
      <c r="H2" s="73"/>
    </row>
    <row r="3" spans="2:14" x14ac:dyDescent="0.25">
      <c r="B3" s="73"/>
      <c r="C3" s="73"/>
      <c r="D3" s="73"/>
      <c r="E3" s="73"/>
      <c r="F3" s="73"/>
      <c r="G3" s="73"/>
      <c r="H3" s="73"/>
      <c r="K3" s="73" t="s">
        <v>23</v>
      </c>
      <c r="L3" s="73"/>
      <c r="M3" s="73"/>
      <c r="N3" s="73"/>
    </row>
    <row r="4" spans="2:14" x14ac:dyDescent="0.25">
      <c r="B4" s="74" t="s">
        <v>24</v>
      </c>
      <c r="C4" s="74"/>
      <c r="D4" s="74"/>
      <c r="F4" s="78" t="s">
        <v>25</v>
      </c>
      <c r="G4" s="78"/>
      <c r="H4" s="78"/>
    </row>
    <row r="5" spans="2:14" x14ac:dyDescent="0.25">
      <c r="B5" s="75" t="s">
        <v>26</v>
      </c>
      <c r="C5" s="76"/>
      <c r="D5" s="77"/>
      <c r="F5" s="75"/>
      <c r="G5" s="76"/>
      <c r="H5" s="77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14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14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14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14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</row>
    <row r="26" spans="3:14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S52"/>
  <sheetViews>
    <sheetView workbookViewId="0">
      <selection activeCell="P22" sqref="P22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4" bestFit="1" customWidth="1"/>
    <col min="14" max="14" width="10.7109375" bestFit="1" customWidth="1"/>
  </cols>
  <sheetData>
    <row r="2" spans="1:12" x14ac:dyDescent="0.25">
      <c r="B2" s="73" t="s">
        <v>22</v>
      </c>
      <c r="C2" s="73"/>
      <c r="D2" s="73"/>
      <c r="E2" s="73"/>
      <c r="F2" s="73"/>
      <c r="G2" s="73"/>
      <c r="H2" s="73"/>
    </row>
    <row r="3" spans="1:12" x14ac:dyDescent="0.25">
      <c r="B3" s="73"/>
      <c r="C3" s="73"/>
      <c r="D3" s="73"/>
      <c r="E3" s="73"/>
      <c r="F3" s="73"/>
      <c r="G3" s="73"/>
      <c r="H3" s="73"/>
      <c r="L3" s="53" t="s">
        <v>23</v>
      </c>
    </row>
    <row r="4" spans="1:12" x14ac:dyDescent="0.25">
      <c r="B4" s="74" t="s">
        <v>24</v>
      </c>
      <c r="C4" s="74"/>
      <c r="D4" s="74"/>
      <c r="F4" s="78" t="s">
        <v>25</v>
      </c>
      <c r="G4" s="78"/>
      <c r="H4" s="78"/>
    </row>
    <row r="5" spans="1:12" x14ac:dyDescent="0.25">
      <c r="B5" s="75" t="s">
        <v>26</v>
      </c>
      <c r="C5" s="76"/>
      <c r="D5" s="77"/>
      <c r="F5" s="75"/>
      <c r="G5" s="76"/>
      <c r="H5" s="77"/>
      <c r="L5" s="55" t="s">
        <v>27</v>
      </c>
    </row>
    <row r="6" spans="1:12" x14ac:dyDescent="0.25">
      <c r="B6" s="10" t="s">
        <v>27</v>
      </c>
      <c r="C6" s="10"/>
      <c r="D6" s="38">
        <v>5000</v>
      </c>
      <c r="F6" s="28"/>
      <c r="G6" s="42" t="s">
        <v>29</v>
      </c>
      <c r="H6" s="59">
        <v>200</v>
      </c>
      <c r="I6" s="61"/>
      <c r="K6" s="31"/>
      <c r="L6" s="56"/>
    </row>
    <row r="7" spans="1:12" x14ac:dyDescent="0.25">
      <c r="D7" s="40"/>
      <c r="F7" s="28"/>
      <c r="G7" s="42" t="s">
        <v>31</v>
      </c>
      <c r="H7" s="59">
        <v>230</v>
      </c>
      <c r="I7" s="61"/>
      <c r="K7" s="31"/>
      <c r="L7" s="56"/>
    </row>
    <row r="8" spans="1:12" x14ac:dyDescent="0.25">
      <c r="A8" s="30"/>
      <c r="B8" s="30"/>
      <c r="C8" s="30"/>
      <c r="D8" s="30"/>
      <c r="F8" s="28"/>
      <c r="G8" s="42" t="s">
        <v>33</v>
      </c>
      <c r="H8" s="59">
        <v>230</v>
      </c>
      <c r="I8" s="61"/>
      <c r="K8" s="31"/>
      <c r="L8" s="56"/>
    </row>
    <row r="9" spans="1:12" x14ac:dyDescent="0.25">
      <c r="A9" s="30"/>
      <c r="B9" s="30"/>
      <c r="C9" s="30"/>
      <c r="D9" s="30"/>
      <c r="F9" s="28"/>
      <c r="G9" s="42" t="s">
        <v>60</v>
      </c>
      <c r="H9" s="59">
        <v>70.099999999999994</v>
      </c>
      <c r="I9" s="61"/>
      <c r="K9" s="31"/>
      <c r="L9" s="56"/>
    </row>
    <row r="10" spans="1:12" x14ac:dyDescent="0.25">
      <c r="A10" s="30"/>
      <c r="B10" s="30"/>
      <c r="C10" s="30"/>
      <c r="D10" s="30"/>
      <c r="F10" s="28"/>
      <c r="G10" s="42" t="s">
        <v>76</v>
      </c>
      <c r="H10" s="59">
        <v>17.45</v>
      </c>
      <c r="I10" s="61"/>
      <c r="K10" s="31"/>
      <c r="L10" s="56"/>
    </row>
    <row r="11" spans="1:12" x14ac:dyDescent="0.25">
      <c r="A11" s="30"/>
      <c r="B11" s="30"/>
      <c r="C11" s="30"/>
      <c r="D11" s="30"/>
      <c r="F11" s="28"/>
      <c r="G11" s="42" t="s">
        <v>90</v>
      </c>
      <c r="H11" s="59">
        <v>200</v>
      </c>
      <c r="I11" s="61"/>
      <c r="K11" s="31"/>
      <c r="L11" s="56"/>
    </row>
    <row r="12" spans="1:12" x14ac:dyDescent="0.25">
      <c r="A12" s="30"/>
      <c r="B12" s="30"/>
      <c r="C12" s="30"/>
      <c r="D12" s="30"/>
      <c r="F12" s="28"/>
      <c r="G12" s="42" t="s">
        <v>61</v>
      </c>
      <c r="H12" s="59">
        <v>93</v>
      </c>
      <c r="I12" s="61"/>
      <c r="K12" s="31"/>
      <c r="L12" s="57"/>
    </row>
    <row r="13" spans="1:12" x14ac:dyDescent="0.25">
      <c r="A13" s="30"/>
      <c r="B13" s="30"/>
      <c r="C13" s="30"/>
      <c r="D13" s="30"/>
      <c r="F13" s="28"/>
      <c r="G13" s="42" t="s">
        <v>42</v>
      </c>
      <c r="H13" s="59">
        <v>97.14</v>
      </c>
      <c r="I13" s="61"/>
      <c r="K13" s="31"/>
      <c r="L13" s="57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7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7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7"/>
    </row>
    <row r="17" spans="3:19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7"/>
    </row>
    <row r="18" spans="3:19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7"/>
    </row>
    <row r="19" spans="3:19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7"/>
    </row>
    <row r="20" spans="3:19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7"/>
    </row>
    <row r="21" spans="3:19" ht="15" hidden="1" customHeight="1" x14ac:dyDescent="0.25">
      <c r="C21" s="30"/>
      <c r="D21" s="30"/>
      <c r="F21" s="28"/>
      <c r="G21" s="24"/>
      <c r="H21" s="41"/>
      <c r="K21" s="31"/>
      <c r="L21" s="57"/>
    </row>
    <row r="22" spans="3:19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7"/>
    </row>
    <row r="23" spans="3:19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7"/>
    </row>
    <row r="24" spans="3:19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7"/>
    </row>
    <row r="25" spans="3:19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7"/>
    </row>
    <row r="26" spans="3:19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7"/>
    </row>
    <row r="27" spans="3:19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6"/>
    </row>
    <row r="28" spans="3:19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6"/>
    </row>
    <row r="29" spans="3:19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6"/>
      <c r="S29" s="49"/>
    </row>
    <row r="30" spans="3:19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6"/>
    </row>
    <row r="31" spans="3:19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6"/>
    </row>
    <row r="32" spans="3:19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6"/>
    </row>
    <row r="33" spans="3:18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6"/>
    </row>
    <row r="34" spans="3:18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6"/>
    </row>
    <row r="35" spans="3:18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6"/>
    </row>
    <row r="36" spans="3:18" x14ac:dyDescent="0.25">
      <c r="C36" s="30"/>
      <c r="D36" s="30"/>
      <c r="F36" s="28"/>
      <c r="G36" s="60" t="s">
        <v>137</v>
      </c>
      <c r="H36" s="59">
        <v>99.9</v>
      </c>
      <c r="I36" s="25"/>
      <c r="K36" s="31"/>
      <c r="L36" s="56"/>
      <c r="R36" s="46"/>
    </row>
    <row r="37" spans="3:18" x14ac:dyDescent="0.25">
      <c r="C37" s="30"/>
      <c r="D37" s="30"/>
      <c r="F37" s="28"/>
      <c r="G37" s="60" t="s">
        <v>136</v>
      </c>
      <c r="H37" s="59">
        <v>1198.71</v>
      </c>
      <c r="I37" s="25"/>
      <c r="K37" s="31"/>
      <c r="L37" s="56"/>
    </row>
    <row r="38" spans="3:18" x14ac:dyDescent="0.25">
      <c r="C38" s="30"/>
      <c r="D38" s="30"/>
      <c r="F38" s="28"/>
      <c r="G38" s="60" t="s">
        <v>135</v>
      </c>
      <c r="H38" s="59">
        <v>641.6</v>
      </c>
      <c r="I38" s="25"/>
      <c r="K38" s="31"/>
      <c r="L38" s="56"/>
    </row>
    <row r="39" spans="3:18" ht="17.25" x14ac:dyDescent="0.4">
      <c r="C39" s="30"/>
      <c r="D39" s="30"/>
      <c r="F39" s="1"/>
      <c r="G39" s="24"/>
      <c r="H39" s="47"/>
      <c r="I39" s="25"/>
      <c r="K39" s="31"/>
      <c r="L39" s="56"/>
    </row>
    <row r="40" spans="3:18" x14ac:dyDescent="0.25">
      <c r="C40" s="30"/>
      <c r="D40" s="30"/>
      <c r="G40" s="1"/>
      <c r="H40" s="39">
        <f>SUM(H5:H39)</f>
        <v>4244.5200000000004</v>
      </c>
      <c r="I40" s="25"/>
      <c r="K40" s="31"/>
      <c r="L40" s="56"/>
    </row>
    <row r="41" spans="3:18" x14ac:dyDescent="0.25">
      <c r="C41" s="30"/>
      <c r="D41" s="30"/>
      <c r="H41" s="40"/>
      <c r="I41" s="25"/>
      <c r="K41" s="31"/>
      <c r="L41" s="56"/>
    </row>
    <row r="42" spans="3:18" x14ac:dyDescent="0.25">
      <c r="C42" s="30"/>
      <c r="D42" s="30"/>
      <c r="H42" s="40"/>
      <c r="K42" s="31"/>
      <c r="L42" s="56"/>
    </row>
    <row r="43" spans="3:18" x14ac:dyDescent="0.25">
      <c r="C43" s="30"/>
      <c r="D43" s="30"/>
      <c r="G43" s="28" t="s">
        <v>23</v>
      </c>
      <c r="H43" s="39">
        <f>L52</f>
        <v>0</v>
      </c>
      <c r="K43" s="31"/>
      <c r="L43" s="56"/>
    </row>
    <row r="44" spans="3:18" x14ac:dyDescent="0.25">
      <c r="C44" s="30"/>
      <c r="D44" s="30"/>
      <c r="G44" s="28" t="s">
        <v>47</v>
      </c>
      <c r="H44" s="39">
        <f>D6</f>
        <v>5000</v>
      </c>
      <c r="K44" s="31"/>
      <c r="L44" s="56"/>
    </row>
    <row r="45" spans="3:18" x14ac:dyDescent="0.25">
      <c r="C45" s="30"/>
      <c r="D45" s="30"/>
      <c r="G45" s="28" t="s">
        <v>48</v>
      </c>
      <c r="H45" s="39">
        <f>(H40+H43)</f>
        <v>4244.5200000000004</v>
      </c>
      <c r="K45" s="31"/>
      <c r="L45" s="56"/>
    </row>
    <row r="46" spans="3:18" x14ac:dyDescent="0.25">
      <c r="C46" s="30"/>
      <c r="D46" s="30"/>
      <c r="G46" s="28" t="s">
        <v>89</v>
      </c>
      <c r="H46" s="39">
        <f>H44-H45</f>
        <v>755.47999999999956</v>
      </c>
      <c r="K46" s="31"/>
      <c r="L46" s="56"/>
    </row>
    <row r="47" spans="3:18" x14ac:dyDescent="0.25">
      <c r="C47" s="30"/>
      <c r="D47" s="30"/>
      <c r="K47" s="31"/>
      <c r="L47" s="56"/>
    </row>
    <row r="48" spans="3:18" x14ac:dyDescent="0.25">
      <c r="C48" s="30"/>
      <c r="D48" s="30"/>
      <c r="K48" s="31"/>
      <c r="L48" s="56"/>
    </row>
    <row r="49" spans="3:12" x14ac:dyDescent="0.25">
      <c r="C49" s="30"/>
      <c r="D49" s="30"/>
      <c r="K49" s="31"/>
      <c r="L49" s="56"/>
    </row>
    <row r="50" spans="3:12" x14ac:dyDescent="0.25">
      <c r="C50" s="30"/>
      <c r="D50" s="30"/>
      <c r="K50" s="31"/>
      <c r="L50" s="56"/>
    </row>
    <row r="51" spans="3:12" x14ac:dyDescent="0.25">
      <c r="C51" s="30"/>
      <c r="K51" s="34"/>
      <c r="L51" s="56"/>
    </row>
    <row r="52" spans="3:12" x14ac:dyDescent="0.25">
      <c r="C52" s="30"/>
      <c r="K52" s="28" t="s">
        <v>49</v>
      </c>
      <c r="L52" s="58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DE2-48BB-4DD5-BD1F-9B34B49BA4E9}">
  <dimension ref="B2:I47"/>
  <sheetViews>
    <sheetView workbookViewId="0">
      <selection activeCell="P18" sqref="P1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3" t="s">
        <v>22</v>
      </c>
      <c r="C2" s="73"/>
      <c r="D2" s="73"/>
      <c r="E2" s="73"/>
      <c r="F2" s="73"/>
      <c r="G2" s="73"/>
      <c r="H2" s="73"/>
    </row>
    <row r="3" spans="2:8" x14ac:dyDescent="0.25">
      <c r="B3" s="73"/>
      <c r="C3" s="73"/>
      <c r="D3" s="73"/>
      <c r="E3" s="73"/>
      <c r="F3" s="73"/>
      <c r="G3" s="73"/>
      <c r="H3" s="73"/>
    </row>
    <row r="4" spans="2:8" x14ac:dyDescent="0.25">
      <c r="B4" s="74" t="s">
        <v>24</v>
      </c>
      <c r="C4" s="74"/>
      <c r="D4" s="74"/>
      <c r="F4" s="78" t="s">
        <v>25</v>
      </c>
      <c r="G4" s="78"/>
      <c r="H4" s="78"/>
    </row>
    <row r="5" spans="2:8" x14ac:dyDescent="0.25">
      <c r="B5" s="75" t="s">
        <v>26</v>
      </c>
      <c r="C5" s="76"/>
      <c r="D5" s="77"/>
      <c r="F5" s="75"/>
      <c r="G5" s="76"/>
      <c r="H5" s="77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188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/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 t="s">
        <v>42</v>
      </c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138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84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139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84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77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77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77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77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77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77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77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77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77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140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124</v>
      </c>
      <c r="G32" s="24" t="s">
        <v>112</v>
      </c>
      <c r="H32" s="38">
        <v>96.8</v>
      </c>
      <c r="I32" s="25"/>
    </row>
    <row r="33" spans="3:9" hidden="1" x14ac:dyDescent="0.25">
      <c r="C33" s="30"/>
      <c r="D33" s="30"/>
      <c r="F33" s="28"/>
      <c r="G33" s="24"/>
      <c r="H33" s="38"/>
      <c r="I33" s="25"/>
    </row>
    <row r="34" spans="3:9" x14ac:dyDescent="0.25">
      <c r="C34" s="30"/>
      <c r="D34" s="30"/>
      <c r="F34" s="28" t="s">
        <v>64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64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144</v>
      </c>
      <c r="H36" s="59">
        <v>125.92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990.79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654.62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3533.8100000000004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3533.8100000000004</v>
      </c>
    </row>
    <row r="46" spans="3:9" x14ac:dyDescent="0.25">
      <c r="C46" s="30"/>
      <c r="D46" s="30"/>
      <c r="G46" s="28" t="s">
        <v>89</v>
      </c>
      <c r="H46" s="39">
        <f>H44-H45</f>
        <v>916.1899999999996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73" t="s">
        <v>22</v>
      </c>
      <c r="B2" s="73"/>
      <c r="C2" s="73"/>
      <c r="D2" s="73"/>
      <c r="E2" s="73"/>
      <c r="F2" s="73"/>
      <c r="G2" s="73"/>
    </row>
    <row r="3" spans="1:18" x14ac:dyDescent="0.25">
      <c r="A3" s="73"/>
      <c r="B3" s="73"/>
      <c r="C3" s="73"/>
      <c r="D3" s="73"/>
      <c r="E3" s="73"/>
      <c r="F3" s="73"/>
      <c r="G3" s="73"/>
      <c r="K3" s="73" t="s">
        <v>23</v>
      </c>
      <c r="L3" s="73"/>
      <c r="M3" s="73"/>
      <c r="N3" s="73"/>
    </row>
    <row r="4" spans="1:18" x14ac:dyDescent="0.25">
      <c r="A4" s="74" t="s">
        <v>24</v>
      </c>
      <c r="B4" s="74"/>
      <c r="C4" s="74"/>
      <c r="E4" s="74" t="s">
        <v>25</v>
      </c>
      <c r="F4" s="74"/>
      <c r="G4" s="74"/>
    </row>
    <row r="5" spans="1:18" x14ac:dyDescent="0.25">
      <c r="A5" s="75" t="s">
        <v>26</v>
      </c>
      <c r="B5" s="76"/>
      <c r="C5" s="77"/>
      <c r="E5" s="75"/>
      <c r="F5" s="76"/>
      <c r="G5" s="77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0F06-B1E6-4F0E-9A96-0C9A43A9DC84}">
  <dimension ref="B2:I47"/>
  <sheetViews>
    <sheetView topLeftCell="A9" workbookViewId="0">
      <selection activeCell="D1" sqref="D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3" t="s">
        <v>22</v>
      </c>
      <c r="C2" s="73"/>
      <c r="D2" s="73"/>
      <c r="E2" s="73"/>
      <c r="F2" s="73"/>
      <c r="G2" s="73"/>
      <c r="H2" s="73"/>
    </row>
    <row r="3" spans="2:8" x14ac:dyDescent="0.25">
      <c r="B3" s="73"/>
      <c r="C3" s="73"/>
      <c r="D3" s="73"/>
      <c r="E3" s="73"/>
      <c r="F3" s="73"/>
      <c r="G3" s="73"/>
      <c r="H3" s="73"/>
    </row>
    <row r="4" spans="2:8" x14ac:dyDescent="0.25">
      <c r="B4" s="74" t="s">
        <v>24</v>
      </c>
      <c r="C4" s="74"/>
      <c r="D4" s="74"/>
      <c r="F4" s="78" t="s">
        <v>25</v>
      </c>
      <c r="G4" s="78"/>
      <c r="H4" s="78"/>
    </row>
    <row r="5" spans="2:8" x14ac:dyDescent="0.25">
      <c r="B5" s="75" t="s">
        <v>26</v>
      </c>
      <c r="C5" s="76"/>
      <c r="D5" s="77"/>
      <c r="F5" s="75"/>
      <c r="G5" s="76"/>
      <c r="H5" s="77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240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93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141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73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142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73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72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72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72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72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72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72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72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72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72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143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129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43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84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84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118.74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1487.25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98.71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3760.2999999999997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3760.2999999999997</v>
      </c>
    </row>
    <row r="46" spans="3:9" x14ac:dyDescent="0.25">
      <c r="C46" s="30"/>
      <c r="D46" s="30"/>
      <c r="G46" s="28" t="s">
        <v>89</v>
      </c>
      <c r="H46" s="39">
        <f>H44-H45</f>
        <v>689.70000000000027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387-EF76-408F-AEF0-1FB9F58D7FA0}">
  <dimension ref="B2:I47"/>
  <sheetViews>
    <sheetView topLeftCell="A4" workbookViewId="0">
      <selection activeCell="M17" sqref="M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3" t="s">
        <v>22</v>
      </c>
      <c r="C2" s="73"/>
      <c r="D2" s="73"/>
      <c r="E2" s="73"/>
      <c r="F2" s="73"/>
      <c r="G2" s="73"/>
      <c r="H2" s="73"/>
    </row>
    <row r="3" spans="2:8" x14ac:dyDescent="0.25">
      <c r="B3" s="73"/>
      <c r="C3" s="73"/>
      <c r="D3" s="73"/>
      <c r="E3" s="73"/>
      <c r="F3" s="73"/>
      <c r="G3" s="73"/>
      <c r="H3" s="73"/>
    </row>
    <row r="4" spans="2:8" x14ac:dyDescent="0.25">
      <c r="B4" s="74" t="s">
        <v>24</v>
      </c>
      <c r="C4" s="74"/>
      <c r="D4" s="74"/>
      <c r="F4" s="78" t="s">
        <v>25</v>
      </c>
      <c r="G4" s="78"/>
      <c r="H4" s="78"/>
    </row>
    <row r="5" spans="2:8" x14ac:dyDescent="0.25">
      <c r="B5" s="75" t="s">
        <v>26</v>
      </c>
      <c r="C5" s="76"/>
      <c r="D5" s="77"/>
      <c r="F5" s="75"/>
      <c r="G5" s="76"/>
      <c r="H5" s="77"/>
    </row>
    <row r="6" spans="2:8" x14ac:dyDescent="0.25">
      <c r="B6" s="10" t="s">
        <v>27</v>
      </c>
      <c r="C6" s="10"/>
      <c r="D6" s="38">
        <v>4525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221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74.400000000000006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146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37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147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37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hidden="1" x14ac:dyDescent="0.25">
      <c r="C22" s="30"/>
      <c r="D22" s="30"/>
      <c r="F22" s="28"/>
      <c r="G22" s="24"/>
      <c r="H22" s="41"/>
    </row>
    <row r="23" spans="3:9" hidden="1" x14ac:dyDescent="0.25">
      <c r="C23" s="30"/>
      <c r="D23" s="30"/>
      <c r="F23" s="28"/>
      <c r="G23" s="24"/>
      <c r="H23" s="38"/>
    </row>
    <row r="24" spans="3:9" hidden="1" x14ac:dyDescent="0.25">
      <c r="C24" s="30"/>
      <c r="D24" s="30"/>
      <c r="F24" s="28"/>
      <c r="G24" s="24"/>
      <c r="H24" s="38"/>
      <c r="I24" s="25"/>
    </row>
    <row r="25" spans="3:9" hidden="1" x14ac:dyDescent="0.25">
      <c r="C25" s="30"/>
      <c r="D25" s="30"/>
      <c r="F25" s="28"/>
      <c r="G25" s="24"/>
      <c r="H25" s="38"/>
      <c r="I25" s="25"/>
    </row>
    <row r="26" spans="3:9" hidden="1" x14ac:dyDescent="0.25">
      <c r="C26" s="30"/>
      <c r="D26" s="30"/>
      <c r="F26" s="28"/>
      <c r="G26" s="24"/>
      <c r="H26" s="38"/>
      <c r="I26" s="25"/>
    </row>
    <row r="27" spans="3:9" hidden="1" x14ac:dyDescent="0.25">
      <c r="C27" s="30"/>
      <c r="D27" s="30"/>
      <c r="F27" s="28"/>
      <c r="G27" s="24"/>
      <c r="H27" s="38"/>
      <c r="I27" s="25"/>
    </row>
    <row r="28" spans="3:9" hidden="1" x14ac:dyDescent="0.25">
      <c r="C28" s="30"/>
      <c r="D28" s="30"/>
      <c r="F28" s="28"/>
      <c r="G28" s="24"/>
      <c r="H28" s="38"/>
      <c r="I28" s="25"/>
    </row>
    <row r="29" spans="3:9" hidden="1" x14ac:dyDescent="0.25">
      <c r="C29" s="30"/>
      <c r="D29" s="30"/>
      <c r="F29" s="28"/>
      <c r="G29" s="24"/>
      <c r="H29" s="38"/>
      <c r="I29" s="25"/>
    </row>
    <row r="30" spans="3:9" hidden="1" x14ac:dyDescent="0.25">
      <c r="C30" s="30"/>
      <c r="D30" s="30"/>
      <c r="F30" s="28"/>
      <c r="G30" s="24"/>
      <c r="H30" s="38"/>
      <c r="I30" s="25"/>
    </row>
    <row r="31" spans="3:9" x14ac:dyDescent="0.25">
      <c r="C31" s="30"/>
      <c r="D31" s="30"/>
      <c r="F31" s="28" t="s">
        <v>148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133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56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73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73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164.54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1403.78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314.14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3673.08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4525</v>
      </c>
    </row>
    <row r="45" spans="3:9" x14ac:dyDescent="0.25">
      <c r="C45" s="30"/>
      <c r="D45" s="30"/>
      <c r="G45" s="28" t="s">
        <v>48</v>
      </c>
      <c r="H45" s="39">
        <f>(H40+H43)</f>
        <v>3673.08</v>
      </c>
    </row>
    <row r="46" spans="3:9" x14ac:dyDescent="0.25">
      <c r="C46" s="30"/>
      <c r="D46" s="30"/>
      <c r="G46" s="28" t="s">
        <v>89</v>
      </c>
      <c r="H46" s="39">
        <f>H44-H45</f>
        <v>851.92000000000007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9E5-6AB2-4CE7-8225-A3B2256AFC51}">
  <dimension ref="B2:H48"/>
  <sheetViews>
    <sheetView workbookViewId="0">
      <selection activeCell="H46" sqref="H4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3" t="s">
        <v>22</v>
      </c>
      <c r="C2" s="73"/>
      <c r="D2" s="73"/>
      <c r="E2" s="73"/>
      <c r="F2" s="73"/>
      <c r="G2" s="73"/>
      <c r="H2" s="73"/>
    </row>
    <row r="3" spans="2:8" x14ac:dyDescent="0.25">
      <c r="B3" s="73"/>
      <c r="C3" s="73"/>
      <c r="D3" s="73"/>
      <c r="E3" s="73"/>
      <c r="F3" s="73"/>
      <c r="G3" s="73"/>
      <c r="H3" s="73"/>
    </row>
    <row r="4" spans="2:8" x14ac:dyDescent="0.25">
      <c r="B4" s="74" t="s">
        <v>24</v>
      </c>
      <c r="C4" s="74"/>
      <c r="D4" s="74"/>
      <c r="F4" s="78" t="s">
        <v>25</v>
      </c>
      <c r="G4" s="78"/>
      <c r="H4" s="78"/>
    </row>
    <row r="5" spans="2:8" x14ac:dyDescent="0.25">
      <c r="B5" s="75" t="s">
        <v>26</v>
      </c>
      <c r="C5" s="76"/>
      <c r="D5" s="77"/>
      <c r="F5" s="75"/>
      <c r="G5" s="76"/>
      <c r="H5" s="77"/>
    </row>
    <row r="6" spans="2:8" x14ac:dyDescent="0.25">
      <c r="B6" s="10" t="s">
        <v>27</v>
      </c>
      <c r="C6" s="10"/>
      <c r="D6" s="38">
        <v>4425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222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hidden="1" x14ac:dyDescent="0.25">
      <c r="B10" s="30"/>
      <c r="C10" s="30"/>
      <c r="D10" s="30"/>
      <c r="F10" s="28"/>
      <c r="G10" s="42"/>
      <c r="H10" s="59"/>
    </row>
    <row r="11" spans="2:8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83.7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149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52</v>
      </c>
      <c r="G16" s="24" t="s">
        <v>40</v>
      </c>
      <c r="H16" s="41">
        <v>46.6</v>
      </c>
    </row>
    <row r="17" spans="3:8" x14ac:dyDescent="0.25">
      <c r="C17" s="30"/>
      <c r="D17" s="30"/>
      <c r="F17" s="28" t="s">
        <v>150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52</v>
      </c>
      <c r="G18" s="24" t="s">
        <v>107</v>
      </c>
      <c r="H18" s="41">
        <v>103.7</v>
      </c>
    </row>
    <row r="19" spans="3:8" hidden="1" x14ac:dyDescent="0.25">
      <c r="C19" s="30"/>
      <c r="D19" s="30"/>
      <c r="F19" s="28"/>
      <c r="G19" s="24"/>
      <c r="H19" s="41"/>
    </row>
    <row r="20" spans="3:8" hidden="1" x14ac:dyDescent="0.25">
      <c r="C20" s="30"/>
      <c r="D20" s="30"/>
      <c r="F20" s="28"/>
      <c r="G20" s="24"/>
      <c r="H20" s="41"/>
    </row>
    <row r="21" spans="3:8" hidden="1" x14ac:dyDescent="0.25">
      <c r="C21" s="30"/>
      <c r="D21" s="30"/>
      <c r="F21" s="28"/>
      <c r="G21" s="24"/>
      <c r="H21" s="41"/>
    </row>
    <row r="22" spans="3:8" hidden="1" x14ac:dyDescent="0.25">
      <c r="C22" s="30"/>
      <c r="D22" s="30"/>
      <c r="F22" s="28"/>
      <c r="G22" s="24"/>
      <c r="H22" s="41"/>
    </row>
    <row r="23" spans="3:8" hidden="1" x14ac:dyDescent="0.25">
      <c r="C23" s="30"/>
      <c r="D23" s="30"/>
      <c r="F23" s="28"/>
      <c r="G23" s="24"/>
      <c r="H23" s="38"/>
    </row>
    <row r="24" spans="3:8" hidden="1" x14ac:dyDescent="0.25">
      <c r="C24" s="30"/>
      <c r="D24" s="30"/>
      <c r="F24" s="28"/>
      <c r="G24" s="24"/>
      <c r="H24" s="38"/>
    </row>
    <row r="25" spans="3:8" hidden="1" x14ac:dyDescent="0.25">
      <c r="C25" s="30"/>
      <c r="D25" s="30"/>
      <c r="F25" s="28"/>
      <c r="G25" s="24"/>
      <c r="H25" s="38"/>
    </row>
    <row r="26" spans="3:8" hidden="1" x14ac:dyDescent="0.25">
      <c r="C26" s="30"/>
      <c r="D26" s="30"/>
      <c r="F26" s="28"/>
      <c r="G26" s="24"/>
      <c r="H26" s="38"/>
    </row>
    <row r="27" spans="3:8" hidden="1" x14ac:dyDescent="0.25">
      <c r="C27" s="30"/>
      <c r="D27" s="30"/>
      <c r="F27" s="28"/>
      <c r="G27" s="24"/>
      <c r="H27" s="38"/>
    </row>
    <row r="28" spans="3:8" hidden="1" x14ac:dyDescent="0.25">
      <c r="C28" s="30"/>
      <c r="D28" s="30"/>
      <c r="F28" s="28"/>
      <c r="G28" s="24"/>
      <c r="H28" s="38"/>
    </row>
    <row r="29" spans="3:8" hidden="1" x14ac:dyDescent="0.25">
      <c r="C29" s="30"/>
      <c r="D29" s="30"/>
      <c r="F29" s="28"/>
      <c r="G29" s="24"/>
      <c r="H29" s="38"/>
    </row>
    <row r="30" spans="3:8" hidden="1" x14ac:dyDescent="0.25">
      <c r="C30" s="30"/>
      <c r="D30" s="30"/>
      <c r="F30" s="28"/>
      <c r="G30" s="24"/>
      <c r="H30" s="38"/>
    </row>
    <row r="31" spans="3:8" x14ac:dyDescent="0.25">
      <c r="C31" s="30"/>
      <c r="D31" s="30"/>
      <c r="F31" s="28" t="s">
        <v>151</v>
      </c>
      <c r="G31" s="24" t="s">
        <v>96</v>
      </c>
      <c r="H31" s="38">
        <v>257.25</v>
      </c>
    </row>
    <row r="32" spans="3:8" x14ac:dyDescent="0.25">
      <c r="C32" s="30"/>
      <c r="D32" s="30"/>
      <c r="F32" s="28" t="s">
        <v>140</v>
      </c>
      <c r="G32" s="24" t="s">
        <v>112</v>
      </c>
      <c r="H32" s="38">
        <v>96.8</v>
      </c>
    </row>
    <row r="33" spans="3:8" x14ac:dyDescent="0.25">
      <c r="C33" s="30"/>
      <c r="D33" s="30"/>
      <c r="F33" s="28" t="s">
        <v>39</v>
      </c>
      <c r="G33" s="24" t="s">
        <v>145</v>
      </c>
      <c r="H33" s="38">
        <v>48.12</v>
      </c>
    </row>
    <row r="34" spans="3:8" x14ac:dyDescent="0.25">
      <c r="C34" s="30"/>
      <c r="D34" s="30"/>
      <c r="F34" s="28" t="s">
        <v>37</v>
      </c>
      <c r="G34" s="24" t="s">
        <v>123</v>
      </c>
      <c r="H34" s="38">
        <v>148.16</v>
      </c>
    </row>
    <row r="35" spans="3:8" x14ac:dyDescent="0.25">
      <c r="C35" s="30"/>
      <c r="D35" s="30"/>
      <c r="F35" s="28" t="s">
        <v>37</v>
      </c>
      <c r="G35" s="24" t="s">
        <v>126</v>
      </c>
      <c r="H35" s="38">
        <v>97.9</v>
      </c>
    </row>
    <row r="36" spans="3:8" x14ac:dyDescent="0.25">
      <c r="C36" s="30"/>
      <c r="D36" s="30"/>
      <c r="F36" s="28"/>
      <c r="G36" s="60" t="s">
        <v>54</v>
      </c>
      <c r="H36" s="59">
        <v>550.49</v>
      </c>
    </row>
    <row r="37" spans="3:8" x14ac:dyDescent="0.25">
      <c r="C37" s="30"/>
      <c r="D37" s="30"/>
      <c r="F37" s="28"/>
      <c r="G37" s="60" t="s">
        <v>136</v>
      </c>
      <c r="H37" s="59">
        <v>1307.7</v>
      </c>
    </row>
    <row r="38" spans="3:8" x14ac:dyDescent="0.25">
      <c r="C38" s="30"/>
      <c r="D38" s="30"/>
      <c r="F38" s="28"/>
      <c r="G38" s="60" t="s">
        <v>135</v>
      </c>
      <c r="H38" s="59">
        <v>491.39</v>
      </c>
    </row>
    <row r="39" spans="3:8" ht="17.25" x14ac:dyDescent="0.4">
      <c r="C39" s="30"/>
      <c r="D39" s="30"/>
      <c r="F39" s="1"/>
      <c r="G39" s="24"/>
      <c r="H39" s="47"/>
    </row>
    <row r="40" spans="3:8" x14ac:dyDescent="0.25">
      <c r="C40" s="30"/>
      <c r="D40" s="30"/>
      <c r="G40" s="1"/>
      <c r="H40" s="39">
        <f>SUM(H5:H39)</f>
        <v>4233.05</v>
      </c>
    </row>
    <row r="41" spans="3:8" x14ac:dyDescent="0.25">
      <c r="C41" s="30"/>
      <c r="D41" s="30"/>
      <c r="H41" s="40"/>
    </row>
    <row r="42" spans="3:8" x14ac:dyDescent="0.25">
      <c r="C42" s="30"/>
      <c r="D42" s="30"/>
      <c r="H42" s="40"/>
    </row>
    <row r="43" spans="3:8" x14ac:dyDescent="0.25">
      <c r="C43" s="30"/>
      <c r="D43" s="30"/>
      <c r="G43" s="28"/>
      <c r="H43" s="39"/>
    </row>
    <row r="44" spans="3:8" x14ac:dyDescent="0.25">
      <c r="C44" s="30"/>
      <c r="D44" s="30"/>
      <c r="G44" s="28" t="s">
        <v>47</v>
      </c>
      <c r="H44" s="39">
        <f>D6</f>
        <v>4425</v>
      </c>
    </row>
    <row r="45" spans="3:8" x14ac:dyDescent="0.25">
      <c r="C45" s="30"/>
      <c r="D45" s="30"/>
      <c r="G45" s="28" t="s">
        <v>71</v>
      </c>
      <c r="H45" s="39">
        <v>199.17</v>
      </c>
    </row>
    <row r="46" spans="3:8" x14ac:dyDescent="0.25">
      <c r="C46" s="30"/>
      <c r="D46" s="30"/>
      <c r="G46" s="28" t="s">
        <v>152</v>
      </c>
      <c r="H46" s="39">
        <v>269.38</v>
      </c>
    </row>
    <row r="47" spans="3:8" x14ac:dyDescent="0.25">
      <c r="C47" s="30"/>
      <c r="D47" s="30"/>
      <c r="G47" s="28" t="s">
        <v>48</v>
      </c>
      <c r="H47" s="39">
        <f>(H40-H46-H45)</f>
        <v>3764.5</v>
      </c>
    </row>
    <row r="48" spans="3:8" x14ac:dyDescent="0.25">
      <c r="C48" s="30"/>
      <c r="D48" s="30"/>
      <c r="G48" s="28" t="s">
        <v>89</v>
      </c>
      <c r="H48" s="39">
        <f>H44-H47</f>
        <v>660.5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D08F-8FA8-4DE6-B003-9C50D4627A27}">
  <dimension ref="B3:H37"/>
  <sheetViews>
    <sheetView topLeftCell="A4" workbookViewId="0">
      <selection activeCell="J13" sqref="J1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5" max="15" width="10.5703125" bestFit="1" customWidth="1"/>
    <col min="16" max="16" width="22.42578125" bestFit="1" customWidth="1"/>
    <col min="17" max="17" width="12.140625" bestFit="1" customWidth="1"/>
  </cols>
  <sheetData>
    <row r="3" spans="2:8" x14ac:dyDescent="0.25">
      <c r="B3" s="73" t="s">
        <v>22</v>
      </c>
      <c r="C3" s="73"/>
      <c r="D3" s="73"/>
      <c r="E3" s="73"/>
      <c r="F3" s="73"/>
      <c r="G3" s="73"/>
      <c r="H3" s="73"/>
    </row>
    <row r="4" spans="2:8" x14ac:dyDescent="0.25">
      <c r="B4" s="73"/>
      <c r="C4" s="73"/>
      <c r="D4" s="73"/>
      <c r="E4" s="73"/>
      <c r="F4" s="73"/>
      <c r="G4" s="73"/>
      <c r="H4" s="73"/>
    </row>
    <row r="5" spans="2:8" x14ac:dyDescent="0.25">
      <c r="B5" s="74" t="s">
        <v>24</v>
      </c>
      <c r="C5" s="74"/>
      <c r="D5" s="74"/>
      <c r="F5" s="78" t="s">
        <v>25</v>
      </c>
      <c r="G5" s="78"/>
      <c r="H5" s="78"/>
    </row>
    <row r="6" spans="2:8" x14ac:dyDescent="0.25">
      <c r="B6" s="75" t="s">
        <v>26</v>
      </c>
      <c r="C6" s="76"/>
      <c r="D6" s="77"/>
      <c r="F6" s="75"/>
      <c r="G6" s="76"/>
      <c r="H6" s="77"/>
    </row>
    <row r="7" spans="2:8" x14ac:dyDescent="0.25">
      <c r="B7" s="10" t="s">
        <v>27</v>
      </c>
      <c r="C7" s="10"/>
      <c r="D7" s="38">
        <v>4725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235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70.099999999999994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59"/>
    </row>
    <row r="15" spans="2:8" x14ac:dyDescent="0.25">
      <c r="B15" s="30"/>
      <c r="C15" s="30"/>
      <c r="D15" s="30"/>
      <c r="F15" s="28"/>
      <c r="G15" s="42"/>
      <c r="H15" s="42"/>
    </row>
    <row r="16" spans="2:8" x14ac:dyDescent="0.25">
      <c r="C16" s="30"/>
      <c r="D16" s="30"/>
      <c r="F16" s="28"/>
      <c r="G16" s="24" t="s">
        <v>11</v>
      </c>
      <c r="H16" s="38">
        <v>52</v>
      </c>
    </row>
    <row r="17" spans="3:8" x14ac:dyDescent="0.25">
      <c r="C17" s="30"/>
      <c r="D17" s="30"/>
      <c r="F17" s="28" t="s">
        <v>63</v>
      </c>
      <c r="G17" s="24" t="s">
        <v>40</v>
      </c>
      <c r="H17" s="41">
        <v>46.6</v>
      </c>
    </row>
    <row r="18" spans="3:8" x14ac:dyDescent="0.25">
      <c r="C18" s="30"/>
      <c r="D18" s="30"/>
      <c r="F18" s="28" t="s">
        <v>153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63</v>
      </c>
      <c r="G19" s="24" t="s">
        <v>107</v>
      </c>
      <c r="H19" s="41">
        <v>103.7</v>
      </c>
    </row>
    <row r="20" spans="3:8" x14ac:dyDescent="0.25">
      <c r="C20" s="30"/>
      <c r="D20" s="30"/>
      <c r="F20" s="28" t="s">
        <v>151</v>
      </c>
      <c r="G20" s="24" t="s">
        <v>96</v>
      </c>
      <c r="H20" s="38">
        <v>257.25</v>
      </c>
    </row>
    <row r="21" spans="3:8" x14ac:dyDescent="0.25">
      <c r="C21" s="30"/>
      <c r="D21" s="30"/>
      <c r="F21" s="28" t="s">
        <v>143</v>
      </c>
      <c r="G21" s="24" t="s">
        <v>112</v>
      </c>
      <c r="H21" s="38">
        <v>96.8</v>
      </c>
    </row>
    <row r="22" spans="3:8" x14ac:dyDescent="0.25">
      <c r="C22" s="30"/>
      <c r="D22" s="30"/>
      <c r="F22" s="28" t="s">
        <v>53</v>
      </c>
      <c r="G22" s="24" t="s">
        <v>145</v>
      </c>
      <c r="H22" s="38">
        <v>48.12</v>
      </c>
    </row>
    <row r="23" spans="3:8" x14ac:dyDescent="0.25">
      <c r="C23" s="30"/>
      <c r="D23" s="30"/>
      <c r="F23" s="28" t="s">
        <v>37</v>
      </c>
      <c r="G23" s="24" t="s">
        <v>123</v>
      </c>
      <c r="H23" s="38">
        <v>148.16</v>
      </c>
    </row>
    <row r="24" spans="3:8" x14ac:dyDescent="0.25">
      <c r="C24" s="30"/>
      <c r="D24" s="30"/>
      <c r="F24" s="28" t="s">
        <v>73</v>
      </c>
      <c r="G24" s="24" t="s">
        <v>126</v>
      </c>
      <c r="H24" s="38">
        <v>97.9</v>
      </c>
    </row>
    <row r="25" spans="3:8" x14ac:dyDescent="0.25">
      <c r="C25" s="30"/>
      <c r="D25" s="30"/>
      <c r="F25" s="28"/>
      <c r="G25" s="60" t="s">
        <v>54</v>
      </c>
      <c r="H25" s="59">
        <v>274.13</v>
      </c>
    </row>
    <row r="26" spans="3:8" x14ac:dyDescent="0.25">
      <c r="C26" s="30"/>
      <c r="D26" s="30"/>
      <c r="F26" s="28"/>
      <c r="G26" s="60" t="s">
        <v>136</v>
      </c>
      <c r="H26" s="59">
        <v>1901.79</v>
      </c>
    </row>
    <row r="27" spans="3:8" x14ac:dyDescent="0.25">
      <c r="C27" s="30"/>
      <c r="D27" s="30"/>
      <c r="F27" s="28"/>
      <c r="G27" s="60" t="s">
        <v>135</v>
      </c>
      <c r="H27" s="59">
        <v>622.83000000000004</v>
      </c>
    </row>
    <row r="28" spans="3:8" ht="17.25" x14ac:dyDescent="0.4">
      <c r="C28" s="30"/>
      <c r="D28" s="30"/>
      <c r="F28" s="1"/>
      <c r="G28" s="24"/>
      <c r="H28" s="47"/>
    </row>
    <row r="29" spans="3:8" x14ac:dyDescent="0.25">
      <c r="C29" s="30"/>
      <c r="D29" s="30"/>
      <c r="G29" s="1"/>
      <c r="H29" s="39">
        <f>SUM(H6:H28)</f>
        <v>4713.4799999999996</v>
      </c>
    </row>
    <row r="30" spans="3:8" x14ac:dyDescent="0.25">
      <c r="C30" s="30"/>
      <c r="D30" s="30"/>
      <c r="H30" s="40"/>
    </row>
    <row r="31" spans="3:8" x14ac:dyDescent="0.25">
      <c r="C31" s="30"/>
      <c r="D31" s="30"/>
      <c r="H31" s="40"/>
    </row>
    <row r="32" spans="3:8" x14ac:dyDescent="0.25">
      <c r="C32" s="30"/>
      <c r="D32" s="30"/>
      <c r="G32" s="28"/>
      <c r="H32" s="39"/>
    </row>
    <row r="33" spans="3:8" x14ac:dyDescent="0.25">
      <c r="C33" s="30"/>
      <c r="D33" s="30"/>
      <c r="G33" s="28" t="s">
        <v>47</v>
      </c>
      <c r="H33" s="39">
        <f>D7</f>
        <v>4725</v>
      </c>
    </row>
    <row r="34" spans="3:8" x14ac:dyDescent="0.25">
      <c r="C34" s="30"/>
      <c r="D34" s="30"/>
      <c r="G34" s="28" t="s">
        <v>71</v>
      </c>
      <c r="H34" s="39">
        <v>400</v>
      </c>
    </row>
    <row r="35" spans="3:8" x14ac:dyDescent="0.25">
      <c r="C35" s="30"/>
      <c r="D35" s="30"/>
      <c r="G35" s="28" t="s">
        <v>152</v>
      </c>
      <c r="H35" s="39">
        <v>371.39</v>
      </c>
    </row>
    <row r="36" spans="3:8" x14ac:dyDescent="0.25">
      <c r="C36" s="30"/>
      <c r="D36" s="30"/>
      <c r="G36" s="28" t="s">
        <v>48</v>
      </c>
      <c r="H36" s="39">
        <f>(H29-H35-H34)</f>
        <v>3942.0899999999992</v>
      </c>
    </row>
    <row r="37" spans="3:8" x14ac:dyDescent="0.25">
      <c r="C37" s="30"/>
      <c r="D37" s="30"/>
      <c r="G37" s="28" t="s">
        <v>89</v>
      </c>
      <c r="H37" s="39">
        <f>H33-H36</f>
        <v>782.91000000000076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C11B-7C47-4C23-9648-488E2240BC32}">
  <dimension ref="C2:O39"/>
  <sheetViews>
    <sheetView workbookViewId="0">
      <selection activeCell="L12" sqref="L12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4" max="14" width="17.28515625" bestFit="1" customWidth="1"/>
    <col min="17" max="17" width="10.7109375" bestFit="1" customWidth="1"/>
  </cols>
  <sheetData>
    <row r="2" spans="3:9" x14ac:dyDescent="0.25">
      <c r="C2" s="73" t="s">
        <v>22</v>
      </c>
      <c r="D2" s="73"/>
      <c r="E2" s="73"/>
      <c r="F2" s="73"/>
      <c r="G2" s="73"/>
      <c r="H2" s="73"/>
      <c r="I2" s="73"/>
    </row>
    <row r="3" spans="3:9" x14ac:dyDescent="0.25">
      <c r="C3" s="73"/>
      <c r="D3" s="73"/>
      <c r="E3" s="73"/>
      <c r="F3" s="73"/>
      <c r="G3" s="73"/>
      <c r="H3" s="73"/>
      <c r="I3" s="73"/>
    </row>
    <row r="4" spans="3:9" x14ac:dyDescent="0.25">
      <c r="C4" s="74" t="s">
        <v>24</v>
      </c>
      <c r="D4" s="74"/>
      <c r="E4" s="74"/>
      <c r="G4" s="78" t="s">
        <v>25</v>
      </c>
      <c r="H4" s="78"/>
      <c r="I4" s="78"/>
    </row>
    <row r="5" spans="3:9" x14ac:dyDescent="0.25">
      <c r="C5" s="75" t="s">
        <v>26</v>
      </c>
      <c r="D5" s="76"/>
      <c r="E5" s="77"/>
      <c r="G5" s="75"/>
      <c r="H5" s="76"/>
      <c r="I5" s="77"/>
    </row>
    <row r="6" spans="3:9" x14ac:dyDescent="0.25">
      <c r="C6" s="10" t="s">
        <v>27</v>
      </c>
      <c r="D6" s="10"/>
      <c r="E6" s="38">
        <v>4380</v>
      </c>
      <c r="G6" s="28"/>
      <c r="H6" s="42" t="s">
        <v>29</v>
      </c>
      <c r="I6" s="59">
        <v>200</v>
      </c>
    </row>
    <row r="7" spans="3:9" x14ac:dyDescent="0.25">
      <c r="E7" s="40"/>
      <c r="G7" s="28"/>
      <c r="H7" s="42" t="s">
        <v>31</v>
      </c>
      <c r="I7" s="59">
        <v>253</v>
      </c>
    </row>
    <row r="8" spans="3:9" x14ac:dyDescent="0.25">
      <c r="C8" s="30"/>
      <c r="D8" s="30"/>
      <c r="E8" s="30"/>
      <c r="G8" s="28"/>
      <c r="H8" s="42" t="s">
        <v>33</v>
      </c>
      <c r="I8" s="59">
        <v>230</v>
      </c>
    </row>
    <row r="9" spans="3:9" x14ac:dyDescent="0.25">
      <c r="C9" s="30"/>
      <c r="D9" s="30"/>
      <c r="E9" s="30"/>
      <c r="G9" s="28"/>
      <c r="H9" s="42" t="s">
        <v>60</v>
      </c>
      <c r="I9" s="59">
        <v>75.599999999999994</v>
      </c>
    </row>
    <row r="10" spans="3:9" x14ac:dyDescent="0.25">
      <c r="C10" s="30"/>
      <c r="D10" s="30"/>
      <c r="E10" s="30"/>
      <c r="G10" s="28"/>
      <c r="H10" s="42" t="s">
        <v>90</v>
      </c>
      <c r="I10" s="59">
        <v>100</v>
      </c>
    </row>
    <row r="11" spans="3:9" x14ac:dyDescent="0.25">
      <c r="C11" s="30"/>
      <c r="D11" s="30"/>
      <c r="E11" s="30"/>
      <c r="G11" s="28"/>
      <c r="H11" s="42"/>
      <c r="I11" s="59"/>
    </row>
    <row r="12" spans="3:9" x14ac:dyDescent="0.25">
      <c r="C12" s="30"/>
      <c r="D12" s="30"/>
      <c r="E12" s="30"/>
      <c r="G12" s="28"/>
      <c r="H12" s="42"/>
      <c r="I12" s="59"/>
    </row>
    <row r="13" spans="3:9" x14ac:dyDescent="0.25">
      <c r="C13" s="30"/>
      <c r="D13" s="30"/>
      <c r="E13" s="30"/>
      <c r="G13" s="28"/>
      <c r="H13" s="42"/>
      <c r="I13" s="38">
        <v>52</v>
      </c>
    </row>
    <row r="14" spans="3:9" x14ac:dyDescent="0.25">
      <c r="C14" s="30"/>
      <c r="D14" s="30"/>
      <c r="E14" s="30"/>
      <c r="G14" s="28" t="s">
        <v>37</v>
      </c>
      <c r="H14" s="24" t="s">
        <v>156</v>
      </c>
      <c r="I14" s="38">
        <v>19.899999999999999</v>
      </c>
    </row>
    <row r="15" spans="3:9" x14ac:dyDescent="0.25">
      <c r="C15" s="30"/>
      <c r="D15" s="30"/>
      <c r="E15" s="30"/>
      <c r="G15" s="28" t="s">
        <v>57</v>
      </c>
      <c r="H15" s="24" t="s">
        <v>157</v>
      </c>
      <c r="I15" s="38">
        <v>39</v>
      </c>
    </row>
    <row r="16" spans="3:9" x14ac:dyDescent="0.25">
      <c r="D16" s="30"/>
      <c r="E16" s="30"/>
      <c r="G16" s="28" t="s">
        <v>52</v>
      </c>
      <c r="H16" s="24" t="s">
        <v>40</v>
      </c>
      <c r="I16" s="38">
        <v>31.95</v>
      </c>
    </row>
    <row r="17" spans="4:15" x14ac:dyDescent="0.25">
      <c r="D17" s="30"/>
      <c r="E17" s="30"/>
      <c r="G17" s="28" t="s">
        <v>77</v>
      </c>
      <c r="H17" s="24" t="s">
        <v>40</v>
      </c>
      <c r="I17" s="41">
        <v>46.6</v>
      </c>
    </row>
    <row r="18" spans="4:15" x14ac:dyDescent="0.25">
      <c r="D18" s="30"/>
      <c r="E18" s="30"/>
      <c r="G18" s="28" t="s">
        <v>155</v>
      </c>
      <c r="H18" s="24" t="s">
        <v>106</v>
      </c>
      <c r="I18" s="41">
        <v>29.1</v>
      </c>
    </row>
    <row r="19" spans="4:15" x14ac:dyDescent="0.25">
      <c r="D19" s="30"/>
      <c r="E19" s="30"/>
      <c r="G19" s="28" t="s">
        <v>77</v>
      </c>
      <c r="H19" s="24" t="s">
        <v>107</v>
      </c>
      <c r="I19" s="41">
        <v>103.7</v>
      </c>
    </row>
    <row r="20" spans="4:15" x14ac:dyDescent="0.25">
      <c r="D20" s="30"/>
      <c r="E20" s="30"/>
      <c r="G20" s="28" t="s">
        <v>154</v>
      </c>
      <c r="H20" s="24" t="s">
        <v>96</v>
      </c>
      <c r="I20" s="38">
        <v>257.25</v>
      </c>
    </row>
    <row r="21" spans="4:15" x14ac:dyDescent="0.25">
      <c r="D21" s="30"/>
      <c r="E21" s="30"/>
      <c r="G21" s="28" t="s">
        <v>148</v>
      </c>
      <c r="H21" s="24" t="s">
        <v>112</v>
      </c>
      <c r="I21" s="38">
        <v>96.8</v>
      </c>
    </row>
    <row r="22" spans="4:15" x14ac:dyDescent="0.25">
      <c r="D22" s="30"/>
      <c r="E22" s="30"/>
      <c r="G22" s="28" t="s">
        <v>53</v>
      </c>
      <c r="H22" s="24" t="s">
        <v>145</v>
      </c>
      <c r="I22" s="38">
        <v>48.12</v>
      </c>
      <c r="O22" s="20"/>
    </row>
    <row r="23" spans="4:15" x14ac:dyDescent="0.25">
      <c r="D23" s="30"/>
      <c r="E23" s="30"/>
      <c r="G23" s="28" t="s">
        <v>52</v>
      </c>
      <c r="H23" s="24" t="s">
        <v>123</v>
      </c>
      <c r="I23" s="38">
        <v>148.16</v>
      </c>
      <c r="O23" s="20"/>
    </row>
    <row r="24" spans="4:15" x14ac:dyDescent="0.25">
      <c r="D24" s="30"/>
      <c r="E24" s="30"/>
      <c r="G24" s="28" t="s">
        <v>37</v>
      </c>
      <c r="H24" s="24" t="s">
        <v>126</v>
      </c>
      <c r="I24" s="38">
        <v>97.9</v>
      </c>
      <c r="O24" s="20"/>
    </row>
    <row r="25" spans="4:15" x14ac:dyDescent="0.25">
      <c r="D25" s="30"/>
      <c r="E25" s="30"/>
      <c r="G25" s="28"/>
      <c r="H25" s="60" t="s">
        <v>54</v>
      </c>
      <c r="I25" s="59">
        <v>318.20999999999998</v>
      </c>
      <c r="O25" s="20"/>
    </row>
    <row r="26" spans="4:15" x14ac:dyDescent="0.25">
      <c r="D26" s="30"/>
      <c r="E26" s="30"/>
      <c r="G26" s="28"/>
      <c r="H26" s="60" t="s">
        <v>136</v>
      </c>
      <c r="I26" s="59">
        <v>1420.93</v>
      </c>
      <c r="O26" s="20"/>
    </row>
    <row r="27" spans="4:15" x14ac:dyDescent="0.25">
      <c r="D27" s="30"/>
      <c r="E27" s="30"/>
      <c r="G27" s="28"/>
      <c r="H27" s="60" t="s">
        <v>135</v>
      </c>
      <c r="I27" s="59">
        <v>707</v>
      </c>
      <c r="M27" s="25"/>
      <c r="O27" s="20"/>
    </row>
    <row r="28" spans="4:15" ht="17.25" x14ac:dyDescent="0.4">
      <c r="D28" s="30"/>
      <c r="E28" s="30"/>
      <c r="G28" s="1"/>
      <c r="H28" s="24"/>
      <c r="I28" s="47"/>
      <c r="M28" s="25"/>
      <c r="O28" s="20"/>
    </row>
    <row r="29" spans="4:15" x14ac:dyDescent="0.25">
      <c r="D29" s="30"/>
      <c r="E29" s="30"/>
      <c r="H29" s="1"/>
      <c r="I29" s="39">
        <f>SUM(I5:I28)</f>
        <v>4275.22</v>
      </c>
      <c r="M29" s="25"/>
      <c r="O29" s="20"/>
    </row>
    <row r="30" spans="4:15" x14ac:dyDescent="0.25">
      <c r="D30" s="30"/>
      <c r="E30" s="30"/>
      <c r="I30" s="40"/>
      <c r="M30" s="25"/>
      <c r="O30" s="20"/>
    </row>
    <row r="31" spans="4:15" x14ac:dyDescent="0.25">
      <c r="D31" s="30"/>
      <c r="E31" s="30"/>
      <c r="I31" s="40"/>
      <c r="O31" s="20"/>
    </row>
    <row r="32" spans="4:15" x14ac:dyDescent="0.25">
      <c r="D32" s="30"/>
      <c r="E32" s="30"/>
      <c r="H32" s="28"/>
      <c r="I32" s="39"/>
      <c r="O32" s="20"/>
    </row>
    <row r="33" spans="4:15" x14ac:dyDescent="0.25">
      <c r="D33" s="30"/>
      <c r="E33" s="30"/>
      <c r="H33" s="28" t="s">
        <v>47</v>
      </c>
      <c r="I33" s="39">
        <f>E6</f>
        <v>4380</v>
      </c>
      <c r="O33" s="20"/>
    </row>
    <row r="34" spans="4:15" x14ac:dyDescent="0.25">
      <c r="D34" s="30"/>
      <c r="E34" s="30"/>
      <c r="H34" s="28" t="s">
        <v>71</v>
      </c>
      <c r="I34" s="39">
        <v>411.23</v>
      </c>
      <c r="O34" s="20"/>
    </row>
    <row r="35" spans="4:15" x14ac:dyDescent="0.25">
      <c r="D35" s="30"/>
      <c r="E35" s="30"/>
      <c r="H35" s="28" t="s">
        <v>152</v>
      </c>
      <c r="I35" s="39">
        <v>250.49</v>
      </c>
      <c r="O35" s="20"/>
    </row>
    <row r="36" spans="4:15" x14ac:dyDescent="0.25">
      <c r="D36" s="30"/>
      <c r="E36" s="30"/>
      <c r="H36" s="28" t="s">
        <v>48</v>
      </c>
      <c r="I36" s="39">
        <f>(I29-I35-I34)</f>
        <v>3613.5000000000005</v>
      </c>
      <c r="O36" s="20"/>
    </row>
    <row r="37" spans="4:15" x14ac:dyDescent="0.25">
      <c r="D37" s="30"/>
      <c r="E37" s="30"/>
      <c r="H37" s="28" t="s">
        <v>89</v>
      </c>
      <c r="I37" s="39">
        <f>I33-I36</f>
        <v>766.49999999999955</v>
      </c>
      <c r="O37" s="20"/>
    </row>
    <row r="38" spans="4:15" x14ac:dyDescent="0.25">
      <c r="O38" s="20"/>
    </row>
    <row r="39" spans="4:15" x14ac:dyDescent="0.25">
      <c r="O39" s="20"/>
    </row>
  </sheetData>
  <mergeCells count="5">
    <mergeCell ref="C2:I3"/>
    <mergeCell ref="C4:E4"/>
    <mergeCell ref="G4:I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A8DF-1264-464E-A51F-3A8604E35452}">
  <dimension ref="B3:P38"/>
  <sheetViews>
    <sheetView topLeftCell="A3" workbookViewId="0">
      <selection activeCell="N14" sqref="N14:O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73" t="s">
        <v>22</v>
      </c>
      <c r="C3" s="73"/>
      <c r="D3" s="73"/>
      <c r="E3" s="73"/>
      <c r="F3" s="73"/>
      <c r="G3" s="73"/>
      <c r="H3" s="73"/>
    </row>
    <row r="4" spans="2:16" x14ac:dyDescent="0.25">
      <c r="B4" s="73"/>
      <c r="C4" s="73"/>
      <c r="D4" s="73"/>
      <c r="E4" s="73"/>
      <c r="F4" s="73"/>
      <c r="G4" s="73"/>
      <c r="H4" s="73"/>
    </row>
    <row r="5" spans="2:16" x14ac:dyDescent="0.25">
      <c r="B5" s="74" t="s">
        <v>24</v>
      </c>
      <c r="C5" s="74"/>
      <c r="D5" s="74"/>
      <c r="F5" s="78" t="s">
        <v>25</v>
      </c>
      <c r="G5" s="78"/>
      <c r="H5" s="78"/>
    </row>
    <row r="6" spans="2:16" x14ac:dyDescent="0.25">
      <c r="B6" s="75" t="s">
        <v>26</v>
      </c>
      <c r="C6" s="76"/>
      <c r="D6" s="77"/>
      <c r="F6" s="75"/>
      <c r="G6" s="76"/>
      <c r="H6" s="77"/>
    </row>
    <row r="7" spans="2:16" x14ac:dyDescent="0.25">
      <c r="B7" s="10" t="s">
        <v>27</v>
      </c>
      <c r="C7" s="10"/>
      <c r="D7" s="38">
        <v>4400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230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16" x14ac:dyDescent="0.25">
      <c r="B12" s="30"/>
      <c r="C12" s="30"/>
      <c r="D12" s="30"/>
      <c r="F12" s="28"/>
      <c r="G12" s="42"/>
      <c r="H12" s="59"/>
    </row>
    <row r="13" spans="2:16" x14ac:dyDescent="0.25">
      <c r="B13" s="30"/>
      <c r="C13" s="30"/>
      <c r="D13" s="30"/>
      <c r="F13" s="28"/>
      <c r="G13" s="42"/>
      <c r="H13" s="59"/>
    </row>
    <row r="14" spans="2:16" x14ac:dyDescent="0.25">
      <c r="B14" s="30"/>
      <c r="C14" s="30"/>
      <c r="D14" s="30"/>
      <c r="F14" s="28"/>
      <c r="G14" s="42"/>
      <c r="H14" s="38"/>
      <c r="P14" s="46"/>
    </row>
    <row r="15" spans="2:16" x14ac:dyDescent="0.25">
      <c r="B15" s="30"/>
      <c r="C15" s="30"/>
      <c r="D15" s="30"/>
      <c r="F15" s="28" t="s">
        <v>52</v>
      </c>
      <c r="G15" s="24" t="s">
        <v>156</v>
      </c>
      <c r="H15" s="38">
        <v>19.899999999999999</v>
      </c>
    </row>
    <row r="16" spans="2:16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63</v>
      </c>
      <c r="G17" s="24" t="s">
        <v>40</v>
      </c>
      <c r="H17" s="38">
        <v>31.95</v>
      </c>
    </row>
    <row r="18" spans="3:8" x14ac:dyDescent="0.25">
      <c r="C18" s="30"/>
      <c r="D18" s="30"/>
      <c r="F18" s="28" t="s">
        <v>72</v>
      </c>
      <c r="G18" s="24" t="s">
        <v>40</v>
      </c>
      <c r="H18" s="41">
        <v>46.6</v>
      </c>
    </row>
    <row r="19" spans="3:8" x14ac:dyDescent="0.25">
      <c r="C19" s="30"/>
      <c r="D19" s="30"/>
      <c r="F19" s="28" t="s">
        <v>158</v>
      </c>
      <c r="G19" s="24" t="s">
        <v>106</v>
      </c>
      <c r="H19" s="41">
        <v>29.1</v>
      </c>
    </row>
    <row r="20" spans="3:8" x14ac:dyDescent="0.25">
      <c r="C20" s="30"/>
      <c r="D20" s="30"/>
      <c r="F20" s="28" t="s">
        <v>72</v>
      </c>
      <c r="G20" s="24" t="s">
        <v>107</v>
      </c>
      <c r="H20" s="41">
        <v>103.7</v>
      </c>
    </row>
    <row r="21" spans="3:8" x14ac:dyDescent="0.25">
      <c r="C21" s="30"/>
      <c r="D21" s="30"/>
      <c r="F21" s="28" t="s">
        <v>159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151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53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63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52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342.78</v>
      </c>
    </row>
    <row r="27" spans="3:8" x14ac:dyDescent="0.25">
      <c r="C27" s="30"/>
      <c r="D27" s="30"/>
      <c r="F27" s="28"/>
      <c r="G27" s="60" t="s">
        <v>136</v>
      </c>
      <c r="H27" s="59">
        <v>1987.45</v>
      </c>
    </row>
    <row r="28" spans="3:8" x14ac:dyDescent="0.25">
      <c r="C28" s="30"/>
      <c r="D28" s="30"/>
      <c r="F28" s="28"/>
      <c r="G28" s="60" t="s">
        <v>135</v>
      </c>
      <c r="H28" s="59">
        <v>311.69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4456.9999999999991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4400</v>
      </c>
    </row>
    <row r="35" spans="3:8" x14ac:dyDescent="0.25">
      <c r="C35" s="30"/>
      <c r="D35" s="30"/>
      <c r="G35" s="28" t="s">
        <v>71</v>
      </c>
      <c r="H35" s="39">
        <v>549.58000000000004</v>
      </c>
    </row>
    <row r="36" spans="3:8" x14ac:dyDescent="0.25">
      <c r="C36" s="30"/>
      <c r="D36" s="30"/>
      <c r="G36" s="28" t="s">
        <v>152</v>
      </c>
      <c r="H36" s="39">
        <v>102.1</v>
      </c>
    </row>
    <row r="37" spans="3:8" x14ac:dyDescent="0.25">
      <c r="C37" s="30"/>
      <c r="D37" s="30"/>
      <c r="G37" s="28" t="s">
        <v>48</v>
      </c>
      <c r="H37" s="39">
        <f>(H30-H36-H35)</f>
        <v>3805.3199999999988</v>
      </c>
    </row>
    <row r="38" spans="3:8" x14ac:dyDescent="0.25">
      <c r="C38" s="30"/>
      <c r="D38" s="30"/>
      <c r="G38" s="28" t="s">
        <v>89</v>
      </c>
      <c r="H38" s="39">
        <f>H34-H37</f>
        <v>594.6800000000012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965-6582-4814-859E-F01770D28DE8}">
  <dimension ref="B3:H38"/>
  <sheetViews>
    <sheetView workbookViewId="0">
      <selection activeCell="H24" sqref="H2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8" x14ac:dyDescent="0.25">
      <c r="B3" s="73" t="s">
        <v>22</v>
      </c>
      <c r="C3" s="73"/>
      <c r="D3" s="73"/>
      <c r="E3" s="73"/>
      <c r="F3" s="73"/>
      <c r="G3" s="73"/>
      <c r="H3" s="73"/>
    </row>
    <row r="4" spans="2:8" x14ac:dyDescent="0.25">
      <c r="B4" s="73"/>
      <c r="C4" s="73"/>
      <c r="D4" s="73"/>
      <c r="E4" s="73"/>
      <c r="F4" s="73"/>
      <c r="G4" s="73"/>
      <c r="H4" s="73"/>
    </row>
    <row r="5" spans="2:8" x14ac:dyDescent="0.25">
      <c r="B5" s="74" t="s">
        <v>24</v>
      </c>
      <c r="C5" s="74"/>
      <c r="D5" s="74"/>
      <c r="F5" s="78" t="s">
        <v>25</v>
      </c>
      <c r="G5" s="78"/>
      <c r="H5" s="78"/>
    </row>
    <row r="6" spans="2:8" x14ac:dyDescent="0.25">
      <c r="B6" s="75" t="s">
        <v>26</v>
      </c>
      <c r="C6" s="76"/>
      <c r="D6" s="77"/>
      <c r="F6" s="75"/>
      <c r="G6" s="76"/>
      <c r="H6" s="77"/>
    </row>
    <row r="7" spans="2:8" x14ac:dyDescent="0.25">
      <c r="B7" s="10" t="s">
        <v>27</v>
      </c>
      <c r="C7" s="10"/>
      <c r="D7" s="38">
        <v>4700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230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/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38"/>
    </row>
    <row r="15" spans="2:8" x14ac:dyDescent="0.25">
      <c r="B15" s="30"/>
      <c r="C15" s="30"/>
      <c r="D15" s="30"/>
      <c r="F15" s="28" t="s">
        <v>63</v>
      </c>
      <c r="G15" s="24" t="s">
        <v>156</v>
      </c>
      <c r="H15" s="38">
        <v>19.899999999999999</v>
      </c>
    </row>
    <row r="16" spans="2:8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77</v>
      </c>
      <c r="G17" s="24" t="s">
        <v>40</v>
      </c>
      <c r="H17" s="38">
        <v>31.95</v>
      </c>
    </row>
    <row r="18" spans="3:8" hidden="1" x14ac:dyDescent="0.25">
      <c r="C18" s="30"/>
      <c r="D18" s="30"/>
      <c r="F18" s="28"/>
      <c r="G18" s="24"/>
      <c r="H18" s="41"/>
    </row>
    <row r="19" spans="3:8" x14ac:dyDescent="0.25">
      <c r="C19" s="30"/>
      <c r="D19" s="30"/>
      <c r="F19" s="28" t="s">
        <v>160</v>
      </c>
      <c r="G19" s="24" t="s">
        <v>106</v>
      </c>
      <c r="H19" s="41">
        <v>29.1</v>
      </c>
    </row>
    <row r="20" spans="3:8" hidden="1" x14ac:dyDescent="0.25">
      <c r="C20" s="30"/>
      <c r="D20" s="30"/>
      <c r="F20" s="28"/>
      <c r="G20" s="24"/>
      <c r="H20" s="41"/>
    </row>
    <row r="21" spans="3:8" x14ac:dyDescent="0.25">
      <c r="C21" s="30"/>
      <c r="D21" s="30"/>
      <c r="F21" s="28" t="s">
        <v>161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154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64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77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63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268.68</v>
      </c>
    </row>
    <row r="27" spans="3:8" x14ac:dyDescent="0.25">
      <c r="C27" s="30"/>
      <c r="D27" s="30"/>
      <c r="F27" s="28"/>
      <c r="G27" s="60" t="s">
        <v>136</v>
      </c>
      <c r="H27" s="59">
        <v>40.14</v>
      </c>
    </row>
    <row r="28" spans="3:8" x14ac:dyDescent="0.25">
      <c r="C28" s="30"/>
      <c r="D28" s="30"/>
      <c r="F28" s="28"/>
      <c r="G28" s="60" t="s">
        <v>135</v>
      </c>
      <c r="H28" s="59">
        <v>31.88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2105.48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4700</v>
      </c>
    </row>
    <row r="35" spans="3:8" x14ac:dyDescent="0.25">
      <c r="C35" s="30"/>
      <c r="D35" s="30"/>
      <c r="G35" s="28" t="s">
        <v>71</v>
      </c>
      <c r="H35" s="39"/>
    </row>
    <row r="36" spans="3:8" x14ac:dyDescent="0.25">
      <c r="C36" s="30"/>
      <c r="D36" s="30"/>
      <c r="G36" s="28" t="s">
        <v>152</v>
      </c>
      <c r="H36" s="39">
        <v>352.1</v>
      </c>
    </row>
    <row r="37" spans="3:8" x14ac:dyDescent="0.25">
      <c r="C37" s="30"/>
      <c r="D37" s="30"/>
      <c r="G37" s="28" t="s">
        <v>48</v>
      </c>
      <c r="H37" s="39">
        <f>(H30-H36-H35)</f>
        <v>1753.38</v>
      </c>
    </row>
    <row r="38" spans="3:8" x14ac:dyDescent="0.25">
      <c r="C38" s="30"/>
      <c r="D38" s="30"/>
      <c r="G38" s="28" t="s">
        <v>89</v>
      </c>
      <c r="H38" s="39">
        <f>H34-H37</f>
        <v>2946.62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88D5-4C31-4C00-8CBE-821AF3F83A3B}">
  <dimension ref="B3:P42"/>
  <sheetViews>
    <sheetView topLeftCell="A4" workbookViewId="0">
      <selection activeCell="P12" sqref="P12:P3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73" t="s">
        <v>22</v>
      </c>
      <c r="C3" s="73"/>
      <c r="D3" s="73"/>
      <c r="E3" s="73"/>
      <c r="F3" s="73"/>
      <c r="G3" s="73"/>
      <c r="H3" s="73"/>
    </row>
    <row r="4" spans="2:16" x14ac:dyDescent="0.25">
      <c r="B4" s="73"/>
      <c r="C4" s="73"/>
      <c r="D4" s="73"/>
      <c r="E4" s="73"/>
      <c r="F4" s="73"/>
      <c r="G4" s="73"/>
      <c r="H4" s="73"/>
    </row>
    <row r="5" spans="2:16" x14ac:dyDescent="0.25">
      <c r="B5" s="74" t="s">
        <v>24</v>
      </c>
      <c r="C5" s="74"/>
      <c r="D5" s="74"/>
      <c r="F5" s="78" t="s">
        <v>25</v>
      </c>
      <c r="G5" s="78"/>
      <c r="H5" s="78"/>
    </row>
    <row r="6" spans="2:16" x14ac:dyDescent="0.25">
      <c r="B6" s="75" t="s">
        <v>26</v>
      </c>
      <c r="C6" s="76"/>
      <c r="D6" s="77"/>
      <c r="F6" s="75"/>
      <c r="G6" s="76"/>
      <c r="H6" s="77"/>
    </row>
    <row r="7" spans="2:16" x14ac:dyDescent="0.25">
      <c r="B7" s="10" t="s">
        <v>27</v>
      </c>
      <c r="C7" s="10"/>
      <c r="D7" s="38">
        <v>4600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290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 t="s">
        <v>69</v>
      </c>
    </row>
    <row r="12" spans="2:16" x14ac:dyDescent="0.25">
      <c r="B12" s="30"/>
      <c r="C12" s="30"/>
      <c r="D12" s="30"/>
      <c r="F12" s="28"/>
      <c r="G12" s="42"/>
      <c r="H12" s="59"/>
      <c r="P12" s="62" t="s">
        <v>71</v>
      </c>
    </row>
    <row r="13" spans="2:16" x14ac:dyDescent="0.25">
      <c r="B13" s="30"/>
      <c r="C13" s="30"/>
      <c r="D13" s="30"/>
      <c r="F13" s="28"/>
      <c r="G13" s="42"/>
      <c r="H13" s="59"/>
      <c r="P13" s="63">
        <v>17.89</v>
      </c>
    </row>
    <row r="14" spans="2:16" x14ac:dyDescent="0.25">
      <c r="B14" s="30"/>
      <c r="C14" s="30"/>
      <c r="D14" s="30"/>
      <c r="F14" s="28"/>
      <c r="G14" s="42"/>
      <c r="H14" s="38"/>
      <c r="P14" s="63">
        <v>42.7</v>
      </c>
    </row>
    <row r="15" spans="2:16" x14ac:dyDescent="0.25">
      <c r="B15" s="30"/>
      <c r="C15" s="30"/>
      <c r="D15" s="30"/>
      <c r="F15" s="28"/>
      <c r="G15" s="24"/>
      <c r="H15" s="38"/>
      <c r="P15" s="63">
        <v>24</v>
      </c>
    </row>
    <row r="16" spans="2:16" ht="15" hidden="1" customHeight="1" x14ac:dyDescent="0.25">
      <c r="B16" s="30"/>
      <c r="C16" s="30"/>
      <c r="D16" s="30"/>
      <c r="F16" s="28"/>
      <c r="G16" s="24"/>
      <c r="H16" s="38"/>
      <c r="P16" s="63"/>
    </row>
    <row r="17" spans="3:16" x14ac:dyDescent="0.25">
      <c r="C17" s="30"/>
      <c r="D17" s="30"/>
      <c r="F17" s="28" t="s">
        <v>72</v>
      </c>
      <c r="G17" s="24" t="s">
        <v>40</v>
      </c>
      <c r="H17" s="38">
        <v>31.95</v>
      </c>
      <c r="P17" s="63">
        <v>115.28</v>
      </c>
    </row>
    <row r="18" spans="3:16" ht="15" hidden="1" customHeight="1" x14ac:dyDescent="0.25">
      <c r="C18" s="30"/>
      <c r="D18" s="30"/>
      <c r="F18" s="28"/>
      <c r="G18" s="24"/>
      <c r="H18" s="41"/>
      <c r="P18" s="63"/>
    </row>
    <row r="19" spans="3:16" x14ac:dyDescent="0.25">
      <c r="C19" s="30"/>
      <c r="D19" s="30"/>
      <c r="F19" s="28" t="s">
        <v>162</v>
      </c>
      <c r="G19" s="24" t="s">
        <v>106</v>
      </c>
      <c r="H19" s="41">
        <v>29.1</v>
      </c>
      <c r="P19" s="63">
        <v>50</v>
      </c>
    </row>
    <row r="20" spans="3:16" ht="15" hidden="1" customHeight="1" x14ac:dyDescent="0.25">
      <c r="C20" s="30"/>
      <c r="D20" s="30"/>
      <c r="F20" s="28"/>
      <c r="G20" s="24"/>
      <c r="H20" s="41"/>
      <c r="P20" s="63"/>
    </row>
    <row r="21" spans="3:16" x14ac:dyDescent="0.25">
      <c r="C21" s="30"/>
      <c r="D21" s="30"/>
      <c r="F21" s="28" t="s">
        <v>163</v>
      </c>
      <c r="G21" s="24" t="s">
        <v>96</v>
      </c>
      <c r="H21" s="38">
        <v>257.25</v>
      </c>
      <c r="P21" s="63">
        <v>31</v>
      </c>
    </row>
    <row r="22" spans="3:16" x14ac:dyDescent="0.25">
      <c r="C22" s="30"/>
      <c r="D22" s="30"/>
      <c r="F22" s="28" t="s">
        <v>159</v>
      </c>
      <c r="G22" s="24" t="s">
        <v>112</v>
      </c>
      <c r="H22" s="38">
        <v>96.8</v>
      </c>
      <c r="P22" s="63">
        <v>169.85</v>
      </c>
    </row>
    <row r="23" spans="3:16" x14ac:dyDescent="0.25">
      <c r="C23" s="30"/>
      <c r="D23" s="30"/>
      <c r="F23" s="28" t="s">
        <v>84</v>
      </c>
      <c r="G23" s="24" t="s">
        <v>145</v>
      </c>
      <c r="H23" s="38">
        <v>48.12</v>
      </c>
      <c r="P23" s="63">
        <v>26.04</v>
      </c>
    </row>
    <row r="24" spans="3:16" x14ac:dyDescent="0.25">
      <c r="C24" s="30"/>
      <c r="D24" s="30"/>
      <c r="F24" s="28" t="s">
        <v>77</v>
      </c>
      <c r="G24" s="24" t="s">
        <v>123</v>
      </c>
      <c r="H24" s="38">
        <v>148.16</v>
      </c>
      <c r="P24" s="63">
        <v>37.69</v>
      </c>
    </row>
    <row r="25" spans="3:16" x14ac:dyDescent="0.25">
      <c r="C25" s="30"/>
      <c r="D25" s="30"/>
      <c r="F25" s="28" t="s">
        <v>77</v>
      </c>
      <c r="G25" s="24" t="s">
        <v>126</v>
      </c>
      <c r="H25" s="38">
        <v>97.9</v>
      </c>
      <c r="P25" s="63">
        <v>50.14</v>
      </c>
    </row>
    <row r="26" spans="3:16" x14ac:dyDescent="0.25">
      <c r="C26" s="30"/>
      <c r="D26" s="30"/>
      <c r="F26" s="28" t="s">
        <v>65</v>
      </c>
      <c r="G26" s="24" t="s">
        <v>166</v>
      </c>
      <c r="H26" s="38">
        <v>117.95</v>
      </c>
      <c r="P26" s="63">
        <v>132.16999999999999</v>
      </c>
    </row>
    <row r="27" spans="3:16" x14ac:dyDescent="0.25">
      <c r="C27" s="30"/>
      <c r="D27" s="30"/>
      <c r="F27" s="28"/>
      <c r="G27" s="60" t="s">
        <v>54</v>
      </c>
      <c r="H27" s="59">
        <v>546.17999999999995</v>
      </c>
    </row>
    <row r="28" spans="3:16" x14ac:dyDescent="0.25">
      <c r="C28" s="30"/>
      <c r="D28" s="30"/>
      <c r="F28" s="28"/>
      <c r="G28" s="60" t="s">
        <v>164</v>
      </c>
      <c r="H28" s="59">
        <v>331.9</v>
      </c>
    </row>
    <row r="29" spans="3:16" x14ac:dyDescent="0.25">
      <c r="C29" s="30"/>
      <c r="D29" s="30"/>
      <c r="F29" s="28"/>
      <c r="G29" s="60" t="s">
        <v>165</v>
      </c>
      <c r="H29" s="59">
        <v>251.96</v>
      </c>
    </row>
    <row r="30" spans="3:16" x14ac:dyDescent="0.25">
      <c r="C30" s="30"/>
      <c r="D30" s="30"/>
      <c r="F30" s="28"/>
      <c r="G30" s="60" t="s">
        <v>167</v>
      </c>
      <c r="H30" s="59">
        <v>0</v>
      </c>
    </row>
    <row r="31" spans="3:16" x14ac:dyDescent="0.25">
      <c r="C31" s="30"/>
      <c r="D31" s="30"/>
      <c r="F31" s="28"/>
      <c r="G31" s="60" t="s">
        <v>136</v>
      </c>
      <c r="H31" s="59">
        <v>1346.95</v>
      </c>
    </row>
    <row r="32" spans="3:16" x14ac:dyDescent="0.25">
      <c r="C32" s="30"/>
      <c r="D32" s="30"/>
      <c r="F32" s="28"/>
      <c r="G32" s="60" t="s">
        <v>135</v>
      </c>
      <c r="H32" s="59">
        <v>749.93</v>
      </c>
    </row>
    <row r="33" spans="3:16" ht="17.25" x14ac:dyDescent="0.4">
      <c r="C33" s="30"/>
      <c r="D33" s="30"/>
      <c r="F33" s="1"/>
      <c r="G33" s="24"/>
      <c r="H33" s="47"/>
    </row>
    <row r="34" spans="3:16" x14ac:dyDescent="0.25">
      <c r="C34" s="30"/>
      <c r="D34" s="30"/>
      <c r="G34" s="1"/>
      <c r="H34" s="39">
        <f>SUM(H6:H33)</f>
        <v>4849.7500000000009</v>
      </c>
      <c r="P34" s="20">
        <f>SUM(P13:P33)</f>
        <v>696.76</v>
      </c>
    </row>
    <row r="35" spans="3:16" x14ac:dyDescent="0.25">
      <c r="C35" s="30"/>
      <c r="D35" s="30"/>
      <c r="H35" s="40"/>
    </row>
    <row r="36" spans="3:16" x14ac:dyDescent="0.25">
      <c r="C36" s="30"/>
      <c r="D36" s="30"/>
      <c r="H36" s="40"/>
    </row>
    <row r="37" spans="3:16" x14ac:dyDescent="0.25">
      <c r="C37" s="30"/>
      <c r="D37" s="30"/>
      <c r="G37" s="28"/>
      <c r="H37" s="39"/>
    </row>
    <row r="38" spans="3:16" x14ac:dyDescent="0.25">
      <c r="C38" s="30"/>
      <c r="D38" s="30"/>
      <c r="G38" s="28" t="s">
        <v>47</v>
      </c>
      <c r="H38" s="39">
        <f>D7</f>
        <v>4600</v>
      </c>
    </row>
    <row r="39" spans="3:16" x14ac:dyDescent="0.25">
      <c r="C39" s="30"/>
      <c r="D39" s="30"/>
      <c r="G39" s="28" t="s">
        <v>71</v>
      </c>
      <c r="H39" s="39">
        <v>696.76</v>
      </c>
    </row>
    <row r="40" spans="3:16" x14ac:dyDescent="0.25">
      <c r="C40" s="30"/>
      <c r="D40" s="30"/>
      <c r="G40" s="28" t="s">
        <v>152</v>
      </c>
      <c r="H40" s="39"/>
    </row>
    <row r="41" spans="3:16" x14ac:dyDescent="0.25">
      <c r="C41" s="30"/>
      <c r="D41" s="30"/>
      <c r="G41" s="28" t="s">
        <v>48</v>
      </c>
      <c r="H41" s="39">
        <f>(H34-H40-H39)</f>
        <v>4152.9900000000007</v>
      </c>
    </row>
    <row r="42" spans="3:16" x14ac:dyDescent="0.25">
      <c r="C42" s="30"/>
      <c r="D42" s="30"/>
      <c r="G42" s="28" t="s">
        <v>89</v>
      </c>
      <c r="H42" s="39">
        <f>H38-H41</f>
        <v>447.00999999999931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CC23-F670-4D28-AA89-0E84E6051949}">
  <dimension ref="B2:N39"/>
  <sheetViews>
    <sheetView tabSelected="1" topLeftCell="A4" workbookViewId="0">
      <selection activeCell="H37" sqref="H3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14" x14ac:dyDescent="0.25">
      <c r="B2" s="73" t="s">
        <v>22</v>
      </c>
      <c r="C2" s="73"/>
      <c r="D2" s="73"/>
      <c r="E2" s="73"/>
      <c r="F2" s="73"/>
      <c r="G2" s="73"/>
      <c r="H2" s="73"/>
    </row>
    <row r="3" spans="2:14" x14ac:dyDescent="0.25">
      <c r="B3" s="73"/>
      <c r="C3" s="73"/>
      <c r="D3" s="73"/>
      <c r="E3" s="73"/>
      <c r="F3" s="73"/>
      <c r="G3" s="73"/>
      <c r="H3" s="73"/>
    </row>
    <row r="4" spans="2:14" x14ac:dyDescent="0.25">
      <c r="B4" s="74" t="s">
        <v>24</v>
      </c>
      <c r="C4" s="74"/>
      <c r="D4" s="74"/>
      <c r="F4" s="78" t="s">
        <v>25</v>
      </c>
      <c r="G4" s="78"/>
      <c r="H4" s="78"/>
    </row>
    <row r="5" spans="2:14" x14ac:dyDescent="0.25">
      <c r="B5" s="75" t="s">
        <v>26</v>
      </c>
      <c r="C5" s="76"/>
      <c r="D5" s="77"/>
      <c r="F5" s="75"/>
      <c r="G5" s="76"/>
      <c r="H5" s="77"/>
    </row>
    <row r="6" spans="2:14" x14ac:dyDescent="0.25">
      <c r="B6" s="10" t="s">
        <v>27</v>
      </c>
      <c r="C6" s="10"/>
      <c r="D6" s="38">
        <v>4000</v>
      </c>
      <c r="F6" s="28"/>
      <c r="G6" s="42" t="s">
        <v>29</v>
      </c>
      <c r="H6" s="59">
        <v>290</v>
      </c>
    </row>
    <row r="7" spans="2:14" x14ac:dyDescent="0.25">
      <c r="D7" s="40"/>
      <c r="F7" s="28"/>
      <c r="G7" s="42" t="s">
        <v>31</v>
      </c>
      <c r="H7" s="59">
        <v>290</v>
      </c>
    </row>
    <row r="8" spans="2:14" x14ac:dyDescent="0.25">
      <c r="B8" s="30"/>
      <c r="C8" s="30"/>
      <c r="D8" s="30"/>
      <c r="F8" s="28"/>
      <c r="G8" s="42" t="s">
        <v>33</v>
      </c>
      <c r="H8" s="59">
        <v>230</v>
      </c>
      <c r="N8" s="62" t="s">
        <v>71</v>
      </c>
    </row>
    <row r="9" spans="2:14" x14ac:dyDescent="0.25">
      <c r="B9" s="30"/>
      <c r="C9" s="30"/>
      <c r="D9" s="30"/>
      <c r="F9" s="28"/>
      <c r="G9" s="42" t="s">
        <v>60</v>
      </c>
      <c r="H9" s="59">
        <v>75.599999999999994</v>
      </c>
      <c r="N9" s="63">
        <v>65.900000000000006</v>
      </c>
    </row>
    <row r="10" spans="2:14" x14ac:dyDescent="0.25">
      <c r="B10" s="30"/>
      <c r="C10" s="30"/>
      <c r="D10" s="30"/>
      <c r="F10" s="28"/>
      <c r="G10" s="42" t="s">
        <v>90</v>
      </c>
      <c r="H10" s="59">
        <v>0</v>
      </c>
      <c r="N10" s="63">
        <v>54.4</v>
      </c>
    </row>
    <row r="11" spans="2:14" x14ac:dyDescent="0.25">
      <c r="B11" s="30"/>
      <c r="C11" s="30"/>
      <c r="D11" s="30"/>
      <c r="F11" s="28"/>
      <c r="G11" s="42"/>
      <c r="H11" s="59"/>
      <c r="N11" s="63">
        <v>184.38</v>
      </c>
    </row>
    <row r="12" spans="2:14" x14ac:dyDescent="0.25">
      <c r="B12" s="30"/>
      <c r="C12" s="30"/>
      <c r="D12" s="30"/>
      <c r="F12" s="28"/>
      <c r="G12" s="42"/>
      <c r="H12" s="59"/>
      <c r="N12" s="63">
        <v>75</v>
      </c>
    </row>
    <row r="13" spans="2:14" hidden="1" x14ac:dyDescent="0.25">
      <c r="B13" s="30"/>
      <c r="C13" s="30"/>
      <c r="D13" s="30"/>
      <c r="F13" s="28"/>
      <c r="G13" s="42"/>
      <c r="H13" s="38"/>
      <c r="N13" s="63"/>
    </row>
    <row r="14" spans="2:14" hidden="1" x14ac:dyDescent="0.25">
      <c r="B14" s="30"/>
      <c r="C14" s="30"/>
      <c r="D14" s="30"/>
      <c r="F14" s="28"/>
      <c r="G14" s="24"/>
      <c r="H14" s="38"/>
      <c r="N14" s="63"/>
    </row>
    <row r="15" spans="2:14" hidden="1" x14ac:dyDescent="0.25">
      <c r="B15" s="30"/>
      <c r="C15" s="30"/>
      <c r="D15" s="30"/>
      <c r="F15" s="28"/>
      <c r="G15" s="24"/>
      <c r="H15" s="38"/>
      <c r="N15" s="63"/>
    </row>
    <row r="16" spans="2:14" x14ac:dyDescent="0.25">
      <c r="C16" s="30"/>
      <c r="D16" s="30"/>
      <c r="F16" s="28"/>
      <c r="G16" s="24"/>
      <c r="H16" s="38"/>
      <c r="N16" s="63">
        <v>108.75</v>
      </c>
    </row>
    <row r="17" spans="3:14" x14ac:dyDescent="0.25">
      <c r="C17" s="30"/>
      <c r="D17" s="30"/>
      <c r="F17" s="28" t="s">
        <v>168</v>
      </c>
      <c r="G17" s="24" t="s">
        <v>106</v>
      </c>
      <c r="H17" s="41">
        <v>29.1</v>
      </c>
      <c r="N17" s="63">
        <v>234.57</v>
      </c>
    </row>
    <row r="18" spans="3:14" x14ac:dyDescent="0.25">
      <c r="C18" s="30"/>
      <c r="D18" s="30"/>
      <c r="F18" s="28" t="s">
        <v>169</v>
      </c>
      <c r="G18" s="24" t="s">
        <v>96</v>
      </c>
      <c r="H18" s="38">
        <v>257.25</v>
      </c>
      <c r="N18" s="63">
        <v>73.59</v>
      </c>
    </row>
    <row r="19" spans="3:14" x14ac:dyDescent="0.25">
      <c r="C19" s="30"/>
      <c r="D19" s="30"/>
      <c r="F19" s="28" t="s">
        <v>161</v>
      </c>
      <c r="G19" s="24" t="s">
        <v>112</v>
      </c>
      <c r="H19" s="38">
        <v>96.8</v>
      </c>
      <c r="N19" s="63"/>
    </row>
    <row r="20" spans="3:14" x14ac:dyDescent="0.25">
      <c r="C20" s="30"/>
      <c r="D20" s="30"/>
      <c r="F20" s="28" t="s">
        <v>73</v>
      </c>
      <c r="G20" s="24" t="s">
        <v>145</v>
      </c>
      <c r="H20" s="38">
        <v>48.12</v>
      </c>
      <c r="N20" s="63"/>
    </row>
    <row r="21" spans="3:14" x14ac:dyDescent="0.25">
      <c r="C21" s="30"/>
      <c r="D21" s="30"/>
      <c r="F21" s="28" t="s">
        <v>72</v>
      </c>
      <c r="G21" s="24" t="s">
        <v>123</v>
      </c>
      <c r="H21" s="38">
        <v>148.16</v>
      </c>
      <c r="N21" s="63"/>
    </row>
    <row r="22" spans="3:14" x14ac:dyDescent="0.25">
      <c r="C22" s="30"/>
      <c r="D22" s="30"/>
      <c r="F22" s="28" t="s">
        <v>72</v>
      </c>
      <c r="G22" s="24" t="s">
        <v>126</v>
      </c>
      <c r="H22" s="38">
        <v>97.9</v>
      </c>
      <c r="N22" s="63"/>
    </row>
    <row r="23" spans="3:14" x14ac:dyDescent="0.25">
      <c r="C23" s="30"/>
      <c r="D23" s="30"/>
      <c r="F23" s="28" t="s">
        <v>74</v>
      </c>
      <c r="G23" s="24" t="s">
        <v>166</v>
      </c>
      <c r="H23" s="38">
        <v>117.95</v>
      </c>
    </row>
    <row r="24" spans="3:14" x14ac:dyDescent="0.25">
      <c r="C24" s="30"/>
      <c r="D24" s="30"/>
      <c r="F24" s="28"/>
      <c r="G24" s="60" t="s">
        <v>54</v>
      </c>
      <c r="H24" s="59">
        <v>398.73</v>
      </c>
    </row>
    <row r="25" spans="3:14" x14ac:dyDescent="0.25">
      <c r="C25" s="30"/>
      <c r="D25" s="30"/>
      <c r="F25" s="28"/>
      <c r="G25" s="60" t="s">
        <v>164</v>
      </c>
      <c r="H25" s="59">
        <v>152.75</v>
      </c>
    </row>
    <row r="26" spans="3:14" x14ac:dyDescent="0.25">
      <c r="C26" s="30"/>
      <c r="D26" s="30"/>
      <c r="F26" s="28"/>
      <c r="G26" s="60" t="s">
        <v>165</v>
      </c>
      <c r="H26" s="59">
        <v>203.86</v>
      </c>
    </row>
    <row r="27" spans="3:14" x14ac:dyDescent="0.25">
      <c r="C27" s="30"/>
      <c r="D27" s="30"/>
      <c r="F27" s="28"/>
      <c r="G27" s="60" t="s">
        <v>167</v>
      </c>
      <c r="H27" s="59">
        <v>0</v>
      </c>
    </row>
    <row r="28" spans="3:14" x14ac:dyDescent="0.25">
      <c r="C28" s="30"/>
      <c r="D28" s="30"/>
      <c r="F28" s="28"/>
      <c r="G28" s="60" t="s">
        <v>136</v>
      </c>
      <c r="H28" s="59">
        <v>2130.63</v>
      </c>
    </row>
    <row r="29" spans="3:14" x14ac:dyDescent="0.25">
      <c r="C29" s="30"/>
      <c r="D29" s="30"/>
      <c r="F29" s="28"/>
      <c r="G29" s="60" t="s">
        <v>135</v>
      </c>
      <c r="H29" s="59">
        <v>186.96</v>
      </c>
    </row>
    <row r="30" spans="3:14" ht="17.25" x14ac:dyDescent="0.4">
      <c r="C30" s="30"/>
      <c r="D30" s="30"/>
      <c r="F30" s="1"/>
      <c r="G30" s="24"/>
      <c r="H30" s="47"/>
      <c r="N30" s="20">
        <f>SUM(N9:N29)</f>
        <v>796.59</v>
      </c>
    </row>
    <row r="31" spans="3:14" x14ac:dyDescent="0.25">
      <c r="C31" s="30"/>
      <c r="D31" s="30"/>
      <c r="G31" s="1"/>
      <c r="H31" s="39">
        <f>SUM(H5:H30)</f>
        <v>4753.8100000000004</v>
      </c>
    </row>
    <row r="32" spans="3:14" x14ac:dyDescent="0.25">
      <c r="C32" s="30"/>
      <c r="D32" s="30"/>
      <c r="H32" s="40"/>
    </row>
    <row r="33" spans="3:8" x14ac:dyDescent="0.25">
      <c r="C33" s="30"/>
      <c r="D33" s="30"/>
      <c r="H33" s="40"/>
    </row>
    <row r="34" spans="3:8" x14ac:dyDescent="0.25">
      <c r="C34" s="30"/>
      <c r="D34" s="30"/>
      <c r="G34" s="28"/>
      <c r="H34" s="39"/>
    </row>
    <row r="35" spans="3:8" x14ac:dyDescent="0.25">
      <c r="C35" s="30"/>
      <c r="D35" s="30"/>
      <c r="G35" s="28" t="s">
        <v>47</v>
      </c>
      <c r="H35" s="39">
        <f>D6</f>
        <v>4000</v>
      </c>
    </row>
    <row r="36" spans="3:8" x14ac:dyDescent="0.25">
      <c r="C36" s="30"/>
      <c r="D36" s="30"/>
      <c r="G36" s="28" t="s">
        <v>71</v>
      </c>
      <c r="H36" s="39">
        <v>796.59</v>
      </c>
    </row>
    <row r="37" spans="3:8" x14ac:dyDescent="0.25">
      <c r="C37" s="30"/>
      <c r="D37" s="30"/>
      <c r="G37" s="28" t="s">
        <v>152</v>
      </c>
      <c r="H37" s="39">
        <v>332</v>
      </c>
    </row>
    <row r="38" spans="3:8" x14ac:dyDescent="0.25">
      <c r="C38" s="30"/>
      <c r="D38" s="30"/>
      <c r="G38" s="28" t="s">
        <v>48</v>
      </c>
      <c r="H38" s="39">
        <f>(H31-H37-H36)</f>
        <v>3625.2200000000003</v>
      </c>
    </row>
    <row r="39" spans="3:8" x14ac:dyDescent="0.25">
      <c r="C39" s="30"/>
      <c r="D39" s="30"/>
      <c r="G39" s="28" t="s">
        <v>89</v>
      </c>
      <c r="H39" s="39">
        <f>H35-H38</f>
        <v>374.77999999999975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8B7C-13AE-4DF1-AB9E-6505D84580C6}">
  <dimension ref="C3:I40"/>
  <sheetViews>
    <sheetView workbookViewId="0">
      <selection activeCell="M25" sqref="M25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</cols>
  <sheetData>
    <row r="3" spans="3:9" x14ac:dyDescent="0.25">
      <c r="C3" s="73" t="s">
        <v>22</v>
      </c>
      <c r="D3" s="73"/>
      <c r="E3" s="73"/>
      <c r="F3" s="73"/>
      <c r="G3" s="73"/>
      <c r="H3" s="73"/>
      <c r="I3" s="73"/>
    </row>
    <row r="4" spans="3:9" x14ac:dyDescent="0.25">
      <c r="C4" s="73"/>
      <c r="D4" s="73"/>
      <c r="E4" s="73"/>
      <c r="F4" s="73"/>
      <c r="G4" s="73"/>
      <c r="H4" s="73"/>
      <c r="I4" s="73"/>
    </row>
    <row r="5" spans="3:9" x14ac:dyDescent="0.25">
      <c r="C5" s="74" t="s">
        <v>24</v>
      </c>
      <c r="D5" s="74"/>
      <c r="E5" s="74"/>
      <c r="G5" s="78" t="s">
        <v>25</v>
      </c>
      <c r="H5" s="78"/>
      <c r="I5" s="78"/>
    </row>
    <row r="6" spans="3:9" x14ac:dyDescent="0.25">
      <c r="C6" s="75" t="s">
        <v>26</v>
      </c>
      <c r="D6" s="76"/>
      <c r="E6" s="77"/>
      <c r="G6" s="75"/>
      <c r="H6" s="76"/>
      <c r="I6" s="77"/>
    </row>
    <row r="7" spans="3:9" x14ac:dyDescent="0.25">
      <c r="C7" s="10" t="s">
        <v>27</v>
      </c>
      <c r="D7" s="10"/>
      <c r="E7" s="38">
        <v>4000</v>
      </c>
      <c r="G7" s="28"/>
      <c r="H7" s="42" t="s">
        <v>29</v>
      </c>
      <c r="I7" s="59">
        <v>300</v>
      </c>
    </row>
    <row r="8" spans="3:9" x14ac:dyDescent="0.25">
      <c r="E8" s="40"/>
      <c r="G8" s="28"/>
      <c r="H8" s="42" t="s">
        <v>31</v>
      </c>
      <c r="I8" s="59">
        <v>300</v>
      </c>
    </row>
    <row r="9" spans="3:9" x14ac:dyDescent="0.25">
      <c r="C9" s="30"/>
      <c r="D9" s="30"/>
      <c r="E9" s="30"/>
      <c r="G9" s="28"/>
      <c r="H9" s="42" t="s">
        <v>33</v>
      </c>
      <c r="I9" s="59">
        <v>230</v>
      </c>
    </row>
    <row r="10" spans="3:9" x14ac:dyDescent="0.25">
      <c r="C10" s="30"/>
      <c r="D10" s="30"/>
      <c r="E10" s="30"/>
      <c r="G10" s="28"/>
      <c r="H10" s="42" t="s">
        <v>60</v>
      </c>
      <c r="I10" s="59">
        <v>75.900000000000006</v>
      </c>
    </row>
    <row r="11" spans="3:9" x14ac:dyDescent="0.25">
      <c r="C11" s="30"/>
      <c r="D11" s="30"/>
      <c r="E11" s="30"/>
      <c r="G11" s="28"/>
      <c r="H11" s="42" t="s">
        <v>90</v>
      </c>
      <c r="I11" s="59">
        <v>150</v>
      </c>
    </row>
    <row r="12" spans="3:9" x14ac:dyDescent="0.25">
      <c r="C12" s="30"/>
      <c r="D12" s="30"/>
      <c r="E12" s="30"/>
      <c r="G12" s="28"/>
      <c r="H12" s="42"/>
      <c r="I12" s="59"/>
    </row>
    <row r="13" spans="3:9" hidden="1" x14ac:dyDescent="0.25">
      <c r="C13" s="30"/>
      <c r="D13" s="30"/>
      <c r="E13" s="30"/>
      <c r="G13" s="28"/>
      <c r="H13" s="42"/>
      <c r="I13" s="59"/>
    </row>
    <row r="14" spans="3:9" hidden="1" x14ac:dyDescent="0.25">
      <c r="C14" s="30"/>
      <c r="D14" s="30"/>
      <c r="E14" s="30"/>
      <c r="G14" s="28"/>
      <c r="H14" s="42"/>
      <c r="I14" s="38"/>
    </row>
    <row r="15" spans="3:9" hidden="1" x14ac:dyDescent="0.25">
      <c r="C15" s="30"/>
      <c r="D15" s="30"/>
      <c r="E15" s="30"/>
      <c r="G15" s="28"/>
      <c r="H15" s="24"/>
      <c r="I15" s="38"/>
    </row>
    <row r="16" spans="3:9" hidden="1" x14ac:dyDescent="0.25">
      <c r="C16" s="30"/>
      <c r="D16" s="30"/>
      <c r="E16" s="30"/>
      <c r="G16" s="28"/>
      <c r="H16" s="24"/>
      <c r="I16" s="38"/>
    </row>
    <row r="17" spans="4:9" hidden="1" x14ac:dyDescent="0.25">
      <c r="D17" s="30"/>
      <c r="E17" s="30"/>
      <c r="G17" s="28"/>
      <c r="H17" s="24"/>
      <c r="I17" s="38"/>
    </row>
    <row r="18" spans="4:9" x14ac:dyDescent="0.25">
      <c r="D18" s="30"/>
      <c r="E18" s="30"/>
      <c r="G18" s="28" t="s">
        <v>170</v>
      </c>
      <c r="H18" s="24" t="s">
        <v>106</v>
      </c>
      <c r="I18" s="41">
        <v>29.1</v>
      </c>
    </row>
    <row r="19" spans="4:9" x14ac:dyDescent="0.25">
      <c r="D19" s="30"/>
      <c r="E19" s="30"/>
      <c r="G19" s="28" t="s">
        <v>171</v>
      </c>
      <c r="H19" s="24" t="s">
        <v>96</v>
      </c>
      <c r="I19" s="38">
        <v>257.25</v>
      </c>
    </row>
    <row r="20" spans="4:9" x14ac:dyDescent="0.25">
      <c r="D20" s="30"/>
      <c r="E20" s="30"/>
      <c r="G20" s="28" t="s">
        <v>163</v>
      </c>
      <c r="H20" s="24" t="s">
        <v>112</v>
      </c>
      <c r="I20" s="38">
        <v>96.8</v>
      </c>
    </row>
    <row r="21" spans="4:9" x14ac:dyDescent="0.25">
      <c r="D21" s="30"/>
      <c r="E21" s="30"/>
      <c r="G21" s="28" t="s">
        <v>37</v>
      </c>
      <c r="H21" s="24" t="s">
        <v>145</v>
      </c>
      <c r="I21" s="38">
        <v>48.12</v>
      </c>
    </row>
    <row r="22" spans="4:9" hidden="1" x14ac:dyDescent="0.25">
      <c r="D22" s="30"/>
      <c r="E22" s="30"/>
      <c r="G22" s="28"/>
      <c r="H22" s="24"/>
      <c r="I22" s="38"/>
    </row>
    <row r="23" spans="4:9" hidden="1" x14ac:dyDescent="0.25">
      <c r="D23" s="30"/>
      <c r="E23" s="30"/>
      <c r="G23" s="28"/>
      <c r="H23" s="24"/>
      <c r="I23" s="38"/>
    </row>
    <row r="24" spans="4:9" x14ac:dyDescent="0.25">
      <c r="D24" s="30"/>
      <c r="E24" s="30"/>
      <c r="G24" s="28" t="s">
        <v>78</v>
      </c>
      <c r="H24" s="24" t="s">
        <v>166</v>
      </c>
      <c r="I24" s="38">
        <v>117.95</v>
      </c>
    </row>
    <row r="25" spans="4:9" x14ac:dyDescent="0.25">
      <c r="D25" s="30"/>
      <c r="E25" s="30"/>
      <c r="G25" s="28"/>
      <c r="H25" s="60" t="s">
        <v>54</v>
      </c>
      <c r="I25" s="59">
        <v>208.99</v>
      </c>
    </row>
    <row r="26" spans="4:9" x14ac:dyDescent="0.25">
      <c r="D26" s="30"/>
      <c r="E26" s="30"/>
      <c r="G26" s="28"/>
      <c r="H26" s="60" t="s">
        <v>164</v>
      </c>
      <c r="I26" s="59">
        <v>0</v>
      </c>
    </row>
    <row r="27" spans="4:9" x14ac:dyDescent="0.25">
      <c r="D27" s="30"/>
      <c r="E27" s="30"/>
      <c r="G27" s="28"/>
      <c r="H27" s="60" t="s">
        <v>165</v>
      </c>
      <c r="I27" s="59">
        <v>62.96</v>
      </c>
    </row>
    <row r="28" spans="4:9" x14ac:dyDescent="0.25">
      <c r="D28" s="30"/>
      <c r="E28" s="30"/>
      <c r="G28" s="28"/>
      <c r="H28" s="60" t="s">
        <v>167</v>
      </c>
      <c r="I28" s="59">
        <v>0</v>
      </c>
    </row>
    <row r="29" spans="4:9" x14ac:dyDescent="0.25">
      <c r="D29" s="30"/>
      <c r="E29" s="30"/>
      <c r="G29" s="28"/>
      <c r="H29" s="60" t="s">
        <v>136</v>
      </c>
      <c r="I29" s="59">
        <v>120.99</v>
      </c>
    </row>
    <row r="30" spans="4:9" x14ac:dyDescent="0.25">
      <c r="D30" s="30"/>
      <c r="E30" s="30"/>
      <c r="G30" s="28"/>
      <c r="H30" s="60" t="s">
        <v>135</v>
      </c>
      <c r="I30" s="59">
        <v>31.88</v>
      </c>
    </row>
    <row r="31" spans="4:9" ht="17.25" x14ac:dyDescent="0.4">
      <c r="D31" s="30"/>
      <c r="E31" s="30"/>
      <c r="G31" s="1"/>
      <c r="H31" s="24"/>
      <c r="I31" s="47"/>
    </row>
    <row r="32" spans="4:9" x14ac:dyDescent="0.25">
      <c r="D32" s="30"/>
      <c r="E32" s="30"/>
      <c r="H32" s="1"/>
      <c r="I32" s="39">
        <f>SUM(I6:I31)</f>
        <v>2029.94</v>
      </c>
    </row>
    <row r="33" spans="4:9" x14ac:dyDescent="0.25">
      <c r="D33" s="30"/>
      <c r="E33" s="30"/>
      <c r="I33" s="40"/>
    </row>
    <row r="34" spans="4:9" x14ac:dyDescent="0.25">
      <c r="D34" s="30"/>
      <c r="E34" s="30"/>
      <c r="I34" s="40"/>
    </row>
    <row r="35" spans="4:9" x14ac:dyDescent="0.25">
      <c r="D35" s="30"/>
      <c r="E35" s="30"/>
      <c r="H35" s="28"/>
      <c r="I35" s="39"/>
    </row>
    <row r="36" spans="4:9" x14ac:dyDescent="0.25">
      <c r="D36" s="30"/>
      <c r="E36" s="30"/>
      <c r="H36" s="28" t="s">
        <v>47</v>
      </c>
      <c r="I36" s="39">
        <f>E7</f>
        <v>4000</v>
      </c>
    </row>
    <row r="37" spans="4:9" x14ac:dyDescent="0.25">
      <c r="D37" s="30"/>
      <c r="E37" s="30"/>
      <c r="H37" s="28" t="s">
        <v>71</v>
      </c>
      <c r="I37" s="39"/>
    </row>
    <row r="38" spans="4:9" x14ac:dyDescent="0.25">
      <c r="D38" s="30"/>
      <c r="E38" s="30"/>
      <c r="H38" s="28" t="s">
        <v>152</v>
      </c>
      <c r="I38" s="39"/>
    </row>
    <row r="39" spans="4:9" x14ac:dyDescent="0.25">
      <c r="D39" s="30"/>
      <c r="E39" s="30"/>
      <c r="H39" s="28" t="s">
        <v>48</v>
      </c>
      <c r="I39" s="39">
        <f>(I32-I38-I37)</f>
        <v>2029.94</v>
      </c>
    </row>
    <row r="40" spans="4:9" x14ac:dyDescent="0.25">
      <c r="D40" s="30"/>
      <c r="E40" s="30"/>
      <c r="H40" s="28" t="s">
        <v>89</v>
      </c>
      <c r="I40" s="39">
        <f>I36-I39</f>
        <v>1970.06</v>
      </c>
    </row>
  </sheetData>
  <mergeCells count="5"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73" t="s">
        <v>22</v>
      </c>
      <c r="B2" s="73"/>
      <c r="C2" s="73"/>
      <c r="D2" s="73"/>
      <c r="E2" s="73"/>
      <c r="F2" s="73"/>
      <c r="G2" s="73"/>
    </row>
    <row r="3" spans="1:20" x14ac:dyDescent="0.25">
      <c r="A3" s="73"/>
      <c r="B3" s="73"/>
      <c r="C3" s="73"/>
      <c r="D3" s="73"/>
      <c r="E3" s="73"/>
      <c r="F3" s="73"/>
      <c r="G3" s="73"/>
      <c r="K3" s="73" t="s">
        <v>23</v>
      </c>
      <c r="L3" s="73"/>
      <c r="M3" s="73"/>
      <c r="N3" s="73"/>
    </row>
    <row r="4" spans="1:20" x14ac:dyDescent="0.25">
      <c r="A4" s="74" t="s">
        <v>24</v>
      </c>
      <c r="B4" s="74"/>
      <c r="C4" s="74"/>
      <c r="E4" s="74" t="s">
        <v>25</v>
      </c>
      <c r="F4" s="74"/>
      <c r="G4" s="74"/>
    </row>
    <row r="5" spans="1:20" x14ac:dyDescent="0.25">
      <c r="A5" s="75" t="s">
        <v>26</v>
      </c>
      <c r="B5" s="76"/>
      <c r="C5" s="77"/>
      <c r="E5" s="75"/>
      <c r="F5" s="76"/>
      <c r="G5" s="77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2F-4383-48C7-9D47-8E30399A47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73" t="s">
        <v>22</v>
      </c>
      <c r="B3" s="73"/>
      <c r="C3" s="73"/>
      <c r="D3" s="73"/>
      <c r="E3" s="73"/>
      <c r="F3" s="73"/>
      <c r="G3" s="73"/>
    </row>
    <row r="4" spans="1:14" x14ac:dyDescent="0.25">
      <c r="A4" s="73"/>
      <c r="B4" s="73"/>
      <c r="C4" s="73"/>
      <c r="D4" s="73"/>
      <c r="E4" s="73"/>
      <c r="F4" s="73"/>
      <c r="G4" s="73"/>
      <c r="K4" s="73" t="s">
        <v>23</v>
      </c>
      <c r="L4" s="73"/>
      <c r="M4" s="73"/>
      <c r="N4" s="73"/>
    </row>
    <row r="5" spans="1:14" x14ac:dyDescent="0.25">
      <c r="A5" s="74" t="s">
        <v>24</v>
      </c>
      <c r="B5" s="74"/>
      <c r="C5" s="74"/>
      <c r="E5" s="74" t="s">
        <v>25</v>
      </c>
      <c r="F5" s="74"/>
      <c r="G5" s="74"/>
    </row>
    <row r="6" spans="1:14" x14ac:dyDescent="0.25">
      <c r="A6" s="75" t="s">
        <v>26</v>
      </c>
      <c r="B6" s="76"/>
      <c r="C6" s="77"/>
      <c r="E6" s="75"/>
      <c r="F6" s="76"/>
      <c r="G6" s="77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73" t="s">
        <v>22</v>
      </c>
      <c r="C3" s="73"/>
      <c r="D3" s="73"/>
      <c r="E3" s="73"/>
      <c r="F3" s="73"/>
      <c r="G3" s="73"/>
      <c r="H3" s="73"/>
    </row>
    <row r="4" spans="2:15" x14ac:dyDescent="0.25">
      <c r="B4" s="73"/>
      <c r="C4" s="73"/>
      <c r="D4" s="73"/>
      <c r="E4" s="73"/>
      <c r="F4" s="73"/>
      <c r="G4" s="73"/>
      <c r="H4" s="73"/>
      <c r="L4" s="73" t="s">
        <v>23</v>
      </c>
      <c r="M4" s="73"/>
      <c r="N4" s="73"/>
      <c r="O4" s="73"/>
    </row>
    <row r="5" spans="2:15" x14ac:dyDescent="0.25">
      <c r="B5" s="74" t="s">
        <v>24</v>
      </c>
      <c r="C5" s="74"/>
      <c r="D5" s="74"/>
      <c r="F5" s="74" t="s">
        <v>25</v>
      </c>
      <c r="G5" s="74"/>
      <c r="H5" s="74"/>
    </row>
    <row r="6" spans="2:15" x14ac:dyDescent="0.25">
      <c r="B6" s="75" t="s">
        <v>26</v>
      </c>
      <c r="C6" s="76"/>
      <c r="D6" s="77"/>
      <c r="F6" s="75"/>
      <c r="G6" s="76"/>
      <c r="H6" s="77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73" t="s">
        <v>22</v>
      </c>
      <c r="D3" s="73"/>
      <c r="E3" s="73"/>
      <c r="F3" s="73"/>
      <c r="G3" s="73"/>
      <c r="H3" s="73"/>
      <c r="I3" s="73"/>
    </row>
    <row r="4" spans="3:15" x14ac:dyDescent="0.25">
      <c r="C4" s="73"/>
      <c r="D4" s="73"/>
      <c r="E4" s="73"/>
      <c r="F4" s="73"/>
      <c r="G4" s="73"/>
      <c r="H4" s="73"/>
      <c r="I4" s="73"/>
      <c r="L4" s="73" t="s">
        <v>23</v>
      </c>
      <c r="M4" s="73"/>
      <c r="N4" s="73"/>
      <c r="O4" s="73"/>
    </row>
    <row r="5" spans="3:15" x14ac:dyDescent="0.25">
      <c r="C5" s="74" t="s">
        <v>24</v>
      </c>
      <c r="D5" s="74"/>
      <c r="E5" s="74"/>
      <c r="G5" s="74" t="s">
        <v>25</v>
      </c>
      <c r="H5" s="74"/>
      <c r="I5" s="74"/>
    </row>
    <row r="6" spans="3:15" x14ac:dyDescent="0.25">
      <c r="C6" s="75" t="s">
        <v>26</v>
      </c>
      <c r="D6" s="76"/>
      <c r="E6" s="77"/>
      <c r="G6" s="75"/>
      <c r="H6" s="76"/>
      <c r="I6" s="77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73" t="s">
        <v>22</v>
      </c>
      <c r="D3" s="73"/>
      <c r="E3" s="73"/>
      <c r="F3" s="73"/>
      <c r="G3" s="73"/>
      <c r="H3" s="73"/>
      <c r="I3" s="73"/>
    </row>
    <row r="4" spans="3:15" x14ac:dyDescent="0.25">
      <c r="C4" s="73"/>
      <c r="D4" s="73"/>
      <c r="E4" s="73"/>
      <c r="F4" s="73"/>
      <c r="G4" s="73"/>
      <c r="H4" s="73"/>
      <c r="I4" s="73"/>
      <c r="L4" s="73" t="s">
        <v>23</v>
      </c>
      <c r="M4" s="73"/>
      <c r="N4" s="73"/>
      <c r="O4" s="73"/>
    </row>
    <row r="5" spans="3:15" x14ac:dyDescent="0.25">
      <c r="C5" s="74" t="s">
        <v>24</v>
      </c>
      <c r="D5" s="74"/>
      <c r="E5" s="74"/>
      <c r="G5" s="74" t="s">
        <v>25</v>
      </c>
      <c r="H5" s="74"/>
      <c r="I5" s="74"/>
    </row>
    <row r="6" spans="3:15" x14ac:dyDescent="0.25">
      <c r="C6" s="75" t="s">
        <v>26</v>
      </c>
      <c r="D6" s="76"/>
      <c r="E6" s="77"/>
      <c r="G6" s="75"/>
      <c r="H6" s="76"/>
      <c r="I6" s="77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73" t="s">
        <v>22</v>
      </c>
      <c r="D3" s="73"/>
      <c r="E3" s="73"/>
      <c r="F3" s="73"/>
      <c r="G3" s="73"/>
      <c r="H3" s="73"/>
      <c r="I3" s="73"/>
    </row>
    <row r="4" spans="3:20" x14ac:dyDescent="0.25">
      <c r="C4" s="73"/>
      <c r="D4" s="73"/>
      <c r="E4" s="73"/>
      <c r="F4" s="73"/>
      <c r="G4" s="73"/>
      <c r="H4" s="73"/>
      <c r="I4" s="73"/>
      <c r="L4" s="73" t="s">
        <v>23</v>
      </c>
      <c r="M4" s="73"/>
      <c r="N4" s="73"/>
      <c r="O4" s="73"/>
    </row>
    <row r="5" spans="3:20" x14ac:dyDescent="0.25">
      <c r="C5" s="74" t="s">
        <v>24</v>
      </c>
      <c r="D5" s="74"/>
      <c r="E5" s="74"/>
      <c r="G5" s="74" t="s">
        <v>25</v>
      </c>
      <c r="H5" s="74"/>
      <c r="I5" s="74"/>
    </row>
    <row r="6" spans="3:20" x14ac:dyDescent="0.25">
      <c r="C6" s="75" t="s">
        <v>26</v>
      </c>
      <c r="D6" s="76"/>
      <c r="E6" s="77"/>
      <c r="G6" s="75"/>
      <c r="H6" s="76"/>
      <c r="I6" s="77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73" t="s">
        <v>22</v>
      </c>
      <c r="D3" s="73"/>
      <c r="E3" s="73"/>
      <c r="F3" s="73"/>
      <c r="G3" s="73"/>
      <c r="H3" s="73"/>
      <c r="I3" s="73"/>
    </row>
    <row r="4" spans="3:15" x14ac:dyDescent="0.25">
      <c r="C4" s="73"/>
      <c r="D4" s="73"/>
      <c r="E4" s="73"/>
      <c r="F4" s="73"/>
      <c r="G4" s="73"/>
      <c r="H4" s="73"/>
      <c r="I4" s="73"/>
      <c r="L4" s="73" t="s">
        <v>23</v>
      </c>
      <c r="M4" s="73"/>
      <c r="N4" s="73"/>
      <c r="O4" s="73"/>
    </row>
    <row r="5" spans="3:15" x14ac:dyDescent="0.25">
      <c r="C5" s="74" t="s">
        <v>24</v>
      </c>
      <c r="D5" s="74"/>
      <c r="E5" s="74"/>
      <c r="G5" s="74" t="s">
        <v>25</v>
      </c>
      <c r="H5" s="74"/>
      <c r="I5" s="74"/>
    </row>
    <row r="6" spans="3:15" x14ac:dyDescent="0.25">
      <c r="C6" s="75" t="s">
        <v>26</v>
      </c>
      <c r="D6" s="76"/>
      <c r="E6" s="77"/>
      <c r="G6" s="75"/>
      <c r="H6" s="76"/>
      <c r="I6" s="77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  <vt:lpstr>Setembro23</vt:lpstr>
      <vt:lpstr>Outubro23</vt:lpstr>
      <vt:lpstr>Novembro23</vt:lpstr>
      <vt:lpstr>Dezembro23</vt:lpstr>
      <vt:lpstr>Janeiro24</vt:lpstr>
      <vt:lpstr>Fevereiro24</vt:lpstr>
      <vt:lpstr>Março24</vt:lpstr>
      <vt:lpstr>Abril24</vt:lpstr>
      <vt:lpstr>Maio24</vt:lpstr>
      <vt:lpstr>Junho24</vt:lpstr>
      <vt:lpstr>Julho24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2024-06-17T21:33:53Z</dcterms:modified>
  <cp:category/>
  <cp:contentStatus/>
</cp:coreProperties>
</file>