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la\Desktop\"/>
    </mc:Choice>
  </mc:AlternateContent>
  <xr:revisionPtr revIDLastSave="0" documentId="8_{FD1E9830-D46D-4FD1-A1A2-9DC7B24E1F18}" xr6:coauthVersionLast="47" xr6:coauthVersionMax="47" xr10:uidLastSave="{00000000-0000-0000-0000-000000000000}"/>
  <bookViews>
    <workbookView xWindow="28680" yWindow="-3540" windowWidth="38640" windowHeight="2124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1" l="1"/>
  <c r="U14" i="1" s="1"/>
  <c r="R13" i="1"/>
  <c r="R14" i="1" s="1"/>
  <c r="P13" i="1"/>
  <c r="P14" i="1" s="1"/>
  <c r="O13" i="1"/>
  <c r="O14" i="1" s="1"/>
  <c r="O15" i="1" s="1"/>
  <c r="N13" i="1"/>
  <c r="N14" i="1" s="1"/>
  <c r="L13" i="1"/>
  <c r="L14" i="1" s="1"/>
  <c r="K13" i="1"/>
  <c r="K14" i="1" s="1"/>
  <c r="H13" i="1"/>
  <c r="H14" i="1" s="1"/>
  <c r="E13" i="1"/>
  <c r="B13" i="1"/>
  <c r="B14" i="1" s="1"/>
  <c r="S12" i="1"/>
  <c r="S13" i="1" s="1"/>
  <c r="S14" i="1" s="1"/>
  <c r="Q12" i="1"/>
  <c r="M12" i="1"/>
  <c r="I12" i="1"/>
  <c r="J12" i="1" s="1"/>
  <c r="F12" i="1"/>
  <c r="F13" i="1" s="1"/>
  <c r="F14" i="1" s="1"/>
  <c r="C12" i="1"/>
  <c r="C13" i="1" s="1"/>
  <c r="C14" i="1" s="1"/>
  <c r="T11" i="1"/>
  <c r="Q11" i="1"/>
  <c r="M11" i="1"/>
  <c r="I11" i="1"/>
  <c r="I13" i="1" s="1"/>
  <c r="I14" i="1" s="1"/>
  <c r="G11" i="1"/>
  <c r="D11" i="1"/>
  <c r="T10" i="1"/>
  <c r="Q10" i="1"/>
  <c r="M10" i="1"/>
  <c r="J10" i="1"/>
  <c r="G10" i="1"/>
  <c r="D10" i="1"/>
  <c r="U8" i="1"/>
  <c r="U15" i="1" s="1"/>
  <c r="S8" i="1"/>
  <c r="R8" i="1"/>
  <c r="P8" i="1"/>
  <c r="O8" i="1"/>
  <c r="N8" i="1"/>
  <c r="Q8" i="1" s="1"/>
  <c r="K8" i="1"/>
  <c r="I8" i="1"/>
  <c r="H8" i="1"/>
  <c r="J8" i="1" s="1"/>
  <c r="F8" i="1"/>
  <c r="F15" i="1" s="1"/>
  <c r="E8" i="1"/>
  <c r="C8" i="1"/>
  <c r="C15" i="1" s="1"/>
  <c r="B8" i="1"/>
  <c r="T7" i="1"/>
  <c r="Q7" i="1"/>
  <c r="L7" i="1"/>
  <c r="L8" i="1" s="1"/>
  <c r="J7" i="1"/>
  <c r="G7" i="1"/>
  <c r="D7" i="1"/>
  <c r="L15" i="1" l="1"/>
  <c r="R15" i="1"/>
  <c r="M7" i="1"/>
  <c r="M14" i="1"/>
  <c r="V7" i="1"/>
  <c r="P15" i="1"/>
  <c r="S15" i="1"/>
  <c r="T15" i="1" s="1"/>
  <c r="T8" i="1"/>
  <c r="D8" i="1"/>
  <c r="Q13" i="1"/>
  <c r="M8" i="1"/>
  <c r="M13" i="1"/>
  <c r="B15" i="1"/>
  <c r="V10" i="1"/>
  <c r="Q14" i="1"/>
  <c r="D14" i="1"/>
  <c r="G13" i="1"/>
  <c r="J13" i="1"/>
  <c r="T14" i="1"/>
  <c r="D15" i="1"/>
  <c r="I15" i="1"/>
  <c r="V11" i="1"/>
  <c r="J14" i="1"/>
  <c r="G8" i="1"/>
  <c r="V8" i="1" s="1"/>
  <c r="D12" i="1"/>
  <c r="T12" i="1"/>
  <c r="N15" i="1"/>
  <c r="J11" i="1"/>
  <c r="G12" i="1"/>
  <c r="E14" i="1"/>
  <c r="G14" i="1" s="1"/>
  <c r="H15" i="1"/>
  <c r="D13" i="1"/>
  <c r="T13" i="1"/>
  <c r="K15" i="1"/>
  <c r="V12" i="1" l="1"/>
  <c r="E15" i="1"/>
  <c r="V14" i="1"/>
  <c r="Q15" i="1"/>
  <c r="M15" i="1"/>
  <c r="J15" i="1"/>
  <c r="V13" i="1"/>
  <c r="G15" i="1" l="1"/>
  <c r="V15" i="1" s="1"/>
</calcChain>
</file>

<file path=xl/sharedStrings.xml><?xml version="1.0" encoding="utf-8"?>
<sst xmlns="http://schemas.openxmlformats.org/spreadsheetml/2006/main" count="35" uniqueCount="35">
  <si>
    <t>Avangrid</t>
  </si>
  <si>
    <t>NMIP22135 Avangrid NYSEG RGE</t>
  </si>
  <si>
    <t>Total Avangrid</t>
  </si>
  <si>
    <t>LS POWER</t>
  </si>
  <si>
    <t>NMIP23016 LS Power</t>
  </si>
  <si>
    <t>Total LS POWER</t>
  </si>
  <si>
    <t>National Grid US</t>
  </si>
  <si>
    <t>NMIP23042 NGUS TLE 2023</t>
  </si>
  <si>
    <t>Total National Grid US</t>
  </si>
  <si>
    <t>Network Mapping Pty</t>
  </si>
  <si>
    <t>NMAP23006 Transgrid-NMA</t>
  </si>
  <si>
    <t>Total Network Mapping Pty</t>
  </si>
  <si>
    <t>NMG General</t>
  </si>
  <si>
    <t>NMGX0706 Operations General</t>
  </si>
  <si>
    <t>NMGX0709 G&amp;A</t>
  </si>
  <si>
    <t>Total NMG General</t>
  </si>
  <si>
    <t>Xcel Energy</t>
  </si>
  <si>
    <t>NMIP23028 Xcel SPC</t>
  </si>
  <si>
    <t>Total Xcel Energy</t>
  </si>
  <si>
    <t>Not Specified</t>
  </si>
  <si>
    <t>TOTAL</t>
  </si>
  <si>
    <t>Income</t>
  </si>
  <si>
    <t xml:space="preserve">   Sales - Intercompany Trading</t>
  </si>
  <si>
    <t>Total Income</t>
  </si>
  <si>
    <t>Cost of Sales</t>
  </si>
  <si>
    <t xml:space="preserve">   Projects</t>
  </si>
  <si>
    <t xml:space="preserve">      Project IS</t>
  </si>
  <si>
    <t xml:space="preserve">      Sub-Contractors</t>
  </si>
  <si>
    <t xml:space="preserve">   Total Projects</t>
  </si>
  <si>
    <t>Total Cost of Sales</t>
  </si>
  <si>
    <t>Gross Profit</t>
  </si>
  <si>
    <t>Monday, Jul 10, 2023 01:47:11 pm GMT+1 - Accrual Basis</t>
  </si>
  <si>
    <t>Network Mapping Limited</t>
  </si>
  <si>
    <t>Profit and Loss</t>
  </si>
  <si>
    <t>1-10 July,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</si>
</sst>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£&quot;* #,##0.00\ _€"/>
  </numFmts>
  <fonts count="6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workbookViewId="0">
      <selection activeCell="M25" sqref="M25"/>
    </sheetView>
  </sheetViews>
  <sheetFormatPr defaultRowHeight="15" x14ac:dyDescent="0.25"/>
  <cols>
    <col min="1" max="1" width="43.85546875" customWidth="1"/>
    <col min="2" max="2" width="7.7109375" customWidth="1"/>
    <col min="3" max="4" width="11.140625" customWidth="1"/>
    <col min="5" max="5" width="7.7109375" customWidth="1"/>
    <col min="6" max="7" width="8.5703125" customWidth="1"/>
    <col min="8" max="8" width="7.7109375" customWidth="1"/>
    <col min="9" max="10" width="8.5703125" customWidth="1"/>
    <col min="11" max="11" width="7.7109375" customWidth="1"/>
    <col min="12" max="13" width="9.42578125" customWidth="1"/>
    <col min="14" max="14" width="7.7109375" customWidth="1"/>
    <col min="15" max="16" width="11.140625" customWidth="1"/>
    <col min="17" max="17" width="12" customWidth="1"/>
    <col min="18" max="18" width="7.7109375" customWidth="1"/>
    <col min="19" max="20" width="10.28515625" customWidth="1"/>
    <col min="21" max="21" width="7.7109375" customWidth="1"/>
    <col min="22" max="22" width="12" customWidth="1"/>
  </cols>
  <sheetData>
    <row r="1" spans="1:22" ht="18" x14ac:dyDescent="0.25">
      <c r="A1" s="9" t="s">
        <v>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8" x14ac:dyDescent="0.25">
      <c r="A2" s="9" t="s">
        <v>33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25">
      <c r="A3" s="10" t="s">
        <v>34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5" spans="1:22" ht="48.75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2" t="s">
        <v>14</v>
      </c>
      <c r="Q5" s="2" t="s">
        <v>15</v>
      </c>
      <c r="R5" s="2" t="s">
        <v>16</v>
      </c>
      <c r="S5" s="2" t="s">
        <v>17</v>
      </c>
      <c r="T5" s="2" t="s">
        <v>18</v>
      </c>
      <c r="U5" s="2" t="s">
        <v>19</v>
      </c>
      <c r="V5" s="2" t="s">
        <v>20</v>
      </c>
    </row>
    <row r="6" spans="1:22" x14ac:dyDescent="0.25">
      <c r="A6" s="3" t="s">
        <v>21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5">
      <c r="A7" s="3" t="s">
        <v>22</v>
      </c>
      <c r="B7" s="4"/>
      <c r="C7" s="4"/>
      <c r="D7" s="5">
        <f>(B7)+(C7)</f>
        <v>0</v>
      </c>
      <c r="E7" s="4"/>
      <c r="F7" s="4"/>
      <c r="G7" s="5">
        <f>(E7)+(F7)</f>
        <v>0</v>
      </c>
      <c r="H7" s="4"/>
      <c r="I7" s="4"/>
      <c r="J7" s="5">
        <f>(H7)+(I7)</f>
        <v>0</v>
      </c>
      <c r="K7" s="4"/>
      <c r="L7" s="5">
        <f>11658.93</f>
        <v>11658.93</v>
      </c>
      <c r="M7" s="5">
        <f>(K7)+(L7)</f>
        <v>11658.93</v>
      </c>
      <c r="N7" s="4"/>
      <c r="O7" s="4"/>
      <c r="P7" s="4"/>
      <c r="Q7" s="5">
        <f>((N7)+(O7))+(P7)</f>
        <v>0</v>
      </c>
      <c r="R7" s="4"/>
      <c r="S7" s="4"/>
      <c r="T7" s="5">
        <f>(R7)+(S7)</f>
        <v>0</v>
      </c>
      <c r="U7" s="4"/>
      <c r="V7" s="5">
        <f>((((((D7)+(G7))+(J7))+(M7))+(Q7))+(T7))+(U7)</f>
        <v>11658.93</v>
      </c>
    </row>
    <row r="8" spans="1:22" x14ac:dyDescent="0.25">
      <c r="A8" s="3" t="s">
        <v>23</v>
      </c>
      <c r="B8" s="6">
        <f>B7</f>
        <v>0</v>
      </c>
      <c r="C8" s="6">
        <f>C7</f>
        <v>0</v>
      </c>
      <c r="D8" s="6">
        <f>(B8)+(C8)</f>
        <v>0</v>
      </c>
      <c r="E8" s="6">
        <f>E7</f>
        <v>0</v>
      </c>
      <c r="F8" s="6">
        <f>F7</f>
        <v>0</v>
      </c>
      <c r="G8" s="6">
        <f>(E8)+(F8)</f>
        <v>0</v>
      </c>
      <c r="H8" s="6">
        <f>H7</f>
        <v>0</v>
      </c>
      <c r="I8" s="6">
        <f>I7</f>
        <v>0</v>
      </c>
      <c r="J8" s="6">
        <f>(H8)+(I8)</f>
        <v>0</v>
      </c>
      <c r="K8" s="6">
        <f>K7</f>
        <v>0</v>
      </c>
      <c r="L8" s="6">
        <f>L7</f>
        <v>11658.93</v>
      </c>
      <c r="M8" s="6">
        <f>(K8)+(L8)</f>
        <v>11658.93</v>
      </c>
      <c r="N8" s="6">
        <f>N7</f>
        <v>0</v>
      </c>
      <c r="O8" s="6">
        <f>O7</f>
        <v>0</v>
      </c>
      <c r="P8" s="6">
        <f>P7</f>
        <v>0</v>
      </c>
      <c r="Q8" s="6">
        <f>((N8)+(O8))+(P8)</f>
        <v>0</v>
      </c>
      <c r="R8" s="6">
        <f>R7</f>
        <v>0</v>
      </c>
      <c r="S8" s="6">
        <f>S7</f>
        <v>0</v>
      </c>
      <c r="T8" s="6">
        <f>(R8)+(S8)</f>
        <v>0</v>
      </c>
      <c r="U8" s="6">
        <f>U7</f>
        <v>0</v>
      </c>
      <c r="V8" s="6">
        <f>((((((D8)+(G8))+(J8))+(M8))+(Q8))+(T8))+(U8)</f>
        <v>11658.93</v>
      </c>
    </row>
    <row r="9" spans="1:22" x14ac:dyDescent="0.25">
      <c r="A9" s="3" t="s">
        <v>24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3" t="s">
        <v>25</v>
      </c>
      <c r="B10" s="4"/>
      <c r="C10" s="4"/>
      <c r="D10" s="5">
        <f t="shared" ref="D10:D15" si="0">(B10)+(C10)</f>
        <v>0</v>
      </c>
      <c r="E10" s="4"/>
      <c r="F10" s="4"/>
      <c r="G10" s="5">
        <f t="shared" ref="G10:G15" si="1">(E10)+(F10)</f>
        <v>0</v>
      </c>
      <c r="H10" s="4"/>
      <c r="I10" s="4"/>
      <c r="J10" s="5">
        <f t="shared" ref="J10:J15" si="2">(H10)+(I10)</f>
        <v>0</v>
      </c>
      <c r="K10" s="4"/>
      <c r="L10" s="4"/>
      <c r="M10" s="5">
        <f t="shared" ref="M10:M15" si="3">(K10)+(L10)</f>
        <v>0</v>
      </c>
      <c r="N10" s="4"/>
      <c r="O10" s="4"/>
      <c r="P10" s="4"/>
      <c r="Q10" s="5">
        <f t="shared" ref="Q10:Q15" si="4">((N10)+(O10))+(P10)</f>
        <v>0</v>
      </c>
      <c r="R10" s="4"/>
      <c r="S10" s="4"/>
      <c r="T10" s="5">
        <f t="shared" ref="T10:T15" si="5">(R10)+(S10)</f>
        <v>0</v>
      </c>
      <c r="U10" s="4"/>
      <c r="V10" s="5">
        <f t="shared" ref="V10:V15" si="6">((((((D10)+(G10))+(J10))+(M10))+(Q10))+(T10))+(U10)</f>
        <v>0</v>
      </c>
    </row>
    <row r="11" spans="1:22" x14ac:dyDescent="0.25">
      <c r="A11" s="3" t="s">
        <v>26</v>
      </c>
      <c r="B11" s="4"/>
      <c r="C11" s="4"/>
      <c r="D11" s="5">
        <f t="shared" si="0"/>
        <v>0</v>
      </c>
      <c r="E11" s="4"/>
      <c r="F11" s="4"/>
      <c r="G11" s="5">
        <f t="shared" si="1"/>
        <v>0</v>
      </c>
      <c r="H11" s="4"/>
      <c r="I11" s="5">
        <f>177.06</f>
        <v>177.06</v>
      </c>
      <c r="J11" s="5">
        <f t="shared" si="2"/>
        <v>177.06</v>
      </c>
      <c r="K11" s="4"/>
      <c r="L11" s="4"/>
      <c r="M11" s="5">
        <f t="shared" si="3"/>
        <v>0</v>
      </c>
      <c r="N11" s="4"/>
      <c r="O11" s="4"/>
      <c r="P11" s="4"/>
      <c r="Q11" s="5">
        <f t="shared" si="4"/>
        <v>0</v>
      </c>
      <c r="R11" s="4"/>
      <c r="S11" s="4"/>
      <c r="T11" s="5">
        <f t="shared" si="5"/>
        <v>0</v>
      </c>
      <c r="U11" s="4"/>
      <c r="V11" s="5">
        <f t="shared" si="6"/>
        <v>177.06</v>
      </c>
    </row>
    <row r="12" spans="1:22" x14ac:dyDescent="0.25">
      <c r="A12" s="3" t="s">
        <v>27</v>
      </c>
      <c r="B12" s="4"/>
      <c r="C12" s="5">
        <f>10074.6</f>
        <v>10074.6</v>
      </c>
      <c r="D12" s="5">
        <f t="shared" si="0"/>
        <v>10074.6</v>
      </c>
      <c r="E12" s="4"/>
      <c r="F12" s="5">
        <f>940.32</f>
        <v>940.32</v>
      </c>
      <c r="G12" s="5">
        <f t="shared" si="1"/>
        <v>940.32</v>
      </c>
      <c r="H12" s="4"/>
      <c r="I12" s="5">
        <f>691.5</f>
        <v>691.5</v>
      </c>
      <c r="J12" s="5">
        <f t="shared" si="2"/>
        <v>691.5</v>
      </c>
      <c r="K12" s="4"/>
      <c r="L12" s="4"/>
      <c r="M12" s="5">
        <f t="shared" si="3"/>
        <v>0</v>
      </c>
      <c r="N12" s="4"/>
      <c r="O12" s="4"/>
      <c r="P12" s="4"/>
      <c r="Q12" s="5">
        <f t="shared" si="4"/>
        <v>0</v>
      </c>
      <c r="R12" s="4"/>
      <c r="S12" s="5">
        <f>1227.53</f>
        <v>1227.53</v>
      </c>
      <c r="T12" s="5">
        <f t="shared" si="5"/>
        <v>1227.53</v>
      </c>
      <c r="U12" s="4"/>
      <c r="V12" s="5">
        <f t="shared" si="6"/>
        <v>12933.95</v>
      </c>
    </row>
    <row r="13" spans="1:22" x14ac:dyDescent="0.25">
      <c r="A13" s="3" t="s">
        <v>28</v>
      </c>
      <c r="B13" s="6">
        <f>((B10)+(B11))+(B12)</f>
        <v>0</v>
      </c>
      <c r="C13" s="6">
        <f>((C10)+(C11))+(C12)</f>
        <v>10074.6</v>
      </c>
      <c r="D13" s="6">
        <f t="shared" si="0"/>
        <v>10074.6</v>
      </c>
      <c r="E13" s="6">
        <f>((E10)+(E11))+(E12)</f>
        <v>0</v>
      </c>
      <c r="F13" s="6">
        <f>((F10)+(F11))+(F12)</f>
        <v>940.32</v>
      </c>
      <c r="G13" s="6">
        <f t="shared" si="1"/>
        <v>940.32</v>
      </c>
      <c r="H13" s="6">
        <f>((H10)+(H11))+(H12)</f>
        <v>0</v>
      </c>
      <c r="I13" s="6">
        <f>((I10)+(I11))+(I12)</f>
        <v>868.56</v>
      </c>
      <c r="J13" s="6">
        <f t="shared" si="2"/>
        <v>868.56</v>
      </c>
      <c r="K13" s="6">
        <f>((K10)+(K11))+(K12)</f>
        <v>0</v>
      </c>
      <c r="L13" s="6">
        <f>((L10)+(L11))+(L12)</f>
        <v>0</v>
      </c>
      <c r="M13" s="6">
        <f t="shared" si="3"/>
        <v>0</v>
      </c>
      <c r="N13" s="6">
        <f>((N10)+(N11))+(N12)</f>
        <v>0</v>
      </c>
      <c r="O13" s="6">
        <f>((O10)+(O11))+(O12)</f>
        <v>0</v>
      </c>
      <c r="P13" s="6">
        <f>((P10)+(P11))+(P12)</f>
        <v>0</v>
      </c>
      <c r="Q13" s="6">
        <f t="shared" si="4"/>
        <v>0</v>
      </c>
      <c r="R13" s="6">
        <f>((R10)+(R11))+(R12)</f>
        <v>0</v>
      </c>
      <c r="S13" s="6">
        <f>((S10)+(S11))+(S12)</f>
        <v>1227.53</v>
      </c>
      <c r="T13" s="6">
        <f t="shared" si="5"/>
        <v>1227.53</v>
      </c>
      <c r="U13" s="6">
        <f>((U10)+(U11))+(U12)</f>
        <v>0</v>
      </c>
      <c r="V13" s="6">
        <f t="shared" si="6"/>
        <v>13111.01</v>
      </c>
    </row>
    <row r="14" spans="1:22" x14ac:dyDescent="0.25">
      <c r="A14" s="3" t="s">
        <v>29</v>
      </c>
      <c r="B14" s="6">
        <f>B13</f>
        <v>0</v>
      </c>
      <c r="C14" s="6">
        <f>C13</f>
        <v>10074.6</v>
      </c>
      <c r="D14" s="6">
        <f t="shared" si="0"/>
        <v>10074.6</v>
      </c>
      <c r="E14" s="6">
        <f>E13</f>
        <v>0</v>
      </c>
      <c r="F14" s="6">
        <f>F13</f>
        <v>940.32</v>
      </c>
      <c r="G14" s="6">
        <f t="shared" si="1"/>
        <v>940.32</v>
      </c>
      <c r="H14" s="6">
        <f>H13</f>
        <v>0</v>
      </c>
      <c r="I14" s="6">
        <f>I13</f>
        <v>868.56</v>
      </c>
      <c r="J14" s="6">
        <f t="shared" si="2"/>
        <v>868.56</v>
      </c>
      <c r="K14" s="6">
        <f>K13</f>
        <v>0</v>
      </c>
      <c r="L14" s="6">
        <f>L13</f>
        <v>0</v>
      </c>
      <c r="M14" s="6">
        <f t="shared" si="3"/>
        <v>0</v>
      </c>
      <c r="N14" s="6">
        <f>N13</f>
        <v>0</v>
      </c>
      <c r="O14" s="6">
        <f>O13</f>
        <v>0</v>
      </c>
      <c r="P14" s="6">
        <f>P13</f>
        <v>0</v>
      </c>
      <c r="Q14" s="6">
        <f t="shared" si="4"/>
        <v>0</v>
      </c>
      <c r="R14" s="6">
        <f>R13</f>
        <v>0</v>
      </c>
      <c r="S14" s="6">
        <f>S13</f>
        <v>1227.53</v>
      </c>
      <c r="T14" s="6">
        <f t="shared" si="5"/>
        <v>1227.53</v>
      </c>
      <c r="U14" s="6">
        <f>U13</f>
        <v>0</v>
      </c>
      <c r="V14" s="6">
        <f t="shared" si="6"/>
        <v>13111.01</v>
      </c>
    </row>
    <row r="15" spans="1:22" x14ac:dyDescent="0.25">
      <c r="A15" s="3" t="s">
        <v>30</v>
      </c>
      <c r="B15" s="6">
        <f>(B8)-(B14)</f>
        <v>0</v>
      </c>
      <c r="C15" s="6">
        <f>(C8)-(C14)</f>
        <v>-10074.6</v>
      </c>
      <c r="D15" s="6">
        <f t="shared" si="0"/>
        <v>-10074.6</v>
      </c>
      <c r="E15" s="6">
        <f>(E8)-(E14)</f>
        <v>0</v>
      </c>
      <c r="F15" s="6">
        <f>(F8)-(F14)</f>
        <v>-940.32</v>
      </c>
      <c r="G15" s="6">
        <f t="shared" si="1"/>
        <v>-940.32</v>
      </c>
      <c r="H15" s="6">
        <f>(H8)-(H14)</f>
        <v>0</v>
      </c>
      <c r="I15" s="6">
        <f>(I8)-(I14)</f>
        <v>-868.56</v>
      </c>
      <c r="J15" s="6">
        <f t="shared" si="2"/>
        <v>-868.56</v>
      </c>
      <c r="K15" s="6">
        <f>(K8)-(K14)</f>
        <v>0</v>
      </c>
      <c r="L15" s="6">
        <f>(L8)-(L14)</f>
        <v>11658.93</v>
      </c>
      <c r="M15" s="6">
        <f t="shared" si="3"/>
        <v>11658.93</v>
      </c>
      <c r="N15" s="6">
        <f>(N8)-(N14)</f>
        <v>0</v>
      </c>
      <c r="O15" s="6">
        <f>(O8)-(O14)</f>
        <v>0</v>
      </c>
      <c r="P15" s="6">
        <f>(P8)-(P14)</f>
        <v>0</v>
      </c>
      <c r="Q15" s="6">
        <f t="shared" si="4"/>
        <v>0</v>
      </c>
      <c r="R15" s="6">
        <f>(R8)-(R14)</f>
        <v>0</v>
      </c>
      <c r="S15" s="6">
        <f>(S8)-(S14)</f>
        <v>-1227.53</v>
      </c>
      <c r="T15" s="6">
        <f t="shared" si="5"/>
        <v>-1227.53</v>
      </c>
      <c r="U15" s="6">
        <f>(U8)-(U14)</f>
        <v>0</v>
      </c>
      <c r="V15" s="6">
        <f t="shared" si="6"/>
        <v>-1452.0799999999992</v>
      </c>
    </row>
    <row r="18" spans="1:22" x14ac:dyDescent="0.25">
      <c r="A18" s="7" t="s">
        <v>31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</sheetData>
  <mergeCells count="4">
    <mergeCell ref="A18:V18"/>
    <mergeCell ref="A1:V1"/>
    <mergeCell ref="A2:V2"/>
    <mergeCell ref="A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catla</cp:lastModifiedBy>
  <dcterms:created xsi:type="dcterms:W3CDTF">2023-07-10T12:47:11Z</dcterms:created>
  <dcterms:modified xsi:type="dcterms:W3CDTF">2023-07-10T12:48:56Z</dcterms:modified>
</cp:coreProperties>
</file>