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2AC2314C-4909-4DF7-B552-878438061EA2}" xr6:coauthVersionLast="47" xr6:coauthVersionMax="47" xr10:uidLastSave="{00000000-0000-0000-0000-000000000000}"/>
  <bookViews>
    <workbookView xWindow="34755" yWindow="-1035" windowWidth="21600" windowHeight="12735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 s="1"/>
  <c r="K12" i="1"/>
  <c r="K13" i="1" s="1"/>
  <c r="K14" i="1" s="1"/>
  <c r="J12" i="1"/>
  <c r="J13" i="1" s="1"/>
  <c r="J14" i="1" s="1"/>
  <c r="I12" i="1"/>
  <c r="I13" i="1" s="1"/>
  <c r="I14" i="1" s="1"/>
  <c r="H12" i="1"/>
  <c r="L12" i="1" s="1"/>
  <c r="E12" i="1"/>
  <c r="E13" i="1" s="1"/>
  <c r="B12" i="1"/>
  <c r="O11" i="1"/>
  <c r="O12" i="1" s="1"/>
  <c r="O13" i="1" s="1"/>
  <c r="O14" i="1" s="1"/>
  <c r="N11" i="1"/>
  <c r="L11" i="1"/>
  <c r="G11" i="1"/>
  <c r="D11" i="1"/>
  <c r="P10" i="1"/>
  <c r="L10" i="1"/>
  <c r="F10" i="1"/>
  <c r="F12" i="1" s="1"/>
  <c r="D10" i="1"/>
  <c r="C10" i="1"/>
  <c r="C12" i="1" s="1"/>
  <c r="C13" i="1" s="1"/>
  <c r="C14" i="1" s="1"/>
  <c r="P9" i="1"/>
  <c r="L9" i="1"/>
  <c r="G9" i="1"/>
  <c r="D9" i="1"/>
  <c r="P7" i="1"/>
  <c r="L7" i="1"/>
  <c r="G7" i="1"/>
  <c r="D7" i="1"/>
  <c r="G10" i="1" l="1"/>
  <c r="Q9" i="1"/>
  <c r="Q7" i="1"/>
  <c r="Q10" i="1"/>
  <c r="P11" i="1"/>
  <c r="Q11" i="1" s="1"/>
  <c r="M14" i="1"/>
  <c r="E14" i="1"/>
  <c r="G13" i="1"/>
  <c r="G12" i="1"/>
  <c r="F13" i="1"/>
  <c r="F14" i="1" s="1"/>
  <c r="D12" i="1"/>
  <c r="N12" i="1"/>
  <c r="N13" i="1" s="1"/>
  <c r="N14" i="1" s="1"/>
  <c r="H13" i="1"/>
  <c r="B13" i="1"/>
  <c r="P12" i="1" l="1"/>
  <c r="L13" i="1"/>
  <c r="H14" i="1"/>
  <c r="G14" i="1"/>
  <c r="D13" i="1"/>
  <c r="B14" i="1"/>
  <c r="Q12" i="1"/>
  <c r="P13" i="1"/>
  <c r="P14" i="1"/>
  <c r="Q13" i="1" l="1"/>
  <c r="L14" i="1"/>
  <c r="D14" i="1"/>
  <c r="Q14" i="1" l="1"/>
</calcChain>
</file>

<file path=xl/sharedStrings.xml><?xml version="1.0" encoding="utf-8"?>
<sst xmlns="http://schemas.openxmlformats.org/spreadsheetml/2006/main" count="29" uniqueCount="29">
  <si>
    <t>National Grid US</t>
  </si>
  <si>
    <t>NMIP23042 NGUS TLE 2023</t>
  </si>
  <si>
    <t>Total National Grid US</t>
  </si>
  <si>
    <t>New York Power Authority</t>
  </si>
  <si>
    <t>NMIP23035 NYPA Group B</t>
  </si>
  <si>
    <t>Total New York Power Authority</t>
  </si>
  <si>
    <t>NMG General</t>
  </si>
  <si>
    <t>NMGX0706 Operations General</t>
  </si>
  <si>
    <t>NMGX0708 Sales and Marketing</t>
  </si>
  <si>
    <t>NMGX0709 G&amp;A</t>
  </si>
  <si>
    <t>Total NMG General</t>
  </si>
  <si>
    <t>Southern Company</t>
  </si>
  <si>
    <t>NMIP23019 GPC SoCo VM 2023</t>
  </si>
  <si>
    <t>NMIP23056 APC SoCo VM 2023</t>
  </si>
  <si>
    <t>Total Southern Company</t>
  </si>
  <si>
    <t>TOTAL</t>
  </si>
  <si>
    <t>Income</t>
  </si>
  <si>
    <t>Total Income</t>
  </si>
  <si>
    <t>Cost of Goods Sold</t>
  </si>
  <si>
    <t xml:space="preserve">   Projects</t>
  </si>
  <si>
    <t xml:space="preserve">      Accommodation</t>
  </si>
  <si>
    <t xml:space="preserve">      Aviation</t>
  </si>
  <si>
    <t xml:space="preserve">   Total Projects</t>
  </si>
  <si>
    <t>Total Cost of Goods Sold</t>
  </si>
  <si>
    <t>Gross Profit</t>
  </si>
  <si>
    <t>Monday, Jul 10, 2023 05:51:11 AM GMT-7 - Accrual Basis</t>
  </si>
  <si>
    <t>Network Mapping Inc</t>
  </si>
  <si>
    <t>Profit and Loss</t>
  </si>
  <si>
    <t>July 1-10,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</si>
</sst>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5" fontId="2" fillId="0" borderId="2" xfId="0" applyNumberFormat="1" applyFont="1" applyBorder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A15" sqref="A15:XFD35"/>
    </sheetView>
  </sheetViews>
  <sheetFormatPr defaultRowHeight="15" x14ac:dyDescent="0.25"/>
  <cols>
    <col min="1" max="1" width="43.85546875" customWidth="1"/>
    <col min="2" max="2" width="7.7109375" customWidth="1"/>
    <col min="3" max="4" width="8.5703125" customWidth="1"/>
    <col min="5" max="5" width="7.7109375" customWidth="1"/>
    <col min="6" max="7" width="8.5703125" customWidth="1"/>
    <col min="8" max="8" width="7.7109375" customWidth="1"/>
    <col min="9" max="10" width="10.28515625" customWidth="1"/>
    <col min="11" max="12" width="11.140625" customWidth="1"/>
    <col min="13" max="13" width="7.7109375" customWidth="1"/>
    <col min="14" max="16" width="11.140625" customWidth="1"/>
    <col min="17" max="17" width="12" customWidth="1"/>
  </cols>
  <sheetData>
    <row r="1" spans="1:17" ht="18" x14ac:dyDescent="0.25">
      <c r="A1" s="9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8" x14ac:dyDescent="0.25">
      <c r="A2" s="9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10" t="s">
        <v>28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5" spans="1:17" ht="60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</row>
    <row r="6" spans="1:17" x14ac:dyDescent="0.25">
      <c r="A6" s="3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3" t="s">
        <v>17</v>
      </c>
      <c r="B7" s="4"/>
      <c r="C7" s="4"/>
      <c r="D7" s="5">
        <f>(B7)+(C7)</f>
        <v>0</v>
      </c>
      <c r="E7" s="4"/>
      <c r="F7" s="4"/>
      <c r="G7" s="5">
        <f>(E7)+(F7)</f>
        <v>0</v>
      </c>
      <c r="H7" s="4"/>
      <c r="I7" s="4"/>
      <c r="J7" s="4"/>
      <c r="K7" s="4"/>
      <c r="L7" s="5">
        <f>(((H7)+(I7))+(J7))+(K7)</f>
        <v>0</v>
      </c>
      <c r="M7" s="4"/>
      <c r="N7" s="4"/>
      <c r="O7" s="4"/>
      <c r="P7" s="5">
        <f>((M7)+(N7))+(O7)</f>
        <v>0</v>
      </c>
      <c r="Q7" s="5">
        <f>(((D7)+(G7))+(L7))+(P7)</f>
        <v>0</v>
      </c>
    </row>
    <row r="8" spans="1:17" x14ac:dyDescent="0.25">
      <c r="A8" s="3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3" t="s">
        <v>19</v>
      </c>
      <c r="B9" s="4"/>
      <c r="C9" s="4"/>
      <c r="D9" s="6">
        <f t="shared" ref="D9:D14" si="0">(B9)+(C9)</f>
        <v>0</v>
      </c>
      <c r="E9" s="4"/>
      <c r="F9" s="4"/>
      <c r="G9" s="6">
        <f t="shared" ref="G9:G14" si="1">(E9)+(F9)</f>
        <v>0</v>
      </c>
      <c r="H9" s="4"/>
      <c r="I9" s="4"/>
      <c r="J9" s="4"/>
      <c r="K9" s="4"/>
      <c r="L9" s="6">
        <f t="shared" ref="L9:L14" si="2">(((H9)+(I9))+(J9))+(K9)</f>
        <v>0</v>
      </c>
      <c r="M9" s="4"/>
      <c r="N9" s="4"/>
      <c r="O9" s="4"/>
      <c r="P9" s="6">
        <f t="shared" ref="P9:P14" si="3">((M9)+(N9))+(O9)</f>
        <v>0</v>
      </c>
      <c r="Q9" s="6">
        <f t="shared" ref="Q9:Q14" si="4">(((D9)+(G9))+(L9))+(P9)</f>
        <v>0</v>
      </c>
    </row>
    <row r="10" spans="1:17" x14ac:dyDescent="0.25">
      <c r="A10" s="3" t="s">
        <v>20</v>
      </c>
      <c r="B10" s="4"/>
      <c r="C10" s="6">
        <f>656.66</f>
        <v>656.66</v>
      </c>
      <c r="D10" s="6">
        <f t="shared" si="0"/>
        <v>656.66</v>
      </c>
      <c r="E10" s="4"/>
      <c r="F10" s="6">
        <f>143.04</f>
        <v>143.04</v>
      </c>
      <c r="G10" s="6">
        <f t="shared" si="1"/>
        <v>143.04</v>
      </c>
      <c r="H10" s="4"/>
      <c r="I10" s="4"/>
      <c r="J10" s="4"/>
      <c r="K10" s="4"/>
      <c r="L10" s="6">
        <f t="shared" si="2"/>
        <v>0</v>
      </c>
      <c r="M10" s="4"/>
      <c r="N10" s="4"/>
      <c r="O10" s="4"/>
      <c r="P10" s="6">
        <f t="shared" si="3"/>
        <v>0</v>
      </c>
      <c r="Q10" s="6">
        <f t="shared" si="4"/>
        <v>799.69999999999993</v>
      </c>
    </row>
    <row r="11" spans="1:17" x14ac:dyDescent="0.25">
      <c r="A11" s="3" t="s">
        <v>21</v>
      </c>
      <c r="B11" s="4"/>
      <c r="C11" s="4"/>
      <c r="D11" s="6">
        <f t="shared" si="0"/>
        <v>0</v>
      </c>
      <c r="E11" s="4"/>
      <c r="F11" s="4"/>
      <c r="G11" s="6">
        <f t="shared" si="1"/>
        <v>0</v>
      </c>
      <c r="H11" s="4"/>
      <c r="I11" s="4"/>
      <c r="J11" s="4"/>
      <c r="K11" s="4"/>
      <c r="L11" s="6">
        <f t="shared" si="2"/>
        <v>0</v>
      </c>
      <c r="M11" s="4"/>
      <c r="N11" s="6">
        <f>70524.92</f>
        <v>70524.92</v>
      </c>
      <c r="O11" s="6">
        <f>26704.91</f>
        <v>26704.91</v>
      </c>
      <c r="P11" s="6">
        <f t="shared" si="3"/>
        <v>97229.83</v>
      </c>
      <c r="Q11" s="6">
        <f t="shared" si="4"/>
        <v>97229.83</v>
      </c>
    </row>
    <row r="12" spans="1:17" x14ac:dyDescent="0.25">
      <c r="A12" s="3" t="s">
        <v>22</v>
      </c>
      <c r="B12" s="5">
        <f>((B9)+(B10))+(B11)</f>
        <v>0</v>
      </c>
      <c r="C12" s="5">
        <f>((C9)+(C10))+(C11)</f>
        <v>656.66</v>
      </c>
      <c r="D12" s="5">
        <f t="shared" si="0"/>
        <v>656.66</v>
      </c>
      <c r="E12" s="5">
        <f>((E9)+(E10))+(E11)</f>
        <v>0</v>
      </c>
      <c r="F12" s="5">
        <f>((F9)+(F10))+(F11)</f>
        <v>143.04</v>
      </c>
      <c r="G12" s="5">
        <f t="shared" si="1"/>
        <v>143.04</v>
      </c>
      <c r="H12" s="5">
        <f>((H9)+(H10))+(H11)</f>
        <v>0</v>
      </c>
      <c r="I12" s="5">
        <f>((I9)+(I10))+(I11)</f>
        <v>0</v>
      </c>
      <c r="J12" s="5">
        <f>((J9)+(J10))+(J11)</f>
        <v>0</v>
      </c>
      <c r="K12" s="5">
        <f>((K9)+(K10))+(K11)</f>
        <v>0</v>
      </c>
      <c r="L12" s="5">
        <f t="shared" si="2"/>
        <v>0</v>
      </c>
      <c r="M12" s="5">
        <f>((M9)+(M10))+(M11)</f>
        <v>0</v>
      </c>
      <c r="N12" s="5">
        <f>((N9)+(N10))+(N11)</f>
        <v>70524.92</v>
      </c>
      <c r="O12" s="5">
        <f>((O9)+(O10))+(O11)</f>
        <v>26704.91</v>
      </c>
      <c r="P12" s="5">
        <f t="shared" si="3"/>
        <v>97229.83</v>
      </c>
      <c r="Q12" s="5">
        <f t="shared" si="4"/>
        <v>98029.53</v>
      </c>
    </row>
    <row r="13" spans="1:17" x14ac:dyDescent="0.25">
      <c r="A13" s="3" t="s">
        <v>23</v>
      </c>
      <c r="B13" s="5">
        <f>B12</f>
        <v>0</v>
      </c>
      <c r="C13" s="5">
        <f>C12</f>
        <v>656.66</v>
      </c>
      <c r="D13" s="5">
        <f t="shared" si="0"/>
        <v>656.66</v>
      </c>
      <c r="E13" s="5">
        <f>E12</f>
        <v>0</v>
      </c>
      <c r="F13" s="5">
        <f>F12</f>
        <v>143.04</v>
      </c>
      <c r="G13" s="5">
        <f t="shared" si="1"/>
        <v>143.04</v>
      </c>
      <c r="H13" s="5">
        <f>H12</f>
        <v>0</v>
      </c>
      <c r="I13" s="5">
        <f>I12</f>
        <v>0</v>
      </c>
      <c r="J13" s="5">
        <f>J12</f>
        <v>0</v>
      </c>
      <c r="K13" s="5">
        <f>K12</f>
        <v>0</v>
      </c>
      <c r="L13" s="5">
        <f t="shared" si="2"/>
        <v>0</v>
      </c>
      <c r="M13" s="5">
        <f>M12</f>
        <v>0</v>
      </c>
      <c r="N13" s="5">
        <f>N12</f>
        <v>70524.92</v>
      </c>
      <c r="O13" s="5">
        <f>O12</f>
        <v>26704.91</v>
      </c>
      <c r="P13" s="5">
        <f t="shared" si="3"/>
        <v>97229.83</v>
      </c>
      <c r="Q13" s="5">
        <f t="shared" si="4"/>
        <v>98029.53</v>
      </c>
    </row>
    <row r="14" spans="1:17" x14ac:dyDescent="0.25">
      <c r="A14" s="3" t="s">
        <v>24</v>
      </c>
      <c r="B14" s="5">
        <f>(B7)-(B13)</f>
        <v>0</v>
      </c>
      <c r="C14" s="5">
        <f>(C7)-(C13)</f>
        <v>-656.66</v>
      </c>
      <c r="D14" s="5">
        <f t="shared" si="0"/>
        <v>-656.66</v>
      </c>
      <c r="E14" s="5">
        <f>(E7)-(E13)</f>
        <v>0</v>
      </c>
      <c r="F14" s="5">
        <f>(F7)-(F13)</f>
        <v>-143.04</v>
      </c>
      <c r="G14" s="5">
        <f t="shared" si="1"/>
        <v>-143.04</v>
      </c>
      <c r="H14" s="5">
        <f>(H7)-(H13)</f>
        <v>0</v>
      </c>
      <c r="I14" s="5">
        <f>(I7)-(I13)</f>
        <v>0</v>
      </c>
      <c r="J14" s="5">
        <f>(J7)-(J13)</f>
        <v>0</v>
      </c>
      <c r="K14" s="5">
        <f>(K7)-(K13)</f>
        <v>0</v>
      </c>
      <c r="L14" s="5">
        <f t="shared" si="2"/>
        <v>0</v>
      </c>
      <c r="M14" s="5">
        <f>(M7)-(M13)</f>
        <v>0</v>
      </c>
      <c r="N14" s="5">
        <f>(N7)-(N13)</f>
        <v>-70524.92</v>
      </c>
      <c r="O14" s="5">
        <f>(O7)-(O13)</f>
        <v>-26704.91</v>
      </c>
      <c r="P14" s="5">
        <f t="shared" si="3"/>
        <v>-97229.83</v>
      </c>
      <c r="Q14" s="5">
        <f t="shared" si="4"/>
        <v>-98029.53</v>
      </c>
    </row>
    <row r="17" spans="1:17" x14ac:dyDescent="0.25">
      <c r="A17" s="7" t="s">
        <v>25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mergeCells count="4">
    <mergeCell ref="A17:Q17"/>
    <mergeCell ref="A1:Q1"/>
    <mergeCell ref="A2:Q2"/>
    <mergeCell ref="A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2023-07-10T12:51:11Z</dcterms:created>
  <dcterms:modified xsi:type="dcterms:W3CDTF">2023-07-10T12:52:08Z</dcterms:modified>
</cp:coreProperties>
</file>