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9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2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4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16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7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53-BUSABALA ROAD\MCC\"/>
    </mc:Choice>
  </mc:AlternateContent>
  <xr:revisionPtr revIDLastSave="0" documentId="13_ncr:1_{C95E2BE2-9C9F-49BD-AAB9-DFBD97929852}" xr6:coauthVersionLast="45" xr6:coauthVersionMax="45" xr10:uidLastSave="{00000000-0000-0000-0000-000000000000}"/>
  <bookViews>
    <workbookView xWindow="-120" yWindow="-120" windowWidth="20730" windowHeight="11160" tabRatio="922" firstSheet="12" activeTab="16" xr2:uid="{00000000-000D-0000-FFFF-FFFF00000000}"/>
  </bookViews>
  <sheets>
    <sheet name="23.09.19 Entebbe-Busabala" sheetId="93" r:id="rId1"/>
    <sheet name="23.09.19 Busabala-Entebbe" sheetId="94" r:id="rId2"/>
    <sheet name="24.09 Entebbe-Busabala" sheetId="95" r:id="rId3"/>
    <sheet name="24.09 Busabala-Entebbe" sheetId="96" r:id="rId4"/>
    <sheet name="25.09 Entebbe-Busabala" sheetId="97" r:id="rId5"/>
    <sheet name="25.09 Busabala-Entebbe" sheetId="98" r:id="rId6"/>
    <sheet name="26.09. 19 Entebbe-Busabala 24HR" sheetId="101" r:id="rId7"/>
    <sheet name="26.0919 Busabala-Entebbe 24HR" sheetId="109" r:id="rId8"/>
    <sheet name="27.09 Entebbe-Busabala" sheetId="99" r:id="rId9"/>
    <sheet name="27.09 Busabala-Entebbe" sheetId="100" r:id="rId10"/>
    <sheet name="28.09 Entebbe-Busabala-24Hrs" sheetId="105" r:id="rId11"/>
    <sheet name="28.09 Busabala-Entebbe-24Hrs" sheetId="110" r:id="rId12"/>
    <sheet name="29.09 Entebbe-Busabala" sheetId="103" r:id="rId13"/>
    <sheet name="29.09 Busabala-Entebbe" sheetId="104" r:id="rId14"/>
    <sheet name="Avg Week Entebbe-Busabala" sheetId="107" r:id="rId15"/>
    <sheet name="Avg Week Busabala-Entebbe" sheetId="108" r:id="rId16"/>
    <sheet name="Avg Week Entebbe-Busabala-2Dir" sheetId="111" r:id="rId17"/>
  </sheets>
  <externalReferences>
    <externalReference r:id="rId18"/>
    <externalReference r:id="rId19"/>
  </externalReferences>
  <definedNames>
    <definedName name="_xlnm.Print_Area" localSheetId="1">'23.09.19 Busabala-Entebbe'!$A$1:$AF$60</definedName>
    <definedName name="_xlnm.Print_Area" localSheetId="0">'23.09.19 Entebbe-Busabala'!$A$1:$AF$60</definedName>
    <definedName name="_xlnm.Print_Area" localSheetId="3">'24.09 Busabala-Entebbe'!$A$1:$AF$60</definedName>
    <definedName name="_xlnm.Print_Area" localSheetId="2">'24.09 Entebbe-Busabala'!$A$1:$AF$60</definedName>
    <definedName name="_xlnm.Print_Area" localSheetId="5">'25.09 Busabala-Entebbe'!$A$1:$AF$60</definedName>
    <definedName name="_xlnm.Print_Area" localSheetId="4">'25.09 Entebbe-Busabala'!$A$1:$AF$60</definedName>
    <definedName name="_xlnm.Print_Area" localSheetId="6">'26.09. 19 Entebbe-Busabala 24HR'!$A$1:$AF$108</definedName>
    <definedName name="_xlnm.Print_Area" localSheetId="7">'26.0919 Busabala-Entebbe 24HR'!$A$1:$AF$108</definedName>
    <definedName name="_xlnm.Print_Area" localSheetId="9">'27.09 Busabala-Entebbe'!$A$1:$AF$60</definedName>
    <definedName name="_xlnm.Print_Area" localSheetId="8">'27.09 Entebbe-Busabala'!$A$1:$AF$60</definedName>
    <definedName name="_xlnm.Print_Area" localSheetId="11">'28.09 Busabala-Entebbe-24Hrs'!$A$1:$AF$108</definedName>
    <definedName name="_xlnm.Print_Area" localSheetId="10">'28.09 Entebbe-Busabala-24Hrs'!$A$1:$AF$108</definedName>
    <definedName name="_xlnm.Print_Area" localSheetId="13">'29.09 Busabala-Entebbe'!$A$1:$AF$60</definedName>
    <definedName name="_xlnm.Print_Area" localSheetId="12">'29.09 Entebbe-Busabala'!$A$1:$AF$60</definedName>
    <definedName name="_xlnm.Print_Area" localSheetId="15">'Avg Week Busabala-Entebbe'!$A$1:$AF$108</definedName>
    <definedName name="_xlnm.Print_Area" localSheetId="14">'Avg Week Entebbe-Busabala'!$A$1:$AF$108</definedName>
    <definedName name="_xlnm.Print_Area" localSheetId="16">'Avg Week Entebbe-Busabala-2Dir'!$A$1:$AF$108</definedName>
    <definedName name="_xlnm.Print_Titles" localSheetId="1">'23.09.19 Busabala-Entebbe'!$1:$8</definedName>
    <definedName name="_xlnm.Print_Titles" localSheetId="0">'23.09.19 Entebbe-Busabala'!$1:$8</definedName>
    <definedName name="_xlnm.Print_Titles" localSheetId="3">'24.09 Busabala-Entebbe'!$1:$8</definedName>
    <definedName name="_xlnm.Print_Titles" localSheetId="2">'24.09 Entebbe-Busabala'!$1:$8</definedName>
    <definedName name="_xlnm.Print_Titles" localSheetId="5">'25.09 Busabala-Entebbe'!$1:$8</definedName>
    <definedName name="_xlnm.Print_Titles" localSheetId="4">'25.09 Entebbe-Busabala'!$1:$8</definedName>
    <definedName name="_xlnm.Print_Titles" localSheetId="6">'26.09. 19 Entebbe-Busabala 24HR'!$1:$8</definedName>
    <definedName name="_xlnm.Print_Titles" localSheetId="7">'26.0919 Busabala-Entebbe 24HR'!$1:$8</definedName>
    <definedName name="_xlnm.Print_Titles" localSheetId="9">'27.09 Busabala-Entebbe'!$1:$8</definedName>
    <definedName name="_xlnm.Print_Titles" localSheetId="8">'27.09 Entebbe-Busabala'!$1:$8</definedName>
    <definedName name="_xlnm.Print_Titles" localSheetId="11">'28.09 Busabala-Entebbe-24Hrs'!$1:$8</definedName>
    <definedName name="_xlnm.Print_Titles" localSheetId="10">'28.09 Entebbe-Busabala-24Hrs'!$1:$8</definedName>
    <definedName name="_xlnm.Print_Titles" localSheetId="13">'29.09 Busabala-Entebbe'!$1:$8</definedName>
    <definedName name="_xlnm.Print_Titles" localSheetId="12">'29.09 Entebbe-Busabala'!$1:$8</definedName>
    <definedName name="_xlnm.Print_Titles" localSheetId="15">'Avg Week Busabala-Entebbe'!$1:$8</definedName>
    <definedName name="_xlnm.Print_Titles" localSheetId="14">'Avg Week Entebbe-Busabala'!$1:$8</definedName>
    <definedName name="_xlnm.Print_Titles" localSheetId="16">'Avg Week Entebbe-Busabala-2Dir'!$1:$8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2" i="111" l="1"/>
  <c r="U40" i="111"/>
  <c r="AA39" i="111"/>
  <c r="AE37" i="111"/>
  <c r="W37" i="111"/>
  <c r="AA35" i="111"/>
  <c r="AF33" i="111"/>
  <c r="AE33" i="111"/>
  <c r="AD33" i="111"/>
  <c r="AC33" i="111"/>
  <c r="AB33" i="111"/>
  <c r="AA33" i="111"/>
  <c r="Z33" i="111"/>
  <c r="Y33" i="111"/>
  <c r="X33" i="111"/>
  <c r="W33" i="111"/>
  <c r="V33" i="111"/>
  <c r="U33" i="111"/>
  <c r="T33" i="111"/>
  <c r="S33" i="111"/>
  <c r="AF32" i="111"/>
  <c r="AE32" i="111"/>
  <c r="AD32" i="111"/>
  <c r="AC32" i="111"/>
  <c r="AB32" i="111"/>
  <c r="AA32" i="111"/>
  <c r="Z32" i="111"/>
  <c r="Y32" i="111"/>
  <c r="X32" i="111"/>
  <c r="W32" i="111"/>
  <c r="V32" i="111"/>
  <c r="U32" i="111"/>
  <c r="T32" i="111"/>
  <c r="S32" i="111"/>
  <c r="AF31" i="111"/>
  <c r="AE31" i="111"/>
  <c r="AD31" i="111"/>
  <c r="AC31" i="111"/>
  <c r="AB31" i="111"/>
  <c r="AA31" i="111"/>
  <c r="Z31" i="111"/>
  <c r="Y31" i="111"/>
  <c r="X31" i="111"/>
  <c r="W31" i="111"/>
  <c r="V31" i="111"/>
  <c r="U31" i="111"/>
  <c r="T31" i="111"/>
  <c r="S31" i="111"/>
  <c r="AF30" i="111"/>
  <c r="AE30" i="111"/>
  <c r="AD30" i="111"/>
  <c r="AC30" i="111"/>
  <c r="AB30" i="111"/>
  <c r="AA30" i="111"/>
  <c r="Z30" i="111"/>
  <c r="Y30" i="111"/>
  <c r="X30" i="111"/>
  <c r="W30" i="111"/>
  <c r="V30" i="111"/>
  <c r="U30" i="111"/>
  <c r="T30" i="111"/>
  <c r="S30" i="111"/>
  <c r="AF29" i="111"/>
  <c r="AE29" i="111"/>
  <c r="AD29" i="111"/>
  <c r="AC29" i="111"/>
  <c r="AB29" i="111"/>
  <c r="AA29" i="111"/>
  <c r="Z29" i="111"/>
  <c r="Y29" i="111"/>
  <c r="X29" i="111"/>
  <c r="W29" i="111"/>
  <c r="V29" i="111"/>
  <c r="U29" i="111"/>
  <c r="T29" i="111"/>
  <c r="S29" i="111"/>
  <c r="AF28" i="111"/>
  <c r="AE28" i="111"/>
  <c r="AD28" i="111"/>
  <c r="AC28" i="111"/>
  <c r="AB28" i="111"/>
  <c r="AA28" i="111"/>
  <c r="Z28" i="111"/>
  <c r="Y28" i="111"/>
  <c r="X28" i="111"/>
  <c r="W28" i="111"/>
  <c r="V28" i="111"/>
  <c r="U28" i="111"/>
  <c r="T28" i="111"/>
  <c r="S28" i="111"/>
  <c r="AF27" i="111"/>
  <c r="AE27" i="111"/>
  <c r="AD27" i="111"/>
  <c r="AC27" i="111"/>
  <c r="AB27" i="111"/>
  <c r="AA27" i="111"/>
  <c r="Z27" i="111"/>
  <c r="Y27" i="111"/>
  <c r="X27" i="111"/>
  <c r="W27" i="111"/>
  <c r="V27" i="111"/>
  <c r="U27" i="111"/>
  <c r="T27" i="111"/>
  <c r="S27" i="111"/>
  <c r="AF26" i="111"/>
  <c r="AE26" i="111"/>
  <c r="AD26" i="111"/>
  <c r="AC26" i="111"/>
  <c r="AB26" i="111"/>
  <c r="AA26" i="111"/>
  <c r="Z26" i="111"/>
  <c r="Y26" i="111"/>
  <c r="X26" i="111"/>
  <c r="W26" i="111"/>
  <c r="V26" i="111"/>
  <c r="U26" i="111"/>
  <c r="T26" i="111"/>
  <c r="S26" i="111"/>
  <c r="AF25" i="111"/>
  <c r="AE25" i="111"/>
  <c r="AD25" i="111"/>
  <c r="AC25" i="111"/>
  <c r="AB25" i="111"/>
  <c r="AA25" i="111"/>
  <c r="Z25" i="111"/>
  <c r="Y25" i="111"/>
  <c r="X25" i="111"/>
  <c r="W25" i="111"/>
  <c r="V25" i="111"/>
  <c r="U25" i="111"/>
  <c r="T25" i="111"/>
  <c r="S25" i="111"/>
  <c r="AF24" i="111"/>
  <c r="AE24" i="111"/>
  <c r="AD24" i="111"/>
  <c r="AC24" i="111"/>
  <c r="AB24" i="111"/>
  <c r="AA24" i="111"/>
  <c r="Z24" i="111"/>
  <c r="Y24" i="111"/>
  <c r="X24" i="111"/>
  <c r="W24" i="111"/>
  <c r="V24" i="111"/>
  <c r="U24" i="111"/>
  <c r="T24" i="111"/>
  <c r="S24" i="111"/>
  <c r="AF23" i="111"/>
  <c r="AE23" i="111"/>
  <c r="AD23" i="111"/>
  <c r="AC23" i="111"/>
  <c r="AB23" i="111"/>
  <c r="AA23" i="111"/>
  <c r="Z23" i="111"/>
  <c r="Y23" i="111"/>
  <c r="X23" i="111"/>
  <c r="W23" i="111"/>
  <c r="V23" i="111"/>
  <c r="U23" i="111"/>
  <c r="T23" i="111"/>
  <c r="S23" i="111"/>
  <c r="AF22" i="111"/>
  <c r="AE22" i="111"/>
  <c r="AD22" i="111"/>
  <c r="AC22" i="111"/>
  <c r="AB22" i="111"/>
  <c r="AA22" i="111"/>
  <c r="Z22" i="111"/>
  <c r="Y22" i="111"/>
  <c r="X22" i="111"/>
  <c r="W22" i="111"/>
  <c r="V22" i="111"/>
  <c r="U22" i="111"/>
  <c r="T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E36" i="111" s="1"/>
  <c r="AD20" i="111"/>
  <c r="AC20" i="111"/>
  <c r="AC36" i="111" s="1"/>
  <c r="AB20" i="111"/>
  <c r="AB36" i="111" s="1"/>
  <c r="AA20" i="111"/>
  <c r="Z20" i="111"/>
  <c r="Y20" i="111"/>
  <c r="X20" i="111"/>
  <c r="W20" i="111"/>
  <c r="W36" i="111" s="1"/>
  <c r="V20" i="111"/>
  <c r="U20" i="111"/>
  <c r="U36" i="111" s="1"/>
  <c r="T20" i="111"/>
  <c r="T36" i="111" s="1"/>
  <c r="S20" i="111"/>
  <c r="AF19" i="111"/>
  <c r="AF39" i="111" s="1"/>
  <c r="AE19" i="111"/>
  <c r="AE39" i="111" s="1"/>
  <c r="AD19" i="111"/>
  <c r="AD39" i="111" s="1"/>
  <c r="AC19" i="111"/>
  <c r="AC39" i="111" s="1"/>
  <c r="AB19" i="111"/>
  <c r="AB39" i="111" s="1"/>
  <c r="AA19" i="111"/>
  <c r="AA36" i="111" s="1"/>
  <c r="Z19" i="111"/>
  <c r="Z39" i="111" s="1"/>
  <c r="Y19" i="111"/>
  <c r="Y39" i="111" s="1"/>
  <c r="X19" i="111"/>
  <c r="X39" i="111" s="1"/>
  <c r="W19" i="111"/>
  <c r="W39" i="111" s="1"/>
  <c r="V19" i="111"/>
  <c r="V39" i="111" s="1"/>
  <c r="U19" i="111"/>
  <c r="U39" i="111" s="1"/>
  <c r="T19" i="111"/>
  <c r="T39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Z15" i="111"/>
  <c r="Z35" i="111" s="1"/>
  <c r="Y15" i="111"/>
  <c r="X15" i="111"/>
  <c r="W15" i="111"/>
  <c r="V15" i="111"/>
  <c r="U15" i="111"/>
  <c r="T15" i="111"/>
  <c r="S15" i="111"/>
  <c r="S35" i="111" s="1"/>
  <c r="AF14" i="111"/>
  <c r="AF35" i="111" s="1"/>
  <c r="AE14" i="111"/>
  <c r="AD14" i="111"/>
  <c r="AC14" i="111"/>
  <c r="AB14" i="111"/>
  <c r="AA14" i="111"/>
  <c r="Z14" i="111"/>
  <c r="Y14" i="111"/>
  <c r="Y38" i="111" s="1"/>
  <c r="X14" i="111"/>
  <c r="X35" i="111" s="1"/>
  <c r="W14" i="111"/>
  <c r="V14" i="111"/>
  <c r="U14" i="111"/>
  <c r="T14" i="111"/>
  <c r="S14" i="111"/>
  <c r="AF13" i="111"/>
  <c r="AF38" i="111" s="1"/>
  <c r="AE13" i="111"/>
  <c r="AE38" i="111" s="1"/>
  <c r="AD13" i="111"/>
  <c r="AD38" i="111" s="1"/>
  <c r="AC13" i="111"/>
  <c r="AC38" i="111" s="1"/>
  <c r="AB13" i="111"/>
  <c r="AB38" i="111" s="1"/>
  <c r="AA13" i="111"/>
  <c r="AA38" i="111" s="1"/>
  <c r="Z13" i="111"/>
  <c r="Z38" i="111" s="1"/>
  <c r="Y13" i="111"/>
  <c r="Y35" i="111" s="1"/>
  <c r="X13" i="111"/>
  <c r="X38" i="111" s="1"/>
  <c r="W13" i="111"/>
  <c r="W38" i="111" s="1"/>
  <c r="V13" i="111"/>
  <c r="V38" i="111" s="1"/>
  <c r="U13" i="111"/>
  <c r="U38" i="111" s="1"/>
  <c r="T13" i="111"/>
  <c r="T38" i="111" s="1"/>
  <c r="S13" i="111"/>
  <c r="S38" i="111" s="1"/>
  <c r="AF12" i="111"/>
  <c r="AE12" i="111"/>
  <c r="AD12" i="111"/>
  <c r="AC12" i="111"/>
  <c r="AC40" i="111" s="1"/>
  <c r="AB12" i="111"/>
  <c r="AB41" i="111" s="1"/>
  <c r="AB42" i="111" s="1"/>
  <c r="AA12" i="111"/>
  <c r="Z12" i="111"/>
  <c r="Y12" i="111"/>
  <c r="X12" i="111"/>
  <c r="W12" i="111"/>
  <c r="V12" i="111"/>
  <c r="U12" i="111"/>
  <c r="T12" i="111"/>
  <c r="T41" i="111" s="1"/>
  <c r="T42" i="111" s="1"/>
  <c r="S12" i="111"/>
  <c r="AF11" i="111"/>
  <c r="AE11" i="111"/>
  <c r="AD11" i="111"/>
  <c r="AC11" i="111"/>
  <c r="AC41" i="111" s="1"/>
  <c r="AB11" i="111"/>
  <c r="AA11" i="111"/>
  <c r="Z11" i="111"/>
  <c r="Z40" i="111" s="1"/>
  <c r="Y11" i="111"/>
  <c r="X11" i="111"/>
  <c r="W11" i="111"/>
  <c r="V11" i="111"/>
  <c r="U11" i="111"/>
  <c r="U41" i="111" s="1"/>
  <c r="U42" i="111" s="1"/>
  <c r="T11" i="111"/>
  <c r="S11" i="111"/>
  <c r="AF10" i="111"/>
  <c r="AF34" i="111" s="1"/>
  <c r="AE10" i="111"/>
  <c r="AE34" i="111" s="1"/>
  <c r="AD10" i="111"/>
  <c r="AD41" i="111" s="1"/>
  <c r="AC10" i="111"/>
  <c r="AC34" i="111" s="1"/>
  <c r="AB10" i="111"/>
  <c r="AB40" i="111" s="1"/>
  <c r="AA10" i="111"/>
  <c r="AA40" i="111" s="1"/>
  <c r="Z10" i="111"/>
  <c r="Z41" i="111" s="1"/>
  <c r="Y10" i="111"/>
  <c r="Y40" i="111" s="1"/>
  <c r="X10" i="111"/>
  <c r="X34" i="111" s="1"/>
  <c r="W10" i="111"/>
  <c r="W34" i="111" s="1"/>
  <c r="V10" i="111"/>
  <c r="V41" i="111" s="1"/>
  <c r="U10" i="111"/>
  <c r="U34" i="111" s="1"/>
  <c r="T10" i="111"/>
  <c r="T40" i="111" s="1"/>
  <c r="S10" i="111"/>
  <c r="S40" i="111" s="1"/>
  <c r="AE37" i="108"/>
  <c r="W37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X20" i="108"/>
  <c r="W20" i="108"/>
  <c r="V20" i="108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9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AA35" i="108" s="1"/>
  <c r="Z15" i="108"/>
  <c r="Y15" i="108"/>
  <c r="X15" i="108"/>
  <c r="W15" i="108"/>
  <c r="V15" i="108"/>
  <c r="U15" i="108"/>
  <c r="T15" i="108"/>
  <c r="S15" i="108"/>
  <c r="S35" i="108" s="1"/>
  <c r="AF14" i="108"/>
  <c r="AE14" i="108"/>
  <c r="AD14" i="108"/>
  <c r="AC14" i="108"/>
  <c r="AB14" i="108"/>
  <c r="AA14" i="108"/>
  <c r="Z14" i="108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C40" i="108" s="1"/>
  <c r="AB12" i="108"/>
  <c r="AA12" i="108"/>
  <c r="Z12" i="108"/>
  <c r="Y12" i="108"/>
  <c r="X12" i="108"/>
  <c r="W12" i="108"/>
  <c r="V12" i="108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D41" i="108" s="1"/>
  <c r="AC10" i="108"/>
  <c r="AC41" i="108" s="1"/>
  <c r="AC42" i="108" s="1"/>
  <c r="AB10" i="108"/>
  <c r="AB40" i="108" s="1"/>
  <c r="AA10" i="108"/>
  <c r="AA40" i="108" s="1"/>
  <c r="Z10" i="108"/>
  <c r="Z40" i="108" s="1"/>
  <c r="Y10" i="108"/>
  <c r="Y40" i="108" s="1"/>
  <c r="X10" i="108"/>
  <c r="X34" i="108" s="1"/>
  <c r="W10" i="108"/>
  <c r="W34" i="108" s="1"/>
  <c r="V10" i="108"/>
  <c r="V41" i="108" s="1"/>
  <c r="U10" i="108"/>
  <c r="U41" i="108" s="1"/>
  <c r="U42" i="108" s="1"/>
  <c r="T10" i="108"/>
  <c r="T40" i="108" s="1"/>
  <c r="S10" i="108"/>
  <c r="S40" i="108" s="1"/>
  <c r="AD37" i="107"/>
  <c r="V37" i="107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T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S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B20" i="107"/>
  <c r="AB36" i="107" s="1"/>
  <c r="AA20" i="107"/>
  <c r="Z20" i="107"/>
  <c r="Y20" i="107"/>
  <c r="X20" i="107"/>
  <c r="W20" i="107"/>
  <c r="V20" i="107"/>
  <c r="U20" i="107"/>
  <c r="T20" i="107"/>
  <c r="T36" i="107" s="1"/>
  <c r="S20" i="107"/>
  <c r="AF19" i="107"/>
  <c r="AF39" i="107" s="1"/>
  <c r="AE19" i="107"/>
  <c r="AE39" i="107" s="1"/>
  <c r="AD19" i="107"/>
  <c r="AD39" i="107" s="1"/>
  <c r="AC19" i="107"/>
  <c r="AC39" i="107" s="1"/>
  <c r="AB19" i="107"/>
  <c r="AB39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9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Z35" i="107" s="1"/>
  <c r="Y15" i="107"/>
  <c r="X15" i="107"/>
  <c r="W15" i="107"/>
  <c r="V15" i="107"/>
  <c r="U15" i="107"/>
  <c r="T15" i="107"/>
  <c r="S15" i="107"/>
  <c r="AF14" i="107"/>
  <c r="AF38" i="107" s="1"/>
  <c r="AE14" i="107"/>
  <c r="AD14" i="107"/>
  <c r="AC14" i="107"/>
  <c r="AB14" i="107"/>
  <c r="AA14" i="107"/>
  <c r="Z14" i="107"/>
  <c r="Y14" i="107"/>
  <c r="X14" i="107"/>
  <c r="X38" i="107" s="1"/>
  <c r="W14" i="107"/>
  <c r="V14" i="107"/>
  <c r="U14" i="107"/>
  <c r="T14" i="107"/>
  <c r="S14" i="107"/>
  <c r="AF13" i="107"/>
  <c r="AF35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8" i="107" s="1"/>
  <c r="Y13" i="107"/>
  <c r="Y35" i="107" s="1"/>
  <c r="X13" i="107"/>
  <c r="X35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B12" i="107"/>
  <c r="AB40" i="107" s="1"/>
  <c r="AA12" i="107"/>
  <c r="Z12" i="107"/>
  <c r="Y12" i="107"/>
  <c r="X12" i="107"/>
  <c r="W12" i="107"/>
  <c r="V12" i="107"/>
  <c r="U12" i="107"/>
  <c r="T12" i="107"/>
  <c r="T40" i="107" s="1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40" i="107" s="1"/>
  <c r="AE10" i="107"/>
  <c r="AE34" i="107" s="1"/>
  <c r="AD10" i="107"/>
  <c r="AD34" i="107" s="1"/>
  <c r="AC10" i="107"/>
  <c r="AC41" i="107" s="1"/>
  <c r="AB10" i="107"/>
  <c r="AB41" i="107" s="1"/>
  <c r="AB42" i="107" s="1"/>
  <c r="AA10" i="107"/>
  <c r="AA40" i="107" s="1"/>
  <c r="Z10" i="107"/>
  <c r="Z40" i="107" s="1"/>
  <c r="Y10" i="107"/>
  <c r="Y40" i="107" s="1"/>
  <c r="X10" i="107"/>
  <c r="X40" i="107" s="1"/>
  <c r="W10" i="107"/>
  <c r="W34" i="107" s="1"/>
  <c r="V10" i="107"/>
  <c r="V34" i="107" s="1"/>
  <c r="U10" i="107"/>
  <c r="U41" i="107" s="1"/>
  <c r="T10" i="107"/>
  <c r="T41" i="107" s="1"/>
  <c r="T42" i="107" s="1"/>
  <c r="S10" i="107"/>
  <c r="S40" i="107" s="1"/>
  <c r="P58" i="108"/>
  <c r="P106" i="108" s="1"/>
  <c r="P59" i="108"/>
  <c r="P60" i="108"/>
  <c r="P61" i="108"/>
  <c r="P62" i="108"/>
  <c r="P63" i="108"/>
  <c r="P64" i="108"/>
  <c r="P65" i="108"/>
  <c r="P66" i="108"/>
  <c r="P67" i="108"/>
  <c r="P68" i="108"/>
  <c r="P69" i="108"/>
  <c r="P70" i="108"/>
  <c r="P71" i="108"/>
  <c r="P72" i="108"/>
  <c r="P73" i="108"/>
  <c r="P74" i="108"/>
  <c r="P75" i="108"/>
  <c r="P76" i="108"/>
  <c r="P77" i="108"/>
  <c r="P78" i="108"/>
  <c r="P79" i="108"/>
  <c r="P80" i="108"/>
  <c r="P81" i="108"/>
  <c r="P82" i="108"/>
  <c r="P83" i="108"/>
  <c r="P84" i="108"/>
  <c r="P85" i="108"/>
  <c r="P86" i="108"/>
  <c r="P87" i="108"/>
  <c r="P88" i="108"/>
  <c r="P89" i="108"/>
  <c r="P90" i="108"/>
  <c r="P91" i="108"/>
  <c r="P92" i="108"/>
  <c r="P93" i="108"/>
  <c r="P94" i="108"/>
  <c r="P95" i="108"/>
  <c r="P96" i="108"/>
  <c r="P97" i="108"/>
  <c r="P98" i="108"/>
  <c r="P99" i="108"/>
  <c r="P100" i="108"/>
  <c r="P101" i="108"/>
  <c r="P102" i="108"/>
  <c r="P103" i="108"/>
  <c r="P104" i="108"/>
  <c r="P105" i="108"/>
  <c r="P57" i="108"/>
  <c r="O58" i="108"/>
  <c r="O59" i="108"/>
  <c r="O60" i="108"/>
  <c r="O61" i="108"/>
  <c r="O62" i="108"/>
  <c r="O63" i="108"/>
  <c r="O64" i="108"/>
  <c r="O65" i="108"/>
  <c r="O106" i="108" s="1"/>
  <c r="O66" i="108"/>
  <c r="O67" i="108"/>
  <c r="O68" i="108"/>
  <c r="O69" i="108"/>
  <c r="O70" i="108"/>
  <c r="O71" i="108"/>
  <c r="O72" i="108"/>
  <c r="O73" i="108"/>
  <c r="O74" i="108"/>
  <c r="O75" i="108"/>
  <c r="O76" i="108"/>
  <c r="O77" i="108"/>
  <c r="O78" i="108"/>
  <c r="O79" i="108"/>
  <c r="O80" i="108"/>
  <c r="O81" i="108"/>
  <c r="O82" i="108"/>
  <c r="O83" i="108"/>
  <c r="O84" i="108"/>
  <c r="O85" i="108"/>
  <c r="O86" i="108"/>
  <c r="O87" i="108"/>
  <c r="O88" i="108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O102" i="108"/>
  <c r="O103" i="108"/>
  <c r="O104" i="108"/>
  <c r="O105" i="108"/>
  <c r="D58" i="108"/>
  <c r="E58" i="108"/>
  <c r="F58" i="108"/>
  <c r="G58" i="108"/>
  <c r="H58" i="108"/>
  <c r="I58" i="108"/>
  <c r="J58" i="108"/>
  <c r="K58" i="108"/>
  <c r="K106" i="108" s="1"/>
  <c r="L58" i="108"/>
  <c r="M58" i="108"/>
  <c r="N58" i="108"/>
  <c r="D59" i="108"/>
  <c r="E59" i="108"/>
  <c r="F59" i="108"/>
  <c r="G59" i="108"/>
  <c r="H59" i="108"/>
  <c r="H106" i="108" s="1"/>
  <c r="I59" i="108"/>
  <c r="J59" i="108"/>
  <c r="K59" i="108"/>
  <c r="L59" i="108"/>
  <c r="M59" i="108"/>
  <c r="N59" i="108"/>
  <c r="D60" i="108"/>
  <c r="E60" i="108"/>
  <c r="E106" i="108" s="1"/>
  <c r="F60" i="108"/>
  <c r="G60" i="108"/>
  <c r="H60" i="108"/>
  <c r="I60" i="108"/>
  <c r="J60" i="108"/>
  <c r="K60" i="108"/>
  <c r="L60" i="108"/>
  <c r="M60" i="108"/>
  <c r="M106" i="108" s="1"/>
  <c r="N60" i="108"/>
  <c r="D61" i="108"/>
  <c r="E61" i="108"/>
  <c r="F61" i="108"/>
  <c r="G61" i="108"/>
  <c r="H61" i="108"/>
  <c r="I61" i="108"/>
  <c r="J61" i="108"/>
  <c r="J106" i="108" s="1"/>
  <c r="K61" i="108"/>
  <c r="L61" i="108"/>
  <c r="M61" i="108"/>
  <c r="N61" i="108"/>
  <c r="D62" i="108"/>
  <c r="E62" i="108"/>
  <c r="F62" i="108"/>
  <c r="G62" i="108"/>
  <c r="G106" i="108" s="1"/>
  <c r="H62" i="108"/>
  <c r="I62" i="108"/>
  <c r="J62" i="108"/>
  <c r="K62" i="108"/>
  <c r="L62" i="108"/>
  <c r="M62" i="108"/>
  <c r="N62" i="108"/>
  <c r="D63" i="108"/>
  <c r="D106" i="108" s="1"/>
  <c r="E63" i="108"/>
  <c r="F63" i="108"/>
  <c r="G63" i="108"/>
  <c r="H63" i="108"/>
  <c r="I63" i="108"/>
  <c r="J63" i="108"/>
  <c r="K63" i="108"/>
  <c r="L63" i="108"/>
  <c r="L106" i="108" s="1"/>
  <c r="M63" i="108"/>
  <c r="N63" i="108"/>
  <c r="D64" i="108"/>
  <c r="E64" i="108"/>
  <c r="F64" i="108"/>
  <c r="G64" i="108"/>
  <c r="H64" i="108"/>
  <c r="I64" i="108"/>
  <c r="I106" i="108" s="1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C106" i="108" s="1"/>
  <c r="Q106" i="111"/>
  <c r="Q106" i="108"/>
  <c r="N106" i="108"/>
  <c r="F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Q106" i="107"/>
  <c r="C106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O58" i="107"/>
  <c r="O59" i="107"/>
  <c r="O60" i="107"/>
  <c r="O61" i="107"/>
  <c r="O62" i="107"/>
  <c r="O63" i="107"/>
  <c r="O64" i="107"/>
  <c r="O65" i="107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O105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D58" i="111"/>
  <c r="E58" i="111"/>
  <c r="F58" i="111"/>
  <c r="G58" i="111"/>
  <c r="H58" i="111"/>
  <c r="I58" i="111"/>
  <c r="J58" i="111"/>
  <c r="L58" i="111"/>
  <c r="M58" i="111"/>
  <c r="N58" i="111"/>
  <c r="D59" i="111"/>
  <c r="E59" i="111"/>
  <c r="F59" i="111"/>
  <c r="G59" i="111"/>
  <c r="I59" i="111"/>
  <c r="J59" i="111"/>
  <c r="K59" i="111"/>
  <c r="L59" i="111"/>
  <c r="M59" i="111"/>
  <c r="N59" i="111"/>
  <c r="D60" i="111"/>
  <c r="F60" i="111"/>
  <c r="G60" i="111"/>
  <c r="H60" i="111"/>
  <c r="I60" i="111"/>
  <c r="J60" i="111"/>
  <c r="K60" i="111"/>
  <c r="L60" i="111"/>
  <c r="N60" i="111"/>
  <c r="D61" i="111"/>
  <c r="E61" i="111"/>
  <c r="F61" i="111"/>
  <c r="G61" i="111"/>
  <c r="H61" i="111"/>
  <c r="I61" i="111"/>
  <c r="K61" i="111"/>
  <c r="L61" i="111"/>
  <c r="M61" i="111"/>
  <c r="N61" i="111"/>
  <c r="D62" i="111"/>
  <c r="E62" i="111"/>
  <c r="F62" i="111"/>
  <c r="H62" i="111"/>
  <c r="I62" i="111"/>
  <c r="J62" i="111"/>
  <c r="K62" i="111"/>
  <c r="L62" i="111"/>
  <c r="M62" i="111"/>
  <c r="N62" i="111"/>
  <c r="E63" i="111"/>
  <c r="F63" i="111"/>
  <c r="G63" i="111"/>
  <c r="H63" i="111"/>
  <c r="I63" i="111"/>
  <c r="J63" i="111"/>
  <c r="K63" i="111"/>
  <c r="M63" i="111"/>
  <c r="N63" i="111"/>
  <c r="D64" i="111"/>
  <c r="E64" i="111"/>
  <c r="F64" i="111"/>
  <c r="G64" i="111"/>
  <c r="H64" i="111"/>
  <c r="J64" i="111"/>
  <c r="K64" i="111"/>
  <c r="L64" i="111"/>
  <c r="M64" i="111"/>
  <c r="N64" i="111"/>
  <c r="D65" i="111"/>
  <c r="E65" i="111"/>
  <c r="G65" i="111"/>
  <c r="H65" i="111"/>
  <c r="I65" i="111"/>
  <c r="J65" i="111"/>
  <c r="K65" i="111"/>
  <c r="L65" i="111"/>
  <c r="M65" i="111"/>
  <c r="D66" i="111"/>
  <c r="E66" i="111"/>
  <c r="F66" i="111"/>
  <c r="G66" i="111"/>
  <c r="H66" i="111"/>
  <c r="I66" i="111"/>
  <c r="J66" i="111"/>
  <c r="L66" i="111"/>
  <c r="M66" i="111"/>
  <c r="N66" i="111"/>
  <c r="D67" i="111"/>
  <c r="E67" i="111"/>
  <c r="F67" i="111"/>
  <c r="G67" i="111"/>
  <c r="I67" i="111"/>
  <c r="J67" i="111"/>
  <c r="K67" i="111"/>
  <c r="L67" i="111"/>
  <c r="M67" i="111"/>
  <c r="N67" i="111"/>
  <c r="D68" i="111"/>
  <c r="F68" i="111"/>
  <c r="G68" i="111"/>
  <c r="H68" i="111"/>
  <c r="I68" i="111"/>
  <c r="J68" i="111"/>
  <c r="K68" i="111"/>
  <c r="L68" i="111"/>
  <c r="N68" i="111"/>
  <c r="D69" i="111"/>
  <c r="E69" i="111"/>
  <c r="F69" i="111"/>
  <c r="G69" i="111"/>
  <c r="H69" i="111"/>
  <c r="I69" i="111"/>
  <c r="K69" i="111"/>
  <c r="L69" i="111"/>
  <c r="M69" i="111"/>
  <c r="N69" i="111"/>
  <c r="D70" i="111"/>
  <c r="E70" i="111"/>
  <c r="F70" i="111"/>
  <c r="H70" i="111"/>
  <c r="I70" i="111"/>
  <c r="J70" i="111"/>
  <c r="K70" i="111"/>
  <c r="L70" i="111"/>
  <c r="M70" i="111"/>
  <c r="N70" i="111"/>
  <c r="E71" i="111"/>
  <c r="F71" i="111"/>
  <c r="G71" i="111"/>
  <c r="H71" i="111"/>
  <c r="I71" i="111"/>
  <c r="J71" i="111"/>
  <c r="K71" i="111"/>
  <c r="M71" i="111"/>
  <c r="N71" i="111"/>
  <c r="D72" i="111"/>
  <c r="E72" i="111"/>
  <c r="F72" i="111"/>
  <c r="G72" i="111"/>
  <c r="H72" i="111"/>
  <c r="J72" i="111"/>
  <c r="K72" i="111"/>
  <c r="L72" i="111"/>
  <c r="M72" i="111"/>
  <c r="N72" i="111"/>
  <c r="D73" i="111"/>
  <c r="E73" i="111"/>
  <c r="G73" i="111"/>
  <c r="H73" i="111"/>
  <c r="I73" i="111"/>
  <c r="J73" i="111"/>
  <c r="K73" i="111"/>
  <c r="L73" i="111"/>
  <c r="M73" i="111"/>
  <c r="D74" i="111"/>
  <c r="E74" i="111"/>
  <c r="F74" i="111"/>
  <c r="G74" i="111"/>
  <c r="H74" i="111"/>
  <c r="I74" i="111"/>
  <c r="J74" i="111"/>
  <c r="L74" i="111"/>
  <c r="M74" i="111"/>
  <c r="N74" i="111"/>
  <c r="D75" i="111"/>
  <c r="E75" i="111"/>
  <c r="F75" i="111"/>
  <c r="G75" i="111"/>
  <c r="I75" i="111"/>
  <c r="J75" i="111"/>
  <c r="K75" i="111"/>
  <c r="L75" i="111"/>
  <c r="M75" i="111"/>
  <c r="N75" i="111"/>
  <c r="D76" i="111"/>
  <c r="F76" i="111"/>
  <c r="G76" i="111"/>
  <c r="H76" i="111"/>
  <c r="I76" i="111"/>
  <c r="J76" i="111"/>
  <c r="K76" i="111"/>
  <c r="L76" i="111"/>
  <c r="N76" i="111"/>
  <c r="D77" i="111"/>
  <c r="E77" i="111"/>
  <c r="F77" i="111"/>
  <c r="G77" i="111"/>
  <c r="H77" i="111"/>
  <c r="I77" i="111"/>
  <c r="K77" i="111"/>
  <c r="L77" i="111"/>
  <c r="M77" i="111"/>
  <c r="N77" i="111"/>
  <c r="D78" i="111"/>
  <c r="E78" i="111"/>
  <c r="F78" i="111"/>
  <c r="H78" i="111"/>
  <c r="I78" i="111"/>
  <c r="J78" i="111"/>
  <c r="K78" i="111"/>
  <c r="L78" i="111"/>
  <c r="M78" i="111"/>
  <c r="N78" i="111"/>
  <c r="E79" i="111"/>
  <c r="F79" i="111"/>
  <c r="G79" i="111"/>
  <c r="H79" i="111"/>
  <c r="I79" i="111"/>
  <c r="J79" i="111"/>
  <c r="K79" i="111"/>
  <c r="M79" i="111"/>
  <c r="N79" i="111"/>
  <c r="D80" i="111"/>
  <c r="E80" i="111"/>
  <c r="F80" i="111"/>
  <c r="G80" i="111"/>
  <c r="H80" i="111"/>
  <c r="J80" i="111"/>
  <c r="K80" i="111"/>
  <c r="L80" i="111"/>
  <c r="M80" i="111"/>
  <c r="N80" i="111"/>
  <c r="D81" i="111"/>
  <c r="E81" i="111"/>
  <c r="G81" i="111"/>
  <c r="H81" i="111"/>
  <c r="I81" i="111"/>
  <c r="J81" i="111"/>
  <c r="K81" i="111"/>
  <c r="L81" i="111"/>
  <c r="M81" i="111"/>
  <c r="D82" i="111"/>
  <c r="E82" i="111"/>
  <c r="F82" i="111"/>
  <c r="G82" i="111"/>
  <c r="H82" i="111"/>
  <c r="I82" i="111"/>
  <c r="J82" i="111"/>
  <c r="L82" i="111"/>
  <c r="M82" i="111"/>
  <c r="N82" i="111"/>
  <c r="D83" i="111"/>
  <c r="E83" i="111"/>
  <c r="F83" i="111"/>
  <c r="G83" i="111"/>
  <c r="I83" i="111"/>
  <c r="J83" i="111"/>
  <c r="K83" i="111"/>
  <c r="L83" i="111"/>
  <c r="M83" i="111"/>
  <c r="N83" i="111"/>
  <c r="D84" i="111"/>
  <c r="F84" i="111"/>
  <c r="G84" i="111"/>
  <c r="H84" i="111"/>
  <c r="I84" i="111"/>
  <c r="J84" i="111"/>
  <c r="K84" i="111"/>
  <c r="L84" i="111"/>
  <c r="N84" i="111"/>
  <c r="D85" i="111"/>
  <c r="E85" i="111"/>
  <c r="F85" i="111"/>
  <c r="G85" i="111"/>
  <c r="H85" i="111"/>
  <c r="I85" i="111"/>
  <c r="K85" i="111"/>
  <c r="L85" i="111"/>
  <c r="M85" i="111"/>
  <c r="N85" i="111"/>
  <c r="D86" i="111"/>
  <c r="E86" i="111"/>
  <c r="F86" i="111"/>
  <c r="H86" i="111"/>
  <c r="I86" i="111"/>
  <c r="J86" i="111"/>
  <c r="K86" i="111"/>
  <c r="L86" i="111"/>
  <c r="M86" i="111"/>
  <c r="N86" i="111"/>
  <c r="E87" i="111"/>
  <c r="F87" i="111"/>
  <c r="G87" i="111"/>
  <c r="H87" i="111"/>
  <c r="I87" i="111"/>
  <c r="J87" i="111"/>
  <c r="K87" i="111"/>
  <c r="M87" i="111"/>
  <c r="N87" i="111"/>
  <c r="D88" i="111"/>
  <c r="E88" i="111"/>
  <c r="F88" i="111"/>
  <c r="G88" i="111"/>
  <c r="H88" i="111"/>
  <c r="J88" i="111"/>
  <c r="K88" i="111"/>
  <c r="L88" i="111"/>
  <c r="M88" i="111"/>
  <c r="N88" i="111"/>
  <c r="D89" i="111"/>
  <c r="E89" i="111"/>
  <c r="G89" i="111"/>
  <c r="H89" i="111"/>
  <c r="I89" i="111"/>
  <c r="J89" i="111"/>
  <c r="K89" i="111"/>
  <c r="L89" i="111"/>
  <c r="M89" i="111"/>
  <c r="D90" i="111"/>
  <c r="E90" i="111"/>
  <c r="F90" i="111"/>
  <c r="G90" i="111"/>
  <c r="H90" i="111"/>
  <c r="I90" i="111"/>
  <c r="J90" i="111"/>
  <c r="L90" i="111"/>
  <c r="M90" i="111"/>
  <c r="N90" i="111"/>
  <c r="D91" i="111"/>
  <c r="E91" i="111"/>
  <c r="F91" i="111"/>
  <c r="G91" i="111"/>
  <c r="I91" i="111"/>
  <c r="J91" i="111"/>
  <c r="K91" i="111"/>
  <c r="L91" i="111"/>
  <c r="M91" i="111"/>
  <c r="N91" i="111"/>
  <c r="D92" i="111"/>
  <c r="F92" i="111"/>
  <c r="G92" i="111"/>
  <c r="H92" i="111"/>
  <c r="I92" i="111"/>
  <c r="J92" i="111"/>
  <c r="K92" i="111"/>
  <c r="L92" i="111"/>
  <c r="N92" i="111"/>
  <c r="D93" i="111"/>
  <c r="E93" i="111"/>
  <c r="F93" i="111"/>
  <c r="G93" i="111"/>
  <c r="H93" i="111"/>
  <c r="I93" i="111"/>
  <c r="K93" i="111"/>
  <c r="L93" i="111"/>
  <c r="M93" i="111"/>
  <c r="N93" i="111"/>
  <c r="D94" i="111"/>
  <c r="E94" i="111"/>
  <c r="F94" i="111"/>
  <c r="H94" i="111"/>
  <c r="I94" i="111"/>
  <c r="J94" i="111"/>
  <c r="K94" i="111"/>
  <c r="L94" i="111"/>
  <c r="M94" i="111"/>
  <c r="N94" i="111"/>
  <c r="E95" i="111"/>
  <c r="F95" i="111"/>
  <c r="G95" i="111"/>
  <c r="H95" i="111"/>
  <c r="I95" i="111"/>
  <c r="J95" i="111"/>
  <c r="K95" i="111"/>
  <c r="M95" i="111"/>
  <c r="N95" i="111"/>
  <c r="D96" i="111"/>
  <c r="E96" i="111"/>
  <c r="F96" i="111"/>
  <c r="G96" i="111"/>
  <c r="H96" i="111"/>
  <c r="J96" i="111"/>
  <c r="K96" i="111"/>
  <c r="L96" i="111"/>
  <c r="M96" i="111"/>
  <c r="N96" i="111"/>
  <c r="D97" i="111"/>
  <c r="E97" i="111"/>
  <c r="G97" i="111"/>
  <c r="H97" i="111"/>
  <c r="I97" i="111"/>
  <c r="J97" i="111"/>
  <c r="K97" i="111"/>
  <c r="L97" i="111"/>
  <c r="M97" i="111"/>
  <c r="D98" i="111"/>
  <c r="E98" i="111"/>
  <c r="F98" i="111"/>
  <c r="G98" i="111"/>
  <c r="H98" i="111"/>
  <c r="I98" i="111"/>
  <c r="J98" i="111"/>
  <c r="L98" i="111"/>
  <c r="M98" i="111"/>
  <c r="N98" i="111"/>
  <c r="D99" i="111"/>
  <c r="E99" i="111"/>
  <c r="F99" i="111"/>
  <c r="G99" i="111"/>
  <c r="I99" i="111"/>
  <c r="J99" i="111"/>
  <c r="K99" i="111"/>
  <c r="L99" i="111"/>
  <c r="M99" i="111"/>
  <c r="N99" i="111"/>
  <c r="D100" i="111"/>
  <c r="F100" i="111"/>
  <c r="G100" i="111"/>
  <c r="H100" i="111"/>
  <c r="I100" i="111"/>
  <c r="J100" i="111"/>
  <c r="K100" i="111"/>
  <c r="L100" i="111"/>
  <c r="N100" i="111"/>
  <c r="D101" i="111"/>
  <c r="E101" i="111"/>
  <c r="F101" i="111"/>
  <c r="G101" i="111"/>
  <c r="H101" i="111"/>
  <c r="I101" i="111"/>
  <c r="K101" i="111"/>
  <c r="L101" i="111"/>
  <c r="M101" i="111"/>
  <c r="N101" i="111"/>
  <c r="D102" i="111"/>
  <c r="E102" i="111"/>
  <c r="F102" i="111"/>
  <c r="H102" i="111"/>
  <c r="I102" i="111"/>
  <c r="J102" i="111"/>
  <c r="K102" i="111"/>
  <c r="L102" i="111"/>
  <c r="M102" i="111"/>
  <c r="N102" i="111"/>
  <c r="E103" i="111"/>
  <c r="F103" i="111"/>
  <c r="G103" i="111"/>
  <c r="H103" i="111"/>
  <c r="I103" i="111"/>
  <c r="J103" i="111"/>
  <c r="K103" i="111"/>
  <c r="M103" i="111"/>
  <c r="N103" i="111"/>
  <c r="D104" i="111"/>
  <c r="E104" i="111"/>
  <c r="F104" i="111"/>
  <c r="G104" i="111"/>
  <c r="H104" i="111"/>
  <c r="J104" i="111"/>
  <c r="K104" i="111"/>
  <c r="L104" i="111"/>
  <c r="M104" i="111"/>
  <c r="N104" i="111"/>
  <c r="D105" i="111"/>
  <c r="E105" i="111"/>
  <c r="G105" i="111"/>
  <c r="H105" i="111"/>
  <c r="I105" i="111"/>
  <c r="J105" i="111"/>
  <c r="K105" i="111"/>
  <c r="L105" i="111"/>
  <c r="M105" i="111"/>
  <c r="C59" i="111"/>
  <c r="C60" i="111"/>
  <c r="C61" i="111"/>
  <c r="C62" i="111"/>
  <c r="C63" i="111"/>
  <c r="C64" i="111"/>
  <c r="C65" i="111"/>
  <c r="C67" i="111"/>
  <c r="C68" i="111"/>
  <c r="C69" i="111"/>
  <c r="C70" i="111"/>
  <c r="C71" i="111"/>
  <c r="C72" i="111"/>
  <c r="C73" i="111"/>
  <c r="C75" i="111"/>
  <c r="C76" i="111"/>
  <c r="C77" i="111"/>
  <c r="C78" i="111"/>
  <c r="C79" i="111"/>
  <c r="C80" i="111"/>
  <c r="C81" i="111"/>
  <c r="C83" i="111"/>
  <c r="C84" i="111"/>
  <c r="C85" i="111"/>
  <c r="C86" i="111"/>
  <c r="C87" i="111"/>
  <c r="C88" i="111"/>
  <c r="C89" i="111"/>
  <c r="C91" i="111"/>
  <c r="C92" i="111"/>
  <c r="C93" i="111"/>
  <c r="C94" i="111"/>
  <c r="C95" i="111"/>
  <c r="C96" i="111"/>
  <c r="C97" i="111"/>
  <c r="C99" i="111"/>
  <c r="C100" i="111"/>
  <c r="C101" i="111"/>
  <c r="C102" i="111"/>
  <c r="C103" i="111"/>
  <c r="C104" i="111"/>
  <c r="C105" i="111"/>
  <c r="C58" i="111"/>
  <c r="AC42" i="111" l="1"/>
  <c r="Z42" i="111"/>
  <c r="S39" i="111"/>
  <c r="Z34" i="111"/>
  <c r="T35" i="111"/>
  <c r="AB35" i="111"/>
  <c r="V36" i="111"/>
  <c r="AD36" i="111"/>
  <c r="X37" i="111"/>
  <c r="AF37" i="111"/>
  <c r="V40" i="111"/>
  <c r="V42" i="111" s="1"/>
  <c r="AD40" i="111"/>
  <c r="AD42" i="111" s="1"/>
  <c r="X41" i="111"/>
  <c r="X42" i="111" s="1"/>
  <c r="AF41" i="111"/>
  <c r="AF42" i="111" s="1"/>
  <c r="Y34" i="111"/>
  <c r="AE41" i="111"/>
  <c r="AE42" i="111" s="1"/>
  <c r="S34" i="111"/>
  <c r="AA34" i="111"/>
  <c r="U35" i="111"/>
  <c r="AC35" i="111"/>
  <c r="Y37" i="111"/>
  <c r="W40" i="111"/>
  <c r="AE40" i="111"/>
  <c r="Y41" i="111"/>
  <c r="Y42" i="111" s="1"/>
  <c r="T34" i="111"/>
  <c r="AB34" i="111"/>
  <c r="V35" i="111"/>
  <c r="AD35" i="111"/>
  <c r="X36" i="111"/>
  <c r="AF36" i="111"/>
  <c r="Z37" i="111"/>
  <c r="X40" i="111"/>
  <c r="AF40" i="111"/>
  <c r="W41" i="111"/>
  <c r="W35" i="111"/>
  <c r="AE35" i="111"/>
  <c r="Y36" i="111"/>
  <c r="S37" i="111"/>
  <c r="AA37" i="111"/>
  <c r="S41" i="111"/>
  <c r="AA41" i="111"/>
  <c r="AA42" i="111" s="1"/>
  <c r="V34" i="111"/>
  <c r="AD34" i="111"/>
  <c r="Z36" i="111"/>
  <c r="T37" i="111"/>
  <c r="AB37" i="111"/>
  <c r="U37" i="111"/>
  <c r="AC37" i="111"/>
  <c r="V37" i="111"/>
  <c r="AD37" i="111"/>
  <c r="Y34" i="108"/>
  <c r="Z34" i="108"/>
  <c r="T35" i="108"/>
  <c r="AB35" i="108"/>
  <c r="V36" i="108"/>
  <c r="AD36" i="108"/>
  <c r="X37" i="108"/>
  <c r="AF37" i="108"/>
  <c r="Z38" i="108"/>
  <c r="T39" i="108"/>
  <c r="AB39" i="108"/>
  <c r="V40" i="108"/>
  <c r="V42" i="108" s="1"/>
  <c r="AD40" i="108"/>
  <c r="AD42" i="108" s="1"/>
  <c r="X41" i="108"/>
  <c r="X42" i="108" s="1"/>
  <c r="AF41" i="108"/>
  <c r="AE41" i="108"/>
  <c r="S34" i="108"/>
  <c r="AA34" i="108"/>
  <c r="U35" i="108"/>
  <c r="AC35" i="108"/>
  <c r="W36" i="108"/>
  <c r="AE36" i="108"/>
  <c r="Y37" i="108"/>
  <c r="W40" i="108"/>
  <c r="AE40" i="108"/>
  <c r="Y41" i="108"/>
  <c r="Y42" i="108" s="1"/>
  <c r="T34" i="108"/>
  <c r="AB34" i="108"/>
  <c r="V35" i="108"/>
  <c r="AD35" i="108"/>
  <c r="X36" i="108"/>
  <c r="AF36" i="108"/>
  <c r="Z37" i="108"/>
  <c r="X40" i="108"/>
  <c r="AF40" i="108"/>
  <c r="Z41" i="108"/>
  <c r="Z42" i="108" s="1"/>
  <c r="W41" i="108"/>
  <c r="W42" i="108" s="1"/>
  <c r="U34" i="108"/>
  <c r="AC34" i="108"/>
  <c r="W35" i="108"/>
  <c r="AE35" i="108"/>
  <c r="Y36" i="108"/>
  <c r="S37" i="108"/>
  <c r="AA37" i="108"/>
  <c r="S41" i="108"/>
  <c r="S42" i="108" s="1"/>
  <c r="AA41" i="108"/>
  <c r="AA42" i="108" s="1"/>
  <c r="AA39" i="108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S36" i="108"/>
  <c r="U37" i="108"/>
  <c r="AC37" i="108"/>
  <c r="V37" i="108"/>
  <c r="AD37" i="108"/>
  <c r="U42" i="107"/>
  <c r="AF34" i="107"/>
  <c r="Y34" i="107"/>
  <c r="S35" i="107"/>
  <c r="AA35" i="107"/>
  <c r="U36" i="107"/>
  <c r="AC36" i="107"/>
  <c r="W37" i="107"/>
  <c r="AE37" i="107"/>
  <c r="Y38" i="107"/>
  <c r="S39" i="107"/>
  <c r="AA39" i="107"/>
  <c r="U40" i="107"/>
  <c r="AC40" i="107"/>
  <c r="AC42" i="107" s="1"/>
  <c r="W41" i="107"/>
  <c r="W42" i="107" s="1"/>
  <c r="AE41" i="107"/>
  <c r="X34" i="107"/>
  <c r="Z34" i="107"/>
  <c r="T35" i="107"/>
  <c r="AB35" i="107"/>
  <c r="V36" i="107"/>
  <c r="AD36" i="107"/>
  <c r="X37" i="107"/>
  <c r="AF37" i="107"/>
  <c r="V40" i="107"/>
  <c r="AD40" i="107"/>
  <c r="X41" i="107"/>
  <c r="X42" i="107" s="1"/>
  <c r="AF41" i="107"/>
  <c r="AF42" i="107" s="1"/>
  <c r="AD41" i="107"/>
  <c r="S34" i="107"/>
  <c r="AA34" i="107"/>
  <c r="U35" i="107"/>
  <c r="AC35" i="107"/>
  <c r="W36" i="107"/>
  <c r="AE36" i="107"/>
  <c r="Y37" i="107"/>
  <c r="W40" i="107"/>
  <c r="AE40" i="107"/>
  <c r="Y41" i="107"/>
  <c r="Y42" i="107" s="1"/>
  <c r="T34" i="107"/>
  <c r="AB34" i="107"/>
  <c r="V35" i="107"/>
  <c r="AD35" i="107"/>
  <c r="X36" i="107"/>
  <c r="AF36" i="107"/>
  <c r="Z37" i="107"/>
  <c r="Z41" i="107"/>
  <c r="Z42" i="107" s="1"/>
  <c r="U34" i="107"/>
  <c r="AC34" i="107"/>
  <c r="W35" i="107"/>
  <c r="AE35" i="107"/>
  <c r="Y36" i="107"/>
  <c r="S37" i="107"/>
  <c r="AA37" i="107"/>
  <c r="S41" i="107"/>
  <c r="S42" i="107" s="1"/>
  <c r="AA41" i="107"/>
  <c r="AA42" i="107" s="1"/>
  <c r="V41" i="107"/>
  <c r="V42" i="107" s="1"/>
  <c r="Z36" i="107"/>
  <c r="T37" i="107"/>
  <c r="AB37" i="107"/>
  <c r="U37" i="107"/>
  <c r="AC37" i="107"/>
  <c r="O67" i="111"/>
  <c r="N105" i="111"/>
  <c r="F105" i="111"/>
  <c r="I104" i="111"/>
  <c r="O104" i="111" s="1"/>
  <c r="L103" i="111"/>
  <c r="D103" i="111"/>
  <c r="G102" i="111"/>
  <c r="J101" i="111"/>
  <c r="O101" i="111" s="1"/>
  <c r="M100" i="111"/>
  <c r="P100" i="111" s="1"/>
  <c r="E100" i="111"/>
  <c r="H99" i="111"/>
  <c r="K98" i="111"/>
  <c r="N97" i="111"/>
  <c r="P97" i="111" s="1"/>
  <c r="F97" i="111"/>
  <c r="I96" i="111"/>
  <c r="L95" i="111"/>
  <c r="D95" i="111"/>
  <c r="P95" i="111" s="1"/>
  <c r="G94" i="111"/>
  <c r="J93" i="111"/>
  <c r="M92" i="111"/>
  <c r="E92" i="111"/>
  <c r="O92" i="111" s="1"/>
  <c r="H91" i="111"/>
  <c r="K90" i="111"/>
  <c r="N89" i="111"/>
  <c r="F89" i="111"/>
  <c r="P89" i="111" s="1"/>
  <c r="I88" i="111"/>
  <c r="L87" i="111"/>
  <c r="D87" i="111"/>
  <c r="P87" i="111" s="1"/>
  <c r="G86" i="111"/>
  <c r="J85" i="111"/>
  <c r="M84" i="111"/>
  <c r="E84" i="111"/>
  <c r="H83" i="111"/>
  <c r="P83" i="111" s="1"/>
  <c r="K82" i="111"/>
  <c r="N81" i="111"/>
  <c r="F81" i="111"/>
  <c r="O81" i="111" s="1"/>
  <c r="I80" i="111"/>
  <c r="P80" i="111" s="1"/>
  <c r="L79" i="111"/>
  <c r="D79" i="111"/>
  <c r="G78" i="111"/>
  <c r="O78" i="111" s="1"/>
  <c r="J77" i="111"/>
  <c r="O77" i="111" s="1"/>
  <c r="M76" i="111"/>
  <c r="E76" i="111"/>
  <c r="H75" i="111"/>
  <c r="O75" i="111" s="1"/>
  <c r="K74" i="111"/>
  <c r="P74" i="111" s="1"/>
  <c r="N73" i="111"/>
  <c r="F73" i="111"/>
  <c r="I72" i="111"/>
  <c r="O72" i="111" s="1"/>
  <c r="L71" i="111"/>
  <c r="O71" i="111" s="1"/>
  <c r="D71" i="111"/>
  <c r="G70" i="111"/>
  <c r="J69" i="111"/>
  <c r="O69" i="111" s="1"/>
  <c r="M68" i="111"/>
  <c r="P68" i="111" s="1"/>
  <c r="E68" i="111"/>
  <c r="H67" i="111"/>
  <c r="K66" i="111"/>
  <c r="P66" i="111" s="1"/>
  <c r="N65" i="111"/>
  <c r="N106" i="111" s="1"/>
  <c r="F65" i="111"/>
  <c r="I64" i="111"/>
  <c r="L63" i="111"/>
  <c r="L106" i="111" s="1"/>
  <c r="D63" i="111"/>
  <c r="P63" i="111" s="1"/>
  <c r="G62" i="111"/>
  <c r="G106" i="111" s="1"/>
  <c r="J61" i="111"/>
  <c r="J106" i="111" s="1"/>
  <c r="M60" i="111"/>
  <c r="M106" i="111" s="1"/>
  <c r="E60" i="111"/>
  <c r="E106" i="111" s="1"/>
  <c r="H59" i="111"/>
  <c r="K58" i="111"/>
  <c r="C98" i="111"/>
  <c r="O98" i="111" s="1"/>
  <c r="C90" i="111"/>
  <c r="C82" i="111"/>
  <c r="O82" i="111" s="1"/>
  <c r="C74" i="111"/>
  <c r="C66" i="111"/>
  <c r="C106" i="111" s="1"/>
  <c r="O59" i="111"/>
  <c r="O91" i="111"/>
  <c r="O99" i="111"/>
  <c r="O83" i="111"/>
  <c r="O86" i="111"/>
  <c r="O68" i="111"/>
  <c r="P59" i="111"/>
  <c r="O105" i="111"/>
  <c r="O85" i="111"/>
  <c r="P67" i="111"/>
  <c r="O87" i="111"/>
  <c r="O103" i="111"/>
  <c r="O76" i="111"/>
  <c r="O93" i="111"/>
  <c r="O84" i="111"/>
  <c r="P75" i="111"/>
  <c r="O94" i="111"/>
  <c r="O102" i="111"/>
  <c r="O73" i="111"/>
  <c r="O64" i="111"/>
  <c r="O100" i="111"/>
  <c r="P91" i="111"/>
  <c r="O63" i="111"/>
  <c r="P99" i="111"/>
  <c r="O62" i="111"/>
  <c r="O96" i="111"/>
  <c r="P58" i="111"/>
  <c r="O97" i="111"/>
  <c r="O88" i="111"/>
  <c r="O79" i="111"/>
  <c r="O70" i="111"/>
  <c r="O61" i="111"/>
  <c r="P98" i="111"/>
  <c r="P90" i="111"/>
  <c r="O90" i="111"/>
  <c r="P82" i="111"/>
  <c r="O74" i="111"/>
  <c r="O66" i="111"/>
  <c r="P105" i="111"/>
  <c r="P81" i="111"/>
  <c r="P73" i="111"/>
  <c r="P96" i="111"/>
  <c r="P88" i="111"/>
  <c r="P64" i="111"/>
  <c r="P103" i="111"/>
  <c r="P79" i="111"/>
  <c r="P71" i="111"/>
  <c r="P102" i="111"/>
  <c r="P94" i="111"/>
  <c r="P86" i="111"/>
  <c r="P70" i="111"/>
  <c r="P62" i="111"/>
  <c r="P101" i="111"/>
  <c r="P93" i="111"/>
  <c r="P85" i="111"/>
  <c r="P77" i="111"/>
  <c r="P69" i="111"/>
  <c r="P61" i="111"/>
  <c r="P92" i="111"/>
  <c r="P84" i="111"/>
  <c r="P76" i="111"/>
  <c r="O58" i="111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O103" i="105"/>
  <c r="P102" i="105"/>
  <c r="O102" i="105"/>
  <c r="P101" i="105"/>
  <c r="O101" i="105"/>
  <c r="P100" i="105"/>
  <c r="O100" i="105"/>
  <c r="P99" i="105"/>
  <c r="O99" i="105"/>
  <c r="P98" i="105"/>
  <c r="O98" i="105"/>
  <c r="P97" i="105"/>
  <c r="O97" i="105"/>
  <c r="P96" i="105"/>
  <c r="O96" i="105"/>
  <c r="P95" i="105"/>
  <c r="O95" i="105"/>
  <c r="P94" i="105"/>
  <c r="O94" i="105"/>
  <c r="P93" i="105"/>
  <c r="O93" i="105"/>
  <c r="P92" i="105"/>
  <c r="O92" i="105"/>
  <c r="P91" i="105"/>
  <c r="O91" i="105"/>
  <c r="P90" i="105"/>
  <c r="O90" i="105"/>
  <c r="P89" i="105"/>
  <c r="O89" i="105"/>
  <c r="P88" i="105"/>
  <c r="O88" i="105"/>
  <c r="P87" i="105"/>
  <c r="O87" i="105"/>
  <c r="P86" i="105"/>
  <c r="O86" i="105"/>
  <c r="P85" i="105"/>
  <c r="O85" i="105"/>
  <c r="P84" i="105"/>
  <c r="O84" i="105"/>
  <c r="P83" i="105"/>
  <c r="O83" i="105"/>
  <c r="P82" i="105"/>
  <c r="O82" i="105"/>
  <c r="P81" i="105"/>
  <c r="O81" i="105"/>
  <c r="P80" i="105"/>
  <c r="O80" i="105"/>
  <c r="P79" i="105"/>
  <c r="O79" i="105"/>
  <c r="P78" i="105"/>
  <c r="O78" i="105"/>
  <c r="P77" i="105"/>
  <c r="O77" i="105"/>
  <c r="P76" i="105"/>
  <c r="O76" i="105"/>
  <c r="P75" i="105"/>
  <c r="O75" i="105"/>
  <c r="P74" i="105"/>
  <c r="O74" i="105"/>
  <c r="P73" i="105"/>
  <c r="O73" i="105"/>
  <c r="P72" i="105"/>
  <c r="O72" i="105"/>
  <c r="P71" i="105"/>
  <c r="O71" i="105"/>
  <c r="P70" i="105"/>
  <c r="O70" i="105"/>
  <c r="P69" i="105"/>
  <c r="O69" i="105"/>
  <c r="P68" i="105"/>
  <c r="O68" i="105"/>
  <c r="P67" i="105"/>
  <c r="O67" i="105"/>
  <c r="P66" i="105"/>
  <c r="O66" i="105"/>
  <c r="P65" i="105"/>
  <c r="O65" i="105"/>
  <c r="P64" i="105"/>
  <c r="O64" i="105"/>
  <c r="P63" i="105"/>
  <c r="O63" i="105"/>
  <c r="P62" i="105"/>
  <c r="O62" i="105"/>
  <c r="P61" i="105"/>
  <c r="O61" i="105"/>
  <c r="P60" i="105"/>
  <c r="O60" i="105"/>
  <c r="P59" i="105"/>
  <c r="O59" i="105"/>
  <c r="P58" i="105"/>
  <c r="O58" i="105"/>
  <c r="P57" i="105"/>
  <c r="O57" i="105"/>
  <c r="P56" i="105"/>
  <c r="O56" i="105"/>
  <c r="P55" i="105"/>
  <c r="O55" i="105"/>
  <c r="P54" i="105"/>
  <c r="O54" i="105"/>
  <c r="P53" i="105"/>
  <c r="O53" i="105"/>
  <c r="P52" i="105"/>
  <c r="O52" i="105"/>
  <c r="P51" i="105"/>
  <c r="O51" i="105"/>
  <c r="P50" i="105"/>
  <c r="O50" i="105"/>
  <c r="P49" i="105"/>
  <c r="O49" i="105"/>
  <c r="P48" i="105"/>
  <c r="O48" i="105"/>
  <c r="P47" i="105"/>
  <c r="O47" i="105"/>
  <c r="P46" i="105"/>
  <c r="O46" i="105"/>
  <c r="P45" i="105"/>
  <c r="O45" i="105"/>
  <c r="P44" i="105"/>
  <c r="O44" i="105"/>
  <c r="P43" i="105"/>
  <c r="O43" i="105"/>
  <c r="P42" i="105"/>
  <c r="O42" i="105"/>
  <c r="P41" i="105"/>
  <c r="O41" i="105"/>
  <c r="P40" i="105"/>
  <c r="O40" i="105"/>
  <c r="P39" i="105"/>
  <c r="O39" i="105"/>
  <c r="P38" i="105"/>
  <c r="O38" i="105"/>
  <c r="P37" i="105"/>
  <c r="O37" i="105"/>
  <c r="P36" i="105"/>
  <c r="O36" i="105"/>
  <c r="P35" i="105"/>
  <c r="O35" i="105"/>
  <c r="P34" i="105"/>
  <c r="O34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O33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O31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O30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O29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O27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O26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O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O22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O21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D19" i="105"/>
  <c r="AC19" i="105"/>
  <c r="AB19" i="105"/>
  <c r="AA19" i="105"/>
  <c r="Z19" i="105"/>
  <c r="Y19" i="105"/>
  <c r="X19" i="105"/>
  <c r="X36" i="105" s="1"/>
  <c r="W19" i="105"/>
  <c r="W39" i="105" s="1"/>
  <c r="V19" i="105"/>
  <c r="U19" i="105"/>
  <c r="T19" i="105"/>
  <c r="S19" i="105"/>
  <c r="P19" i="105"/>
  <c r="O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O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O15" i="105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O14" i="105"/>
  <c r="AD13" i="105"/>
  <c r="AC13" i="105"/>
  <c r="AB13" i="105"/>
  <c r="AB35" i="105" s="1"/>
  <c r="AA13" i="105"/>
  <c r="AA38" i="105" s="1"/>
  <c r="Z13" i="105"/>
  <c r="Y13" i="105"/>
  <c r="X13" i="105"/>
  <c r="W13" i="105"/>
  <c r="V13" i="105"/>
  <c r="U13" i="105"/>
  <c r="T13" i="105"/>
  <c r="T35" i="105" s="1"/>
  <c r="S13" i="105"/>
  <c r="S38" i="105" s="1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D10" i="105"/>
  <c r="AC10" i="105"/>
  <c r="AB10" i="105"/>
  <c r="AA10" i="105"/>
  <c r="Z10" i="105"/>
  <c r="Y10" i="105"/>
  <c r="X10" i="105"/>
  <c r="W10" i="105"/>
  <c r="V10" i="105"/>
  <c r="U10" i="105"/>
  <c r="T10" i="105"/>
  <c r="S10" i="105"/>
  <c r="P10" i="105"/>
  <c r="O10" i="105"/>
  <c r="K6" i="105"/>
  <c r="G6" i="105"/>
  <c r="D6" i="105"/>
  <c r="K5" i="105"/>
  <c r="G5" i="105"/>
  <c r="C3" i="105"/>
  <c r="N106" i="110"/>
  <c r="M106" i="110"/>
  <c r="L106" i="110"/>
  <c r="K106" i="110"/>
  <c r="J106" i="110"/>
  <c r="I106" i="110"/>
  <c r="H106" i="110"/>
  <c r="G106" i="110"/>
  <c r="F106" i="110"/>
  <c r="E106" i="110"/>
  <c r="D106" i="110"/>
  <c r="C106" i="110"/>
  <c r="P105" i="110"/>
  <c r="O105" i="110"/>
  <c r="P104" i="110"/>
  <c r="O104" i="110"/>
  <c r="P103" i="110"/>
  <c r="O103" i="110"/>
  <c r="P102" i="110"/>
  <c r="O102" i="110"/>
  <c r="P101" i="110"/>
  <c r="O101" i="110"/>
  <c r="P100" i="110"/>
  <c r="O100" i="110"/>
  <c r="P99" i="110"/>
  <c r="O99" i="110"/>
  <c r="P98" i="110"/>
  <c r="O98" i="110"/>
  <c r="P97" i="110"/>
  <c r="AF31" i="110" s="1"/>
  <c r="O97" i="110"/>
  <c r="P96" i="110"/>
  <c r="O96" i="110"/>
  <c r="P95" i="110"/>
  <c r="O95" i="110"/>
  <c r="P94" i="110"/>
  <c r="O94" i="110"/>
  <c r="P93" i="110"/>
  <c r="O93" i="110"/>
  <c r="P92" i="110"/>
  <c r="O92" i="110"/>
  <c r="P91" i="110"/>
  <c r="O91" i="110"/>
  <c r="P90" i="110"/>
  <c r="O90" i="110"/>
  <c r="P89" i="110"/>
  <c r="O89" i="110"/>
  <c r="P88" i="110"/>
  <c r="O88" i="110"/>
  <c r="P87" i="110"/>
  <c r="O87" i="110"/>
  <c r="P86" i="110"/>
  <c r="O86" i="110"/>
  <c r="P85" i="110"/>
  <c r="O85" i="110"/>
  <c r="P84" i="110"/>
  <c r="O84" i="110"/>
  <c r="P83" i="110"/>
  <c r="O83" i="110"/>
  <c r="P82" i="110"/>
  <c r="O82" i="110"/>
  <c r="P81" i="110"/>
  <c r="AF27" i="110" s="1"/>
  <c r="O81" i="110"/>
  <c r="P80" i="110"/>
  <c r="O80" i="110"/>
  <c r="P79" i="110"/>
  <c r="O79" i="110"/>
  <c r="P78" i="110"/>
  <c r="O78" i="110"/>
  <c r="P77" i="110"/>
  <c r="O77" i="110"/>
  <c r="P76" i="110"/>
  <c r="O76" i="110"/>
  <c r="P75" i="110"/>
  <c r="O75" i="110"/>
  <c r="P74" i="110"/>
  <c r="O74" i="110"/>
  <c r="P73" i="110"/>
  <c r="O73" i="110"/>
  <c r="P72" i="110"/>
  <c r="O72" i="110"/>
  <c r="P71" i="110"/>
  <c r="O71" i="110"/>
  <c r="P70" i="110"/>
  <c r="O70" i="110"/>
  <c r="P69" i="110"/>
  <c r="O69" i="110"/>
  <c r="P68" i="110"/>
  <c r="O68" i="110"/>
  <c r="P67" i="110"/>
  <c r="O67" i="110"/>
  <c r="P66" i="110"/>
  <c r="O66" i="110"/>
  <c r="P65" i="110"/>
  <c r="AF23" i="110" s="1"/>
  <c r="O65" i="110"/>
  <c r="P64" i="110"/>
  <c r="O64" i="110"/>
  <c r="P63" i="110"/>
  <c r="O63" i="110"/>
  <c r="P62" i="110"/>
  <c r="O62" i="110"/>
  <c r="P61" i="110"/>
  <c r="O61" i="110"/>
  <c r="P60" i="110"/>
  <c r="O60" i="110"/>
  <c r="P59" i="110"/>
  <c r="O59" i="110"/>
  <c r="P58" i="110"/>
  <c r="O58" i="110"/>
  <c r="P57" i="110"/>
  <c r="O57" i="110"/>
  <c r="P56" i="110"/>
  <c r="O56" i="110"/>
  <c r="P55" i="110"/>
  <c r="O55" i="110"/>
  <c r="P54" i="110"/>
  <c r="O54" i="110"/>
  <c r="P53" i="110"/>
  <c r="O53" i="110"/>
  <c r="P52" i="110"/>
  <c r="O52" i="110"/>
  <c r="P51" i="110"/>
  <c r="O51" i="110"/>
  <c r="P50" i="110"/>
  <c r="O50" i="110"/>
  <c r="P49" i="110"/>
  <c r="O49" i="110"/>
  <c r="P48" i="110"/>
  <c r="O48" i="110"/>
  <c r="P47" i="110"/>
  <c r="O47" i="110"/>
  <c r="P46" i="110"/>
  <c r="O46" i="110"/>
  <c r="P45" i="110"/>
  <c r="O45" i="110"/>
  <c r="P44" i="110"/>
  <c r="O44" i="110"/>
  <c r="P43" i="110"/>
  <c r="O43" i="110"/>
  <c r="P42" i="110"/>
  <c r="O42" i="110"/>
  <c r="P41" i="110"/>
  <c r="O41" i="110"/>
  <c r="P40" i="110"/>
  <c r="O40" i="110"/>
  <c r="P39" i="110"/>
  <c r="O39" i="110"/>
  <c r="P38" i="110"/>
  <c r="O38" i="110"/>
  <c r="P37" i="110"/>
  <c r="O37" i="110"/>
  <c r="P36" i="110"/>
  <c r="O36" i="110"/>
  <c r="P35" i="110"/>
  <c r="O35" i="110"/>
  <c r="P34" i="110"/>
  <c r="O34" i="110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O32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AF15" i="110" s="1"/>
  <c r="O31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O30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AF14" i="110" s="1"/>
  <c r="O26" i="110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AF13" i="110" s="1"/>
  <c r="O22" i="110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D19" i="110"/>
  <c r="AC19" i="110"/>
  <c r="AB19" i="110"/>
  <c r="AA19" i="110"/>
  <c r="Z19" i="110"/>
  <c r="Y19" i="110"/>
  <c r="X19" i="110"/>
  <c r="W19" i="110"/>
  <c r="V19" i="110"/>
  <c r="U19" i="110"/>
  <c r="T19" i="110"/>
  <c r="S19" i="110"/>
  <c r="P19" i="110"/>
  <c r="O19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AF12" i="110" s="1"/>
  <c r="O18" i="110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O15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O14" i="110"/>
  <c r="AD13" i="110"/>
  <c r="AC13" i="110"/>
  <c r="AB13" i="110"/>
  <c r="AA13" i="110"/>
  <c r="Z13" i="110"/>
  <c r="Y13" i="110"/>
  <c r="X13" i="110"/>
  <c r="W13" i="110"/>
  <c r="V13" i="110"/>
  <c r="U13" i="110"/>
  <c r="T13" i="110"/>
  <c r="S13" i="110"/>
  <c r="P13" i="110"/>
  <c r="O13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F11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C10" i="110"/>
  <c r="AB10" i="110"/>
  <c r="AA10" i="110"/>
  <c r="Z10" i="110"/>
  <c r="Y10" i="110"/>
  <c r="X10" i="110"/>
  <c r="W10" i="110"/>
  <c r="V10" i="110"/>
  <c r="U10" i="110"/>
  <c r="T10" i="110"/>
  <c r="S10" i="110"/>
  <c r="P10" i="110"/>
  <c r="O10" i="110"/>
  <c r="K6" i="110"/>
  <c r="G6" i="110"/>
  <c r="D6" i="110"/>
  <c r="K5" i="110"/>
  <c r="G5" i="110"/>
  <c r="D5" i="110"/>
  <c r="C3" i="110"/>
  <c r="N58" i="104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O54" i="104"/>
  <c r="P53" i="104"/>
  <c r="AF20" i="104" s="1"/>
  <c r="O53" i="104"/>
  <c r="P52" i="104"/>
  <c r="O52" i="104"/>
  <c r="P51" i="104"/>
  <c r="O51" i="104"/>
  <c r="P50" i="104"/>
  <c r="O50" i="104"/>
  <c r="P49" i="104"/>
  <c r="AF19" i="104" s="1"/>
  <c r="O49" i="104"/>
  <c r="P48" i="104"/>
  <c r="O48" i="104"/>
  <c r="P47" i="104"/>
  <c r="O47" i="104"/>
  <c r="P46" i="104"/>
  <c r="O46" i="104"/>
  <c r="P45" i="104"/>
  <c r="O45" i="104"/>
  <c r="P44" i="104"/>
  <c r="O44" i="104"/>
  <c r="P43" i="104"/>
  <c r="O43" i="104"/>
  <c r="P42" i="104"/>
  <c r="O42" i="104"/>
  <c r="P41" i="104"/>
  <c r="O41" i="104"/>
  <c r="P40" i="104"/>
  <c r="O40" i="104"/>
  <c r="P39" i="104"/>
  <c r="O39" i="104"/>
  <c r="P38" i="104"/>
  <c r="O38" i="104"/>
  <c r="P37" i="104"/>
  <c r="O37" i="104"/>
  <c r="P36" i="104"/>
  <c r="O36" i="104"/>
  <c r="P35" i="104"/>
  <c r="O35" i="104"/>
  <c r="P34" i="104"/>
  <c r="O34" i="104"/>
  <c r="P33" i="104"/>
  <c r="AF15" i="104" s="1"/>
  <c r="O33" i="104"/>
  <c r="P32" i="104"/>
  <c r="O32" i="104"/>
  <c r="P31" i="104"/>
  <c r="O31" i="104"/>
  <c r="P30" i="104"/>
  <c r="O30" i="104"/>
  <c r="P29" i="104"/>
  <c r="O29" i="104"/>
  <c r="P28" i="104"/>
  <c r="O28" i="104"/>
  <c r="P27" i="104"/>
  <c r="O27" i="104"/>
  <c r="P26" i="104"/>
  <c r="O26" i="104"/>
  <c r="P25" i="104"/>
  <c r="O25" i="104"/>
  <c r="P24" i="104"/>
  <c r="O24" i="104"/>
  <c r="P23" i="104"/>
  <c r="O23" i="104"/>
  <c r="P22" i="104"/>
  <c r="O22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O20" i="104"/>
  <c r="AD19" i="104"/>
  <c r="AC19" i="104"/>
  <c r="AB19" i="104"/>
  <c r="AA19" i="104"/>
  <c r="Z19" i="104"/>
  <c r="Y19" i="104"/>
  <c r="X19" i="104"/>
  <c r="W19" i="104"/>
  <c r="V19" i="104"/>
  <c r="U19" i="104"/>
  <c r="T19" i="104"/>
  <c r="S19" i="104"/>
  <c r="P19" i="104"/>
  <c r="O19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AF12" i="104" s="1"/>
  <c r="O18" i="104"/>
  <c r="AE12" i="104" s="1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F16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O15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O14" i="104"/>
  <c r="AD13" i="104"/>
  <c r="AC13" i="104"/>
  <c r="AB13" i="104"/>
  <c r="AA13" i="104"/>
  <c r="Z13" i="104"/>
  <c r="Y13" i="104"/>
  <c r="X13" i="104"/>
  <c r="W13" i="104"/>
  <c r="V13" i="104"/>
  <c r="U13" i="104"/>
  <c r="T13" i="104"/>
  <c r="S13" i="104"/>
  <c r="P13" i="104"/>
  <c r="O13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C10" i="104"/>
  <c r="AB10" i="104"/>
  <c r="AA10" i="104"/>
  <c r="Z10" i="104"/>
  <c r="Y10" i="104"/>
  <c r="X10" i="104"/>
  <c r="W10" i="104"/>
  <c r="V10" i="104"/>
  <c r="U10" i="104"/>
  <c r="U25" i="104" s="1"/>
  <c r="T10" i="104"/>
  <c r="S10" i="104"/>
  <c r="P10" i="104"/>
  <c r="O10" i="104"/>
  <c r="K6" i="104"/>
  <c r="G6" i="104"/>
  <c r="D6" i="104"/>
  <c r="K5" i="104"/>
  <c r="G5" i="104"/>
  <c r="D5" i="104"/>
  <c r="C3" i="104"/>
  <c r="C3" i="111" s="1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P54" i="103"/>
  <c r="O54" i="103"/>
  <c r="P53" i="103"/>
  <c r="AF20" i="103" s="1"/>
  <c r="O53" i="103"/>
  <c r="P52" i="103"/>
  <c r="O52" i="103"/>
  <c r="P51" i="103"/>
  <c r="O51" i="103"/>
  <c r="P50" i="103"/>
  <c r="O50" i="103"/>
  <c r="P49" i="103"/>
  <c r="O49" i="103"/>
  <c r="P48" i="103"/>
  <c r="O48" i="103"/>
  <c r="P47" i="103"/>
  <c r="O47" i="103"/>
  <c r="P46" i="103"/>
  <c r="O46" i="103"/>
  <c r="P45" i="103"/>
  <c r="O45" i="103"/>
  <c r="P44" i="103"/>
  <c r="O44" i="103"/>
  <c r="P43" i="103"/>
  <c r="O43" i="103"/>
  <c r="P42" i="103"/>
  <c r="O42" i="103"/>
  <c r="P41" i="103"/>
  <c r="AF17" i="103" s="1"/>
  <c r="O41" i="103"/>
  <c r="P40" i="103"/>
  <c r="O40" i="103"/>
  <c r="P39" i="103"/>
  <c r="O39" i="103"/>
  <c r="P38" i="103"/>
  <c r="O38" i="103"/>
  <c r="P37" i="103"/>
  <c r="O37" i="103"/>
  <c r="P36" i="103"/>
  <c r="O36" i="103"/>
  <c r="P35" i="103"/>
  <c r="O35" i="103"/>
  <c r="P34" i="103"/>
  <c r="O34" i="103"/>
  <c r="P33" i="103"/>
  <c r="O33" i="103"/>
  <c r="P32" i="103"/>
  <c r="O32" i="103"/>
  <c r="P31" i="103"/>
  <c r="O31" i="103"/>
  <c r="P30" i="103"/>
  <c r="O30" i="103"/>
  <c r="P29" i="103"/>
  <c r="O29" i="103"/>
  <c r="P28" i="103"/>
  <c r="O28" i="103"/>
  <c r="P27" i="103"/>
  <c r="O27" i="103"/>
  <c r="P26" i="103"/>
  <c r="O26" i="103"/>
  <c r="P25" i="103"/>
  <c r="AF13" i="103" s="1"/>
  <c r="O25" i="103"/>
  <c r="P24" i="103"/>
  <c r="O24" i="103"/>
  <c r="P23" i="103"/>
  <c r="O23" i="103"/>
  <c r="P22" i="103"/>
  <c r="O22" i="103"/>
  <c r="AF21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O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D19" i="103"/>
  <c r="AC19" i="103"/>
  <c r="AB19" i="103"/>
  <c r="AA19" i="103"/>
  <c r="AA27" i="103" s="1"/>
  <c r="Z19" i="103"/>
  <c r="Y19" i="103"/>
  <c r="X19" i="103"/>
  <c r="W19" i="103"/>
  <c r="V19" i="103"/>
  <c r="U19" i="103"/>
  <c r="T19" i="103"/>
  <c r="S19" i="103"/>
  <c r="S27" i="103" s="1"/>
  <c r="P19" i="103"/>
  <c r="O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AF12" i="103" s="1"/>
  <c r="O18" i="103"/>
  <c r="AE12" i="103" s="1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O17" i="103"/>
  <c r="AF16" i="103"/>
  <c r="AD16" i="103"/>
  <c r="AC16" i="103"/>
  <c r="AB16" i="103"/>
  <c r="AA16" i="103"/>
  <c r="Z16" i="103"/>
  <c r="Y16" i="103"/>
  <c r="X16" i="103"/>
  <c r="W16" i="103"/>
  <c r="V16" i="103"/>
  <c r="U16" i="103"/>
  <c r="T16" i="103"/>
  <c r="S16" i="103"/>
  <c r="P16" i="103"/>
  <c r="O16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P15" i="103"/>
  <c r="AF11" i="103" s="1"/>
  <c r="O15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O14" i="103"/>
  <c r="AD13" i="103"/>
  <c r="AC13" i="103"/>
  <c r="AB13" i="103"/>
  <c r="AA13" i="103"/>
  <c r="Z13" i="103"/>
  <c r="Z26" i="103" s="1"/>
  <c r="Y13" i="103"/>
  <c r="X13" i="103"/>
  <c r="W13" i="103"/>
  <c r="V13" i="103"/>
  <c r="U13" i="103"/>
  <c r="T13" i="103"/>
  <c r="S13" i="103"/>
  <c r="P13" i="103"/>
  <c r="O13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D28" i="103" s="1"/>
  <c r="AC10" i="103"/>
  <c r="AB10" i="103"/>
  <c r="AA10" i="103"/>
  <c r="Z10" i="103"/>
  <c r="Y10" i="103"/>
  <c r="X10" i="103"/>
  <c r="W10" i="103"/>
  <c r="V10" i="103"/>
  <c r="V28" i="103" s="1"/>
  <c r="U10" i="103"/>
  <c r="T10" i="103"/>
  <c r="S10" i="103"/>
  <c r="P10" i="103"/>
  <c r="O10" i="103"/>
  <c r="K6" i="103"/>
  <c r="G6" i="103"/>
  <c r="D6" i="103"/>
  <c r="K5" i="103"/>
  <c r="G5" i="103"/>
  <c r="C3" i="103"/>
  <c r="W42" i="111" l="1"/>
  <c r="AE42" i="108"/>
  <c r="AF42" i="108"/>
  <c r="AD42" i="107"/>
  <c r="AE42" i="107"/>
  <c r="F106" i="111"/>
  <c r="P104" i="111"/>
  <c r="P106" i="111" s="1"/>
  <c r="O80" i="111"/>
  <c r="O60" i="111"/>
  <c r="O95" i="111"/>
  <c r="I106" i="111"/>
  <c r="P78" i="111"/>
  <c r="P65" i="111"/>
  <c r="O89" i="111"/>
  <c r="O65" i="111"/>
  <c r="O106" i="111" s="1"/>
  <c r="P60" i="111"/>
  <c r="D106" i="111"/>
  <c r="P72" i="111"/>
  <c r="K106" i="111"/>
  <c r="H106" i="111"/>
  <c r="S26" i="103"/>
  <c r="AB26" i="103"/>
  <c r="U27" i="103"/>
  <c r="AC27" i="103"/>
  <c r="AE13" i="103"/>
  <c r="AE14" i="103"/>
  <c r="AE15" i="103"/>
  <c r="AE16" i="103"/>
  <c r="AE17" i="103"/>
  <c r="AE18" i="103"/>
  <c r="AE19" i="103"/>
  <c r="AE21" i="103"/>
  <c r="V28" i="104"/>
  <c r="AD28" i="104"/>
  <c r="AE13" i="104"/>
  <c r="AE14" i="104"/>
  <c r="W41" i="105"/>
  <c r="T26" i="103"/>
  <c r="V27" i="103"/>
  <c r="AD27" i="103"/>
  <c r="V27" i="104"/>
  <c r="AD27" i="104"/>
  <c r="AF13" i="104"/>
  <c r="AF14" i="104"/>
  <c r="AF26" i="104" s="1"/>
  <c r="AF17" i="104"/>
  <c r="AF18" i="104"/>
  <c r="AF21" i="104"/>
  <c r="W39" i="110"/>
  <c r="AF16" i="110"/>
  <c r="AF35" i="110" s="1"/>
  <c r="AF17" i="110"/>
  <c r="AF18" i="110"/>
  <c r="AF19" i="110"/>
  <c r="AF39" i="110" s="1"/>
  <c r="AF20" i="110"/>
  <c r="AF21" i="110"/>
  <c r="AF22" i="110"/>
  <c r="AF24" i="110"/>
  <c r="AF25" i="110"/>
  <c r="AF26" i="110"/>
  <c r="AF28" i="110"/>
  <c r="AF29" i="110"/>
  <c r="AF30" i="110"/>
  <c r="AF32" i="110"/>
  <c r="AF33" i="110"/>
  <c r="X41" i="105"/>
  <c r="AF10" i="105"/>
  <c r="AF40" i="105" s="1"/>
  <c r="V38" i="105"/>
  <c r="AD38" i="105"/>
  <c r="Z39" i="105"/>
  <c r="AD26" i="103"/>
  <c r="W27" i="103"/>
  <c r="AE19" i="110"/>
  <c r="AE36" i="110" s="1"/>
  <c r="AE20" i="110"/>
  <c r="AE21" i="110"/>
  <c r="AE22" i="110"/>
  <c r="AE23" i="110"/>
  <c r="AE24" i="110"/>
  <c r="AE25" i="110"/>
  <c r="AE26" i="110"/>
  <c r="AE27" i="110"/>
  <c r="AE28" i="110"/>
  <c r="AE29" i="110"/>
  <c r="AE30" i="110"/>
  <c r="AE31" i="110"/>
  <c r="AE32" i="110"/>
  <c r="W38" i="105"/>
  <c r="AE11" i="105"/>
  <c r="AE12" i="105"/>
  <c r="S39" i="105"/>
  <c r="AA39" i="105"/>
  <c r="AE13" i="105"/>
  <c r="AE14" i="105"/>
  <c r="AE15" i="105"/>
  <c r="AE35" i="105" s="1"/>
  <c r="AE16" i="105"/>
  <c r="AE17" i="105"/>
  <c r="AE18" i="105"/>
  <c r="AE19" i="105"/>
  <c r="AE20" i="105"/>
  <c r="AE21" i="105"/>
  <c r="AE22" i="105"/>
  <c r="AE23" i="105"/>
  <c r="AE24" i="105"/>
  <c r="AE25" i="105"/>
  <c r="AE26" i="105"/>
  <c r="AE27" i="105"/>
  <c r="AE28" i="105"/>
  <c r="AE29" i="105"/>
  <c r="AE30" i="105"/>
  <c r="AE31" i="105"/>
  <c r="AE32" i="105"/>
  <c r="AE33" i="105"/>
  <c r="V26" i="103"/>
  <c r="AF14" i="103"/>
  <c r="AF15" i="103"/>
  <c r="AF26" i="103" s="1"/>
  <c r="AF18" i="103"/>
  <c r="AF19" i="103"/>
  <c r="AF27" i="103" s="1"/>
  <c r="O58" i="104"/>
  <c r="C60" i="104" s="1"/>
  <c r="Y28" i="104"/>
  <c r="AF11" i="104"/>
  <c r="X38" i="105"/>
  <c r="AF11" i="105"/>
  <c r="AF12" i="105"/>
  <c r="AF34" i="105" s="1"/>
  <c r="T39" i="105"/>
  <c r="AB39" i="105"/>
  <c r="AF13" i="105"/>
  <c r="AF38" i="105" s="1"/>
  <c r="AF14" i="105"/>
  <c r="AF15" i="105"/>
  <c r="AF16" i="105"/>
  <c r="AF17" i="105"/>
  <c r="AF18" i="105"/>
  <c r="AF19" i="105"/>
  <c r="AF20" i="105"/>
  <c r="AF21" i="105"/>
  <c r="AF22" i="105"/>
  <c r="AF23" i="105"/>
  <c r="AF24" i="105"/>
  <c r="AF25" i="105"/>
  <c r="AF26" i="105"/>
  <c r="AF27" i="105"/>
  <c r="AF28" i="105"/>
  <c r="AF29" i="105"/>
  <c r="AF30" i="105"/>
  <c r="AF31" i="105"/>
  <c r="AF32" i="105"/>
  <c r="AF33" i="105"/>
  <c r="AF10" i="103"/>
  <c r="AF28" i="103" s="1"/>
  <c r="X23" i="103"/>
  <c r="AE11" i="103"/>
  <c r="Y27" i="103"/>
  <c r="AF10" i="104"/>
  <c r="Z28" i="104"/>
  <c r="AE11" i="104"/>
  <c r="AF10" i="110"/>
  <c r="S41" i="105"/>
  <c r="AA41" i="105"/>
  <c r="AA26" i="103"/>
  <c r="Z28" i="103"/>
  <c r="W26" i="103"/>
  <c r="Z27" i="103"/>
  <c r="Z27" i="104"/>
  <c r="S39" i="110"/>
  <c r="AA39" i="110"/>
  <c r="T40" i="105"/>
  <c r="AB40" i="105"/>
  <c r="Z38" i="105"/>
  <c r="V39" i="105"/>
  <c r="AD39" i="105"/>
  <c r="AE20" i="103"/>
  <c r="AE27" i="103" s="1"/>
  <c r="G60" i="103"/>
  <c r="K108" i="105"/>
  <c r="U26" i="103"/>
  <c r="Y26" i="103"/>
  <c r="AC26" i="103"/>
  <c r="V41" i="110"/>
  <c r="Z41" i="110"/>
  <c r="AD41" i="110"/>
  <c r="S28" i="103"/>
  <c r="W28" i="103"/>
  <c r="AA28" i="103"/>
  <c r="T24" i="103"/>
  <c r="X27" i="103"/>
  <c r="AB24" i="103"/>
  <c r="T23" i="104"/>
  <c r="X26" i="104"/>
  <c r="AB23" i="104"/>
  <c r="U38" i="105"/>
  <c r="Y38" i="105"/>
  <c r="AC38" i="105"/>
  <c r="U39" i="105"/>
  <c r="Y39" i="105"/>
  <c r="AC39" i="105"/>
  <c r="K60" i="103"/>
  <c r="AC28" i="104"/>
  <c r="U38" i="110"/>
  <c r="Y38" i="110"/>
  <c r="AC38" i="110"/>
  <c r="P106" i="110"/>
  <c r="Y26" i="104"/>
  <c r="W27" i="104"/>
  <c r="S41" i="110"/>
  <c r="V38" i="110"/>
  <c r="X39" i="110"/>
  <c r="AE33" i="110"/>
  <c r="O106" i="105"/>
  <c r="C108" i="105" s="1"/>
  <c r="U41" i="105"/>
  <c r="Y41" i="105"/>
  <c r="AC41" i="105"/>
  <c r="P106" i="105"/>
  <c r="AC26" i="104"/>
  <c r="AA27" i="104"/>
  <c r="W41" i="110"/>
  <c r="Z38" i="110"/>
  <c r="T25" i="103"/>
  <c r="X22" i="103"/>
  <c r="AB28" i="103"/>
  <c r="P58" i="103"/>
  <c r="D60" i="103"/>
  <c r="S28" i="104"/>
  <c r="W28" i="104"/>
  <c r="AA28" i="104"/>
  <c r="V26" i="104"/>
  <c r="Z26" i="104"/>
  <c r="AD26" i="104"/>
  <c r="T24" i="104"/>
  <c r="X27" i="104"/>
  <c r="AB24" i="104"/>
  <c r="AE15" i="104"/>
  <c r="AE16" i="104"/>
  <c r="AE17" i="104"/>
  <c r="AE18" i="104"/>
  <c r="AE19" i="104"/>
  <c r="AE20" i="104"/>
  <c r="AE24" i="104" s="1"/>
  <c r="AE21" i="104"/>
  <c r="T41" i="110"/>
  <c r="T42" i="110" s="1"/>
  <c r="X34" i="110"/>
  <c r="AB40" i="110"/>
  <c r="S38" i="110"/>
  <c r="W38" i="110"/>
  <c r="AA38" i="110"/>
  <c r="U39" i="110"/>
  <c r="Y39" i="110"/>
  <c r="AC39" i="110"/>
  <c r="V41" i="105"/>
  <c r="Z41" i="105"/>
  <c r="AD41" i="105"/>
  <c r="U26" i="104"/>
  <c r="S27" i="104"/>
  <c r="AF27" i="104"/>
  <c r="P58" i="104"/>
  <c r="AA41" i="110"/>
  <c r="AD38" i="110"/>
  <c r="T39" i="110"/>
  <c r="AB39" i="110"/>
  <c r="O58" i="103"/>
  <c r="L60" i="103" s="1"/>
  <c r="U28" i="103"/>
  <c r="Y28" i="103"/>
  <c r="AC28" i="103"/>
  <c r="T28" i="104"/>
  <c r="X28" i="104"/>
  <c r="AB28" i="104"/>
  <c r="S26" i="104"/>
  <c r="W26" i="104"/>
  <c r="AA26" i="104"/>
  <c r="U27" i="104"/>
  <c r="Y27" i="104"/>
  <c r="AC24" i="104"/>
  <c r="O106" i="110"/>
  <c r="G108" i="110" s="1"/>
  <c r="U41" i="110"/>
  <c r="Y41" i="110"/>
  <c r="AC41" i="110"/>
  <c r="T35" i="110"/>
  <c r="X38" i="110"/>
  <c r="AB38" i="110"/>
  <c r="AE11" i="110"/>
  <c r="AE12" i="110"/>
  <c r="V39" i="110"/>
  <c r="Z39" i="110"/>
  <c r="AD39" i="110"/>
  <c r="AE13" i="110"/>
  <c r="AE14" i="110"/>
  <c r="AE15" i="110"/>
  <c r="AE16" i="110"/>
  <c r="AE17" i="110"/>
  <c r="AE18" i="110"/>
  <c r="F108" i="105"/>
  <c r="H108" i="105"/>
  <c r="E108" i="105"/>
  <c r="M107" i="105"/>
  <c r="J107" i="105"/>
  <c r="N107" i="105"/>
  <c r="F107" i="105"/>
  <c r="D108" i="105"/>
  <c r="L108" i="105"/>
  <c r="AB34" i="105"/>
  <c r="X35" i="105"/>
  <c r="T36" i="105"/>
  <c r="AB36" i="105"/>
  <c r="X37" i="105"/>
  <c r="T38" i="105"/>
  <c r="AB38" i="105"/>
  <c r="X39" i="105"/>
  <c r="AF39" i="105"/>
  <c r="AB41" i="105"/>
  <c r="AB42" i="105" s="1"/>
  <c r="U34" i="105"/>
  <c r="Y34" i="105"/>
  <c r="AC34" i="105"/>
  <c r="U35" i="105"/>
  <c r="Y35" i="105"/>
  <c r="AC35" i="105"/>
  <c r="U36" i="105"/>
  <c r="Y36" i="105"/>
  <c r="AC36" i="105"/>
  <c r="U37" i="105"/>
  <c r="Y37" i="105"/>
  <c r="AC37" i="105"/>
  <c r="U40" i="105"/>
  <c r="Y40" i="105"/>
  <c r="AC40" i="105"/>
  <c r="AC42" i="105" s="1"/>
  <c r="C107" i="105"/>
  <c r="G107" i="105"/>
  <c r="K107" i="105"/>
  <c r="T34" i="105"/>
  <c r="T37" i="105"/>
  <c r="AF37" i="105"/>
  <c r="X40" i="105"/>
  <c r="X42" i="105" s="1"/>
  <c r="T41" i="105"/>
  <c r="T42" i="105" s="1"/>
  <c r="V34" i="105"/>
  <c r="Z34" i="105"/>
  <c r="AD34" i="105"/>
  <c r="V35" i="105"/>
  <c r="Z35" i="105"/>
  <c r="AD35" i="105"/>
  <c r="V36" i="105"/>
  <c r="Z36" i="105"/>
  <c r="AD36" i="105"/>
  <c r="V37" i="105"/>
  <c r="Z37" i="105"/>
  <c r="AD37" i="105"/>
  <c r="V40" i="105"/>
  <c r="V42" i="105" s="1"/>
  <c r="Z40" i="105"/>
  <c r="Z42" i="105" s="1"/>
  <c r="AD40" i="105"/>
  <c r="D107" i="105"/>
  <c r="H107" i="105"/>
  <c r="L107" i="105"/>
  <c r="X34" i="105"/>
  <c r="AB37" i="105"/>
  <c r="AE10" i="105"/>
  <c r="S34" i="105"/>
  <c r="W34" i="105"/>
  <c r="AA34" i="105"/>
  <c r="S35" i="105"/>
  <c r="W35" i="105"/>
  <c r="AA35" i="105"/>
  <c r="S36" i="105"/>
  <c r="W36" i="105"/>
  <c r="AA36" i="105"/>
  <c r="AE36" i="105"/>
  <c r="S37" i="105"/>
  <c r="W37" i="105"/>
  <c r="AA37" i="105"/>
  <c r="S40" i="105"/>
  <c r="W40" i="105"/>
  <c r="W42" i="105" s="1"/>
  <c r="AA40" i="105"/>
  <c r="AA42" i="105" s="1"/>
  <c r="E107" i="105"/>
  <c r="I107" i="105"/>
  <c r="K108" i="110"/>
  <c r="F108" i="110"/>
  <c r="J107" i="110"/>
  <c r="N107" i="110"/>
  <c r="K107" i="110"/>
  <c r="G107" i="110"/>
  <c r="C107" i="110"/>
  <c r="F107" i="110"/>
  <c r="D108" i="110"/>
  <c r="AE39" i="110"/>
  <c r="I108" i="110"/>
  <c r="M107" i="110"/>
  <c r="N108" i="110"/>
  <c r="T34" i="110"/>
  <c r="AF34" i="110"/>
  <c r="AB35" i="110"/>
  <c r="T36" i="110"/>
  <c r="AF36" i="110"/>
  <c r="AB37" i="110"/>
  <c r="X40" i="110"/>
  <c r="AF40" i="110"/>
  <c r="AB41" i="110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Y40" i="110"/>
  <c r="AC40" i="110"/>
  <c r="AC42" i="110" s="1"/>
  <c r="AB34" i="110"/>
  <c r="X35" i="110"/>
  <c r="AB36" i="110"/>
  <c r="X37" i="110"/>
  <c r="T38" i="110"/>
  <c r="X41" i="110"/>
  <c r="X42" i="110" s="1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Z40" i="110"/>
  <c r="Z42" i="110" s="1"/>
  <c r="AD40" i="110"/>
  <c r="D107" i="110"/>
  <c r="H107" i="110"/>
  <c r="L107" i="110"/>
  <c r="X36" i="110"/>
  <c r="T37" i="110"/>
  <c r="AF37" i="110"/>
  <c r="T40" i="110"/>
  <c r="AE10" i="110"/>
  <c r="S34" i="110"/>
  <c r="W34" i="110"/>
  <c r="AA34" i="110"/>
  <c r="S35" i="110"/>
  <c r="W35" i="110"/>
  <c r="AA35" i="110"/>
  <c r="S36" i="110"/>
  <c r="W36" i="110"/>
  <c r="AA36" i="110"/>
  <c r="S37" i="110"/>
  <c r="W37" i="110"/>
  <c r="AA37" i="110"/>
  <c r="S40" i="110"/>
  <c r="S42" i="110" s="1"/>
  <c r="W40" i="110"/>
  <c r="AA40" i="110"/>
  <c r="AA42" i="110" s="1"/>
  <c r="E107" i="110"/>
  <c r="I107" i="110"/>
  <c r="K60" i="104"/>
  <c r="G60" i="104"/>
  <c r="K59" i="104"/>
  <c r="G59" i="104"/>
  <c r="C59" i="104"/>
  <c r="N59" i="104"/>
  <c r="F59" i="104"/>
  <c r="J59" i="104"/>
  <c r="D60" i="104"/>
  <c r="L60" i="104"/>
  <c r="E60" i="104"/>
  <c r="I60" i="104"/>
  <c r="M59" i="104"/>
  <c r="X22" i="104"/>
  <c r="AF22" i="104"/>
  <c r="X23" i="104"/>
  <c r="AF23" i="104"/>
  <c r="X24" i="104"/>
  <c r="AF24" i="104"/>
  <c r="X25" i="104"/>
  <c r="T26" i="104"/>
  <c r="AB26" i="104"/>
  <c r="T27" i="104"/>
  <c r="AB27" i="104"/>
  <c r="Y22" i="104"/>
  <c r="AC22" i="104"/>
  <c r="U23" i="104"/>
  <c r="AC23" i="104"/>
  <c r="Y24" i="104"/>
  <c r="Y25" i="104"/>
  <c r="AC25" i="104"/>
  <c r="AC27" i="104"/>
  <c r="U28" i="104"/>
  <c r="V22" i="104"/>
  <c r="Z22" i="104"/>
  <c r="AD22" i="104"/>
  <c r="V23" i="104"/>
  <c r="Z23" i="104"/>
  <c r="AD23" i="104"/>
  <c r="V24" i="104"/>
  <c r="Z24" i="104"/>
  <c r="AD24" i="104"/>
  <c r="V25" i="104"/>
  <c r="Z25" i="104"/>
  <c r="AD25" i="104"/>
  <c r="D59" i="104"/>
  <c r="H59" i="104"/>
  <c r="L59" i="104"/>
  <c r="T22" i="104"/>
  <c r="AB22" i="104"/>
  <c r="T25" i="104"/>
  <c r="AB25" i="104"/>
  <c r="AF25" i="104"/>
  <c r="U22" i="104"/>
  <c r="Y23" i="104"/>
  <c r="U24" i="104"/>
  <c r="AE10" i="104"/>
  <c r="S22" i="104"/>
  <c r="W22" i="104"/>
  <c r="AA22" i="104"/>
  <c r="S23" i="104"/>
  <c r="W23" i="104"/>
  <c r="AA23" i="104"/>
  <c r="S24" i="104"/>
  <c r="W24" i="104"/>
  <c r="AA24" i="104"/>
  <c r="S25" i="104"/>
  <c r="W25" i="104"/>
  <c r="AA25" i="104"/>
  <c r="E59" i="104"/>
  <c r="I59" i="104"/>
  <c r="N59" i="103"/>
  <c r="F59" i="103"/>
  <c r="J59" i="103"/>
  <c r="F60" i="103"/>
  <c r="J60" i="103"/>
  <c r="E60" i="103"/>
  <c r="I60" i="103"/>
  <c r="M59" i="103"/>
  <c r="N60" i="103"/>
  <c r="T22" i="103"/>
  <c r="AB23" i="103"/>
  <c r="X24" i="103"/>
  <c r="X25" i="103"/>
  <c r="X26" i="103"/>
  <c r="T27" i="103"/>
  <c r="X28" i="103"/>
  <c r="U22" i="103"/>
  <c r="Y22" i="103"/>
  <c r="AC22" i="103"/>
  <c r="U23" i="103"/>
  <c r="Y23" i="103"/>
  <c r="AC23" i="103"/>
  <c r="U24" i="103"/>
  <c r="Y24" i="103"/>
  <c r="AC24" i="103"/>
  <c r="U25" i="103"/>
  <c r="Y25" i="103"/>
  <c r="AC25" i="103"/>
  <c r="C59" i="103"/>
  <c r="G59" i="103"/>
  <c r="K59" i="103"/>
  <c r="T23" i="103"/>
  <c r="AF24" i="103"/>
  <c r="AB25" i="103"/>
  <c r="AB27" i="103"/>
  <c r="T28" i="103"/>
  <c r="V22" i="103"/>
  <c r="Z22" i="103"/>
  <c r="AD22" i="103"/>
  <c r="V23" i="103"/>
  <c r="Z23" i="103"/>
  <c r="AD23" i="103"/>
  <c r="V24" i="103"/>
  <c r="Z24" i="103"/>
  <c r="AD24" i="103"/>
  <c r="V25" i="103"/>
  <c r="Z25" i="103"/>
  <c r="AD25" i="103"/>
  <c r="D59" i="103"/>
  <c r="H59" i="103"/>
  <c r="L59" i="103"/>
  <c r="AB22" i="103"/>
  <c r="AF25" i="103"/>
  <c r="AE10" i="103"/>
  <c r="S22" i="103"/>
  <c r="W22" i="103"/>
  <c r="AA22" i="103"/>
  <c r="S23" i="103"/>
  <c r="W23" i="103"/>
  <c r="AA23" i="103"/>
  <c r="AE23" i="103"/>
  <c r="S24" i="103"/>
  <c r="W24" i="103"/>
  <c r="AA24" i="103"/>
  <c r="AE24" i="103"/>
  <c r="S25" i="103"/>
  <c r="W25" i="103"/>
  <c r="AA25" i="103"/>
  <c r="E59" i="103"/>
  <c r="I59" i="103"/>
  <c r="AF22" i="103" l="1"/>
  <c r="Y42" i="110"/>
  <c r="AD42" i="105"/>
  <c r="AE26" i="104"/>
  <c r="AF41" i="105"/>
  <c r="AF42" i="105" s="1"/>
  <c r="G108" i="105"/>
  <c r="AF23" i="103"/>
  <c r="AE27" i="104"/>
  <c r="AF38" i="110"/>
  <c r="AE23" i="104"/>
  <c r="AF28" i="104"/>
  <c r="AF36" i="105"/>
  <c r="AE38" i="105"/>
  <c r="H60" i="104"/>
  <c r="F60" i="104"/>
  <c r="W42" i="110"/>
  <c r="V42" i="110"/>
  <c r="S42" i="105"/>
  <c r="N108" i="105"/>
  <c r="I108" i="105"/>
  <c r="H60" i="103"/>
  <c r="AF41" i="110"/>
  <c r="AF42" i="110" s="1"/>
  <c r="C60" i="103"/>
  <c r="AE39" i="105"/>
  <c r="AE26" i="103"/>
  <c r="N60" i="104"/>
  <c r="J60" i="104"/>
  <c r="AE38" i="110"/>
  <c r="J108" i="110"/>
  <c r="J108" i="105"/>
  <c r="AF35" i="105"/>
  <c r="Y42" i="105"/>
  <c r="AD42" i="110"/>
  <c r="U42" i="110"/>
  <c r="AE35" i="110"/>
  <c r="E108" i="110"/>
  <c r="L108" i="110"/>
  <c r="C108" i="110"/>
  <c r="U42" i="105"/>
  <c r="AB42" i="110"/>
  <c r="H108" i="110"/>
  <c r="AE41" i="105"/>
  <c r="AE40" i="105"/>
  <c r="AE37" i="105"/>
  <c r="AE34" i="105"/>
  <c r="AE41" i="110"/>
  <c r="AE40" i="110"/>
  <c r="AE37" i="110"/>
  <c r="AE34" i="110"/>
  <c r="AE28" i="104"/>
  <c r="AE25" i="104"/>
  <c r="AE22" i="104"/>
  <c r="AE28" i="103"/>
  <c r="AE25" i="103"/>
  <c r="AE22" i="103"/>
  <c r="AE42" i="105" l="1"/>
  <c r="AE42" i="110"/>
  <c r="N58" i="96" l="1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O54" i="96"/>
  <c r="P53" i="96"/>
  <c r="O53" i="96"/>
  <c r="P52" i="96"/>
  <c r="O52" i="96"/>
  <c r="P51" i="96"/>
  <c r="AF20" i="96" s="1"/>
  <c r="O51" i="96"/>
  <c r="P50" i="96"/>
  <c r="O50" i="96"/>
  <c r="P49" i="96"/>
  <c r="O49" i="96"/>
  <c r="P48" i="96"/>
  <c r="O48" i="96"/>
  <c r="P47" i="96"/>
  <c r="AF19" i="96" s="1"/>
  <c r="O47" i="96"/>
  <c r="P46" i="96"/>
  <c r="O46" i="96"/>
  <c r="P45" i="96"/>
  <c r="O45" i="96"/>
  <c r="P44" i="96"/>
  <c r="O44" i="96"/>
  <c r="P43" i="96"/>
  <c r="AF18" i="96" s="1"/>
  <c r="O43" i="96"/>
  <c r="P42" i="96"/>
  <c r="O42" i="96"/>
  <c r="P41" i="96"/>
  <c r="O41" i="96"/>
  <c r="P40" i="96"/>
  <c r="O40" i="96"/>
  <c r="P39" i="96"/>
  <c r="O39" i="96"/>
  <c r="P38" i="96"/>
  <c r="O38" i="96"/>
  <c r="P37" i="96"/>
  <c r="O37" i="96"/>
  <c r="P36" i="96"/>
  <c r="O36" i="96"/>
  <c r="P35" i="96"/>
  <c r="O35" i="96"/>
  <c r="P34" i="96"/>
  <c r="O34" i="96"/>
  <c r="P33" i="96"/>
  <c r="O33" i="96"/>
  <c r="P32" i="96"/>
  <c r="O32" i="96"/>
  <c r="P31" i="96"/>
  <c r="AF15" i="96" s="1"/>
  <c r="O31" i="96"/>
  <c r="P30" i="96"/>
  <c r="O30" i="96"/>
  <c r="P29" i="96"/>
  <c r="O29" i="96"/>
  <c r="P28" i="96"/>
  <c r="O28" i="96"/>
  <c r="P27" i="96"/>
  <c r="AF14" i="96" s="1"/>
  <c r="O27" i="96"/>
  <c r="P26" i="96"/>
  <c r="O26" i="96"/>
  <c r="P25" i="96"/>
  <c r="O25" i="96"/>
  <c r="P24" i="96"/>
  <c r="O24" i="96"/>
  <c r="P23" i="96"/>
  <c r="O23" i="96"/>
  <c r="P22" i="96"/>
  <c r="O22" i="96"/>
  <c r="AF21" i="96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O20" i="96"/>
  <c r="AD19" i="96"/>
  <c r="AC19" i="96"/>
  <c r="AB19" i="96"/>
  <c r="AA19" i="96"/>
  <c r="Z19" i="96"/>
  <c r="Z27" i="96" s="1"/>
  <c r="Y19" i="96"/>
  <c r="Y27" i="96" s="1"/>
  <c r="X19" i="96"/>
  <c r="W19" i="96"/>
  <c r="V19" i="96"/>
  <c r="U19" i="96"/>
  <c r="U27" i="96" s="1"/>
  <c r="T19" i="96"/>
  <c r="S19" i="96"/>
  <c r="P19" i="96"/>
  <c r="AF12" i="96" s="1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O18" i="96"/>
  <c r="AE12" i="96" s="1"/>
  <c r="AF17" i="96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F16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F13" i="96"/>
  <c r="AD13" i="96"/>
  <c r="AC13" i="96"/>
  <c r="AB13" i="96"/>
  <c r="AB26" i="96" s="1"/>
  <c r="AA13" i="96"/>
  <c r="Z13" i="96"/>
  <c r="Y13" i="96"/>
  <c r="X13" i="96"/>
  <c r="W13" i="96"/>
  <c r="V13" i="96"/>
  <c r="U13" i="96"/>
  <c r="T13" i="96"/>
  <c r="T23" i="96" s="1"/>
  <c r="S13" i="96"/>
  <c r="P13" i="96"/>
  <c r="O13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Z10" i="96"/>
  <c r="Y10" i="96"/>
  <c r="X10" i="96"/>
  <c r="W10" i="96"/>
  <c r="V10" i="96"/>
  <c r="U10" i="96"/>
  <c r="T10" i="96"/>
  <c r="S10" i="96"/>
  <c r="P10" i="96"/>
  <c r="O10" i="96"/>
  <c r="K6" i="96"/>
  <c r="G5" i="96"/>
  <c r="D5" i="96"/>
  <c r="C3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AF21" i="95" s="1"/>
  <c r="O54" i="95"/>
  <c r="P53" i="95"/>
  <c r="O53" i="95"/>
  <c r="P52" i="95"/>
  <c r="O52" i="95"/>
  <c r="P51" i="95"/>
  <c r="O51" i="95"/>
  <c r="P50" i="95"/>
  <c r="AF20" i="95" s="1"/>
  <c r="O50" i="95"/>
  <c r="P49" i="95"/>
  <c r="O49" i="95"/>
  <c r="P48" i="95"/>
  <c r="O48" i="95"/>
  <c r="P47" i="95"/>
  <c r="O47" i="95"/>
  <c r="P46" i="95"/>
  <c r="AF19" i="95" s="1"/>
  <c r="AF27" i="95" s="1"/>
  <c r="O46" i="95"/>
  <c r="P45" i="95"/>
  <c r="O45" i="95"/>
  <c r="P44" i="95"/>
  <c r="O44" i="95"/>
  <c r="P43" i="95"/>
  <c r="O43" i="95"/>
  <c r="P42" i="95"/>
  <c r="AF18" i="95" s="1"/>
  <c r="O42" i="95"/>
  <c r="P41" i="95"/>
  <c r="O41" i="95"/>
  <c r="P40" i="95"/>
  <c r="O40" i="95"/>
  <c r="P39" i="95"/>
  <c r="O39" i="95"/>
  <c r="P38" i="95"/>
  <c r="AF17" i="95" s="1"/>
  <c r="O38" i="95"/>
  <c r="P37" i="95"/>
  <c r="O37" i="95"/>
  <c r="P36" i="95"/>
  <c r="O36" i="95"/>
  <c r="P35" i="95"/>
  <c r="O35" i="95"/>
  <c r="P34" i="95"/>
  <c r="AF16" i="95" s="1"/>
  <c r="O34" i="95"/>
  <c r="P33" i="95"/>
  <c r="O33" i="95"/>
  <c r="P32" i="95"/>
  <c r="O32" i="95"/>
  <c r="P31" i="95"/>
  <c r="O31" i="95"/>
  <c r="P30" i="95"/>
  <c r="AF15" i="95" s="1"/>
  <c r="O30" i="95"/>
  <c r="P29" i="95"/>
  <c r="O29" i="95"/>
  <c r="P28" i="95"/>
  <c r="O28" i="95"/>
  <c r="P27" i="95"/>
  <c r="O27" i="95"/>
  <c r="P26" i="95"/>
  <c r="AF14" i="95" s="1"/>
  <c r="O26" i="95"/>
  <c r="P25" i="95"/>
  <c r="O25" i="95"/>
  <c r="P24" i="95"/>
  <c r="O24" i="95"/>
  <c r="P23" i="95"/>
  <c r="O23" i="95"/>
  <c r="P22" i="95"/>
  <c r="AF13" i="95" s="1"/>
  <c r="AF23" i="95" s="1"/>
  <c r="O22" i="95"/>
  <c r="AE21" i="95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E20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E19" i="95"/>
  <c r="AD19" i="95"/>
  <c r="AD27" i="95" s="1"/>
  <c r="AC19" i="95"/>
  <c r="AC27" i="95" s="1"/>
  <c r="AB19" i="95"/>
  <c r="AB27" i="95" s="1"/>
  <c r="AA19" i="95"/>
  <c r="AA27" i="95" s="1"/>
  <c r="Z19" i="95"/>
  <c r="Z27" i="95" s="1"/>
  <c r="Y19" i="95"/>
  <c r="Y27" i="95" s="1"/>
  <c r="X19" i="95"/>
  <c r="X24" i="95" s="1"/>
  <c r="W19" i="95"/>
  <c r="V19" i="95"/>
  <c r="V27" i="95" s="1"/>
  <c r="U19" i="95"/>
  <c r="U27" i="95" s="1"/>
  <c r="T19" i="95"/>
  <c r="T27" i="95" s="1"/>
  <c r="S19" i="95"/>
  <c r="S27" i="95" s="1"/>
  <c r="P19" i="95"/>
  <c r="O19" i="95"/>
  <c r="AE18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AF12" i="95" s="1"/>
  <c r="O18" i="95"/>
  <c r="AE17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E16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E15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E14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AF11" i="95" s="1"/>
  <c r="O14" i="95"/>
  <c r="AE13" i="95"/>
  <c r="AE26" i="95" s="1"/>
  <c r="AD13" i="95"/>
  <c r="AD26" i="95" s="1"/>
  <c r="AC13" i="95"/>
  <c r="AC26" i="95" s="1"/>
  <c r="AB13" i="95"/>
  <c r="AB26" i="95" s="1"/>
  <c r="AA13" i="95"/>
  <c r="AA26" i="95" s="1"/>
  <c r="Z13" i="95"/>
  <c r="Z26" i="95" s="1"/>
  <c r="Y13" i="95"/>
  <c r="Y26" i="95" s="1"/>
  <c r="X13" i="95"/>
  <c r="X26" i="95" s="1"/>
  <c r="W13" i="95"/>
  <c r="W26" i="95" s="1"/>
  <c r="V13" i="95"/>
  <c r="V26" i="95" s="1"/>
  <c r="U13" i="95"/>
  <c r="U26" i="95" s="1"/>
  <c r="T13" i="95"/>
  <c r="T26" i="95" s="1"/>
  <c r="S13" i="95"/>
  <c r="S26" i="95" s="1"/>
  <c r="P13" i="95"/>
  <c r="O13" i="95"/>
  <c r="AE12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E11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C28" i="95" s="1"/>
  <c r="AB10" i="95"/>
  <c r="AA10" i="95"/>
  <c r="Z10" i="95"/>
  <c r="Y10" i="95"/>
  <c r="Y28" i="95" s="1"/>
  <c r="X10" i="95"/>
  <c r="W10" i="95"/>
  <c r="V10" i="95"/>
  <c r="U10" i="95"/>
  <c r="U28" i="95" s="1"/>
  <c r="T10" i="95"/>
  <c r="S10" i="95"/>
  <c r="P10" i="95"/>
  <c r="AF10" i="95" s="1"/>
  <c r="O10" i="95"/>
  <c r="AF25" i="95" l="1"/>
  <c r="AD28" i="95"/>
  <c r="W28" i="95"/>
  <c r="X22" i="96"/>
  <c r="AE27" i="95"/>
  <c r="V28" i="95"/>
  <c r="O58" i="95"/>
  <c r="X26" i="96"/>
  <c r="AE11" i="96"/>
  <c r="AF11" i="96"/>
  <c r="AF22" i="96" s="1"/>
  <c r="V27" i="96"/>
  <c r="AD27" i="96"/>
  <c r="AE13" i="96"/>
  <c r="AE14" i="96"/>
  <c r="AE15" i="96"/>
  <c r="AE16" i="96"/>
  <c r="AE17" i="96"/>
  <c r="AE18" i="96"/>
  <c r="AE19" i="96"/>
  <c r="AE20" i="96"/>
  <c r="W27" i="95"/>
  <c r="Z28" i="95"/>
  <c r="S28" i="95"/>
  <c r="AA28" i="95"/>
  <c r="T28" i="96"/>
  <c r="AB28" i="96"/>
  <c r="AE21" i="96"/>
  <c r="U26" i="96"/>
  <c r="Y26" i="96"/>
  <c r="AC26" i="96"/>
  <c r="S27" i="96"/>
  <c r="W27" i="96"/>
  <c r="AA27" i="96"/>
  <c r="AF27" i="96"/>
  <c r="AF10" i="96"/>
  <c r="V28" i="96"/>
  <c r="Z28" i="96"/>
  <c r="AD28" i="96"/>
  <c r="V26" i="96"/>
  <c r="Z26" i="96"/>
  <c r="AD26" i="96"/>
  <c r="T27" i="96"/>
  <c r="X27" i="96"/>
  <c r="AB24" i="96"/>
  <c r="AE27" i="96"/>
  <c r="S28" i="96"/>
  <c r="W28" i="96"/>
  <c r="AA28" i="96"/>
  <c r="S26" i="96"/>
  <c r="W26" i="96"/>
  <c r="AA26" i="96"/>
  <c r="AF23" i="96"/>
  <c r="AC27" i="96"/>
  <c r="X22" i="95"/>
  <c r="AB28" i="95"/>
  <c r="C60" i="95"/>
  <c r="G60" i="95"/>
  <c r="K60" i="95"/>
  <c r="O58" i="96"/>
  <c r="G60" i="96" s="1"/>
  <c r="U28" i="96"/>
  <c r="Y28" i="96"/>
  <c r="AC28" i="96"/>
  <c r="P58" i="96"/>
  <c r="F59" i="96" s="1"/>
  <c r="K60" i="96"/>
  <c r="T25" i="95"/>
  <c r="P58" i="95"/>
  <c r="J59" i="95" s="1"/>
  <c r="C60" i="96"/>
  <c r="F60" i="96"/>
  <c r="I60" i="96"/>
  <c r="M59" i="96"/>
  <c r="L60" i="96"/>
  <c r="N60" i="96"/>
  <c r="T22" i="96"/>
  <c r="AB23" i="96"/>
  <c r="X24" i="96"/>
  <c r="T25" i="96"/>
  <c r="X25" i="96"/>
  <c r="T26" i="96"/>
  <c r="AF26" i="96"/>
  <c r="AB27" i="96"/>
  <c r="X28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C59" i="96"/>
  <c r="G59" i="96"/>
  <c r="AB22" i="96"/>
  <c r="X23" i="96"/>
  <c r="T24" i="96"/>
  <c r="AF24" i="96"/>
  <c r="AF25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D59" i="96"/>
  <c r="H59" i="96"/>
  <c r="L59" i="96"/>
  <c r="AB25" i="96"/>
  <c r="AE10" i="96"/>
  <c r="S22" i="96"/>
  <c r="W22" i="96"/>
  <c r="AA22" i="96"/>
  <c r="S23" i="96"/>
  <c r="W23" i="96"/>
  <c r="AA23" i="96"/>
  <c r="AE23" i="96"/>
  <c r="S24" i="96"/>
  <c r="W24" i="96"/>
  <c r="AA24" i="96"/>
  <c r="AE24" i="96"/>
  <c r="S25" i="96"/>
  <c r="W25" i="96"/>
  <c r="AA25" i="96"/>
  <c r="E59" i="96"/>
  <c r="I59" i="96"/>
  <c r="N59" i="95"/>
  <c r="D60" i="95"/>
  <c r="L60" i="95"/>
  <c r="E60" i="95"/>
  <c r="I60" i="95"/>
  <c r="F60" i="95"/>
  <c r="J60" i="95"/>
  <c r="H60" i="95"/>
  <c r="N60" i="95"/>
  <c r="T22" i="95"/>
  <c r="T23" i="95"/>
  <c r="AB23" i="95"/>
  <c r="AB24" i="95"/>
  <c r="X25" i="95"/>
  <c r="AF26" i="95"/>
  <c r="X27" i="95"/>
  <c r="T28" i="95"/>
  <c r="AF28" i="95"/>
  <c r="U22" i="95"/>
  <c r="Y22" i="95"/>
  <c r="AC22" i="95"/>
  <c r="U23" i="95"/>
  <c r="Y23" i="95"/>
  <c r="AC23" i="95"/>
  <c r="U24" i="95"/>
  <c r="Y24" i="95"/>
  <c r="AC24" i="95"/>
  <c r="U25" i="95"/>
  <c r="Y25" i="95"/>
  <c r="AC25" i="95"/>
  <c r="C59" i="95"/>
  <c r="AB22" i="95"/>
  <c r="X23" i="95"/>
  <c r="T24" i="95"/>
  <c r="AF24" i="95"/>
  <c r="AB25" i="95"/>
  <c r="X28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L59" i="95"/>
  <c r="AF22" i="95"/>
  <c r="AE10" i="95"/>
  <c r="S22" i="95"/>
  <c r="W22" i="95"/>
  <c r="AA22" i="95"/>
  <c r="S23" i="95"/>
  <c r="W23" i="95"/>
  <c r="AA23" i="95"/>
  <c r="AE23" i="95"/>
  <c r="S24" i="95"/>
  <c r="W24" i="95"/>
  <c r="AA24" i="95"/>
  <c r="AE24" i="95"/>
  <c r="S25" i="95"/>
  <c r="W25" i="95"/>
  <c r="AA25" i="95"/>
  <c r="E59" i="95"/>
  <c r="C3" i="94"/>
  <c r="J59" i="96" l="1"/>
  <c r="N59" i="96"/>
  <c r="AE26" i="96"/>
  <c r="K59" i="96"/>
  <c r="AF28" i="96"/>
  <c r="H59" i="95"/>
  <c r="K59" i="95"/>
  <c r="M59" i="95"/>
  <c r="I59" i="95"/>
  <c r="D59" i="95"/>
  <c r="G59" i="95"/>
  <c r="F59" i="95"/>
  <c r="E60" i="96"/>
  <c r="D60" i="96"/>
  <c r="H60" i="96"/>
  <c r="J60" i="96"/>
  <c r="AE28" i="96"/>
  <c r="AE25" i="96"/>
  <c r="AE22" i="96"/>
  <c r="AE28" i="95"/>
  <c r="AE25" i="95"/>
  <c r="AE22" i="95"/>
  <c r="K6" i="98"/>
  <c r="K6" i="99" s="1"/>
  <c r="K6" i="100" s="1"/>
  <c r="K6" i="101" s="1"/>
  <c r="K6" i="109" s="1"/>
  <c r="G5" i="98"/>
  <c r="G5" i="99" s="1"/>
  <c r="G5" i="100" s="1"/>
  <c r="G5" i="101" s="1"/>
  <c r="G5" i="109" s="1"/>
  <c r="K6" i="97"/>
  <c r="K5" i="97"/>
  <c r="G5" i="97"/>
  <c r="G6" i="108"/>
  <c r="G6" i="100"/>
  <c r="G6" i="98"/>
  <c r="G6" i="109"/>
  <c r="G6" i="107"/>
  <c r="G6" i="101"/>
  <c r="G6" i="99"/>
  <c r="G6" i="97"/>
  <c r="D6" i="108"/>
  <c r="D6" i="109"/>
  <c r="D6" i="100"/>
  <c r="D6" i="98"/>
  <c r="D6" i="107"/>
  <c r="D6" i="101"/>
  <c r="D6" i="99"/>
  <c r="D6" i="97"/>
  <c r="D5" i="109"/>
  <c r="D5" i="100"/>
  <c r="D5" i="98"/>
  <c r="K5" i="108" l="1"/>
  <c r="K5" i="111" s="1"/>
  <c r="K5" i="107"/>
  <c r="K6" i="107"/>
  <c r="K6" i="108"/>
  <c r="K6" i="111" s="1"/>
  <c r="G5" i="107"/>
  <c r="G5" i="108"/>
  <c r="G5" i="111" s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1"/>
  <c r="C3" i="100"/>
  <c r="C3" i="99"/>
  <c r="C3" i="98"/>
  <c r="C3" i="97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C19" i="97"/>
  <c r="AB19" i="97"/>
  <c r="AA19" i="97"/>
  <c r="Z19" i="97"/>
  <c r="Y19" i="97"/>
  <c r="X19" i="97"/>
  <c r="X27" i="97" s="1"/>
  <c r="W19" i="97"/>
  <c r="V19" i="97"/>
  <c r="U19" i="97"/>
  <c r="T19" i="97"/>
  <c r="S19" i="97"/>
  <c r="AD18" i="97"/>
  <c r="W17" i="97"/>
  <c r="AC11" i="97"/>
  <c r="AD38" i="101" l="1"/>
  <c r="U39" i="109"/>
  <c r="S27" i="99"/>
  <c r="S39" i="101"/>
  <c r="AD27" i="97"/>
  <c r="T27" i="99"/>
  <c r="Y39" i="109"/>
  <c r="AB27" i="97"/>
  <c r="Z27" i="97"/>
  <c r="T27" i="97"/>
  <c r="V27" i="97"/>
  <c r="X26" i="98"/>
  <c r="AA27" i="99"/>
  <c r="AA39" i="101"/>
  <c r="Z39" i="101"/>
  <c r="AB39" i="101"/>
  <c r="AD39" i="101"/>
  <c r="C3" i="108"/>
  <c r="C3" i="107"/>
  <c r="AD16" i="97"/>
  <c r="AD23" i="97" s="1"/>
  <c r="U20" i="100"/>
  <c r="T18" i="98"/>
  <c r="T26" i="98" s="1"/>
  <c r="Z21" i="98"/>
  <c r="AB20" i="99"/>
  <c r="AB27" i="99" s="1"/>
  <c r="X21" i="101"/>
  <c r="X39" i="101" s="1"/>
  <c r="U22" i="109"/>
  <c r="V14" i="101"/>
  <c r="V38" i="101" s="1"/>
  <c r="V14" i="97"/>
  <c r="S17" i="101"/>
  <c r="Z27" i="99"/>
  <c r="AC32" i="109"/>
  <c r="AB17" i="98"/>
  <c r="AB23" i="98" s="1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X12" i="10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X16" i="97"/>
  <c r="X26" i="97" s="1"/>
  <c r="S11" i="109"/>
  <c r="AC17" i="109"/>
  <c r="V14" i="109"/>
  <c r="L10" i="108"/>
  <c r="H10" i="108"/>
  <c r="D10" i="108"/>
  <c r="V13" i="109"/>
  <c r="AD13" i="109"/>
  <c r="V15" i="109"/>
  <c r="AD15" i="109"/>
  <c r="C10" i="108"/>
  <c r="AA11" i="109"/>
  <c r="Z12" i="109"/>
  <c r="Z14" i="109"/>
  <c r="AD13" i="99"/>
  <c r="AD26" i="99" s="1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V18" i="98"/>
  <c r="U18" i="94"/>
  <c r="AB18" i="97"/>
  <c r="AB26" i="97" s="1"/>
  <c r="AC20" i="99"/>
  <c r="AC24" i="99" s="1"/>
  <c r="AD20" i="98"/>
  <c r="AD27" i="98" s="1"/>
  <c r="T39" i="101"/>
  <c r="W16" i="99"/>
  <c r="Y20" i="99"/>
  <c r="Y27" i="99" s="1"/>
  <c r="AC16" i="98"/>
  <c r="AC23" i="98" s="1"/>
  <c r="AD13" i="98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S22" i="101"/>
  <c r="S23" i="101"/>
  <c r="V14" i="98"/>
  <c r="AA16" i="100"/>
  <c r="AA26" i="100" s="1"/>
  <c r="V14" i="99"/>
  <c r="V26" i="99" s="1"/>
  <c r="T21" i="98"/>
  <c r="T27" i="98" s="1"/>
  <c r="U15" i="101"/>
  <c r="P105" i="101"/>
  <c r="Y17" i="94"/>
  <c r="P77" i="101"/>
  <c r="P69" i="101"/>
  <c r="P91" i="101"/>
  <c r="U15" i="94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AC14" i="94"/>
  <c r="Y13" i="100"/>
  <c r="Y15" i="97"/>
  <c r="Y23" i="97" s="1"/>
  <c r="W20" i="98"/>
  <c r="W24" i="98" s="1"/>
  <c r="Y14" i="94"/>
  <c r="Y15" i="101"/>
  <c r="AA17" i="94"/>
  <c r="W16" i="94"/>
  <c r="AC20" i="94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F28" i="101" l="1"/>
  <c r="AF25" i="101"/>
  <c r="U38" i="109"/>
  <c r="V39" i="109"/>
  <c r="AB26" i="98"/>
  <c r="AF32" i="101"/>
  <c r="AF33" i="101"/>
  <c r="T23" i="98"/>
  <c r="Z24" i="98"/>
  <c r="V35" i="101"/>
  <c r="AB24" i="99"/>
  <c r="V26" i="97"/>
  <c r="U27" i="94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35" i="109"/>
  <c r="K10" i="111"/>
  <c r="G10" i="111"/>
  <c r="U26" i="99"/>
  <c r="X24" i="99"/>
  <c r="U23" i="99"/>
  <c r="T38" i="109"/>
  <c r="AD38" i="109"/>
  <c r="Z38" i="109"/>
  <c r="AA35" i="109"/>
  <c r="V35" i="109"/>
  <c r="S35" i="109"/>
  <c r="V24" i="98"/>
  <c r="X23" i="97"/>
  <c r="AD23" i="99"/>
  <c r="AB38" i="109"/>
  <c r="AD36" i="109"/>
  <c r="Z39" i="109"/>
  <c r="S26" i="97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AC27" i="99"/>
  <c r="W38" i="101"/>
  <c r="U35" i="101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V23" i="97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O57" i="107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P10" i="107"/>
  <c r="O10" i="107"/>
  <c r="AD26" i="98"/>
  <c r="AD24" i="98"/>
  <c r="AC26" i="98"/>
  <c r="AA23" i="100"/>
  <c r="O106" i="101"/>
  <c r="C108" i="101" s="1"/>
  <c r="Y24" i="99"/>
  <c r="P106" i="101"/>
  <c r="AB23" i="97"/>
  <c r="W26" i="99"/>
  <c r="U26" i="94"/>
  <c r="V26" i="98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Y24" i="100"/>
  <c r="V23" i="99"/>
  <c r="V23" i="98"/>
  <c r="Z27" i="98"/>
  <c r="T24" i="98"/>
  <c r="Y27" i="94"/>
  <c r="Y26" i="94"/>
  <c r="Y26" i="97"/>
  <c r="AC23" i="94"/>
  <c r="W27" i="98"/>
  <c r="AC27" i="94"/>
  <c r="AA23" i="94"/>
  <c r="X38" i="101"/>
  <c r="Y23" i="94"/>
  <c r="Y38" i="101"/>
  <c r="W26" i="94"/>
  <c r="X35" i="101"/>
  <c r="AB38" i="101"/>
  <c r="T38" i="101"/>
  <c r="AB35" i="101"/>
  <c r="T35" i="101"/>
  <c r="U23" i="94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T25" i="94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24" i="98" l="1"/>
  <c r="V22" i="93"/>
  <c r="X42" i="109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H107" i="108"/>
  <c r="H108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24" i="100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E42" i="109"/>
  <c r="AF42" i="109"/>
  <c r="K107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C108" i="107" l="1"/>
  <c r="C107" i="107"/>
</calcChain>
</file>

<file path=xl/sharedStrings.xml><?xml version="1.0" encoding="utf-8"?>
<sst xmlns="http://schemas.openxmlformats.org/spreadsheetml/2006/main" count="2342" uniqueCount="190">
  <si>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</si>
  <si>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</si>
  <si>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</si>
  <si>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</si>
  <si>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</si>
  <si>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</si>
  <si>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</si>
  <si>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</si>
  <si>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</si>
  <si>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</si>
  <si>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</si>
  <si>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</si>
  <si>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</si>
  <si>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</si>
  <si>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</si>
  <si>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</si>
  <si>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</si>
  <si>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</si>
  <si>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</si>
  <si>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</si>
  <si>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</si>
  <si>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</si>
  <si>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</si>
  <si>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</si>
  <si>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</si>
  <si>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</si>
  <si>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</si>
  <si>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</si>
  <si>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</si>
  <si>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</si>
  <si>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</si>
  <si>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</si>
  <si>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</si>
  <si>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</si>
  <si>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</si>
  <si>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</si>
  <si>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</si>
  <si>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</si>
  <si>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</si>
  <si>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</si>
  <si>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</si>
  <si>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</si>
  <si>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</si>
  <si>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</si>
  <si>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</si>
  <si>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</si>
  <si>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</si>
  <si>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</si>
  <si>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</si>
  <si>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</si>
  <si>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</si>
  <si>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</si>
  <si>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</si>
  <si>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</si>
  <si>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</si>
  <si>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</si>
  <si>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</si>
  <si>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</si>
  <si>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</si>
  <si>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</si>
  <si>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</si>
  <si>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</si>
  <si>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</si>
  <si>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</si>
  <si>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</si>
  <si>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</si>
  <si>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</si>
  <si>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</si>
  <si>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</si>
  <si>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</si>
  <si>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</si>
  <si>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</si>
  <si>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</si>
  <si>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</si>
  <si>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</si>
  <si>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</si>
  <si>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</si>
  <si>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</si>
  <si>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</si>
  <si>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</si>
  <si>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</si>
  <si>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</si>
  <si>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</si>
  <si>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</si>
  <si>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</si>
  <si>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</si>
  <si>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</si>
  <si>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</si>
  <si>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</si>
  <si>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</si>
  <si>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</si>
  <si>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</si>
  <si>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</si>
  <si>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</si>
  <si>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</si>
  <si>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</si>
  <si>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</si>
  <si>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</si>
  <si>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</si>
  <si>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</si>
  <si>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</si>
  <si>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</si>
  <si>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</si>
  <si>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</si>
  <si>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</si>
  <si>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</si>
  <si>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</si>
  <si>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</si>
  <si>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</si>
  <si>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</si>
  <si>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</si>
  <si>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</si>
  <si>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</si>
  <si>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</si>
  <si>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</si>
  <si>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</si>
  <si>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</si>
  <si>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</si>
  <si>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</si>
  <si>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</si>
  <si>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</si>
  <si>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</si>
  <si>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</si>
  <si>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</si>
  <si>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</si>
  <si>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</si>
  <si>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</si>
  <si>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</si>
  <si>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</si>
  <si>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</si>
  <si>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</si>
  <si>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</si>
  <si>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</si>
  <si>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</si>
  <si>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</si>
  <si>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</si>
  <si>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</si>
  <si>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</si>
  <si>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</si>
  <si>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</si>
  <si>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</si>
  <si>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</si>
  <si>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</si>
  <si>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</si>
  <si>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</si>
  <si>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</si>
  <si>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</si>
  <si>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</si>
  <si>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</si>
  <si>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</si>
  <si>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</si>
  <si>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</si>
  <si>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</si>
  <si>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</si>
  <si>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</si>
  <si>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</si>
  <si>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</si>
  <si>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</si>
  <si>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</si>
  <si>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</si>
  <si>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</si>
  <si>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</si>
  <si>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</si>
  <si>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23.09.19</t>
  </si>
  <si>
    <t>BUSABALA</t>
  </si>
  <si>
    <t>ENTEBBE</t>
  </si>
  <si>
    <t>Godfrey</t>
  </si>
  <si>
    <t>Steven</t>
  </si>
  <si>
    <t>Busabala</t>
  </si>
  <si>
    <t>MCC - C2 - STN053 - Busabala RD</t>
  </si>
  <si>
    <t>Ziranumbu town</t>
  </si>
  <si>
    <t>Ssemuko S</t>
  </si>
  <si>
    <t>MCC-C2-STN53-BUSABALA ROAD</t>
  </si>
  <si>
    <t>24.09.19</t>
  </si>
  <si>
    <t>ZIRANUMBU TOWN</t>
  </si>
  <si>
    <t>SSEMUKO SAMUEL</t>
  </si>
  <si>
    <t>ENTEBBE RD</t>
  </si>
  <si>
    <t>BUSABALA RD</t>
  </si>
  <si>
    <t>STEVEN</t>
  </si>
  <si>
    <t>GODFREY</t>
  </si>
  <si>
    <t>26.09.19</t>
  </si>
  <si>
    <t>25.09.19</t>
  </si>
  <si>
    <t>29.09.19</t>
  </si>
  <si>
    <t>28.09.19</t>
  </si>
  <si>
    <t>Semuko Junior</t>
  </si>
  <si>
    <t>Geofrey</t>
  </si>
  <si>
    <t>10:30 -10:45</t>
  </si>
  <si>
    <t>27.09.19</t>
  </si>
  <si>
    <t>Junior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</si>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</sst>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Entebbe-Busabala'!$AE$9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'23.09.19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Entebbe-Busabala'!$AE$10:$AE$21</c:f>
              <c:numCache>
                <c:formatCode>0</c:formatCode>
                <c:ptCount val="12"/>
                <c:pt idx="0">
                  <c:v>70</c:v>
                </c:pt>
                <c:pt idx="1">
                  <c:v>58</c:v>
                </c:pt>
                <c:pt idx="2">
                  <c:v>47</c:v>
                </c:pt>
                <c:pt idx="3">
                  <c:v>48</c:v>
                </c:pt>
                <c:pt idx="4">
                  <c:v>53</c:v>
                </c:pt>
                <c:pt idx="5">
                  <c:v>49</c:v>
                </c:pt>
                <c:pt idx="6">
                  <c:v>58</c:v>
                </c:pt>
                <c:pt idx="7">
                  <c:v>62</c:v>
                </c:pt>
                <c:pt idx="8">
                  <c:v>45</c:v>
                </c:pt>
                <c:pt idx="9">
                  <c:v>66</c:v>
                </c:pt>
                <c:pt idx="10">
                  <c:v>72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'23.09.19 Entebbe-Busabala'!$AF$9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'23.09.19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Entebbe-Busabala'!$AF$10:$AF$21</c:f>
              <c:numCache>
                <c:formatCode>0</c:formatCode>
                <c:ptCount val="12"/>
                <c:pt idx="0">
                  <c:v>197</c:v>
                </c:pt>
                <c:pt idx="1">
                  <c:v>150</c:v>
                </c:pt>
                <c:pt idx="2">
                  <c:v>127</c:v>
                </c:pt>
                <c:pt idx="3">
                  <c:v>115</c:v>
                </c:pt>
                <c:pt idx="4">
                  <c:v>120</c:v>
                </c:pt>
                <c:pt idx="5">
                  <c:v>113</c:v>
                </c:pt>
                <c:pt idx="6">
                  <c:v>110</c:v>
                </c:pt>
                <c:pt idx="7">
                  <c:v>124</c:v>
                </c:pt>
                <c:pt idx="8">
                  <c:v>112</c:v>
                </c:pt>
                <c:pt idx="9">
                  <c:v>111</c:v>
                </c:pt>
                <c:pt idx="10">
                  <c:v>137</c:v>
                </c:pt>
                <c:pt idx="11">
                  <c:v>141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Entebbe-Busabala'!$C$59:$N$59</c:f>
              <c:numCache>
                <c:formatCode>0.0%</c:formatCode>
                <c:ptCount val="12"/>
                <c:pt idx="0">
                  <c:v>0.16249197174052665</c:v>
                </c:pt>
                <c:pt idx="1">
                  <c:v>1.7341040462427744E-2</c:v>
                </c:pt>
                <c:pt idx="2">
                  <c:v>1.0918432883750802E-2</c:v>
                </c:pt>
                <c:pt idx="3">
                  <c:v>0.15863840719332048</c:v>
                </c:pt>
                <c:pt idx="4">
                  <c:v>5.1380860629415539E-3</c:v>
                </c:pt>
                <c:pt idx="5">
                  <c:v>0</c:v>
                </c:pt>
                <c:pt idx="6">
                  <c:v>7.7713551701991013E-2</c:v>
                </c:pt>
                <c:pt idx="7">
                  <c:v>2.6974951830443159E-2</c:v>
                </c:pt>
                <c:pt idx="8">
                  <c:v>0</c:v>
                </c:pt>
                <c:pt idx="9">
                  <c:v>0</c:v>
                </c:pt>
                <c:pt idx="10">
                  <c:v>0.54078355812459855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Entebbe-Busabala'!$C$60:$N$60</c:f>
              <c:numCache>
                <c:formatCode>0.00%</c:formatCode>
                <c:ptCount val="12"/>
                <c:pt idx="0">
                  <c:v>0.35384615384615387</c:v>
                </c:pt>
                <c:pt idx="1">
                  <c:v>3.7762237762237763E-2</c:v>
                </c:pt>
                <c:pt idx="2">
                  <c:v>2.3776223776223775E-2</c:v>
                </c:pt>
                <c:pt idx="3">
                  <c:v>0.34545454545454546</c:v>
                </c:pt>
                <c:pt idx="4">
                  <c:v>1.1188811188811189E-2</c:v>
                </c:pt>
                <c:pt idx="5">
                  <c:v>0</c:v>
                </c:pt>
                <c:pt idx="6">
                  <c:v>0.16923076923076924</c:v>
                </c:pt>
                <c:pt idx="7">
                  <c:v>5.8741258741258739E-2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Busabala-Entebbe'!$AE$9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'23.09.19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Busabala-Entebbe'!$AE$10:$AE$21</c:f>
              <c:numCache>
                <c:formatCode>0</c:formatCode>
                <c:ptCount val="12"/>
                <c:pt idx="0">
                  <c:v>34</c:v>
                </c:pt>
                <c:pt idx="1">
                  <c:v>30</c:v>
                </c:pt>
                <c:pt idx="2">
                  <c:v>31</c:v>
                </c:pt>
                <c:pt idx="3">
                  <c:v>36</c:v>
                </c:pt>
                <c:pt idx="4">
                  <c:v>44</c:v>
                </c:pt>
                <c:pt idx="5">
                  <c:v>37</c:v>
                </c:pt>
                <c:pt idx="6">
                  <c:v>48</c:v>
                </c:pt>
                <c:pt idx="7">
                  <c:v>38</c:v>
                </c:pt>
                <c:pt idx="8">
                  <c:v>42</c:v>
                </c:pt>
                <c:pt idx="9">
                  <c:v>35</c:v>
                </c:pt>
                <c:pt idx="10">
                  <c:v>52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'23.09.19 Busabala-Entebbe'!$AF$9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'23.09.19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Busabala-Entebbe'!$AF$10:$AF$21</c:f>
              <c:numCache>
                <c:formatCode>0</c:formatCode>
                <c:ptCount val="12"/>
                <c:pt idx="0">
                  <c:v>87</c:v>
                </c:pt>
                <c:pt idx="1">
                  <c:v>56</c:v>
                </c:pt>
                <c:pt idx="2">
                  <c:v>62</c:v>
                </c:pt>
                <c:pt idx="3">
                  <c:v>71</c:v>
                </c:pt>
                <c:pt idx="4">
                  <c:v>76</c:v>
                </c:pt>
                <c:pt idx="5">
                  <c:v>70</c:v>
                </c:pt>
                <c:pt idx="6">
                  <c:v>81</c:v>
                </c:pt>
                <c:pt idx="7">
                  <c:v>63</c:v>
                </c:pt>
                <c:pt idx="8">
                  <c:v>60</c:v>
                </c:pt>
                <c:pt idx="9">
                  <c:v>55</c:v>
                </c:pt>
                <c:pt idx="10">
                  <c:v>81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Busabala-Entebbe'!$C$59:$N$59</c:f>
              <c:numCache>
                <c:formatCode>0.0%</c:formatCode>
                <c:ptCount val="12"/>
                <c:pt idx="0">
                  <c:v>0.16430260047281323</c:v>
                </c:pt>
                <c:pt idx="1">
                  <c:v>8.0378250591016553E-2</c:v>
                </c:pt>
                <c:pt idx="2">
                  <c:v>2.0094562647754138E-2</c:v>
                </c:pt>
                <c:pt idx="3">
                  <c:v>0.17612293144208038</c:v>
                </c:pt>
                <c:pt idx="4">
                  <c:v>1.1820330969267139E-3</c:v>
                </c:pt>
                <c:pt idx="5">
                  <c:v>0</c:v>
                </c:pt>
                <c:pt idx="6">
                  <c:v>0.10756501182033097</c:v>
                </c:pt>
                <c:pt idx="7">
                  <c:v>2.2458628841607566E-2</c:v>
                </c:pt>
                <c:pt idx="8">
                  <c:v>1.1820330969267139E-3</c:v>
                </c:pt>
                <c:pt idx="9">
                  <c:v>0</c:v>
                </c:pt>
                <c:pt idx="10">
                  <c:v>0.42434988179669031</c:v>
                </c:pt>
                <c:pt idx="11">
                  <c:v>2.3640661938534278E-3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Busabala-Entebbe'!$S$9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'23.09.19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Busabala-Entebbe'!$S$10:$S$21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4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18</c:v>
                </c:pt>
                <c:pt idx="7">
                  <c:v>11</c:v>
                </c:pt>
                <c:pt idx="8">
                  <c:v>9</c:v>
                </c:pt>
                <c:pt idx="9">
                  <c:v>9</c:v>
                </c:pt>
                <c:pt idx="10">
                  <c:v>19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'23.09.19 Busabala-Entebbe'!$T$9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'23.09.19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Busabala-Entebbe'!$T$10:$T$21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3</c:v>
                </c:pt>
                <c:pt idx="9">
                  <c:v>5</c:v>
                </c:pt>
                <c:pt idx="10">
                  <c:v>12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'23.09.19 Busabala-Entebbe'!$U$9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'23.09.19 Busabala-Entebbe'!$V$9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Busabala-Entebbe'!$V$10:$V$21</c:f>
              <c:numCache>
                <c:formatCode>0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13</c:v>
                </c:pt>
                <c:pt idx="4">
                  <c:v>12</c:v>
                </c:pt>
                <c:pt idx="5">
                  <c:v>14</c:v>
                </c:pt>
                <c:pt idx="6">
                  <c:v>8</c:v>
                </c:pt>
                <c:pt idx="7">
                  <c:v>11</c:v>
                </c:pt>
                <c:pt idx="8">
                  <c:v>19</c:v>
                </c:pt>
                <c:pt idx="9">
                  <c:v>9</c:v>
                </c:pt>
                <c:pt idx="10">
                  <c:v>13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'23.09.19 Busabala-Entebbe'!$W$9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'23.09.19 Busabala-Entebbe'!$X$9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'23.09.19 Busabala-Entebbe'!$Y$9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9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'23.09.19 Busabala-Entebbe'!$Z$9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'23.09.19 Busabala-Entebbe'!$AA$9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'23.09.19 Busabala-Entebbe'!$AB$9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'23.09.19 Busabala-Entebbe'!$AC$9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Busabala-Entebbe'!$AC$10:$AC$21</c:f>
              <c:numCache>
                <c:formatCode>0</c:formatCode>
                <c:ptCount val="12"/>
                <c:pt idx="0">
                  <c:v>53</c:v>
                </c:pt>
                <c:pt idx="1">
                  <c:v>26</c:v>
                </c:pt>
                <c:pt idx="2">
                  <c:v>31</c:v>
                </c:pt>
                <c:pt idx="3">
                  <c:v>35</c:v>
                </c:pt>
                <c:pt idx="4">
                  <c:v>32</c:v>
                </c:pt>
                <c:pt idx="5">
                  <c:v>33</c:v>
                </c:pt>
                <c:pt idx="6">
                  <c:v>33</c:v>
                </c:pt>
                <c:pt idx="7">
                  <c:v>25</c:v>
                </c:pt>
                <c:pt idx="8">
                  <c:v>18</c:v>
                </c:pt>
                <c:pt idx="9">
                  <c:v>20</c:v>
                </c:pt>
                <c:pt idx="10">
                  <c:v>29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'23.09.19 Busabala-Entebbe'!$AD$9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Busabala-Entebbe'!$AD$10:$AD$21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Busabala-Entebbe'!$C$60:$N$60</c:f>
              <c:numCache>
                <c:formatCode>0.00%</c:formatCode>
                <c:ptCount val="12"/>
                <c:pt idx="0">
                  <c:v>0.28542094455852157</c:v>
                </c:pt>
                <c:pt idx="1">
                  <c:v>0.13963039014373715</c:v>
                </c:pt>
                <c:pt idx="2">
                  <c:v>3.4907597535934289E-2</c:v>
                </c:pt>
                <c:pt idx="3">
                  <c:v>0.3059548254620123</c:v>
                </c:pt>
                <c:pt idx="4">
                  <c:v>2.0533880903490761E-3</c:v>
                </c:pt>
                <c:pt idx="5">
                  <c:v>0</c:v>
                </c:pt>
                <c:pt idx="6">
                  <c:v>0.18685831622176591</c:v>
                </c:pt>
                <c:pt idx="7">
                  <c:v>3.9014373716632446E-2</c:v>
                </c:pt>
                <c:pt idx="8">
                  <c:v>2.0533880903490761E-3</c:v>
                </c:pt>
                <c:pt idx="9">
                  <c:v>0</c:v>
                </c:pt>
                <c:pt idx="11">
                  <c:v>4.1067761806981521E-3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Entebbe-Busabala'!$AE$9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Entebbe-Busabala'!$AE$10:$AE$21</c:f>
              <c:numCache>
                <c:formatCode>0</c:formatCode>
                <c:ptCount val="12"/>
                <c:pt idx="0">
                  <c:v>81</c:v>
                </c:pt>
                <c:pt idx="1">
                  <c:v>60</c:v>
                </c:pt>
                <c:pt idx="2">
                  <c:v>63</c:v>
                </c:pt>
                <c:pt idx="3">
                  <c:v>52</c:v>
                </c:pt>
                <c:pt idx="4">
                  <c:v>51</c:v>
                </c:pt>
                <c:pt idx="5">
                  <c:v>39</c:v>
                </c:pt>
                <c:pt idx="6">
                  <c:v>51</c:v>
                </c:pt>
                <c:pt idx="7">
                  <c:v>40</c:v>
                </c:pt>
                <c:pt idx="8">
                  <c:v>54</c:v>
                </c:pt>
                <c:pt idx="9">
                  <c:v>59</c:v>
                </c:pt>
                <c:pt idx="10">
                  <c:v>68</c:v>
                </c:pt>
                <c:pt idx="11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Entebbe-Busabala'!$AF$9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Entebbe-Busabala'!$AF$10:$AF$21</c:f>
              <c:numCache>
                <c:formatCode>0</c:formatCode>
                <c:ptCount val="12"/>
                <c:pt idx="0">
                  <c:v>195</c:v>
                </c:pt>
                <c:pt idx="1">
                  <c:v>141</c:v>
                </c:pt>
                <c:pt idx="2">
                  <c:v>118</c:v>
                </c:pt>
                <c:pt idx="3">
                  <c:v>116</c:v>
                </c:pt>
                <c:pt idx="4">
                  <c:v>111</c:v>
                </c:pt>
                <c:pt idx="5">
                  <c:v>95</c:v>
                </c:pt>
                <c:pt idx="6">
                  <c:v>91</c:v>
                </c:pt>
                <c:pt idx="7">
                  <c:v>80</c:v>
                </c:pt>
                <c:pt idx="8">
                  <c:v>94</c:v>
                </c:pt>
                <c:pt idx="9">
                  <c:v>110</c:v>
                </c:pt>
                <c:pt idx="10">
                  <c:v>127</c:v>
                </c:pt>
                <c:pt idx="11">
                  <c:v>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Entebbe-Busabala'!$C$59:$N$59</c:f>
              <c:numCache>
                <c:formatCode>0.0%</c:formatCode>
                <c:ptCount val="12"/>
                <c:pt idx="0">
                  <c:v>0.14397719173200285</c:v>
                </c:pt>
                <c:pt idx="1">
                  <c:v>3.2074126870990732E-2</c:v>
                </c:pt>
                <c:pt idx="2">
                  <c:v>1.496792587312901E-2</c:v>
                </c:pt>
                <c:pt idx="3">
                  <c:v>0.18959372772630079</c:v>
                </c:pt>
                <c:pt idx="4">
                  <c:v>4.2765502494654314E-3</c:v>
                </c:pt>
                <c:pt idx="5">
                  <c:v>0</c:v>
                </c:pt>
                <c:pt idx="6">
                  <c:v>8.1967213114754092E-2</c:v>
                </c:pt>
                <c:pt idx="7">
                  <c:v>2.2095509622238062E-2</c:v>
                </c:pt>
                <c:pt idx="8">
                  <c:v>1.4255167498218105E-3</c:v>
                </c:pt>
                <c:pt idx="9">
                  <c:v>7.1275837491090524E-4</c:v>
                </c:pt>
                <c:pt idx="10">
                  <c:v>0.50890947968638633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Entebbe-Busabala'!$S$9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Entebbe-Busabala'!$S$10:$S$21</c:f>
              <c:numCache>
                <c:formatCode>0</c:formatCode>
                <c:ptCount val="12"/>
                <c:pt idx="0">
                  <c:v>33</c:v>
                </c:pt>
                <c:pt idx="1">
                  <c:v>24</c:v>
                </c:pt>
                <c:pt idx="2">
                  <c:v>23</c:v>
                </c:pt>
                <c:pt idx="3">
                  <c:v>14</c:v>
                </c:pt>
                <c:pt idx="4">
                  <c:v>11</c:v>
                </c:pt>
                <c:pt idx="5">
                  <c:v>7</c:v>
                </c:pt>
                <c:pt idx="6">
                  <c:v>12</c:v>
                </c:pt>
                <c:pt idx="7">
                  <c:v>6</c:v>
                </c:pt>
                <c:pt idx="8">
                  <c:v>19</c:v>
                </c:pt>
                <c:pt idx="9">
                  <c:v>17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Entebbe-Busabala'!$T$9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Entebbe-Busabala'!$T$10:$T$21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Entebbe-Busabala'!$U$9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Entebbe-Busabala'!$U$10:$U$21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Entebbe-Busabala'!$V$9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Entebbe-Busabala'!$V$10:$V$21</c:f>
              <c:numCache>
                <c:formatCode>0</c:formatCode>
                <c:ptCount val="12"/>
                <c:pt idx="0">
                  <c:v>27</c:v>
                </c:pt>
                <c:pt idx="1">
                  <c:v>19</c:v>
                </c:pt>
                <c:pt idx="2">
                  <c:v>15</c:v>
                </c:pt>
                <c:pt idx="3">
                  <c:v>17</c:v>
                </c:pt>
                <c:pt idx="4">
                  <c:v>18</c:v>
                </c:pt>
                <c:pt idx="5">
                  <c:v>18</c:v>
                </c:pt>
                <c:pt idx="6">
                  <c:v>24</c:v>
                </c:pt>
                <c:pt idx="7">
                  <c:v>18</c:v>
                </c:pt>
                <c:pt idx="8">
                  <c:v>21</c:v>
                </c:pt>
                <c:pt idx="9">
                  <c:v>27</c:v>
                </c:pt>
                <c:pt idx="10">
                  <c:v>32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Entebbe-Busabala'!$W$9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Entebbe-Busabala'!$X$9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Entebbe-Busabala'!$Y$9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Entebbe-Busabala'!$Y$10:$Y$21</c:f>
              <c:numCache>
                <c:formatCode>0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9</c:v>
                </c:pt>
                <c:pt idx="3">
                  <c:v>13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9</c:v>
                </c:pt>
                <c:pt idx="8">
                  <c:v>10</c:v>
                </c:pt>
                <c:pt idx="9">
                  <c:v>6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Entebbe-Busabala'!$Z$9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7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Entebbe-Busabala'!$AA$9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Entebbe-Busabala'!$AB$9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Entebbe-Busabala'!$AC$9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Entebbe-Busabala'!$AC$10:$AC$21</c:f>
              <c:numCache>
                <c:formatCode>0</c:formatCode>
                <c:ptCount val="12"/>
                <c:pt idx="0">
                  <c:v>114</c:v>
                </c:pt>
                <c:pt idx="1">
                  <c:v>81</c:v>
                </c:pt>
                <c:pt idx="2">
                  <c:v>55</c:v>
                </c:pt>
                <c:pt idx="3">
                  <c:v>64</c:v>
                </c:pt>
                <c:pt idx="4">
                  <c:v>60</c:v>
                </c:pt>
                <c:pt idx="5">
                  <c:v>56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51</c:v>
                </c:pt>
                <c:pt idx="10">
                  <c:v>59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Entebbe-Busabala'!$AD$9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Entebbe-Busabala'!$AD$10:$AD$21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Entebbe-Busabala'!$C$60:$N$60</c:f>
              <c:numCache>
                <c:formatCode>0.00%</c:formatCode>
                <c:ptCount val="12"/>
                <c:pt idx="0">
                  <c:v>0.29317851959361391</c:v>
                </c:pt>
                <c:pt idx="1">
                  <c:v>6.5312046444121918E-2</c:v>
                </c:pt>
                <c:pt idx="2">
                  <c:v>3.0478955007256895E-2</c:v>
                </c:pt>
                <c:pt idx="3">
                  <c:v>0.38606676342525398</c:v>
                </c:pt>
                <c:pt idx="4">
                  <c:v>8.708272859216255E-3</c:v>
                </c:pt>
                <c:pt idx="5">
                  <c:v>0</c:v>
                </c:pt>
                <c:pt idx="6">
                  <c:v>0.16690856313497823</c:v>
                </c:pt>
                <c:pt idx="7">
                  <c:v>4.4992743105950653E-2</c:v>
                </c:pt>
                <c:pt idx="8">
                  <c:v>2.9027576197387518E-3</c:v>
                </c:pt>
                <c:pt idx="9">
                  <c:v>1.4513788098693759E-3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ENTEBBE RD-BUSABALA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ENTEBBE RD-BUSABALA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ENTEBBE RD-BUSABALA '!$AE$10:$AE$21</c:f>
              <c:numCache>
                <c:formatCode>General</c:formatCode>
                <c:ptCount val="12"/>
                <c:pt idx="0">
                  <c:v>81</c:v>
                </c:pt>
                <c:pt idx="1">
                  <c:v>60</c:v>
                </c:pt>
                <c:pt idx="2">
                  <c:v>63</c:v>
                </c:pt>
                <c:pt idx="3">
                  <c:v>52</c:v>
                </c:pt>
                <c:pt idx="4">
                  <c:v>51</c:v>
                </c:pt>
                <c:pt idx="5">
                  <c:v>39</c:v>
                </c:pt>
                <c:pt idx="6">
                  <c:v>51</c:v>
                </c:pt>
                <c:pt idx="7">
                  <c:v>40</c:v>
                </c:pt>
                <c:pt idx="8">
                  <c:v>54</c:v>
                </c:pt>
                <c:pt idx="9">
                  <c:v>59</c:v>
                </c:pt>
                <c:pt idx="10">
                  <c:v>68</c:v>
                </c:pt>
                <c:pt idx="11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02-4581-BD74-AC4C21F9ECD2}"/>
            </c:ext>
          </c:extLst>
        </c:ser>
        <c:ser>
          <c:idx val="1"/>
          <c:order val="1"/>
          <c:tx>
            <c:strRef>
              <c:f>'[1]24.09.2019 ENTEBBE RD-BUSABALA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ENTEBBE RD-BUSABALA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ENTEBBE RD-BUSABALA '!$AF$10:$AF$21</c:f>
              <c:numCache>
                <c:formatCode>General</c:formatCode>
                <c:ptCount val="12"/>
                <c:pt idx="0">
                  <c:v>195</c:v>
                </c:pt>
                <c:pt idx="1">
                  <c:v>141</c:v>
                </c:pt>
                <c:pt idx="2">
                  <c:v>118</c:v>
                </c:pt>
                <c:pt idx="3">
                  <c:v>116</c:v>
                </c:pt>
                <c:pt idx="4">
                  <c:v>111</c:v>
                </c:pt>
                <c:pt idx="5">
                  <c:v>95</c:v>
                </c:pt>
                <c:pt idx="6">
                  <c:v>91</c:v>
                </c:pt>
                <c:pt idx="7">
                  <c:v>80</c:v>
                </c:pt>
                <c:pt idx="8">
                  <c:v>94</c:v>
                </c:pt>
                <c:pt idx="9">
                  <c:v>110</c:v>
                </c:pt>
                <c:pt idx="10">
                  <c:v>127</c:v>
                </c:pt>
                <c:pt idx="11">
                  <c:v>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02-4581-BD74-AC4C21F9E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378096"/>
        <c:axId val="349385936"/>
      </c:lineChart>
      <c:catAx>
        <c:axId val="349378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9385936"/>
        <c:crosses val="autoZero"/>
        <c:auto val="1"/>
        <c:lblAlgn val="ctr"/>
        <c:lblOffset val="100"/>
        <c:noMultiLvlLbl val="0"/>
      </c:catAx>
      <c:valAx>
        <c:axId val="349385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937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21-4F6E-AEE4-E7BEE4201C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21-4F6E-AEE4-E7BEE4201C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21-4F6E-AEE4-E7BEE4201C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21-4F6E-AEE4-E7BEE4201C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F21-4F6E-AEE4-E7BEE4201C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F21-4F6E-AEE4-E7BEE4201C2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F21-4F6E-AEE4-E7BEE4201C2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F21-4F6E-AEE4-E7BEE4201C2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F21-4F6E-AEE4-E7BEE4201C2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F21-4F6E-AEE4-E7BEE4201C2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F21-4F6E-AEE4-E7BEE4201C2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F21-4F6E-AEE4-E7BEE4201C2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F21-4F6E-AEE4-E7BEE4201C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ENTEBBE RD-BUSABALA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ENTEBBE RD-BUSABALA '!$C$59:$N$59</c:f>
              <c:numCache>
                <c:formatCode>General</c:formatCode>
                <c:ptCount val="12"/>
                <c:pt idx="0">
                  <c:v>0.14397719173200285</c:v>
                </c:pt>
                <c:pt idx="1">
                  <c:v>3.2074126870990732E-2</c:v>
                </c:pt>
                <c:pt idx="2">
                  <c:v>1.496792587312901E-2</c:v>
                </c:pt>
                <c:pt idx="3">
                  <c:v>0.18959372772630079</c:v>
                </c:pt>
                <c:pt idx="4">
                  <c:v>4.2765502494654314E-3</c:v>
                </c:pt>
                <c:pt idx="5">
                  <c:v>0</c:v>
                </c:pt>
                <c:pt idx="6">
                  <c:v>8.1967213114754092E-2</c:v>
                </c:pt>
                <c:pt idx="7">
                  <c:v>2.2095509622238062E-2</c:v>
                </c:pt>
                <c:pt idx="8">
                  <c:v>1.4255167498218105E-3</c:v>
                </c:pt>
                <c:pt idx="9">
                  <c:v>7.1275837491090524E-4</c:v>
                </c:pt>
                <c:pt idx="10">
                  <c:v>0.50890947968638633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F21-4F6E-AEE4-E7BEE420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1F-49B2-AF3C-33DC228E69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1F-49B2-AF3C-33DC228E69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1F-49B2-AF3C-33DC228E69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1F-49B2-AF3C-33DC228E69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91F-49B2-AF3C-33DC228E69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91F-49B2-AF3C-33DC228E69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91F-49B2-AF3C-33DC228E69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91F-49B2-AF3C-33DC228E69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91F-49B2-AF3C-33DC228E69B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91F-49B2-AF3C-33DC228E69B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91F-49B2-AF3C-33DC228E69B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91F-49B2-AF3C-33DC228E69B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91F-49B2-AF3C-33DC228E69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ENTEBBE RD-BUSABALA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ENTEBBE RD-BUSABALA '!$C$60:$N$60</c:f>
              <c:numCache>
                <c:formatCode>General</c:formatCode>
                <c:ptCount val="12"/>
                <c:pt idx="0">
                  <c:v>0.29317851959361391</c:v>
                </c:pt>
                <c:pt idx="1">
                  <c:v>6.5312046444121918E-2</c:v>
                </c:pt>
                <c:pt idx="2">
                  <c:v>3.0478955007256895E-2</c:v>
                </c:pt>
                <c:pt idx="3">
                  <c:v>0.38606676342525398</c:v>
                </c:pt>
                <c:pt idx="4">
                  <c:v>8.708272859216255E-3</c:v>
                </c:pt>
                <c:pt idx="5">
                  <c:v>0</c:v>
                </c:pt>
                <c:pt idx="6">
                  <c:v>0.16690856313497823</c:v>
                </c:pt>
                <c:pt idx="7">
                  <c:v>4.4992743105950653E-2</c:v>
                </c:pt>
                <c:pt idx="8">
                  <c:v>2.9027576197387518E-3</c:v>
                </c:pt>
                <c:pt idx="9">
                  <c:v>1.4513788098693759E-3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91F-49B2-AF3C-33DC228E6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Busabala-Entebbe'!$AE$9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Busabala-Entebbe'!$AE$10:$AE$21</c:f>
              <c:numCache>
                <c:formatCode>0</c:formatCode>
                <c:ptCount val="12"/>
                <c:pt idx="0">
                  <c:v>49</c:v>
                </c:pt>
                <c:pt idx="1">
                  <c:v>31</c:v>
                </c:pt>
                <c:pt idx="2">
                  <c:v>29</c:v>
                </c:pt>
                <c:pt idx="3">
                  <c:v>33</c:v>
                </c:pt>
                <c:pt idx="4">
                  <c:v>36</c:v>
                </c:pt>
                <c:pt idx="5">
                  <c:v>45</c:v>
                </c:pt>
                <c:pt idx="6">
                  <c:v>29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50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Busabala-Entebbe'!$AF$9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Busabala-Entebbe'!$AF$10:$AF$21</c:f>
              <c:numCache>
                <c:formatCode>0</c:formatCode>
                <c:ptCount val="12"/>
                <c:pt idx="0">
                  <c:v>86</c:v>
                </c:pt>
                <c:pt idx="1">
                  <c:v>60</c:v>
                </c:pt>
                <c:pt idx="2">
                  <c:v>63</c:v>
                </c:pt>
                <c:pt idx="3">
                  <c:v>80</c:v>
                </c:pt>
                <c:pt idx="4">
                  <c:v>74</c:v>
                </c:pt>
                <c:pt idx="5">
                  <c:v>77</c:v>
                </c:pt>
                <c:pt idx="6">
                  <c:v>51</c:v>
                </c:pt>
                <c:pt idx="7">
                  <c:v>77</c:v>
                </c:pt>
                <c:pt idx="8">
                  <c:v>76</c:v>
                </c:pt>
                <c:pt idx="9">
                  <c:v>82</c:v>
                </c:pt>
                <c:pt idx="10">
                  <c:v>83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Busabala-Entebbe'!$C$59:$N$59</c:f>
              <c:numCache>
                <c:formatCode>0.0%</c:formatCode>
                <c:ptCount val="12"/>
                <c:pt idx="0">
                  <c:v>0.17508055853920515</c:v>
                </c:pt>
                <c:pt idx="1">
                  <c:v>8.7003222341568209E-2</c:v>
                </c:pt>
                <c:pt idx="2">
                  <c:v>2.4704618689581095E-2</c:v>
                </c:pt>
                <c:pt idx="3">
                  <c:v>0.16326530612244897</c:v>
                </c:pt>
                <c:pt idx="4">
                  <c:v>1.0741138560687433E-3</c:v>
                </c:pt>
                <c:pt idx="5">
                  <c:v>0</c:v>
                </c:pt>
                <c:pt idx="6">
                  <c:v>9.3447905477980667E-2</c:v>
                </c:pt>
                <c:pt idx="7">
                  <c:v>1.7185821697099892E-2</c:v>
                </c:pt>
                <c:pt idx="8">
                  <c:v>1.0741138560687433E-3</c:v>
                </c:pt>
                <c:pt idx="9">
                  <c:v>0</c:v>
                </c:pt>
                <c:pt idx="10">
                  <c:v>0.43716433941997851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Busabala-Entebbe'!$S$9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Busabala-Entebbe'!$S$10:$S$21</c:f>
              <c:numCache>
                <c:formatCode>0</c:formatCode>
                <c:ptCount val="12"/>
                <c:pt idx="0">
                  <c:v>16</c:v>
                </c:pt>
                <c:pt idx="1">
                  <c:v>11</c:v>
                </c:pt>
                <c:pt idx="2">
                  <c:v>5</c:v>
                </c:pt>
                <c:pt idx="3">
                  <c:v>8</c:v>
                </c:pt>
                <c:pt idx="4">
                  <c:v>6</c:v>
                </c:pt>
                <c:pt idx="5">
                  <c:v>12</c:v>
                </c:pt>
                <c:pt idx="6">
                  <c:v>10</c:v>
                </c:pt>
                <c:pt idx="7">
                  <c:v>22</c:v>
                </c:pt>
                <c:pt idx="8">
                  <c:v>13</c:v>
                </c:pt>
                <c:pt idx="9">
                  <c:v>15</c:v>
                </c:pt>
                <c:pt idx="10">
                  <c:v>19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Busabala-Entebbe'!$T$9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Busabala-Entebbe'!$T$10:$T$21</c:f>
              <c:numCache>
                <c:formatCode>0</c:formatCode>
                <c:ptCount val="12"/>
                <c:pt idx="0">
                  <c:v>12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11</c:v>
                </c:pt>
                <c:pt idx="10">
                  <c:v>3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Busabala-Entebbe'!$U$9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Busabala-Entebbe'!$V$9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Busabala-Entebbe'!$V$10:$V$21</c:f>
              <c:numCache>
                <c:formatCode>0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13</c:v>
                </c:pt>
                <c:pt idx="8">
                  <c:v>14</c:v>
                </c:pt>
                <c:pt idx="9">
                  <c:v>11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Busabala-Entebbe'!$W$9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Busabala-Entebbe'!$X$9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Busabala-Entebbe'!$Y$9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Busabala-Entebbe'!$Y$10:$Y$21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12</c:v>
                </c:pt>
                <c:pt idx="9">
                  <c:v>6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Busabala-Entebbe'!$Z$9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Busabala-Entebbe'!$AA$9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Busabala-Entebbe'!$AB$9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Busabala-Entebbe'!$AC$9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Busabala-Entebbe'!$AC$10:$AC$21</c:f>
              <c:numCache>
                <c:formatCode>0</c:formatCode>
                <c:ptCount val="12"/>
                <c:pt idx="0">
                  <c:v>37</c:v>
                </c:pt>
                <c:pt idx="1">
                  <c:v>29</c:v>
                </c:pt>
                <c:pt idx="2">
                  <c:v>34</c:v>
                </c:pt>
                <c:pt idx="3">
                  <c:v>47</c:v>
                </c:pt>
                <c:pt idx="4">
                  <c:v>38</c:v>
                </c:pt>
                <c:pt idx="5">
                  <c:v>32</c:v>
                </c:pt>
                <c:pt idx="6">
                  <c:v>22</c:v>
                </c:pt>
                <c:pt idx="7">
                  <c:v>28</c:v>
                </c:pt>
                <c:pt idx="8">
                  <c:v>27</c:v>
                </c:pt>
                <c:pt idx="9">
                  <c:v>33</c:v>
                </c:pt>
                <c:pt idx="10">
                  <c:v>33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Busabala-Entebbe'!$AD$9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Busabala-Entebbe'!$AD$10:$AD$21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Busabala-Entebbe'!$C$60:$N$60</c:f>
              <c:numCache>
                <c:formatCode>0.00%</c:formatCode>
                <c:ptCount val="12"/>
                <c:pt idx="0">
                  <c:v>0.31106870229007633</c:v>
                </c:pt>
                <c:pt idx="1">
                  <c:v>0.15458015267175573</c:v>
                </c:pt>
                <c:pt idx="2">
                  <c:v>4.3893129770992363E-2</c:v>
                </c:pt>
                <c:pt idx="3">
                  <c:v>0.29007633587786258</c:v>
                </c:pt>
                <c:pt idx="4">
                  <c:v>1.9083969465648854E-3</c:v>
                </c:pt>
                <c:pt idx="5">
                  <c:v>0</c:v>
                </c:pt>
                <c:pt idx="6">
                  <c:v>0.16603053435114504</c:v>
                </c:pt>
                <c:pt idx="7">
                  <c:v>3.0534351145038167E-2</c:v>
                </c:pt>
                <c:pt idx="8">
                  <c:v>1.9083969465648854E-3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BUSABALA- ENTEBE RD'!$AE$9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BUSABALA- ENTEBE RD'!$R$10:$R$21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BUSABALA- ENTEBE RD'!$AE$10:$AE$21</c:f>
              <c:numCache>
                <c:formatCode>General</c:formatCode>
                <c:ptCount val="12"/>
                <c:pt idx="0">
                  <c:v>49</c:v>
                </c:pt>
                <c:pt idx="1">
                  <c:v>31</c:v>
                </c:pt>
                <c:pt idx="2">
                  <c:v>29</c:v>
                </c:pt>
                <c:pt idx="3">
                  <c:v>33</c:v>
                </c:pt>
                <c:pt idx="4">
                  <c:v>36</c:v>
                </c:pt>
                <c:pt idx="5">
                  <c:v>45</c:v>
                </c:pt>
                <c:pt idx="6">
                  <c:v>29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50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B7-455B-9040-0F0A029D264A}"/>
            </c:ext>
          </c:extLst>
        </c:ser>
        <c:ser>
          <c:idx val="1"/>
          <c:order val="1"/>
          <c:tx>
            <c:strRef>
              <c:f>'[1]24.09.2019 BUSABALA- ENTEBE RD'!$AF$9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BUSABALA- ENTEBE RD'!$R$10:$R$21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BUSABALA- ENTEBE RD'!$AF$10:$AF$21</c:f>
              <c:numCache>
                <c:formatCode>General</c:formatCode>
                <c:ptCount val="12"/>
                <c:pt idx="0">
                  <c:v>86</c:v>
                </c:pt>
                <c:pt idx="1">
                  <c:v>60</c:v>
                </c:pt>
                <c:pt idx="2">
                  <c:v>63</c:v>
                </c:pt>
                <c:pt idx="3">
                  <c:v>80</c:v>
                </c:pt>
                <c:pt idx="4">
                  <c:v>74</c:v>
                </c:pt>
                <c:pt idx="5">
                  <c:v>77</c:v>
                </c:pt>
                <c:pt idx="6">
                  <c:v>51</c:v>
                </c:pt>
                <c:pt idx="7">
                  <c:v>77</c:v>
                </c:pt>
                <c:pt idx="8">
                  <c:v>76</c:v>
                </c:pt>
                <c:pt idx="9">
                  <c:v>82</c:v>
                </c:pt>
                <c:pt idx="10">
                  <c:v>83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B7-455B-9040-0F0A029D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893032"/>
        <c:axId val="345893424"/>
      </c:lineChart>
      <c:catAx>
        <c:axId val="345893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5893424"/>
        <c:crosses val="autoZero"/>
        <c:auto val="1"/>
        <c:lblAlgn val="ctr"/>
        <c:lblOffset val="100"/>
        <c:noMultiLvlLbl val="0"/>
      </c:catAx>
      <c:valAx>
        <c:axId val="345893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589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07-4C64-B695-F8F9961A2F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07-4C64-B695-F8F9961A2F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07-4C64-B695-F8F9961A2F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07-4C64-B695-F8F9961A2F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07-4C64-B695-F8F9961A2F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07-4C64-B695-F8F9961A2F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07-4C64-B695-F8F9961A2F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07-4C64-B695-F8F9961A2F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07-4C64-B695-F8F9961A2F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07-4C64-B695-F8F9961A2F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07-4C64-B695-F8F9961A2F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07-4C64-B695-F8F9961A2F5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07-4C64-B695-F8F9961A2F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BUSABALA- ENTEBE RD'!$C$9:$N$9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BUSABALA- ENTEBE RD'!$C$59:$N$59</c:f>
              <c:numCache>
                <c:formatCode>General</c:formatCode>
                <c:ptCount val="12"/>
                <c:pt idx="0">
                  <c:v>0.17508055853920515</c:v>
                </c:pt>
                <c:pt idx="1">
                  <c:v>8.7003222341568209E-2</c:v>
                </c:pt>
                <c:pt idx="2">
                  <c:v>2.4704618689581095E-2</c:v>
                </c:pt>
                <c:pt idx="3">
                  <c:v>0.16326530612244897</c:v>
                </c:pt>
                <c:pt idx="4">
                  <c:v>1.0741138560687433E-3</c:v>
                </c:pt>
                <c:pt idx="5">
                  <c:v>0</c:v>
                </c:pt>
                <c:pt idx="6">
                  <c:v>9.3447905477980667E-2</c:v>
                </c:pt>
                <c:pt idx="7">
                  <c:v>1.7185821697099892E-2</c:v>
                </c:pt>
                <c:pt idx="8">
                  <c:v>1.0741138560687433E-3</c:v>
                </c:pt>
                <c:pt idx="9">
                  <c:v>0</c:v>
                </c:pt>
                <c:pt idx="10">
                  <c:v>0.43716433941997851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07-4C64-B695-F8F9961A2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BC-428F-BB0F-31CA8C6DC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BC-428F-BB0F-31CA8C6DC2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BC-428F-BB0F-31CA8C6DC2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6BC-428F-BB0F-31CA8C6DC2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6BC-428F-BB0F-31CA8C6DC2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6BC-428F-BB0F-31CA8C6DC2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6BC-428F-BB0F-31CA8C6DC2F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6BC-428F-BB0F-31CA8C6DC2F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6BC-428F-BB0F-31CA8C6DC2F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6BC-428F-BB0F-31CA8C6DC2F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6BC-428F-BB0F-31CA8C6DC2F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6BC-428F-BB0F-31CA8C6DC2F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6BC-428F-BB0F-31CA8C6DC2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BUSABALA- ENTEBE RD'!$C$9:$N$9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BUSABALA- ENTEBE RD'!$C$60:$N$60</c:f>
              <c:numCache>
                <c:formatCode>General</c:formatCode>
                <c:ptCount val="12"/>
                <c:pt idx="0">
                  <c:v>0.31106870229007633</c:v>
                </c:pt>
                <c:pt idx="1">
                  <c:v>0.15458015267175573</c:v>
                </c:pt>
                <c:pt idx="2">
                  <c:v>4.3893129770992363E-2</c:v>
                </c:pt>
                <c:pt idx="3">
                  <c:v>0.29007633587786258</c:v>
                </c:pt>
                <c:pt idx="4">
                  <c:v>1.9083969465648854E-3</c:v>
                </c:pt>
                <c:pt idx="5">
                  <c:v>0</c:v>
                </c:pt>
                <c:pt idx="6">
                  <c:v>0.16603053435114504</c:v>
                </c:pt>
                <c:pt idx="7">
                  <c:v>3.0534351145038167E-2</c:v>
                </c:pt>
                <c:pt idx="8">
                  <c:v>1.9083969465648854E-3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6BC-428F-BB0F-31CA8C6DC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Entebbe-Busabala'!$AE$9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Entebbe-Busabala'!$AE$10:$AE$21</c:f>
              <c:numCache>
                <c:formatCode>0</c:formatCode>
                <c:ptCount val="12"/>
                <c:pt idx="0">
                  <c:v>102</c:v>
                </c:pt>
                <c:pt idx="1">
                  <c:v>60</c:v>
                </c:pt>
                <c:pt idx="2">
                  <c:v>55</c:v>
                </c:pt>
                <c:pt idx="3">
                  <c:v>60</c:v>
                </c:pt>
                <c:pt idx="4">
                  <c:v>43</c:v>
                </c:pt>
                <c:pt idx="5">
                  <c:v>44</c:v>
                </c:pt>
                <c:pt idx="6">
                  <c:v>54</c:v>
                </c:pt>
                <c:pt idx="7">
                  <c:v>49</c:v>
                </c:pt>
                <c:pt idx="8">
                  <c:v>38</c:v>
                </c:pt>
                <c:pt idx="9">
                  <c:v>47</c:v>
                </c:pt>
                <c:pt idx="10">
                  <c:v>60</c:v>
                </c:pt>
                <c:pt idx="11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Entebbe-Busabala'!$AF$9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Entebbe-Busabala'!$AF$10:$AF$21</c:f>
              <c:numCache>
                <c:formatCode>0</c:formatCode>
                <c:ptCount val="12"/>
                <c:pt idx="0">
                  <c:v>212</c:v>
                </c:pt>
                <c:pt idx="1">
                  <c:v>122</c:v>
                </c:pt>
                <c:pt idx="2">
                  <c:v>109</c:v>
                </c:pt>
                <c:pt idx="3">
                  <c:v>101</c:v>
                </c:pt>
                <c:pt idx="4">
                  <c:v>109</c:v>
                </c:pt>
                <c:pt idx="5">
                  <c:v>100</c:v>
                </c:pt>
                <c:pt idx="6">
                  <c:v>105</c:v>
                </c:pt>
                <c:pt idx="7">
                  <c:v>85</c:v>
                </c:pt>
                <c:pt idx="8">
                  <c:v>74</c:v>
                </c:pt>
                <c:pt idx="9">
                  <c:v>78</c:v>
                </c:pt>
                <c:pt idx="10">
                  <c:v>112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Entebbe-Busabala'!$C$59:$N$59</c:f>
              <c:numCache>
                <c:formatCode>0.0%</c:formatCode>
                <c:ptCount val="12"/>
                <c:pt idx="0">
                  <c:v>0.15934475055845124</c:v>
                </c:pt>
                <c:pt idx="1">
                  <c:v>2.9784065524944156E-2</c:v>
                </c:pt>
                <c:pt idx="2">
                  <c:v>1.6381236038719285E-2</c:v>
                </c:pt>
                <c:pt idx="3">
                  <c:v>0.18242740134028296</c:v>
                </c:pt>
                <c:pt idx="4">
                  <c:v>5.2122114668652275E-3</c:v>
                </c:pt>
                <c:pt idx="5">
                  <c:v>0</c:v>
                </c:pt>
                <c:pt idx="6">
                  <c:v>8.6373790022338054E-2</c:v>
                </c:pt>
                <c:pt idx="7">
                  <c:v>2.1593447505584513E-2</c:v>
                </c:pt>
                <c:pt idx="8">
                  <c:v>2.2338049143708115E-3</c:v>
                </c:pt>
                <c:pt idx="9">
                  <c:v>1.4892032762472078E-3</c:v>
                </c:pt>
                <c:pt idx="10">
                  <c:v>0.49441548771407295</c:v>
                </c:pt>
                <c:pt idx="11">
                  <c:v>7.4460163812360388E-4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Entebbe-Busabala'!$S$9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Entebbe-Busabala'!$S$10:$S$21</c:f>
              <c:numCache>
                <c:formatCode>0</c:formatCode>
                <c:ptCount val="12"/>
                <c:pt idx="0">
                  <c:v>47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16</c:v>
                </c:pt>
                <c:pt idx="8">
                  <c:v>10</c:v>
                </c:pt>
                <c:pt idx="9">
                  <c:v>8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Entebbe-Busabala'!$T$9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Entebbe-Busabala'!$T$10:$T$21</c:f>
              <c:numCache>
                <c:formatCode>0</c:formatCode>
                <c:ptCount val="12"/>
                <c:pt idx="0">
                  <c:v>9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Entebbe-Busabala'!$U$9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Entebbe-Busabala'!$U$10:$U$21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Entebbe-Busabala'!$V$9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Entebbe-Busabala'!$V$10:$V$21</c:f>
              <c:numCache>
                <c:formatCode>0</c:formatCode>
                <c:ptCount val="12"/>
                <c:pt idx="0">
                  <c:v>28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21</c:v>
                </c:pt>
                <c:pt idx="8">
                  <c:v>13</c:v>
                </c:pt>
                <c:pt idx="9">
                  <c:v>26</c:v>
                </c:pt>
                <c:pt idx="10">
                  <c:v>24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Entebbe-Busabala'!$W$9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Entebbe-Busabala'!$X$9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Entebbe-Busabala'!$Y$9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Entebbe-Busabala'!$Y$10:$Y$21</c:f>
              <c:numCache>
                <c:formatCode>0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8</c:v>
                </c:pt>
                <c:pt idx="3">
                  <c:v>11</c:v>
                </c:pt>
                <c:pt idx="4">
                  <c:v>8</c:v>
                </c:pt>
                <c:pt idx="5">
                  <c:v>11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Entebbe-Busabala'!$Z$9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Entebbe-Busabala'!$AA$9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Entebbe-Busabala'!$AB$9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Entebbe-Busabala'!$AC$9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Entebbe-Busabala'!$AC$10:$AC$21</c:f>
              <c:numCache>
                <c:formatCode>0</c:formatCode>
                <c:ptCount val="12"/>
                <c:pt idx="0">
                  <c:v>110</c:v>
                </c:pt>
                <c:pt idx="1">
                  <c:v>62</c:v>
                </c:pt>
                <c:pt idx="2">
                  <c:v>54</c:v>
                </c:pt>
                <c:pt idx="3">
                  <c:v>41</c:v>
                </c:pt>
                <c:pt idx="4">
                  <c:v>66</c:v>
                </c:pt>
                <c:pt idx="5">
                  <c:v>56</c:v>
                </c:pt>
                <c:pt idx="6">
                  <c:v>61</c:v>
                </c:pt>
                <c:pt idx="7">
                  <c:v>36</c:v>
                </c:pt>
                <c:pt idx="8">
                  <c:v>36</c:v>
                </c:pt>
                <c:pt idx="9">
                  <c:v>31</c:v>
                </c:pt>
                <c:pt idx="10">
                  <c:v>52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Entebbe-Busabala'!$AD$9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Entebbe-Busabala'!$AD$10:$AD$21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Entebbe-Busabala'!$C$60:$N$60</c:f>
              <c:numCache>
                <c:formatCode>0.00%</c:formatCode>
                <c:ptCount val="12"/>
                <c:pt idx="0">
                  <c:v>0.31059506531204645</c:v>
                </c:pt>
                <c:pt idx="1">
                  <c:v>5.8055152394775038E-2</c:v>
                </c:pt>
                <c:pt idx="2">
                  <c:v>3.1930333817126268E-2</c:v>
                </c:pt>
                <c:pt idx="3">
                  <c:v>0.35558780841799709</c:v>
                </c:pt>
                <c:pt idx="4">
                  <c:v>1.0159651669085631E-2</c:v>
                </c:pt>
                <c:pt idx="5">
                  <c:v>0</c:v>
                </c:pt>
                <c:pt idx="6">
                  <c:v>0.1683599419448476</c:v>
                </c:pt>
                <c:pt idx="7">
                  <c:v>4.2089985486211901E-2</c:v>
                </c:pt>
                <c:pt idx="8">
                  <c:v>4.3541364296081275E-3</c:v>
                </c:pt>
                <c:pt idx="9">
                  <c:v>2.9027576197387518E-3</c:v>
                </c:pt>
                <c:pt idx="11">
                  <c:v>1.4513788098693759E-3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Busabala-Entebbe'!$AE$9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Busabala-Entebbe'!$AE$10:$AE$21</c:f>
              <c:numCache>
                <c:formatCode>0</c:formatCode>
                <c:ptCount val="12"/>
                <c:pt idx="0">
                  <c:v>39</c:v>
                </c:pt>
                <c:pt idx="1">
                  <c:v>31</c:v>
                </c:pt>
                <c:pt idx="2">
                  <c:v>36</c:v>
                </c:pt>
                <c:pt idx="3">
                  <c:v>38</c:v>
                </c:pt>
                <c:pt idx="4">
                  <c:v>35</c:v>
                </c:pt>
                <c:pt idx="5">
                  <c:v>33</c:v>
                </c:pt>
                <c:pt idx="6">
                  <c:v>40</c:v>
                </c:pt>
                <c:pt idx="7">
                  <c:v>44</c:v>
                </c:pt>
                <c:pt idx="8">
                  <c:v>33</c:v>
                </c:pt>
                <c:pt idx="9">
                  <c:v>47</c:v>
                </c:pt>
                <c:pt idx="10">
                  <c:v>52</c:v>
                </c:pt>
                <c:pt idx="11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Busabala-Entebbe'!$AF$9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Busabala-Entebbe'!$AF$10:$AF$21</c:f>
              <c:numCache>
                <c:formatCode>0</c:formatCode>
                <c:ptCount val="12"/>
                <c:pt idx="0">
                  <c:v>84</c:v>
                </c:pt>
                <c:pt idx="1">
                  <c:v>60</c:v>
                </c:pt>
                <c:pt idx="2">
                  <c:v>55</c:v>
                </c:pt>
                <c:pt idx="3">
                  <c:v>71</c:v>
                </c:pt>
                <c:pt idx="4">
                  <c:v>71</c:v>
                </c:pt>
                <c:pt idx="5">
                  <c:v>70</c:v>
                </c:pt>
                <c:pt idx="6">
                  <c:v>79</c:v>
                </c:pt>
                <c:pt idx="7">
                  <c:v>72</c:v>
                </c:pt>
                <c:pt idx="8">
                  <c:v>62</c:v>
                </c:pt>
                <c:pt idx="9">
                  <c:v>64</c:v>
                </c:pt>
                <c:pt idx="10">
                  <c:v>91</c:v>
                </c:pt>
                <c:pt idx="11">
                  <c:v>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Busabala-Entebbe'!$C$59:$N$59</c:f>
              <c:numCache>
                <c:formatCode>0.0%</c:formatCode>
                <c:ptCount val="12"/>
                <c:pt idx="0">
                  <c:v>0.17222222222222222</c:v>
                </c:pt>
                <c:pt idx="1">
                  <c:v>8.4444444444444447E-2</c:v>
                </c:pt>
                <c:pt idx="2">
                  <c:v>2.5555555555555557E-2</c:v>
                </c:pt>
                <c:pt idx="3">
                  <c:v>0.15444444444444444</c:v>
                </c:pt>
                <c:pt idx="4">
                  <c:v>1.1111111111111111E-3</c:v>
                </c:pt>
                <c:pt idx="5">
                  <c:v>3.3333333333333335E-3</c:v>
                </c:pt>
                <c:pt idx="6">
                  <c:v>9.4444444444444442E-2</c:v>
                </c:pt>
                <c:pt idx="7">
                  <c:v>1.7777777777777778E-2</c:v>
                </c:pt>
                <c:pt idx="8">
                  <c:v>2.2222222222222222E-3</c:v>
                </c:pt>
                <c:pt idx="9">
                  <c:v>0</c:v>
                </c:pt>
                <c:pt idx="10">
                  <c:v>0.44444444444444442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Busabala-Entebbe'!$C$60:$N$60</c:f>
              <c:numCache>
                <c:formatCode>0.00%</c:formatCode>
                <c:ptCount val="12"/>
                <c:pt idx="0">
                  <c:v>0.31</c:v>
                </c:pt>
                <c:pt idx="1">
                  <c:v>0.152</c:v>
                </c:pt>
                <c:pt idx="2">
                  <c:v>4.5999999999999999E-2</c:v>
                </c:pt>
                <c:pt idx="3">
                  <c:v>0.27800000000000002</c:v>
                </c:pt>
                <c:pt idx="4">
                  <c:v>2E-3</c:v>
                </c:pt>
                <c:pt idx="5">
                  <c:v>6.0000000000000001E-3</c:v>
                </c:pt>
                <c:pt idx="6">
                  <c:v>0.17</c:v>
                </c:pt>
                <c:pt idx="7">
                  <c:v>3.2000000000000001E-2</c:v>
                </c:pt>
                <c:pt idx="8">
                  <c:v>4.0000000000000001E-3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'26.09. 19 Entebbe-Busabala 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'26.09. 19 Entebbe-Busabala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'26.09. 19 Entebbe-Busabala 24HR'!$AE$10:$AE$33</c:f>
              <c:numCache>
                <c:formatCode>0</c:formatCode>
                <c:ptCount val="24"/>
                <c:pt idx="0">
                  <c:v>75</c:v>
                </c:pt>
                <c:pt idx="1">
                  <c:v>66</c:v>
                </c:pt>
                <c:pt idx="2">
                  <c:v>62</c:v>
                </c:pt>
                <c:pt idx="3">
                  <c:v>46</c:v>
                </c:pt>
                <c:pt idx="4">
                  <c:v>52</c:v>
                </c:pt>
                <c:pt idx="5">
                  <c:v>44</c:v>
                </c:pt>
                <c:pt idx="6">
                  <c:v>42</c:v>
                </c:pt>
                <c:pt idx="7">
                  <c:v>48</c:v>
                </c:pt>
                <c:pt idx="8">
                  <c:v>37</c:v>
                </c:pt>
                <c:pt idx="9">
                  <c:v>45</c:v>
                </c:pt>
                <c:pt idx="10">
                  <c:v>65</c:v>
                </c:pt>
                <c:pt idx="11">
                  <c:v>68</c:v>
                </c:pt>
                <c:pt idx="12">
                  <c:v>59</c:v>
                </c:pt>
                <c:pt idx="13">
                  <c:v>31</c:v>
                </c:pt>
                <c:pt idx="14">
                  <c:v>55</c:v>
                </c:pt>
                <c:pt idx="15">
                  <c:v>33</c:v>
                </c:pt>
                <c:pt idx="16">
                  <c:v>16</c:v>
                </c:pt>
                <c:pt idx="17">
                  <c:v>8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7</c:v>
                </c:pt>
                <c:pt idx="22">
                  <c:v>12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'26.09. 19 Entebbe-Busabala 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'26.09. 19 Entebbe-Busabala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'26.09. 19 Entebbe-Busabala 24HR'!$AF$10:$AF$33</c:f>
              <c:numCache>
                <c:formatCode>0</c:formatCode>
                <c:ptCount val="24"/>
                <c:pt idx="0">
                  <c:v>167</c:v>
                </c:pt>
                <c:pt idx="1">
                  <c:v>129</c:v>
                </c:pt>
                <c:pt idx="2">
                  <c:v>133</c:v>
                </c:pt>
                <c:pt idx="3">
                  <c:v>100</c:v>
                </c:pt>
                <c:pt idx="4">
                  <c:v>113</c:v>
                </c:pt>
                <c:pt idx="5">
                  <c:v>94</c:v>
                </c:pt>
                <c:pt idx="6">
                  <c:v>101</c:v>
                </c:pt>
                <c:pt idx="7">
                  <c:v>101</c:v>
                </c:pt>
                <c:pt idx="8">
                  <c:v>86</c:v>
                </c:pt>
                <c:pt idx="9">
                  <c:v>92</c:v>
                </c:pt>
                <c:pt idx="10">
                  <c:v>103</c:v>
                </c:pt>
                <c:pt idx="11">
                  <c:v>118</c:v>
                </c:pt>
                <c:pt idx="12">
                  <c:v>96</c:v>
                </c:pt>
                <c:pt idx="13">
                  <c:v>60</c:v>
                </c:pt>
                <c:pt idx="14">
                  <c:v>102</c:v>
                </c:pt>
                <c:pt idx="15">
                  <c:v>61</c:v>
                </c:pt>
                <c:pt idx="16">
                  <c:v>38</c:v>
                </c:pt>
                <c:pt idx="17">
                  <c:v>30</c:v>
                </c:pt>
                <c:pt idx="18">
                  <c:v>17</c:v>
                </c:pt>
                <c:pt idx="19">
                  <c:v>10</c:v>
                </c:pt>
                <c:pt idx="20">
                  <c:v>5</c:v>
                </c:pt>
                <c:pt idx="21">
                  <c:v>12</c:v>
                </c:pt>
                <c:pt idx="22">
                  <c:v>19</c:v>
                </c:pt>
                <c:pt idx="23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'26.09. 19 Entebbe-Busabala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'26.09. 19 Entebbe-Busabala 24HR'!$C$107:$N$107</c:f>
              <c:numCache>
                <c:formatCode>0.0%</c:formatCode>
                <c:ptCount val="12"/>
                <c:pt idx="0">
                  <c:v>0.15512614063338701</c:v>
                </c:pt>
                <c:pt idx="1">
                  <c:v>2.147074610842727E-2</c:v>
                </c:pt>
                <c:pt idx="2">
                  <c:v>1.878690284487386E-2</c:v>
                </c:pt>
                <c:pt idx="3">
                  <c:v>0.19806763285024154</c:v>
                </c:pt>
                <c:pt idx="4">
                  <c:v>1.3419216317767043E-2</c:v>
                </c:pt>
                <c:pt idx="5">
                  <c:v>0</c:v>
                </c:pt>
                <c:pt idx="6">
                  <c:v>6.9243156199677941E-2</c:v>
                </c:pt>
                <c:pt idx="7">
                  <c:v>1.7713365539452495E-2</c:v>
                </c:pt>
                <c:pt idx="8">
                  <c:v>5.3676865271068169E-4</c:v>
                </c:pt>
                <c:pt idx="9">
                  <c:v>0</c:v>
                </c:pt>
                <c:pt idx="10">
                  <c:v>0.51154052603327971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'26.09. 19 Entebbe-Busabala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'26.09. 19 Entebbe-Busabala 24HR'!$C$108:$N$108</c:f>
              <c:numCache>
                <c:formatCode>0.00%</c:formatCode>
                <c:ptCount val="12"/>
                <c:pt idx="0">
                  <c:v>0.31515812431842966</c:v>
                </c:pt>
                <c:pt idx="1">
                  <c:v>4.3620501635768812E-2</c:v>
                </c:pt>
                <c:pt idx="2">
                  <c:v>3.8167938931297711E-2</c:v>
                </c:pt>
                <c:pt idx="3">
                  <c:v>0.40239912758996726</c:v>
                </c:pt>
                <c:pt idx="4">
                  <c:v>2.7262813522355506E-2</c:v>
                </c:pt>
                <c:pt idx="5">
                  <c:v>0</c:v>
                </c:pt>
                <c:pt idx="6">
                  <c:v>0.14067611777535441</c:v>
                </c:pt>
                <c:pt idx="7">
                  <c:v>3.5986913849509271E-2</c:v>
                </c:pt>
                <c:pt idx="8">
                  <c:v>1.0905125408942203E-3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'26.0919 Busabala-Entebbe 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'26.0919 Busabala-Entebbe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'26.0919 Busabala-Entebbe 24HR'!$AE$10:$AE$33</c:f>
              <c:numCache>
                <c:formatCode>0</c:formatCode>
                <c:ptCount val="24"/>
                <c:pt idx="0">
                  <c:v>39</c:v>
                </c:pt>
                <c:pt idx="1">
                  <c:v>35</c:v>
                </c:pt>
                <c:pt idx="2">
                  <c:v>31</c:v>
                </c:pt>
                <c:pt idx="3">
                  <c:v>30</c:v>
                </c:pt>
                <c:pt idx="4">
                  <c:v>37</c:v>
                </c:pt>
                <c:pt idx="5">
                  <c:v>41</c:v>
                </c:pt>
                <c:pt idx="6">
                  <c:v>32</c:v>
                </c:pt>
                <c:pt idx="7">
                  <c:v>46</c:v>
                </c:pt>
                <c:pt idx="8">
                  <c:v>35</c:v>
                </c:pt>
                <c:pt idx="9">
                  <c:v>47</c:v>
                </c:pt>
                <c:pt idx="10">
                  <c:v>62</c:v>
                </c:pt>
                <c:pt idx="11">
                  <c:v>61</c:v>
                </c:pt>
                <c:pt idx="12">
                  <c:v>91</c:v>
                </c:pt>
                <c:pt idx="13">
                  <c:v>44</c:v>
                </c:pt>
                <c:pt idx="14">
                  <c:v>87</c:v>
                </c:pt>
                <c:pt idx="15">
                  <c:v>57</c:v>
                </c:pt>
                <c:pt idx="16">
                  <c:v>44</c:v>
                </c:pt>
                <c:pt idx="17">
                  <c:v>20</c:v>
                </c:pt>
                <c:pt idx="18">
                  <c:v>6</c:v>
                </c:pt>
                <c:pt idx="19">
                  <c:v>0</c:v>
                </c:pt>
                <c:pt idx="20">
                  <c:v>6</c:v>
                </c:pt>
                <c:pt idx="21">
                  <c:v>3</c:v>
                </c:pt>
                <c:pt idx="22">
                  <c:v>20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'26.0919 Busabala-Entebbe 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'26.0919 Busabala-Entebbe 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'26.0919 Busabala-Entebbe 24HR'!$AF$10:$AF$33</c:f>
              <c:numCache>
                <c:formatCode>0</c:formatCode>
                <c:ptCount val="24"/>
                <c:pt idx="0">
                  <c:v>81</c:v>
                </c:pt>
                <c:pt idx="1">
                  <c:v>71</c:v>
                </c:pt>
                <c:pt idx="2">
                  <c:v>78</c:v>
                </c:pt>
                <c:pt idx="3">
                  <c:v>68</c:v>
                </c:pt>
                <c:pt idx="4">
                  <c:v>89</c:v>
                </c:pt>
                <c:pt idx="5">
                  <c:v>81</c:v>
                </c:pt>
                <c:pt idx="6">
                  <c:v>69</c:v>
                </c:pt>
                <c:pt idx="7">
                  <c:v>91</c:v>
                </c:pt>
                <c:pt idx="8">
                  <c:v>79</c:v>
                </c:pt>
                <c:pt idx="9">
                  <c:v>92</c:v>
                </c:pt>
                <c:pt idx="10">
                  <c:v>109</c:v>
                </c:pt>
                <c:pt idx="11">
                  <c:v>103</c:v>
                </c:pt>
                <c:pt idx="12">
                  <c:v>163</c:v>
                </c:pt>
                <c:pt idx="13">
                  <c:v>84</c:v>
                </c:pt>
                <c:pt idx="14">
                  <c:v>147</c:v>
                </c:pt>
                <c:pt idx="15">
                  <c:v>114</c:v>
                </c:pt>
                <c:pt idx="16">
                  <c:v>106</c:v>
                </c:pt>
                <c:pt idx="17">
                  <c:v>49</c:v>
                </c:pt>
                <c:pt idx="18">
                  <c:v>34</c:v>
                </c:pt>
                <c:pt idx="19">
                  <c:v>8</c:v>
                </c:pt>
                <c:pt idx="20">
                  <c:v>11</c:v>
                </c:pt>
                <c:pt idx="21">
                  <c:v>10</c:v>
                </c:pt>
                <c:pt idx="22">
                  <c:v>30</c:v>
                </c:pt>
                <c:pt idx="23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'26.0919 Busabala-Entebbe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'26.0919 Busabala-Entebbe 24HR'!$C$107:$N$107</c:f>
              <c:numCache>
                <c:formatCode>0.0%</c:formatCode>
                <c:ptCount val="12"/>
                <c:pt idx="0">
                  <c:v>0.17239527389903331</c:v>
                </c:pt>
                <c:pt idx="1">
                  <c:v>4.7261009667024706E-2</c:v>
                </c:pt>
                <c:pt idx="2">
                  <c:v>2.3630504833512353E-2</c:v>
                </c:pt>
                <c:pt idx="3">
                  <c:v>0.17293233082706766</c:v>
                </c:pt>
                <c:pt idx="4">
                  <c:v>1.020408163265306E-2</c:v>
                </c:pt>
                <c:pt idx="5">
                  <c:v>2.1482277121374865E-3</c:v>
                </c:pt>
                <c:pt idx="6">
                  <c:v>6.1224489795918366E-2</c:v>
                </c:pt>
                <c:pt idx="7">
                  <c:v>1.1815252416756176E-2</c:v>
                </c:pt>
                <c:pt idx="8">
                  <c:v>2.1482277121374865E-3</c:v>
                </c:pt>
                <c:pt idx="9">
                  <c:v>0</c:v>
                </c:pt>
                <c:pt idx="10">
                  <c:v>0.49570354457572502</c:v>
                </c:pt>
                <c:pt idx="11">
                  <c:v>5.3705692803437163E-4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'26.0919 Busabala-Entebbe 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'26.0919 Busabala-Entebbe 24HR'!$C$108:$N$108</c:f>
              <c:numCache>
                <c:formatCode>0.00%</c:formatCode>
                <c:ptCount val="12"/>
                <c:pt idx="0">
                  <c:v>0.34185303514376997</c:v>
                </c:pt>
                <c:pt idx="1">
                  <c:v>9.3716719914802987E-2</c:v>
                </c:pt>
                <c:pt idx="2">
                  <c:v>4.6858359957401494E-2</c:v>
                </c:pt>
                <c:pt idx="3">
                  <c:v>0.34291799787007454</c:v>
                </c:pt>
                <c:pt idx="4">
                  <c:v>2.0234291799787009E-2</c:v>
                </c:pt>
                <c:pt idx="5">
                  <c:v>4.2598509052183178E-3</c:v>
                </c:pt>
                <c:pt idx="6">
                  <c:v>0.12140575079872204</c:v>
                </c:pt>
                <c:pt idx="7">
                  <c:v>2.3429179978700747E-2</c:v>
                </c:pt>
                <c:pt idx="8">
                  <c:v>4.2598509052183178E-3</c:v>
                </c:pt>
                <c:pt idx="9">
                  <c:v>0</c:v>
                </c:pt>
                <c:pt idx="11">
                  <c:v>1.0649627263045794E-3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Entebbe-Busabala'!$AE$9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Entebbe-Busabala'!$AE$10:$AE$21</c:f>
              <c:numCache>
                <c:formatCode>0</c:formatCode>
                <c:ptCount val="12"/>
                <c:pt idx="0">
                  <c:v>89</c:v>
                </c:pt>
                <c:pt idx="1">
                  <c:v>59</c:v>
                </c:pt>
                <c:pt idx="2">
                  <c:v>54</c:v>
                </c:pt>
                <c:pt idx="3">
                  <c:v>35</c:v>
                </c:pt>
                <c:pt idx="4">
                  <c:v>77</c:v>
                </c:pt>
                <c:pt idx="5">
                  <c:v>71</c:v>
                </c:pt>
                <c:pt idx="6">
                  <c:v>47</c:v>
                </c:pt>
                <c:pt idx="7">
                  <c:v>45</c:v>
                </c:pt>
                <c:pt idx="8">
                  <c:v>46</c:v>
                </c:pt>
                <c:pt idx="9">
                  <c:v>54</c:v>
                </c:pt>
                <c:pt idx="10">
                  <c:v>62</c:v>
                </c:pt>
                <c:pt idx="11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Entebbe-Busabala'!$AF$9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Entebbe-Busabala'!$AF$10:$AF$21</c:f>
              <c:numCache>
                <c:formatCode>0</c:formatCode>
                <c:ptCount val="12"/>
                <c:pt idx="0">
                  <c:v>205</c:v>
                </c:pt>
                <c:pt idx="1">
                  <c:v>152</c:v>
                </c:pt>
                <c:pt idx="2">
                  <c:v>130</c:v>
                </c:pt>
                <c:pt idx="3">
                  <c:v>86</c:v>
                </c:pt>
                <c:pt idx="4">
                  <c:v>135</c:v>
                </c:pt>
                <c:pt idx="5">
                  <c:v>134</c:v>
                </c:pt>
                <c:pt idx="6">
                  <c:v>95</c:v>
                </c:pt>
                <c:pt idx="7">
                  <c:v>81</c:v>
                </c:pt>
                <c:pt idx="8">
                  <c:v>74</c:v>
                </c:pt>
                <c:pt idx="9">
                  <c:v>116</c:v>
                </c:pt>
                <c:pt idx="10">
                  <c:v>130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Entebbe-Busabala'!$C$59:$N$59</c:f>
              <c:numCache>
                <c:formatCode>0.0%</c:formatCode>
                <c:ptCount val="12"/>
                <c:pt idx="0">
                  <c:v>0.15856950067476383</c:v>
                </c:pt>
                <c:pt idx="1">
                  <c:v>3.1039136302294199E-2</c:v>
                </c:pt>
                <c:pt idx="2">
                  <c:v>1.6869095816464237E-2</c:v>
                </c:pt>
                <c:pt idx="3">
                  <c:v>0.16126855600539811</c:v>
                </c:pt>
                <c:pt idx="4">
                  <c:v>8.771929824561403E-3</c:v>
                </c:pt>
                <c:pt idx="5">
                  <c:v>0</c:v>
                </c:pt>
                <c:pt idx="6">
                  <c:v>9.3117408906882596E-2</c:v>
                </c:pt>
                <c:pt idx="7">
                  <c:v>1.8893387314439947E-2</c:v>
                </c:pt>
                <c:pt idx="8">
                  <c:v>0</c:v>
                </c:pt>
                <c:pt idx="9">
                  <c:v>0</c:v>
                </c:pt>
                <c:pt idx="10">
                  <c:v>0.51147098515519573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Entebbe-Busabala'!$S$9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Entebbe-Busabala'!$S$10:$S$21</c:f>
              <c:numCache>
                <c:formatCode>0</c:formatCode>
                <c:ptCount val="12"/>
                <c:pt idx="0">
                  <c:v>36</c:v>
                </c:pt>
                <c:pt idx="1">
                  <c:v>22</c:v>
                </c:pt>
                <c:pt idx="2">
                  <c:v>22</c:v>
                </c:pt>
                <c:pt idx="3">
                  <c:v>9</c:v>
                </c:pt>
                <c:pt idx="4">
                  <c:v>19</c:v>
                </c:pt>
                <c:pt idx="5">
                  <c:v>32</c:v>
                </c:pt>
                <c:pt idx="6">
                  <c:v>18</c:v>
                </c:pt>
                <c:pt idx="7">
                  <c:v>6</c:v>
                </c:pt>
                <c:pt idx="8">
                  <c:v>13</c:v>
                </c:pt>
                <c:pt idx="9">
                  <c:v>15</c:v>
                </c:pt>
                <c:pt idx="10">
                  <c:v>18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Entebbe-Busabala'!$T$9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Entebbe-Busabala'!$T$10:$T$21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Entebbe-Busabala'!$U$9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Entebbe-Busabala'!$U$10:$U$21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Entebbe-Busabala'!$V$9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Entebbe-Busabala'!$V$10:$V$21</c:f>
              <c:numCache>
                <c:formatCode>0</c:formatCode>
                <c:ptCount val="12"/>
                <c:pt idx="0">
                  <c:v>28</c:v>
                </c:pt>
                <c:pt idx="1">
                  <c:v>18</c:v>
                </c:pt>
                <c:pt idx="2">
                  <c:v>12</c:v>
                </c:pt>
                <c:pt idx="3">
                  <c:v>8</c:v>
                </c:pt>
                <c:pt idx="4">
                  <c:v>23</c:v>
                </c:pt>
                <c:pt idx="5">
                  <c:v>19</c:v>
                </c:pt>
                <c:pt idx="6">
                  <c:v>10</c:v>
                </c:pt>
                <c:pt idx="7">
                  <c:v>17</c:v>
                </c:pt>
                <c:pt idx="8">
                  <c:v>14</c:v>
                </c:pt>
                <c:pt idx="9">
                  <c:v>23</c:v>
                </c:pt>
                <c:pt idx="10">
                  <c:v>31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Entebbe-Busabala'!$W$9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Entebbe-Busabala'!$X$9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Entebbe-Busabala'!$Y$9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Entebbe-Busabala'!$Y$10:$Y$21</c:f>
              <c:numCache>
                <c:formatCode>0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12</c:v>
                </c:pt>
                <c:pt idx="3">
                  <c:v>14</c:v>
                </c:pt>
                <c:pt idx="4">
                  <c:v>21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8</c:v>
                </c:pt>
                <c:pt idx="9">
                  <c:v>10</c:v>
                </c:pt>
                <c:pt idx="10">
                  <c:v>8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Entebbe-Busabala'!$Z$9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Entebbe-Busabala'!$AA$9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Entebbe-Busabala'!$AB$9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Entebbe-Busabala'!$AC$9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Entebbe-Busabala'!$AC$10:$AC$21</c:f>
              <c:numCache>
                <c:formatCode>0</c:formatCode>
                <c:ptCount val="12"/>
                <c:pt idx="0">
                  <c:v>116</c:v>
                </c:pt>
                <c:pt idx="1">
                  <c:v>93</c:v>
                </c:pt>
                <c:pt idx="2">
                  <c:v>76</c:v>
                </c:pt>
                <c:pt idx="3">
                  <c:v>51</c:v>
                </c:pt>
                <c:pt idx="4">
                  <c:v>58</c:v>
                </c:pt>
                <c:pt idx="5">
                  <c:v>63</c:v>
                </c:pt>
                <c:pt idx="6">
                  <c:v>48</c:v>
                </c:pt>
                <c:pt idx="7">
                  <c:v>36</c:v>
                </c:pt>
                <c:pt idx="8">
                  <c:v>28</c:v>
                </c:pt>
                <c:pt idx="9">
                  <c:v>62</c:v>
                </c:pt>
                <c:pt idx="10">
                  <c:v>68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Entebbe-Busabala'!$AD$9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Entebbe-Busabala'!$AD$10:$AD$21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Entebbe-Busabala'!$C$60:$N$60</c:f>
              <c:numCache>
                <c:formatCode>0.00%</c:formatCode>
                <c:ptCount val="12"/>
                <c:pt idx="0">
                  <c:v>0.324585635359116</c:v>
                </c:pt>
                <c:pt idx="1">
                  <c:v>6.3535911602209949E-2</c:v>
                </c:pt>
                <c:pt idx="2">
                  <c:v>3.4530386740331494E-2</c:v>
                </c:pt>
                <c:pt idx="3">
                  <c:v>0.33011049723756908</c:v>
                </c:pt>
                <c:pt idx="4">
                  <c:v>1.7955801104972375E-2</c:v>
                </c:pt>
                <c:pt idx="5">
                  <c:v>0</c:v>
                </c:pt>
                <c:pt idx="6">
                  <c:v>0.19060773480662985</c:v>
                </c:pt>
                <c:pt idx="7">
                  <c:v>3.8674033149171269E-2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Busabala-Entebbe'!$AE$9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Busabala-Entebbe'!$AE$10:$AE$21</c:f>
              <c:numCache>
                <c:formatCode>0</c:formatCode>
                <c:ptCount val="12"/>
                <c:pt idx="0">
                  <c:v>58</c:v>
                </c:pt>
                <c:pt idx="1">
                  <c:v>39</c:v>
                </c:pt>
                <c:pt idx="2">
                  <c:v>43</c:v>
                </c:pt>
                <c:pt idx="3">
                  <c:v>38</c:v>
                </c:pt>
                <c:pt idx="4">
                  <c:v>31</c:v>
                </c:pt>
                <c:pt idx="5">
                  <c:v>46</c:v>
                </c:pt>
                <c:pt idx="6">
                  <c:v>52</c:v>
                </c:pt>
                <c:pt idx="7">
                  <c:v>25</c:v>
                </c:pt>
                <c:pt idx="8">
                  <c:v>44</c:v>
                </c:pt>
                <c:pt idx="9">
                  <c:v>25</c:v>
                </c:pt>
                <c:pt idx="10">
                  <c:v>53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 Busabala-Entebbe'!$AF$9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Busabala-Entebbe'!$AF$10:$AF$21</c:f>
              <c:numCache>
                <c:formatCode>0</c:formatCode>
                <c:ptCount val="12"/>
                <c:pt idx="0">
                  <c:v>122</c:v>
                </c:pt>
                <c:pt idx="1">
                  <c:v>93</c:v>
                </c:pt>
                <c:pt idx="2">
                  <c:v>98</c:v>
                </c:pt>
                <c:pt idx="3">
                  <c:v>88</c:v>
                </c:pt>
                <c:pt idx="4">
                  <c:v>86</c:v>
                </c:pt>
                <c:pt idx="5">
                  <c:v>95</c:v>
                </c:pt>
                <c:pt idx="6">
                  <c:v>83</c:v>
                </c:pt>
                <c:pt idx="7">
                  <c:v>52</c:v>
                </c:pt>
                <c:pt idx="8">
                  <c:v>65</c:v>
                </c:pt>
                <c:pt idx="9">
                  <c:v>66</c:v>
                </c:pt>
                <c:pt idx="10">
                  <c:v>100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Busabala-Entebbe'!$C$59:$N$59</c:f>
              <c:numCache>
                <c:formatCode>0.0%</c:formatCode>
                <c:ptCount val="12"/>
                <c:pt idx="0">
                  <c:v>0.18079673135852911</c:v>
                </c:pt>
                <c:pt idx="1">
                  <c:v>4.1879468845760978E-2</c:v>
                </c:pt>
                <c:pt idx="2">
                  <c:v>8.171603677221655E-3</c:v>
                </c:pt>
                <c:pt idx="3">
                  <c:v>0.14504596527068436</c:v>
                </c:pt>
                <c:pt idx="4">
                  <c:v>7.1501532175689483E-3</c:v>
                </c:pt>
                <c:pt idx="5">
                  <c:v>1.0214504596527069E-3</c:v>
                </c:pt>
                <c:pt idx="6">
                  <c:v>8.3758937691521956E-2</c:v>
                </c:pt>
                <c:pt idx="7">
                  <c:v>1.5321756894790603E-2</c:v>
                </c:pt>
                <c:pt idx="8">
                  <c:v>0</c:v>
                </c:pt>
                <c:pt idx="9">
                  <c:v>0</c:v>
                </c:pt>
                <c:pt idx="10">
                  <c:v>0.5168539325842697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Busabala-Entebbe'!$S$9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Busabala-Entebbe'!$S$10:$S$21</c:f>
              <c:numCache>
                <c:formatCode>0</c:formatCode>
                <c:ptCount val="12"/>
                <c:pt idx="0">
                  <c:v>19</c:v>
                </c:pt>
                <c:pt idx="1">
                  <c:v>11</c:v>
                </c:pt>
                <c:pt idx="2">
                  <c:v>10</c:v>
                </c:pt>
                <c:pt idx="3">
                  <c:v>16</c:v>
                </c:pt>
                <c:pt idx="4">
                  <c:v>8</c:v>
                </c:pt>
                <c:pt idx="5">
                  <c:v>22</c:v>
                </c:pt>
                <c:pt idx="6">
                  <c:v>19</c:v>
                </c:pt>
                <c:pt idx="7">
                  <c:v>10</c:v>
                </c:pt>
                <c:pt idx="8">
                  <c:v>14</c:v>
                </c:pt>
                <c:pt idx="9">
                  <c:v>9</c:v>
                </c:pt>
                <c:pt idx="10">
                  <c:v>31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 Busabala-Entebbe'!$T$9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Busabala-Entebbe'!$T$10:$T$21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7</c:v>
                </c:pt>
                <c:pt idx="9">
                  <c:v>5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 Busabala-Entebbe'!$U$9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 Busabala-Entebbe'!$V$9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Busabala-Entebbe'!$V$10:$V$21</c:f>
              <c:numCache>
                <c:formatCode>0</c:formatCode>
                <c:ptCount val="12"/>
                <c:pt idx="0">
                  <c:v>24</c:v>
                </c:pt>
                <c:pt idx="1">
                  <c:v>13</c:v>
                </c:pt>
                <c:pt idx="2">
                  <c:v>15</c:v>
                </c:pt>
                <c:pt idx="3">
                  <c:v>9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6</c:v>
                </c:pt>
                <c:pt idx="8">
                  <c:v>13</c:v>
                </c:pt>
                <c:pt idx="9">
                  <c:v>6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 Busabala-Entebbe'!$W$9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Busabala-Entebbe'!$W$10:$W$21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 Busabala-Entebbe'!$X$9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 Busabala-Entebbe'!$Y$9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Busabala-Entebbe'!$Y$10:$Y$21</c:f>
              <c:numCache>
                <c:formatCode>0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6</c:v>
                </c:pt>
                <c:pt idx="8">
                  <c:v>8</c:v>
                </c:pt>
                <c:pt idx="9">
                  <c:v>5</c:v>
                </c:pt>
                <c:pt idx="10">
                  <c:v>8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 Busabala-Entebbe'!$Z$9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Busabala-Entebbe'!$Z$10:$Z$21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 Busabala-Entebbe'!$AA$9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 Busabala-Entebbe'!$AB$9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 Busabala-Entebbe'!$AC$9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Busabala-Entebbe'!$AC$10:$AC$21</c:f>
              <c:numCache>
                <c:formatCode>0</c:formatCode>
                <c:ptCount val="12"/>
                <c:pt idx="0">
                  <c:v>64</c:v>
                </c:pt>
                <c:pt idx="1">
                  <c:v>54</c:v>
                </c:pt>
                <c:pt idx="2">
                  <c:v>55</c:v>
                </c:pt>
                <c:pt idx="3">
                  <c:v>50</c:v>
                </c:pt>
                <c:pt idx="4">
                  <c:v>55</c:v>
                </c:pt>
                <c:pt idx="5">
                  <c:v>49</c:v>
                </c:pt>
                <c:pt idx="6">
                  <c:v>31</c:v>
                </c:pt>
                <c:pt idx="7">
                  <c:v>27</c:v>
                </c:pt>
                <c:pt idx="8">
                  <c:v>21</c:v>
                </c:pt>
                <c:pt idx="9">
                  <c:v>41</c:v>
                </c:pt>
                <c:pt idx="10">
                  <c:v>47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 Busabala-Entebbe'!$AD$9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Busabala-Entebbe'!$AD$10:$AD$21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Busabala-Entebbe'!$C$60:$N$60</c:f>
              <c:numCache>
                <c:formatCode>0.00%</c:formatCode>
                <c:ptCount val="12"/>
                <c:pt idx="0">
                  <c:v>0.37420718816067655</c:v>
                </c:pt>
                <c:pt idx="1">
                  <c:v>8.6680761099365747E-2</c:v>
                </c:pt>
                <c:pt idx="2">
                  <c:v>1.6913319238900635E-2</c:v>
                </c:pt>
                <c:pt idx="3">
                  <c:v>0.30021141649048627</c:v>
                </c:pt>
                <c:pt idx="4">
                  <c:v>1.4799154334038054E-2</c:v>
                </c:pt>
                <c:pt idx="5">
                  <c:v>2.1141649048625794E-3</c:v>
                </c:pt>
                <c:pt idx="6">
                  <c:v>0.17336152219873149</c:v>
                </c:pt>
                <c:pt idx="7">
                  <c:v>3.1712473572938688E-2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Entebbe-Busabala-24Hrs'!$AE$9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Entebbe-Busabala-24Hrs'!$R$10:$R$33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Entebbe-Busabala-24Hrs'!$AE$10:$AE$33</c:f>
              <c:numCache>
                <c:formatCode>0</c:formatCode>
                <c:ptCount val="24"/>
                <c:pt idx="0">
                  <c:v>75</c:v>
                </c:pt>
                <c:pt idx="1">
                  <c:v>74</c:v>
                </c:pt>
                <c:pt idx="2">
                  <c:v>64</c:v>
                </c:pt>
                <c:pt idx="3">
                  <c:v>58</c:v>
                </c:pt>
                <c:pt idx="4">
                  <c:v>65</c:v>
                </c:pt>
                <c:pt idx="5">
                  <c:v>69</c:v>
                </c:pt>
                <c:pt idx="6">
                  <c:v>50</c:v>
                </c:pt>
                <c:pt idx="7">
                  <c:v>54</c:v>
                </c:pt>
                <c:pt idx="8">
                  <c:v>42</c:v>
                </c:pt>
                <c:pt idx="9">
                  <c:v>52</c:v>
                </c:pt>
                <c:pt idx="10">
                  <c:v>50</c:v>
                </c:pt>
                <c:pt idx="11">
                  <c:v>58</c:v>
                </c:pt>
                <c:pt idx="12">
                  <c:v>60</c:v>
                </c:pt>
                <c:pt idx="13">
                  <c:v>44</c:v>
                </c:pt>
                <c:pt idx="14">
                  <c:v>44</c:v>
                </c:pt>
                <c:pt idx="15">
                  <c:v>51</c:v>
                </c:pt>
                <c:pt idx="16">
                  <c:v>38</c:v>
                </c:pt>
                <c:pt idx="17">
                  <c:v>15</c:v>
                </c:pt>
                <c:pt idx="18">
                  <c:v>8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13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Entebbe-Busabala-24Hrs'!$AF$9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Entebbe-Busabala-24Hrs'!$R$10:$R$33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Entebbe-Busabala-24Hrs'!$AF$10:$AF$33</c:f>
              <c:numCache>
                <c:formatCode>0</c:formatCode>
                <c:ptCount val="24"/>
                <c:pt idx="0">
                  <c:v>166</c:v>
                </c:pt>
                <c:pt idx="1">
                  <c:v>158</c:v>
                </c:pt>
                <c:pt idx="2">
                  <c:v>137</c:v>
                </c:pt>
                <c:pt idx="3">
                  <c:v>121</c:v>
                </c:pt>
                <c:pt idx="4">
                  <c:v>122</c:v>
                </c:pt>
                <c:pt idx="5">
                  <c:v>136</c:v>
                </c:pt>
                <c:pt idx="6">
                  <c:v>99</c:v>
                </c:pt>
                <c:pt idx="7">
                  <c:v>103</c:v>
                </c:pt>
                <c:pt idx="8">
                  <c:v>80</c:v>
                </c:pt>
                <c:pt idx="9">
                  <c:v>98</c:v>
                </c:pt>
                <c:pt idx="10">
                  <c:v>99</c:v>
                </c:pt>
                <c:pt idx="11">
                  <c:v>121</c:v>
                </c:pt>
                <c:pt idx="12">
                  <c:v>97</c:v>
                </c:pt>
                <c:pt idx="13">
                  <c:v>91</c:v>
                </c:pt>
                <c:pt idx="14">
                  <c:v>76</c:v>
                </c:pt>
                <c:pt idx="15">
                  <c:v>88</c:v>
                </c:pt>
                <c:pt idx="16">
                  <c:v>66</c:v>
                </c:pt>
                <c:pt idx="17">
                  <c:v>39</c:v>
                </c:pt>
                <c:pt idx="18">
                  <c:v>18</c:v>
                </c:pt>
                <c:pt idx="19">
                  <c:v>13</c:v>
                </c:pt>
                <c:pt idx="20">
                  <c:v>12</c:v>
                </c:pt>
                <c:pt idx="21">
                  <c:v>6</c:v>
                </c:pt>
                <c:pt idx="22">
                  <c:v>26</c:v>
                </c:pt>
                <c:pt idx="23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Entebbe-Busabala-24Hrs'!$C$9:$N$9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Entebbe-Busabala-24Hrs'!$C$107:$N$107</c:f>
              <c:numCache>
                <c:formatCode>0.0%</c:formatCode>
                <c:ptCount val="12"/>
                <c:pt idx="0">
                  <c:v>0.1698389458272328</c:v>
                </c:pt>
                <c:pt idx="1">
                  <c:v>2.9770619814543681E-2</c:v>
                </c:pt>
                <c:pt idx="2">
                  <c:v>2.0985846754514398E-2</c:v>
                </c:pt>
                <c:pt idx="3">
                  <c:v>0.19424109321620303</c:v>
                </c:pt>
                <c:pt idx="4">
                  <c:v>1.9521717911176184E-3</c:v>
                </c:pt>
                <c:pt idx="5">
                  <c:v>4.880429477794046E-4</c:v>
                </c:pt>
                <c:pt idx="6">
                  <c:v>6.149341142020498E-2</c:v>
                </c:pt>
                <c:pt idx="7">
                  <c:v>2.0985846754514398E-2</c:v>
                </c:pt>
                <c:pt idx="8">
                  <c:v>0</c:v>
                </c:pt>
                <c:pt idx="9">
                  <c:v>9.760858955588092E-4</c:v>
                </c:pt>
                <c:pt idx="10">
                  <c:v>0.49926793557833088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Entebbe-Busabala-24Hrs'!$C$9:$N$9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Entebbe-Busabala-24Hrs'!$C$108:$N$108</c:f>
              <c:numCache>
                <c:formatCode>0.00%</c:formatCode>
                <c:ptCount val="12"/>
                <c:pt idx="0">
                  <c:v>0.33918128654970758</c:v>
                </c:pt>
                <c:pt idx="1">
                  <c:v>5.9454191033138398E-2</c:v>
                </c:pt>
                <c:pt idx="2">
                  <c:v>4.1910331384015592E-2</c:v>
                </c:pt>
                <c:pt idx="3">
                  <c:v>0.38791423001949316</c:v>
                </c:pt>
                <c:pt idx="4">
                  <c:v>3.8986354775828458E-3</c:v>
                </c:pt>
                <c:pt idx="5">
                  <c:v>9.7465886939571145E-4</c:v>
                </c:pt>
                <c:pt idx="6">
                  <c:v>0.12280701754385964</c:v>
                </c:pt>
                <c:pt idx="7">
                  <c:v>4.1910331384015592E-2</c:v>
                </c:pt>
                <c:pt idx="8">
                  <c:v>0</c:v>
                </c:pt>
                <c:pt idx="9">
                  <c:v>1.9493177387914229E-3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Entebbe-Busabala-24h'!$AE$9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Entebbe-Busabala-24h'!$R$10:$R$33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Entebbe-Busabala-24h'!$AE$10:$AE$33</c:f>
              <c:numCache>
                <c:formatCode>General</c:formatCode>
                <c:ptCount val="24"/>
                <c:pt idx="0">
                  <c:v>75</c:v>
                </c:pt>
                <c:pt idx="1">
                  <c:v>74</c:v>
                </c:pt>
                <c:pt idx="2">
                  <c:v>64</c:v>
                </c:pt>
                <c:pt idx="3">
                  <c:v>58</c:v>
                </c:pt>
                <c:pt idx="4">
                  <c:v>65</c:v>
                </c:pt>
                <c:pt idx="5">
                  <c:v>69</c:v>
                </c:pt>
                <c:pt idx="6">
                  <c:v>50</c:v>
                </c:pt>
                <c:pt idx="7">
                  <c:v>54</c:v>
                </c:pt>
                <c:pt idx="8">
                  <c:v>42</c:v>
                </c:pt>
                <c:pt idx="9">
                  <c:v>52</c:v>
                </c:pt>
                <c:pt idx="10">
                  <c:v>50</c:v>
                </c:pt>
                <c:pt idx="11">
                  <c:v>58</c:v>
                </c:pt>
                <c:pt idx="12">
                  <c:v>60</c:v>
                </c:pt>
                <c:pt idx="13">
                  <c:v>44</c:v>
                </c:pt>
                <c:pt idx="14">
                  <c:v>44</c:v>
                </c:pt>
                <c:pt idx="15">
                  <c:v>51</c:v>
                </c:pt>
                <c:pt idx="16">
                  <c:v>38</c:v>
                </c:pt>
                <c:pt idx="17">
                  <c:v>15</c:v>
                </c:pt>
                <c:pt idx="18">
                  <c:v>8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13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48-473A-9CB1-C9869CD507DF}"/>
            </c:ext>
          </c:extLst>
        </c:ser>
        <c:ser>
          <c:idx val="1"/>
          <c:order val="1"/>
          <c:tx>
            <c:strRef>
              <c:f>'[2]28.09 Entebbe-Busabala-24h'!$AF$9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Entebbe-Busabala-24h'!$R$10:$R$33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Entebbe-Busabala-24h'!$AF$10:$AF$33</c:f>
              <c:numCache>
                <c:formatCode>General</c:formatCode>
                <c:ptCount val="24"/>
                <c:pt idx="0">
                  <c:v>166</c:v>
                </c:pt>
                <c:pt idx="1">
                  <c:v>158</c:v>
                </c:pt>
                <c:pt idx="2">
                  <c:v>137</c:v>
                </c:pt>
                <c:pt idx="3">
                  <c:v>121</c:v>
                </c:pt>
                <c:pt idx="4">
                  <c:v>122</c:v>
                </c:pt>
                <c:pt idx="5">
                  <c:v>136</c:v>
                </c:pt>
                <c:pt idx="6">
                  <c:v>99</c:v>
                </c:pt>
                <c:pt idx="7">
                  <c:v>103</c:v>
                </c:pt>
                <c:pt idx="8">
                  <c:v>80</c:v>
                </c:pt>
                <c:pt idx="9">
                  <c:v>98</c:v>
                </c:pt>
                <c:pt idx="10">
                  <c:v>99</c:v>
                </c:pt>
                <c:pt idx="11">
                  <c:v>121</c:v>
                </c:pt>
                <c:pt idx="12">
                  <c:v>97</c:v>
                </c:pt>
                <c:pt idx="13">
                  <c:v>91</c:v>
                </c:pt>
                <c:pt idx="14">
                  <c:v>76</c:v>
                </c:pt>
                <c:pt idx="15">
                  <c:v>88</c:v>
                </c:pt>
                <c:pt idx="16">
                  <c:v>66</c:v>
                </c:pt>
                <c:pt idx="17">
                  <c:v>39</c:v>
                </c:pt>
                <c:pt idx="18">
                  <c:v>18</c:v>
                </c:pt>
                <c:pt idx="19">
                  <c:v>13</c:v>
                </c:pt>
                <c:pt idx="20">
                  <c:v>12</c:v>
                </c:pt>
                <c:pt idx="21">
                  <c:v>6</c:v>
                </c:pt>
                <c:pt idx="22">
                  <c:v>26</c:v>
                </c:pt>
                <c:pt idx="23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48-473A-9CB1-C9869CD5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331872"/>
        <c:axId val="273332264"/>
      </c:lineChart>
      <c:catAx>
        <c:axId val="273331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332264"/>
        <c:crosses val="autoZero"/>
        <c:auto val="1"/>
        <c:lblAlgn val="ctr"/>
        <c:lblOffset val="100"/>
        <c:noMultiLvlLbl val="0"/>
      </c:catAx>
      <c:valAx>
        <c:axId val="273332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333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A9-4DF1-905F-B0B157383B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A9-4DF1-905F-B0B157383B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A9-4DF1-905F-B0B157383B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2A9-4DF1-905F-B0B157383B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2A9-4DF1-905F-B0B157383B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2A9-4DF1-905F-B0B157383B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2A9-4DF1-905F-B0B157383B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2A9-4DF1-905F-B0B157383B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2A9-4DF1-905F-B0B157383B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2A9-4DF1-905F-B0B157383B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2A9-4DF1-905F-B0B157383B5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2A9-4DF1-905F-B0B157383B5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2A9-4DF1-905F-B0B157383B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Entebbe-Busabala-24h'!$C$9:$N$9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Entebbe-Busabala-24h'!$C$107:$N$107</c:f>
              <c:numCache>
                <c:formatCode>General</c:formatCode>
                <c:ptCount val="12"/>
                <c:pt idx="0">
                  <c:v>0.1698389458272328</c:v>
                </c:pt>
                <c:pt idx="1">
                  <c:v>2.9770619814543681E-2</c:v>
                </c:pt>
                <c:pt idx="2">
                  <c:v>2.0985846754514398E-2</c:v>
                </c:pt>
                <c:pt idx="3">
                  <c:v>0.19424109321620303</c:v>
                </c:pt>
                <c:pt idx="4">
                  <c:v>1.9521717911176184E-3</c:v>
                </c:pt>
                <c:pt idx="5">
                  <c:v>4.880429477794046E-4</c:v>
                </c:pt>
                <c:pt idx="6">
                  <c:v>6.149341142020498E-2</c:v>
                </c:pt>
                <c:pt idx="7">
                  <c:v>2.0985846754514398E-2</c:v>
                </c:pt>
                <c:pt idx="8">
                  <c:v>0</c:v>
                </c:pt>
                <c:pt idx="9">
                  <c:v>9.760858955588092E-4</c:v>
                </c:pt>
                <c:pt idx="10">
                  <c:v>0.49926793557833088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2A9-4DF1-905F-B0B157383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DDF-40EB-882E-606022E999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DDF-40EB-882E-606022E999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DDF-40EB-882E-606022E999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DDF-40EB-882E-606022E999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DDF-40EB-882E-606022E999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DDF-40EB-882E-606022E999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DDF-40EB-882E-606022E999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DDF-40EB-882E-606022E999A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DDF-40EB-882E-606022E999A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DDF-40EB-882E-606022E999A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DDF-40EB-882E-606022E999A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DDF-40EB-882E-606022E999A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DDF-40EB-882E-606022E999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Entebbe-Busabala-24h'!$C$9:$N$9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Entebbe-Busabala-24h'!$C$108:$N$108</c:f>
              <c:numCache>
                <c:formatCode>General</c:formatCode>
                <c:ptCount val="12"/>
                <c:pt idx="0">
                  <c:v>0.33918128654970758</c:v>
                </c:pt>
                <c:pt idx="1">
                  <c:v>5.9454191033138398E-2</c:v>
                </c:pt>
                <c:pt idx="2">
                  <c:v>4.1910331384015592E-2</c:v>
                </c:pt>
                <c:pt idx="3">
                  <c:v>0.38791423001949316</c:v>
                </c:pt>
                <c:pt idx="4">
                  <c:v>3.8986354775828458E-3</c:v>
                </c:pt>
                <c:pt idx="5">
                  <c:v>9.7465886939571145E-4</c:v>
                </c:pt>
                <c:pt idx="6">
                  <c:v>0.12280701754385964</c:v>
                </c:pt>
                <c:pt idx="7">
                  <c:v>4.1910331384015592E-2</c:v>
                </c:pt>
                <c:pt idx="8">
                  <c:v>0</c:v>
                </c:pt>
                <c:pt idx="9">
                  <c:v>1.9493177387914229E-3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DDF-40EB-882E-606022E99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Busabala-Entebbe-24Hrs'!$AE$9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Busabala-Entebbe-24Hrs'!$R$10:$R$33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Busabala-Entebbe-24Hrs'!$AE$10:$AE$33</c:f>
              <c:numCache>
                <c:formatCode>0</c:formatCode>
                <c:ptCount val="24"/>
                <c:pt idx="0">
                  <c:v>43</c:v>
                </c:pt>
                <c:pt idx="1">
                  <c:v>32</c:v>
                </c:pt>
                <c:pt idx="2">
                  <c:v>50</c:v>
                </c:pt>
                <c:pt idx="3">
                  <c:v>43</c:v>
                </c:pt>
                <c:pt idx="4">
                  <c:v>53</c:v>
                </c:pt>
                <c:pt idx="5">
                  <c:v>53</c:v>
                </c:pt>
                <c:pt idx="6">
                  <c:v>40</c:v>
                </c:pt>
                <c:pt idx="7">
                  <c:v>40</c:v>
                </c:pt>
                <c:pt idx="8">
                  <c:v>48</c:v>
                </c:pt>
                <c:pt idx="9">
                  <c:v>34</c:v>
                </c:pt>
                <c:pt idx="10">
                  <c:v>47</c:v>
                </c:pt>
                <c:pt idx="11">
                  <c:v>51</c:v>
                </c:pt>
                <c:pt idx="12">
                  <c:v>73</c:v>
                </c:pt>
                <c:pt idx="13">
                  <c:v>76</c:v>
                </c:pt>
                <c:pt idx="14">
                  <c:v>71</c:v>
                </c:pt>
                <c:pt idx="15">
                  <c:v>82</c:v>
                </c:pt>
                <c:pt idx="16">
                  <c:v>57</c:v>
                </c:pt>
                <c:pt idx="17">
                  <c:v>27</c:v>
                </c:pt>
                <c:pt idx="18">
                  <c:v>13</c:v>
                </c:pt>
                <c:pt idx="19">
                  <c:v>8</c:v>
                </c:pt>
                <c:pt idx="20">
                  <c:v>3</c:v>
                </c:pt>
                <c:pt idx="21">
                  <c:v>7</c:v>
                </c:pt>
                <c:pt idx="22">
                  <c:v>8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Busabala-Entebbe-24Hrs'!$AF$9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Busabala-Entebbe-24Hrs'!$R$10:$R$33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Busabala-Entebbe-24Hrs'!$AF$10:$AF$33</c:f>
              <c:numCache>
                <c:formatCode>0</c:formatCode>
                <c:ptCount val="24"/>
                <c:pt idx="0">
                  <c:v>100</c:v>
                </c:pt>
                <c:pt idx="1">
                  <c:v>75</c:v>
                </c:pt>
                <c:pt idx="2">
                  <c:v>100</c:v>
                </c:pt>
                <c:pt idx="3">
                  <c:v>71</c:v>
                </c:pt>
                <c:pt idx="4">
                  <c:v>90</c:v>
                </c:pt>
                <c:pt idx="5">
                  <c:v>97</c:v>
                </c:pt>
                <c:pt idx="6">
                  <c:v>81</c:v>
                </c:pt>
                <c:pt idx="7">
                  <c:v>92</c:v>
                </c:pt>
                <c:pt idx="8">
                  <c:v>82</c:v>
                </c:pt>
                <c:pt idx="9">
                  <c:v>65</c:v>
                </c:pt>
                <c:pt idx="10">
                  <c:v>89</c:v>
                </c:pt>
                <c:pt idx="11">
                  <c:v>122</c:v>
                </c:pt>
                <c:pt idx="12">
                  <c:v>143</c:v>
                </c:pt>
                <c:pt idx="13">
                  <c:v>145</c:v>
                </c:pt>
                <c:pt idx="14">
                  <c:v>132</c:v>
                </c:pt>
                <c:pt idx="15">
                  <c:v>149</c:v>
                </c:pt>
                <c:pt idx="16">
                  <c:v>104</c:v>
                </c:pt>
                <c:pt idx="17">
                  <c:v>50</c:v>
                </c:pt>
                <c:pt idx="18">
                  <c:v>35</c:v>
                </c:pt>
                <c:pt idx="19">
                  <c:v>17</c:v>
                </c:pt>
                <c:pt idx="20">
                  <c:v>11</c:v>
                </c:pt>
                <c:pt idx="21">
                  <c:v>12</c:v>
                </c:pt>
                <c:pt idx="22">
                  <c:v>15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Busabala-Entebbe-24Hrs'!$C$9:$N$9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Busabala-Entebbe-24Hrs'!$C$107:$N$107</c:f>
              <c:numCache>
                <c:formatCode>0.0%</c:formatCode>
                <c:ptCount val="12"/>
                <c:pt idx="0">
                  <c:v>0.18779099844800828</c:v>
                </c:pt>
                <c:pt idx="1">
                  <c:v>4.035178479048112E-2</c:v>
                </c:pt>
                <c:pt idx="2">
                  <c:v>1.1381272633212623E-2</c:v>
                </c:pt>
                <c:pt idx="3">
                  <c:v>0.18365235385411277</c:v>
                </c:pt>
                <c:pt idx="4">
                  <c:v>3.6213140196585617E-3</c:v>
                </c:pt>
                <c:pt idx="5">
                  <c:v>5.1733057423693739E-4</c:v>
                </c:pt>
                <c:pt idx="6">
                  <c:v>6.8287635799275742E-2</c:v>
                </c:pt>
                <c:pt idx="7">
                  <c:v>9.311950336264873E-3</c:v>
                </c:pt>
                <c:pt idx="8">
                  <c:v>1.5519917227108122E-3</c:v>
                </c:pt>
                <c:pt idx="9">
                  <c:v>1.0346611484738748E-3</c:v>
                </c:pt>
                <c:pt idx="10">
                  <c:v>0.49249870667356443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Busabala-Entebbe-24Hrs'!$C$9:$N$9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Busabala-Entebbe-24Hrs'!$C$108:$N$108</c:f>
              <c:numCache>
                <c:formatCode>0.00%</c:formatCode>
                <c:ptCount val="12"/>
                <c:pt idx="0">
                  <c:v>0.37003058103975534</c:v>
                </c:pt>
                <c:pt idx="1">
                  <c:v>7.9510703363914373E-2</c:v>
                </c:pt>
                <c:pt idx="2">
                  <c:v>2.2426095820591234E-2</c:v>
                </c:pt>
                <c:pt idx="3">
                  <c:v>0.36187563710499493</c:v>
                </c:pt>
                <c:pt idx="4">
                  <c:v>7.1355759429153924E-3</c:v>
                </c:pt>
                <c:pt idx="5">
                  <c:v>1.0193679918450561E-3</c:v>
                </c:pt>
                <c:pt idx="6">
                  <c:v>0.13455657492354739</c:v>
                </c:pt>
                <c:pt idx="7">
                  <c:v>1.834862385321101E-2</c:v>
                </c:pt>
                <c:pt idx="8">
                  <c:v>3.0581039755351682E-3</c:v>
                </c:pt>
                <c:pt idx="9">
                  <c:v>2.0387359836901123E-3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Busabala-Entebbe-24h'!$AE$9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Busabala-Entebbe-24h'!$R$10:$R$33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Busabala-Entebbe-24h'!$AE$10:$AE$33</c:f>
              <c:numCache>
                <c:formatCode>General</c:formatCode>
                <c:ptCount val="24"/>
                <c:pt idx="0">
                  <c:v>43</c:v>
                </c:pt>
                <c:pt idx="1">
                  <c:v>32</c:v>
                </c:pt>
                <c:pt idx="2">
                  <c:v>50</c:v>
                </c:pt>
                <c:pt idx="3">
                  <c:v>43</c:v>
                </c:pt>
                <c:pt idx="4">
                  <c:v>53</c:v>
                </c:pt>
                <c:pt idx="5">
                  <c:v>53</c:v>
                </c:pt>
                <c:pt idx="6">
                  <c:v>40</c:v>
                </c:pt>
                <c:pt idx="7">
                  <c:v>40</c:v>
                </c:pt>
                <c:pt idx="8">
                  <c:v>48</c:v>
                </c:pt>
                <c:pt idx="9">
                  <c:v>34</c:v>
                </c:pt>
                <c:pt idx="10">
                  <c:v>47</c:v>
                </c:pt>
                <c:pt idx="11">
                  <c:v>51</c:v>
                </c:pt>
                <c:pt idx="12">
                  <c:v>73</c:v>
                </c:pt>
                <c:pt idx="13">
                  <c:v>76</c:v>
                </c:pt>
                <c:pt idx="14">
                  <c:v>71</c:v>
                </c:pt>
                <c:pt idx="15">
                  <c:v>82</c:v>
                </c:pt>
                <c:pt idx="16">
                  <c:v>57</c:v>
                </c:pt>
                <c:pt idx="17">
                  <c:v>27</c:v>
                </c:pt>
                <c:pt idx="18">
                  <c:v>13</c:v>
                </c:pt>
                <c:pt idx="19">
                  <c:v>8</c:v>
                </c:pt>
                <c:pt idx="20">
                  <c:v>3</c:v>
                </c:pt>
                <c:pt idx="21">
                  <c:v>7</c:v>
                </c:pt>
                <c:pt idx="22">
                  <c:v>8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61-47C2-BCDC-B5769C616C38}"/>
            </c:ext>
          </c:extLst>
        </c:ser>
        <c:ser>
          <c:idx val="1"/>
          <c:order val="1"/>
          <c:tx>
            <c:strRef>
              <c:f>'[2]28.09 Busabala-Entebbe-24h'!$AF$9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Busabala-Entebbe-24h'!$R$10:$R$33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Busabala-Entebbe-24h'!$AF$10:$AF$33</c:f>
              <c:numCache>
                <c:formatCode>General</c:formatCode>
                <c:ptCount val="24"/>
                <c:pt idx="0">
                  <c:v>100</c:v>
                </c:pt>
                <c:pt idx="1">
                  <c:v>75</c:v>
                </c:pt>
                <c:pt idx="2">
                  <c:v>100</c:v>
                </c:pt>
                <c:pt idx="3">
                  <c:v>71</c:v>
                </c:pt>
                <c:pt idx="4">
                  <c:v>90</c:v>
                </c:pt>
                <c:pt idx="5">
                  <c:v>97</c:v>
                </c:pt>
                <c:pt idx="6">
                  <c:v>81</c:v>
                </c:pt>
                <c:pt idx="7">
                  <c:v>92</c:v>
                </c:pt>
                <c:pt idx="8">
                  <c:v>82</c:v>
                </c:pt>
                <c:pt idx="9">
                  <c:v>65</c:v>
                </c:pt>
                <c:pt idx="10">
                  <c:v>89</c:v>
                </c:pt>
                <c:pt idx="11">
                  <c:v>122</c:v>
                </c:pt>
                <c:pt idx="12">
                  <c:v>143</c:v>
                </c:pt>
                <c:pt idx="13">
                  <c:v>145</c:v>
                </c:pt>
                <c:pt idx="14">
                  <c:v>132</c:v>
                </c:pt>
                <c:pt idx="15">
                  <c:v>149</c:v>
                </c:pt>
                <c:pt idx="16">
                  <c:v>104</c:v>
                </c:pt>
                <c:pt idx="17">
                  <c:v>50</c:v>
                </c:pt>
                <c:pt idx="18">
                  <c:v>35</c:v>
                </c:pt>
                <c:pt idx="19">
                  <c:v>17</c:v>
                </c:pt>
                <c:pt idx="20">
                  <c:v>11</c:v>
                </c:pt>
                <c:pt idx="21">
                  <c:v>12</c:v>
                </c:pt>
                <c:pt idx="22">
                  <c:v>15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61-47C2-BCDC-B5769C61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239808"/>
        <c:axId val="336242552"/>
      </c:lineChart>
      <c:catAx>
        <c:axId val="336239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6242552"/>
        <c:crosses val="autoZero"/>
        <c:auto val="1"/>
        <c:lblAlgn val="ctr"/>
        <c:lblOffset val="100"/>
        <c:noMultiLvlLbl val="0"/>
      </c:catAx>
      <c:valAx>
        <c:axId val="336242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623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25-4A03-AEC2-FEF11BC78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25-4A03-AEC2-FEF11BC78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25-4A03-AEC2-FEF11BC785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C25-4A03-AEC2-FEF11BC785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C25-4A03-AEC2-FEF11BC785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C25-4A03-AEC2-FEF11BC785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C25-4A03-AEC2-FEF11BC785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C25-4A03-AEC2-FEF11BC785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C25-4A03-AEC2-FEF11BC785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C25-4A03-AEC2-FEF11BC785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C25-4A03-AEC2-FEF11BC785A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C25-4A03-AEC2-FEF11BC785A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C25-4A03-AEC2-FEF11BC785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Busabala-Entebbe-24h'!$C$9:$N$9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Busabala-Entebbe-24h'!$C$107:$N$107</c:f>
              <c:numCache>
                <c:formatCode>General</c:formatCode>
                <c:ptCount val="12"/>
                <c:pt idx="0">
                  <c:v>0.18779099844800828</c:v>
                </c:pt>
                <c:pt idx="1">
                  <c:v>4.035178479048112E-2</c:v>
                </c:pt>
                <c:pt idx="2">
                  <c:v>1.1381272633212623E-2</c:v>
                </c:pt>
                <c:pt idx="3">
                  <c:v>0.18365235385411277</c:v>
                </c:pt>
                <c:pt idx="4">
                  <c:v>3.6213140196585617E-3</c:v>
                </c:pt>
                <c:pt idx="5">
                  <c:v>5.1733057423693739E-4</c:v>
                </c:pt>
                <c:pt idx="6">
                  <c:v>6.8287635799275742E-2</c:v>
                </c:pt>
                <c:pt idx="7">
                  <c:v>9.311950336264873E-3</c:v>
                </c:pt>
                <c:pt idx="8">
                  <c:v>1.5519917227108122E-3</c:v>
                </c:pt>
                <c:pt idx="9">
                  <c:v>1.0346611484738748E-3</c:v>
                </c:pt>
                <c:pt idx="10">
                  <c:v>0.49249870667356443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C25-4A03-AEC2-FEF11BC7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E0-4B75-B448-F0812801BE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E0-4B75-B448-F0812801BE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E0-4B75-B448-F0812801BE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E0-4B75-B448-F0812801BE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E0-4B75-B448-F0812801BE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E0-4B75-B448-F0812801BE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E0-4B75-B448-F0812801BE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E0-4B75-B448-F0812801BE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E0-4B75-B448-F0812801BE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E0-4B75-B448-F0812801BE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E0-4B75-B448-F0812801BE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E0-4B75-B448-F0812801BE5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E0-4B75-B448-F0812801BE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Busabala-Entebbe-24h'!$C$9:$N$9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Busabala-Entebbe-24h'!$C$108:$N$108</c:f>
              <c:numCache>
                <c:formatCode>General</c:formatCode>
                <c:ptCount val="12"/>
                <c:pt idx="0">
                  <c:v>0.37003058103975534</c:v>
                </c:pt>
                <c:pt idx="1">
                  <c:v>7.9510703363914373E-2</c:v>
                </c:pt>
                <c:pt idx="2">
                  <c:v>2.2426095820591234E-2</c:v>
                </c:pt>
                <c:pt idx="3">
                  <c:v>0.36187563710499493</c:v>
                </c:pt>
                <c:pt idx="4">
                  <c:v>7.1355759429153924E-3</c:v>
                </c:pt>
                <c:pt idx="5">
                  <c:v>1.0193679918450561E-3</c:v>
                </c:pt>
                <c:pt idx="6">
                  <c:v>0.13455657492354739</c:v>
                </c:pt>
                <c:pt idx="7">
                  <c:v>1.834862385321101E-2</c:v>
                </c:pt>
                <c:pt idx="8">
                  <c:v>3.0581039755351682E-3</c:v>
                </c:pt>
                <c:pt idx="9">
                  <c:v>2.0387359836901123E-3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E0-4B75-B448-F0812801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Entebbe-Busabala'!$AE$9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Entebbe-Busabala'!$AE$10:$AE$21</c:f>
              <c:numCache>
                <c:formatCode>0</c:formatCode>
                <c:ptCount val="12"/>
                <c:pt idx="0">
                  <c:v>65</c:v>
                </c:pt>
                <c:pt idx="1">
                  <c:v>64</c:v>
                </c:pt>
                <c:pt idx="2">
                  <c:v>70</c:v>
                </c:pt>
                <c:pt idx="3">
                  <c:v>74</c:v>
                </c:pt>
                <c:pt idx="4">
                  <c:v>85</c:v>
                </c:pt>
                <c:pt idx="5">
                  <c:v>48</c:v>
                </c:pt>
                <c:pt idx="6">
                  <c:v>60</c:v>
                </c:pt>
                <c:pt idx="7">
                  <c:v>57</c:v>
                </c:pt>
                <c:pt idx="8">
                  <c:v>74</c:v>
                </c:pt>
                <c:pt idx="9">
                  <c:v>64</c:v>
                </c:pt>
                <c:pt idx="10">
                  <c:v>89</c:v>
                </c:pt>
                <c:pt idx="11">
                  <c:v>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Entebbe-Busabala'!$AF$9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Entebbe-Busabala'!$AF$10:$AF$21</c:f>
              <c:numCache>
                <c:formatCode>0</c:formatCode>
                <c:ptCount val="12"/>
                <c:pt idx="0">
                  <c:v>123</c:v>
                </c:pt>
                <c:pt idx="1">
                  <c:v>149</c:v>
                </c:pt>
                <c:pt idx="2">
                  <c:v>160</c:v>
                </c:pt>
                <c:pt idx="3">
                  <c:v>127</c:v>
                </c:pt>
                <c:pt idx="4">
                  <c:v>152</c:v>
                </c:pt>
                <c:pt idx="5">
                  <c:v>75</c:v>
                </c:pt>
                <c:pt idx="6">
                  <c:v>107</c:v>
                </c:pt>
                <c:pt idx="7">
                  <c:v>118</c:v>
                </c:pt>
                <c:pt idx="8">
                  <c:v>151</c:v>
                </c:pt>
                <c:pt idx="9">
                  <c:v>139</c:v>
                </c:pt>
                <c:pt idx="10">
                  <c:v>137</c:v>
                </c:pt>
                <c:pt idx="11">
                  <c:v>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Entebbe-Busabala'!$C$59:$N$59</c:f>
              <c:numCache>
                <c:formatCode>0.0%</c:formatCode>
                <c:ptCount val="12"/>
                <c:pt idx="0">
                  <c:v>0.2087227414330218</c:v>
                </c:pt>
                <c:pt idx="1">
                  <c:v>3.3021806853582553E-2</c:v>
                </c:pt>
                <c:pt idx="2">
                  <c:v>1.059190031152648E-2</c:v>
                </c:pt>
                <c:pt idx="3">
                  <c:v>0.17009345794392525</c:v>
                </c:pt>
                <c:pt idx="4">
                  <c:v>1.869158878504673E-3</c:v>
                </c:pt>
                <c:pt idx="5">
                  <c:v>6.2305295950155766E-4</c:v>
                </c:pt>
                <c:pt idx="6">
                  <c:v>7.6012461059190031E-2</c:v>
                </c:pt>
                <c:pt idx="7">
                  <c:v>1.8068535825545171E-2</c:v>
                </c:pt>
                <c:pt idx="8">
                  <c:v>0</c:v>
                </c:pt>
                <c:pt idx="9">
                  <c:v>0</c:v>
                </c:pt>
                <c:pt idx="10">
                  <c:v>0.48099688473520247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Entebbe-Busabala'!$S$9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Entebbe-Busabala'!$S$10:$S$21</c:f>
              <c:numCache>
                <c:formatCode>0</c:formatCode>
                <c:ptCount val="12"/>
                <c:pt idx="0">
                  <c:v>19</c:v>
                </c:pt>
                <c:pt idx="1">
                  <c:v>14</c:v>
                </c:pt>
                <c:pt idx="2">
                  <c:v>32</c:v>
                </c:pt>
                <c:pt idx="3">
                  <c:v>35</c:v>
                </c:pt>
                <c:pt idx="4">
                  <c:v>45</c:v>
                </c:pt>
                <c:pt idx="5">
                  <c:v>17</c:v>
                </c:pt>
                <c:pt idx="6">
                  <c:v>24</c:v>
                </c:pt>
                <c:pt idx="7">
                  <c:v>19</c:v>
                </c:pt>
                <c:pt idx="8">
                  <c:v>28</c:v>
                </c:pt>
                <c:pt idx="9">
                  <c:v>27</c:v>
                </c:pt>
                <c:pt idx="10">
                  <c:v>36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Entebbe-Busabala'!$T$9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Entebbe-Busabala'!$T$10:$T$21</c:f>
              <c:numCache>
                <c:formatCode>0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Entebbe-Busabala'!$U$9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Entebbe-Busabala'!$V$9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Entebbe-Busabala'!$V$10:$V$21</c:f>
              <c:numCache>
                <c:formatCode>0</c:formatCode>
                <c:ptCount val="12"/>
                <c:pt idx="0">
                  <c:v>35</c:v>
                </c:pt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25</c:v>
                </c:pt>
                <c:pt idx="5">
                  <c:v>17</c:v>
                </c:pt>
                <c:pt idx="6">
                  <c:v>19</c:v>
                </c:pt>
                <c:pt idx="7">
                  <c:v>17</c:v>
                </c:pt>
                <c:pt idx="8">
                  <c:v>24</c:v>
                </c:pt>
                <c:pt idx="9">
                  <c:v>21</c:v>
                </c:pt>
                <c:pt idx="10">
                  <c:v>35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Entebbe-Busabala'!$W$9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Entebbe-Busabala'!$X$9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Entebbe-Busabala'!$Y$9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Entebbe-Busabala'!$Y$10:$Y$21</c:f>
              <c:numCache>
                <c:formatCode>0</c:formatCode>
                <c:ptCount val="12"/>
                <c:pt idx="0">
                  <c:v>7</c:v>
                </c:pt>
                <c:pt idx="1">
                  <c:v>18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10</c:v>
                </c:pt>
                <c:pt idx="6">
                  <c:v>6</c:v>
                </c:pt>
                <c:pt idx="7">
                  <c:v>13</c:v>
                </c:pt>
                <c:pt idx="8">
                  <c:v>11</c:v>
                </c:pt>
                <c:pt idx="9">
                  <c:v>9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Entebbe-Busabala'!$Z$9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Entebbe-Busabala'!$AA$9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Entebbe-Busabala'!$AB$9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Entebbe-Busabala'!$AC$9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Entebbe-Busabala'!$AC$10:$AC$21</c:f>
              <c:numCache>
                <c:formatCode>0</c:formatCode>
                <c:ptCount val="12"/>
                <c:pt idx="0">
                  <c:v>58</c:v>
                </c:pt>
                <c:pt idx="1">
                  <c:v>85</c:v>
                </c:pt>
                <c:pt idx="2">
                  <c:v>90</c:v>
                </c:pt>
                <c:pt idx="3">
                  <c:v>53</c:v>
                </c:pt>
                <c:pt idx="4">
                  <c:v>67</c:v>
                </c:pt>
                <c:pt idx="5">
                  <c:v>27</c:v>
                </c:pt>
                <c:pt idx="6">
                  <c:v>47</c:v>
                </c:pt>
                <c:pt idx="7">
                  <c:v>61</c:v>
                </c:pt>
                <c:pt idx="8">
                  <c:v>77</c:v>
                </c:pt>
                <c:pt idx="9">
                  <c:v>75</c:v>
                </c:pt>
                <c:pt idx="10">
                  <c:v>48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Entebbe-Busabala'!$AD$9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Entebbe-Busabala'!$AD$10:$AD$21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Entebbe-Busabala'!$C$60:$N$60</c:f>
              <c:numCache>
                <c:formatCode>0.00%</c:formatCode>
                <c:ptCount val="12"/>
                <c:pt idx="0">
                  <c:v>0.40216086434573828</c:v>
                </c:pt>
                <c:pt idx="1">
                  <c:v>6.3625450180072027E-2</c:v>
                </c:pt>
                <c:pt idx="2">
                  <c:v>2.0408163265306121E-2</c:v>
                </c:pt>
                <c:pt idx="3">
                  <c:v>0.32773109243697479</c:v>
                </c:pt>
                <c:pt idx="4">
                  <c:v>3.6014405762304922E-3</c:v>
                </c:pt>
                <c:pt idx="5">
                  <c:v>1.2004801920768306E-3</c:v>
                </c:pt>
                <c:pt idx="6">
                  <c:v>0.14645858343337334</c:v>
                </c:pt>
                <c:pt idx="7">
                  <c:v>3.4813925570228089E-2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Entebbe-Busabala'!$AE$9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Entebbe-Busabala'!$AE$10:$AE$21</c:f>
              <c:numCache>
                <c:formatCode>General</c:formatCode>
                <c:ptCount val="12"/>
                <c:pt idx="0">
                  <c:v>65</c:v>
                </c:pt>
                <c:pt idx="1">
                  <c:v>64</c:v>
                </c:pt>
                <c:pt idx="2">
                  <c:v>70</c:v>
                </c:pt>
                <c:pt idx="3">
                  <c:v>74</c:v>
                </c:pt>
                <c:pt idx="4">
                  <c:v>85</c:v>
                </c:pt>
                <c:pt idx="5">
                  <c:v>48</c:v>
                </c:pt>
                <c:pt idx="6">
                  <c:v>60</c:v>
                </c:pt>
                <c:pt idx="7">
                  <c:v>57</c:v>
                </c:pt>
                <c:pt idx="8">
                  <c:v>74</c:v>
                </c:pt>
                <c:pt idx="9">
                  <c:v>64</c:v>
                </c:pt>
                <c:pt idx="10">
                  <c:v>89</c:v>
                </c:pt>
                <c:pt idx="11">
                  <c:v>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6B-4518-83DE-2AE4B86C45E4}"/>
            </c:ext>
          </c:extLst>
        </c:ser>
        <c:ser>
          <c:idx val="1"/>
          <c:order val="1"/>
          <c:tx>
            <c:strRef>
              <c:f>'[2]29.09 Entebbe-Busabala'!$AF$9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Entebbe-Busabala'!$AF$10:$AF$21</c:f>
              <c:numCache>
                <c:formatCode>General</c:formatCode>
                <c:ptCount val="12"/>
                <c:pt idx="0">
                  <c:v>123</c:v>
                </c:pt>
                <c:pt idx="1">
                  <c:v>149</c:v>
                </c:pt>
                <c:pt idx="2">
                  <c:v>160</c:v>
                </c:pt>
                <c:pt idx="3">
                  <c:v>127</c:v>
                </c:pt>
                <c:pt idx="4">
                  <c:v>152</c:v>
                </c:pt>
                <c:pt idx="5">
                  <c:v>75</c:v>
                </c:pt>
                <c:pt idx="6">
                  <c:v>107</c:v>
                </c:pt>
                <c:pt idx="7">
                  <c:v>118</c:v>
                </c:pt>
                <c:pt idx="8">
                  <c:v>151</c:v>
                </c:pt>
                <c:pt idx="9">
                  <c:v>139</c:v>
                </c:pt>
                <c:pt idx="10">
                  <c:v>137</c:v>
                </c:pt>
                <c:pt idx="11">
                  <c:v>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6B-4518-83DE-2AE4B86C4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6432"/>
        <c:axId val="263599376"/>
      </c:lineChart>
      <c:catAx>
        <c:axId val="263606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599376"/>
        <c:crosses val="autoZero"/>
        <c:auto val="1"/>
        <c:lblAlgn val="ctr"/>
        <c:lblOffset val="100"/>
        <c:noMultiLvlLbl val="0"/>
      </c:catAx>
      <c:valAx>
        <c:axId val="263599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36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977-4445-A2B2-41A51227B4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77-4445-A2B2-41A51227B4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77-4445-A2B2-41A51227B4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977-4445-A2B2-41A51227B4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977-4445-A2B2-41A51227B4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977-4445-A2B2-41A51227B4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977-4445-A2B2-41A51227B4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977-4445-A2B2-41A51227B4F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977-4445-A2B2-41A51227B4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977-4445-A2B2-41A51227B4F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977-4445-A2B2-41A51227B4F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977-4445-A2B2-41A51227B4F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977-4445-A2B2-41A51227B4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Entebbe-Busabala'!$C$59:$N$59</c:f>
              <c:numCache>
                <c:formatCode>General</c:formatCode>
                <c:ptCount val="12"/>
                <c:pt idx="0">
                  <c:v>0.2087227414330218</c:v>
                </c:pt>
                <c:pt idx="1">
                  <c:v>3.3021806853582553E-2</c:v>
                </c:pt>
                <c:pt idx="2">
                  <c:v>1.059190031152648E-2</c:v>
                </c:pt>
                <c:pt idx="3">
                  <c:v>0.17009345794392525</c:v>
                </c:pt>
                <c:pt idx="4">
                  <c:v>1.869158878504673E-3</c:v>
                </c:pt>
                <c:pt idx="5">
                  <c:v>6.2305295950155766E-4</c:v>
                </c:pt>
                <c:pt idx="6">
                  <c:v>7.6012461059190031E-2</c:v>
                </c:pt>
                <c:pt idx="7">
                  <c:v>1.8068535825545171E-2</c:v>
                </c:pt>
                <c:pt idx="8">
                  <c:v>0</c:v>
                </c:pt>
                <c:pt idx="9">
                  <c:v>0</c:v>
                </c:pt>
                <c:pt idx="10">
                  <c:v>0.48099688473520247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977-4445-A2B2-41A51227B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C1-4CCC-AD64-C4C1BA0E0A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C1-4CCC-AD64-C4C1BA0E0A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C1-4CCC-AD64-C4C1BA0E0A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C1-4CCC-AD64-C4C1BA0E0A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C1-4CCC-AD64-C4C1BA0E0A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C1-4CCC-AD64-C4C1BA0E0A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C1-4CCC-AD64-C4C1BA0E0A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7C1-4CCC-AD64-C4C1BA0E0A3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7C1-4CCC-AD64-C4C1BA0E0A3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7C1-4CCC-AD64-C4C1BA0E0A3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7C1-4CCC-AD64-C4C1BA0E0A3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7C1-4CCC-AD64-C4C1BA0E0A3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7C1-4CCC-AD64-C4C1BA0E0A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Entebbe-Busabala'!$C$60:$N$60</c:f>
              <c:numCache>
                <c:formatCode>General</c:formatCode>
                <c:ptCount val="12"/>
                <c:pt idx="0">
                  <c:v>0.40216086434573828</c:v>
                </c:pt>
                <c:pt idx="1">
                  <c:v>6.3625450180072027E-2</c:v>
                </c:pt>
                <c:pt idx="2">
                  <c:v>2.0408163265306121E-2</c:v>
                </c:pt>
                <c:pt idx="3">
                  <c:v>0.32773109243697479</c:v>
                </c:pt>
                <c:pt idx="4">
                  <c:v>3.6014405762304922E-3</c:v>
                </c:pt>
                <c:pt idx="5">
                  <c:v>1.2004801920768306E-3</c:v>
                </c:pt>
                <c:pt idx="6">
                  <c:v>0.14645858343337334</c:v>
                </c:pt>
                <c:pt idx="7">
                  <c:v>3.4813925570228089E-2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7C1-4CCC-AD64-C4C1BA0E0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Busabala-Entebbe'!$AE$9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Busabala-Entebbe'!$AE$10:$AE$21</c:f>
              <c:numCache>
                <c:formatCode>0</c:formatCode>
                <c:ptCount val="12"/>
                <c:pt idx="0">
                  <c:v>35</c:v>
                </c:pt>
                <c:pt idx="1">
                  <c:v>33</c:v>
                </c:pt>
                <c:pt idx="2">
                  <c:v>35</c:v>
                </c:pt>
                <c:pt idx="3">
                  <c:v>45</c:v>
                </c:pt>
                <c:pt idx="4">
                  <c:v>57</c:v>
                </c:pt>
                <c:pt idx="5">
                  <c:v>43</c:v>
                </c:pt>
                <c:pt idx="6">
                  <c:v>41</c:v>
                </c:pt>
                <c:pt idx="7">
                  <c:v>47</c:v>
                </c:pt>
                <c:pt idx="8">
                  <c:v>63</c:v>
                </c:pt>
                <c:pt idx="9">
                  <c:v>64</c:v>
                </c:pt>
                <c:pt idx="10">
                  <c:v>83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Busabala-Entebbe'!$AF$9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Busabala-Entebbe'!$AF$10:$AF$21</c:f>
              <c:numCache>
                <c:formatCode>0</c:formatCode>
                <c:ptCount val="12"/>
                <c:pt idx="0">
                  <c:v>65</c:v>
                </c:pt>
                <c:pt idx="1">
                  <c:v>86</c:v>
                </c:pt>
                <c:pt idx="2">
                  <c:v>80</c:v>
                </c:pt>
                <c:pt idx="3">
                  <c:v>92</c:v>
                </c:pt>
                <c:pt idx="4">
                  <c:v>94</c:v>
                </c:pt>
                <c:pt idx="5">
                  <c:v>75</c:v>
                </c:pt>
                <c:pt idx="6">
                  <c:v>70</c:v>
                </c:pt>
                <c:pt idx="7">
                  <c:v>91</c:v>
                </c:pt>
                <c:pt idx="8">
                  <c:v>123</c:v>
                </c:pt>
                <c:pt idx="9">
                  <c:v>108</c:v>
                </c:pt>
                <c:pt idx="10">
                  <c:v>118</c:v>
                </c:pt>
                <c:pt idx="11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Busabala-Entebbe'!$C$59:$N$59</c:f>
              <c:numCache>
                <c:formatCode>0.0%</c:formatCode>
                <c:ptCount val="12"/>
                <c:pt idx="0">
                  <c:v>0.22134038800705466</c:v>
                </c:pt>
                <c:pt idx="1">
                  <c:v>5.114638447971781E-2</c:v>
                </c:pt>
                <c:pt idx="2">
                  <c:v>1.6754850088183421E-2</c:v>
                </c:pt>
                <c:pt idx="3">
                  <c:v>0.16490299823633156</c:v>
                </c:pt>
                <c:pt idx="4">
                  <c:v>2.6455026455026454E-3</c:v>
                </c:pt>
                <c:pt idx="5">
                  <c:v>0</c:v>
                </c:pt>
                <c:pt idx="6">
                  <c:v>8.9065255731922394E-2</c:v>
                </c:pt>
                <c:pt idx="7">
                  <c:v>8.8183421516754845E-3</c:v>
                </c:pt>
                <c:pt idx="8">
                  <c:v>3.5273368606701938E-3</c:v>
                </c:pt>
                <c:pt idx="9">
                  <c:v>0</c:v>
                </c:pt>
                <c:pt idx="10">
                  <c:v>0.4417989417989418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Busabala-Entebbe'!$S$9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Busabala-Entebbe'!$S$10:$S$21</c:f>
              <c:numCache>
                <c:formatCode>0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9</c:v>
                </c:pt>
                <c:pt idx="3">
                  <c:v>16</c:v>
                </c:pt>
                <c:pt idx="4">
                  <c:v>27</c:v>
                </c:pt>
                <c:pt idx="5">
                  <c:v>18</c:v>
                </c:pt>
                <c:pt idx="6">
                  <c:v>16</c:v>
                </c:pt>
                <c:pt idx="7">
                  <c:v>24</c:v>
                </c:pt>
                <c:pt idx="8">
                  <c:v>31</c:v>
                </c:pt>
                <c:pt idx="9">
                  <c:v>24</c:v>
                </c:pt>
                <c:pt idx="10">
                  <c:v>38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Busabala-Entebbe'!$T$9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Busabala-Entebbe'!$T$10:$T$21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6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Busabala-Entebbe'!$U$9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Busabala-Entebbe'!$V$9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Busabala-Entebbe'!$V$10:$V$21</c:f>
              <c:numCache>
                <c:formatCode>0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16</c:v>
                </c:pt>
                <c:pt idx="3">
                  <c:v>13</c:v>
                </c:pt>
                <c:pt idx="4">
                  <c:v>14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Busabala-Entebbe'!$W$9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Busabala-Entebbe'!$X$9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Busabala-Entebbe'!$Y$9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Busabala-Entebbe'!$Y$10:$Y$21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12</c:v>
                </c:pt>
                <c:pt idx="9">
                  <c:v>11</c:v>
                </c:pt>
                <c:pt idx="10">
                  <c:v>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Busabala-Entebbe'!$Z$9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Busabala-Entebbe'!$AA$9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Busabala-Entebbe'!$AB$9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Busabala-Entebbe'!$AC$9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Busabala-Entebbe'!$AC$10:$AC$21</c:f>
              <c:numCache>
                <c:formatCode>0</c:formatCode>
                <c:ptCount val="12"/>
                <c:pt idx="0">
                  <c:v>30</c:v>
                </c:pt>
                <c:pt idx="1">
                  <c:v>53</c:v>
                </c:pt>
                <c:pt idx="2">
                  <c:v>45</c:v>
                </c:pt>
                <c:pt idx="3">
                  <c:v>47</c:v>
                </c:pt>
                <c:pt idx="4">
                  <c:v>37</c:v>
                </c:pt>
                <c:pt idx="5">
                  <c:v>32</c:v>
                </c:pt>
                <c:pt idx="6">
                  <c:v>29</c:v>
                </c:pt>
                <c:pt idx="7">
                  <c:v>44</c:v>
                </c:pt>
                <c:pt idx="8">
                  <c:v>60</c:v>
                </c:pt>
                <c:pt idx="9">
                  <c:v>44</c:v>
                </c:pt>
                <c:pt idx="10">
                  <c:v>35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Busabala-Entebbe'!$AD$9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Busabala-Entebbe'!$AD$10:$AD$21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Busabala-Entebbe'!$C$60:$N$60</c:f>
              <c:numCache>
                <c:formatCode>0.00%</c:formatCode>
                <c:ptCount val="12"/>
                <c:pt idx="0">
                  <c:v>0.39652448657187994</c:v>
                </c:pt>
                <c:pt idx="1">
                  <c:v>9.1627172195892573E-2</c:v>
                </c:pt>
                <c:pt idx="2">
                  <c:v>3.0015797788309637E-2</c:v>
                </c:pt>
                <c:pt idx="3">
                  <c:v>0.29541864139020535</c:v>
                </c:pt>
                <c:pt idx="4">
                  <c:v>4.7393364928909956E-3</c:v>
                </c:pt>
                <c:pt idx="5">
                  <c:v>0</c:v>
                </c:pt>
                <c:pt idx="6">
                  <c:v>0.15955766192733017</c:v>
                </c:pt>
                <c:pt idx="7">
                  <c:v>1.579778830963665E-2</c:v>
                </c:pt>
                <c:pt idx="8">
                  <c:v>6.3191153238546603E-3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Busabala-Entebbe'!$AE$9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Busabala-Entebbe'!$AE$10:$AE$21</c:f>
              <c:numCache>
                <c:formatCode>General</c:formatCode>
                <c:ptCount val="12"/>
                <c:pt idx="0">
                  <c:v>35</c:v>
                </c:pt>
                <c:pt idx="1">
                  <c:v>33</c:v>
                </c:pt>
                <c:pt idx="2">
                  <c:v>35</c:v>
                </c:pt>
                <c:pt idx="3">
                  <c:v>45</c:v>
                </c:pt>
                <c:pt idx="4">
                  <c:v>57</c:v>
                </c:pt>
                <c:pt idx="5">
                  <c:v>43</c:v>
                </c:pt>
                <c:pt idx="6">
                  <c:v>41</c:v>
                </c:pt>
                <c:pt idx="7">
                  <c:v>47</c:v>
                </c:pt>
                <c:pt idx="8">
                  <c:v>63</c:v>
                </c:pt>
                <c:pt idx="9">
                  <c:v>64</c:v>
                </c:pt>
                <c:pt idx="10">
                  <c:v>83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9E-483F-ADBB-48D9BA5C19B7}"/>
            </c:ext>
          </c:extLst>
        </c:ser>
        <c:ser>
          <c:idx val="1"/>
          <c:order val="1"/>
          <c:tx>
            <c:strRef>
              <c:f>'[2]29.09 Busabala-Entebbe'!$AF$9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Busabala-Entebbe'!$R$10:$R$21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Busabala-Entebbe'!$AF$10:$AF$21</c:f>
              <c:numCache>
                <c:formatCode>General</c:formatCode>
                <c:ptCount val="12"/>
                <c:pt idx="0">
                  <c:v>65</c:v>
                </c:pt>
                <c:pt idx="1">
                  <c:v>86</c:v>
                </c:pt>
                <c:pt idx="2">
                  <c:v>80</c:v>
                </c:pt>
                <c:pt idx="3">
                  <c:v>92</c:v>
                </c:pt>
                <c:pt idx="4">
                  <c:v>94</c:v>
                </c:pt>
                <c:pt idx="5">
                  <c:v>75</c:v>
                </c:pt>
                <c:pt idx="6">
                  <c:v>70</c:v>
                </c:pt>
                <c:pt idx="7">
                  <c:v>91</c:v>
                </c:pt>
                <c:pt idx="8">
                  <c:v>123</c:v>
                </c:pt>
                <c:pt idx="9">
                  <c:v>108</c:v>
                </c:pt>
                <c:pt idx="10">
                  <c:v>118</c:v>
                </c:pt>
                <c:pt idx="11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9E-483F-ADBB-48D9BA5C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310648"/>
        <c:axId val="362305160"/>
      </c:lineChart>
      <c:catAx>
        <c:axId val="3623106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2305160"/>
        <c:crosses val="autoZero"/>
        <c:auto val="1"/>
        <c:lblAlgn val="ctr"/>
        <c:lblOffset val="100"/>
        <c:noMultiLvlLbl val="0"/>
      </c:catAx>
      <c:valAx>
        <c:axId val="362305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231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29-4262-9F5D-EE510C41C2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29-4262-9F5D-EE510C41C2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29-4262-9F5D-EE510C41C2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29-4262-9F5D-EE510C41C2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029-4262-9F5D-EE510C41C2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029-4262-9F5D-EE510C41C2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029-4262-9F5D-EE510C41C2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029-4262-9F5D-EE510C41C2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029-4262-9F5D-EE510C41C2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029-4262-9F5D-EE510C41C29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029-4262-9F5D-EE510C41C29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029-4262-9F5D-EE510C41C29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029-4262-9F5D-EE510C41C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Busabala-Entebbe'!$C$59:$N$59</c:f>
              <c:numCache>
                <c:formatCode>General</c:formatCode>
                <c:ptCount val="12"/>
                <c:pt idx="0">
                  <c:v>0.22134038800705466</c:v>
                </c:pt>
                <c:pt idx="1">
                  <c:v>5.114638447971781E-2</c:v>
                </c:pt>
                <c:pt idx="2">
                  <c:v>1.6754850088183421E-2</c:v>
                </c:pt>
                <c:pt idx="3">
                  <c:v>0.16490299823633156</c:v>
                </c:pt>
                <c:pt idx="4">
                  <c:v>2.6455026455026454E-3</c:v>
                </c:pt>
                <c:pt idx="5">
                  <c:v>0</c:v>
                </c:pt>
                <c:pt idx="6">
                  <c:v>8.9065255731922394E-2</c:v>
                </c:pt>
                <c:pt idx="7">
                  <c:v>8.8183421516754845E-3</c:v>
                </c:pt>
                <c:pt idx="8">
                  <c:v>3.5273368606701938E-3</c:v>
                </c:pt>
                <c:pt idx="9">
                  <c:v>0</c:v>
                </c:pt>
                <c:pt idx="10">
                  <c:v>0.4417989417989418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29-4262-9F5D-EE510C41C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F8-4FE7-A1CB-39047436B7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F8-4FE7-A1CB-39047436B7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F8-4FE7-A1CB-39047436B7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F8-4FE7-A1CB-39047436B7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F8-4FE7-A1CB-39047436B7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F8-4FE7-A1CB-39047436B7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AF8-4FE7-A1CB-39047436B7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AF8-4FE7-A1CB-39047436B7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AF8-4FE7-A1CB-39047436B7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AF8-4FE7-A1CB-39047436B7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AF8-4FE7-A1CB-39047436B7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AF8-4FE7-A1CB-39047436B73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F8-4FE7-A1CB-39047436B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Busabala-Entebbe'!$C$60:$N$60</c:f>
              <c:numCache>
                <c:formatCode>General</c:formatCode>
                <c:ptCount val="12"/>
                <c:pt idx="0">
                  <c:v>0.39652448657187994</c:v>
                </c:pt>
                <c:pt idx="1">
                  <c:v>9.1627172195892573E-2</c:v>
                </c:pt>
                <c:pt idx="2">
                  <c:v>3.0015797788309637E-2</c:v>
                </c:pt>
                <c:pt idx="3">
                  <c:v>0.29541864139020535</c:v>
                </c:pt>
                <c:pt idx="4">
                  <c:v>4.7393364928909956E-3</c:v>
                </c:pt>
                <c:pt idx="5">
                  <c:v>0</c:v>
                </c:pt>
                <c:pt idx="6">
                  <c:v>0.15955766192733017</c:v>
                </c:pt>
                <c:pt idx="7">
                  <c:v>1.579778830963665E-2</c:v>
                </c:pt>
                <c:pt idx="8">
                  <c:v>6.3191153238546603E-3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AF8-4FE7-A1CB-39047436B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Entebbe-Busabala'!$AE$9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Entebbe-Busabala'!$R$10:$R$33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Entebbe-Busabala'!$AE$10:$AE$33</c:f>
              <c:numCache>
                <c:formatCode>0</c:formatCode>
                <c:ptCount val="24"/>
                <c:pt idx="0">
                  <c:v>79.571428571428584</c:v>
                </c:pt>
                <c:pt idx="1">
                  <c:v>63</c:v>
                </c:pt>
                <c:pt idx="2">
                  <c:v>59.285714285714292</c:v>
                </c:pt>
                <c:pt idx="3">
                  <c:v>53.285714285714285</c:v>
                </c:pt>
                <c:pt idx="4">
                  <c:v>60.857142857142861</c:v>
                </c:pt>
                <c:pt idx="5">
                  <c:v>52</c:v>
                </c:pt>
                <c:pt idx="6">
                  <c:v>50.285714285714285</c:v>
                </c:pt>
                <c:pt idx="7">
                  <c:v>50.714285714285708</c:v>
                </c:pt>
                <c:pt idx="8">
                  <c:v>48</c:v>
                </c:pt>
                <c:pt idx="9">
                  <c:v>55.285714285714292</c:v>
                </c:pt>
                <c:pt idx="10">
                  <c:v>66.571428571428569</c:v>
                </c:pt>
                <c:pt idx="11">
                  <c:v>75.571428571428584</c:v>
                </c:pt>
                <c:pt idx="12">
                  <c:v>59.5</c:v>
                </c:pt>
                <c:pt idx="13">
                  <c:v>37.5</c:v>
                </c:pt>
                <c:pt idx="14">
                  <c:v>49.5</c:v>
                </c:pt>
                <c:pt idx="15">
                  <c:v>42</c:v>
                </c:pt>
                <c:pt idx="16">
                  <c:v>29</c:v>
                </c:pt>
                <c:pt idx="17">
                  <c:v>11.5</c:v>
                </c:pt>
                <c:pt idx="18">
                  <c:v>4.5</c:v>
                </c:pt>
                <c:pt idx="19">
                  <c:v>3</c:v>
                </c:pt>
                <c:pt idx="20">
                  <c:v>1.5</c:v>
                </c:pt>
                <c:pt idx="21">
                  <c:v>5</c:v>
                </c:pt>
                <c:pt idx="22">
                  <c:v>12.5</c:v>
                </c:pt>
                <c:pt idx="23">
                  <c:v>37.5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Entebbe-Busabala'!$AF$9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Entebbe-Busabala'!$R$10:$R$33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Entebbe-Busabala'!$AF$10:$AF$33</c:f>
              <c:numCache>
                <c:formatCode>0</c:formatCode>
                <c:ptCount val="24"/>
                <c:pt idx="0">
                  <c:v>180.71428571428575</c:v>
                </c:pt>
                <c:pt idx="1">
                  <c:v>143</c:v>
                </c:pt>
                <c:pt idx="2">
                  <c:v>130.57142857142856</c:v>
                </c:pt>
                <c:pt idx="3">
                  <c:v>109.42857142857143</c:v>
                </c:pt>
                <c:pt idx="4">
                  <c:v>123.14285714285715</c:v>
                </c:pt>
                <c:pt idx="5">
                  <c:v>106.71428571428572</c:v>
                </c:pt>
                <c:pt idx="6">
                  <c:v>101.14285714285714</c:v>
                </c:pt>
                <c:pt idx="7">
                  <c:v>98.857142857142861</c:v>
                </c:pt>
                <c:pt idx="8">
                  <c:v>95.857142857142847</c:v>
                </c:pt>
                <c:pt idx="9">
                  <c:v>106.28571428571429</c:v>
                </c:pt>
                <c:pt idx="10">
                  <c:v>120.71428571428572</c:v>
                </c:pt>
                <c:pt idx="11">
                  <c:v>136</c:v>
                </c:pt>
                <c:pt idx="12">
                  <c:v>96.5</c:v>
                </c:pt>
                <c:pt idx="13">
                  <c:v>75.5</c:v>
                </c:pt>
                <c:pt idx="14">
                  <c:v>89</c:v>
                </c:pt>
                <c:pt idx="15">
                  <c:v>74.5</c:v>
                </c:pt>
                <c:pt idx="16">
                  <c:v>57.5</c:v>
                </c:pt>
                <c:pt idx="17">
                  <c:v>34.5</c:v>
                </c:pt>
                <c:pt idx="18">
                  <c:v>17.5</c:v>
                </c:pt>
                <c:pt idx="19">
                  <c:v>11.5</c:v>
                </c:pt>
                <c:pt idx="20">
                  <c:v>8.5</c:v>
                </c:pt>
                <c:pt idx="21">
                  <c:v>9</c:v>
                </c:pt>
                <c:pt idx="22">
                  <c:v>22.5</c:v>
                </c:pt>
                <c:pt idx="23">
                  <c:v>76.5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Entebbe-Busabala'!$C$107:$N$107</c:f>
              <c:numCache>
                <c:formatCode>0.0%</c:formatCode>
                <c:ptCount val="12"/>
                <c:pt idx="0">
                  <c:v>0.16247002398081528</c:v>
                </c:pt>
                <c:pt idx="1">
                  <c:v>2.5708844688954711E-2</c:v>
                </c:pt>
                <c:pt idx="2">
                  <c:v>1.6751304838482146E-2</c:v>
                </c:pt>
                <c:pt idx="3">
                  <c:v>0.19763013118916625</c:v>
                </c:pt>
                <c:pt idx="4">
                  <c:v>8.0053604175483132E-3</c:v>
                </c:pt>
                <c:pt idx="5">
                  <c:v>1.4106361969248125E-4</c:v>
                </c:pt>
                <c:pt idx="6">
                  <c:v>6.7322612498236692E-2</c:v>
                </c:pt>
                <c:pt idx="7">
                  <c:v>1.816194103540696E-2</c:v>
                </c:pt>
                <c:pt idx="8">
                  <c:v>5.9952038369304531E-4</c:v>
                </c:pt>
                <c:pt idx="9">
                  <c:v>5.2898857384680469E-4</c:v>
                </c:pt>
                <c:pt idx="10">
                  <c:v>0.5026096769643108</c:v>
                </c:pt>
                <c:pt idx="11">
                  <c:v>7.0531809846240625E-5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Entebbe-Busabala'!$S$9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Entebbe-Busabala'!$S$10:$S$21</c:f>
              <c:numCache>
                <c:formatCode>0</c:formatCode>
                <c:ptCount val="12"/>
                <c:pt idx="0">
                  <c:v>33</c:v>
                </c:pt>
                <c:pt idx="1">
                  <c:v>22</c:v>
                </c:pt>
                <c:pt idx="2">
                  <c:v>23.857142857142858</c:v>
                </c:pt>
                <c:pt idx="3">
                  <c:v>21.428571428571431</c:v>
                </c:pt>
                <c:pt idx="4">
                  <c:v>19.142857142857146</c:v>
                </c:pt>
                <c:pt idx="5">
                  <c:v>16.285714285714285</c:v>
                </c:pt>
                <c:pt idx="6">
                  <c:v>16.285714285714285</c:v>
                </c:pt>
                <c:pt idx="7">
                  <c:v>14.857142857142858</c:v>
                </c:pt>
                <c:pt idx="8">
                  <c:v>15.428571428571427</c:v>
                </c:pt>
                <c:pt idx="9">
                  <c:v>16.571428571428573</c:v>
                </c:pt>
                <c:pt idx="10">
                  <c:v>21.142857142857142</c:v>
                </c:pt>
                <c:pt idx="11">
                  <c:v>23.571428571428577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68-4FCD-A619-4501F07B66D1}"/>
            </c:ext>
          </c:extLst>
        </c:ser>
        <c:ser>
          <c:idx val="1"/>
          <c:order val="1"/>
          <c:tx>
            <c:strRef>
              <c:f>'Avg Week Entebbe-Busabala'!$T$9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Entebbe-Busabala'!$R$10:$R$21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Entebbe-Busabala'!$T$10:$T$21</c:f>
              <c:numCache>
                <c:formatCode>0</c:formatCode>
                <c:ptCount val="12"/>
                <c:pt idx="0">
                  <c:v>5.5714285714285712</c:v>
                </c:pt>
                <c:pt idx="1">
                  <c:v>3.8571428571428572</c:v>
                </c:pt>
                <c:pt idx="2">
                  <c:v>3</c:v>
                </c:pt>
                <c:pt idx="3">
                  <c:v>4.2857142857142856</c:v>
                </c:pt>
                <c:pt idx="4">
                  <c:v>4</c:v>
                </c:pt>
                <c:pt idx="5">
                  <c:v>2.2857142857142856</c:v>
                </c:pt>
                <c:pt idx="6">
                  <c:v>3</c:v>
                </c:pt>
                <c:pt idx="7">
                  <c:v>2.7142857142857144</c:v>
                </c:pt>
                <c:pt idx="8">
                  <c:v>2.1428571428571428</c:v>
                </c:pt>
                <c:pt idx="9">
                  <c:v>3.4285714285714284</c:v>
                </c:pt>
                <c:pt idx="10">
                  <c:v>3.714285714285714</c:v>
                </c:pt>
                <c:pt idx="11">
                  <c:v>3.5714285714285716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68-4FCD-A619-4501F07B66D1}"/>
            </c:ext>
          </c:extLst>
        </c:ser>
        <c:ser>
          <c:idx val="2"/>
          <c:order val="2"/>
          <c:tx>
            <c:strRef>
              <c:f>'Avg Week Entebbe-Busabala'!$U$9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Entebbe-Busabala'!$U$10:$U$21</c:f>
              <c:numCache>
                <c:formatCode>0</c:formatCode>
                <c:ptCount val="12"/>
                <c:pt idx="0">
                  <c:v>3.5714285714285716</c:v>
                </c:pt>
                <c:pt idx="1">
                  <c:v>2</c:v>
                </c:pt>
                <c:pt idx="2">
                  <c:v>2.5714285714285712</c:v>
                </c:pt>
                <c:pt idx="3">
                  <c:v>1.8571428571428572</c:v>
                </c:pt>
                <c:pt idx="4">
                  <c:v>1.2857142857142856</c:v>
                </c:pt>
                <c:pt idx="5">
                  <c:v>2</c:v>
                </c:pt>
                <c:pt idx="6">
                  <c:v>1.2857142857142856</c:v>
                </c:pt>
                <c:pt idx="7">
                  <c:v>1.2857142857142856</c:v>
                </c:pt>
                <c:pt idx="8">
                  <c:v>1.1428571428571428</c:v>
                </c:pt>
                <c:pt idx="9">
                  <c:v>1.7142857142857142</c:v>
                </c:pt>
                <c:pt idx="10">
                  <c:v>0.8571428571428571</c:v>
                </c:pt>
                <c:pt idx="11">
                  <c:v>2.8571428571428572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68-4FCD-A619-4501F07B66D1}"/>
            </c:ext>
          </c:extLst>
        </c:ser>
        <c:ser>
          <c:idx val="3"/>
          <c:order val="3"/>
          <c:tx>
            <c:strRef>
              <c:f>'Avg Week Entebbe-Busabala'!$V$9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Entebbe-Busabala'!$V$10:$V$21</c:f>
              <c:numCache>
                <c:formatCode>0</c:formatCode>
                <c:ptCount val="12"/>
                <c:pt idx="0">
                  <c:v>26</c:v>
                </c:pt>
                <c:pt idx="1">
                  <c:v>19.142857142857146</c:v>
                </c:pt>
                <c:pt idx="2">
                  <c:v>17</c:v>
                </c:pt>
                <c:pt idx="3">
                  <c:v>13.285714285714286</c:v>
                </c:pt>
                <c:pt idx="4">
                  <c:v>19.714285714285715</c:v>
                </c:pt>
                <c:pt idx="5">
                  <c:v>17</c:v>
                </c:pt>
                <c:pt idx="6">
                  <c:v>17.142857142857142</c:v>
                </c:pt>
                <c:pt idx="7">
                  <c:v>17.428571428571431</c:v>
                </c:pt>
                <c:pt idx="8">
                  <c:v>16.714285714285715</c:v>
                </c:pt>
                <c:pt idx="9">
                  <c:v>22.857142857142861</c:v>
                </c:pt>
                <c:pt idx="10">
                  <c:v>28.857142857142854</c:v>
                </c:pt>
                <c:pt idx="11">
                  <c:v>32.142857142857146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68-4FCD-A619-4501F07B66D1}"/>
            </c:ext>
          </c:extLst>
        </c:ser>
        <c:ser>
          <c:idx val="4"/>
          <c:order val="4"/>
          <c:tx>
            <c:strRef>
              <c:f>'Avg Week Entebbe-Busabala'!$W$9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Entebbe-Busabala'!$W$10:$W$21</c:f>
              <c:numCache>
                <c:formatCode>0</c:formatCode>
                <c:ptCount val="12"/>
                <c:pt idx="0">
                  <c:v>0.71428571428571419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0.2857142857142857</c:v>
                </c:pt>
                <c:pt idx="4">
                  <c:v>0.2857142857142857</c:v>
                </c:pt>
                <c:pt idx="5">
                  <c:v>0</c:v>
                </c:pt>
                <c:pt idx="6">
                  <c:v>0</c:v>
                </c:pt>
                <c:pt idx="7">
                  <c:v>0.2857142857142857</c:v>
                </c:pt>
                <c:pt idx="8">
                  <c:v>0.42857142857142855</c:v>
                </c:pt>
                <c:pt idx="9">
                  <c:v>0.42857142857142855</c:v>
                </c:pt>
                <c:pt idx="10">
                  <c:v>1.2857142857142858</c:v>
                </c:pt>
                <c:pt idx="11">
                  <c:v>2.5714285714285716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68-4FCD-A619-4501F07B66D1}"/>
            </c:ext>
          </c:extLst>
        </c:ser>
        <c:ser>
          <c:idx val="5"/>
          <c:order val="5"/>
          <c:tx>
            <c:strRef>
              <c:f>'Avg Week Entebbe-Busabala'!$X$9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68-4FCD-A619-4501F07B66D1}"/>
            </c:ext>
          </c:extLst>
        </c:ser>
        <c:ser>
          <c:idx val="6"/>
          <c:order val="6"/>
          <c:tx>
            <c:strRef>
              <c:f>'Avg Week Entebbe-Busabala'!$Y$9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Entebbe-Busabala'!$Y$10:$Y$21</c:f>
              <c:numCache>
                <c:formatCode>0</c:formatCode>
                <c:ptCount val="12"/>
                <c:pt idx="0">
                  <c:v>8</c:v>
                </c:pt>
                <c:pt idx="1">
                  <c:v>13.142857142857142</c:v>
                </c:pt>
                <c:pt idx="2">
                  <c:v>9.4285714285714288</c:v>
                </c:pt>
                <c:pt idx="3">
                  <c:v>9.8571428571428559</c:v>
                </c:pt>
                <c:pt idx="4">
                  <c:v>12.285714285714286</c:v>
                </c:pt>
                <c:pt idx="5">
                  <c:v>10.714285714285715</c:v>
                </c:pt>
                <c:pt idx="6">
                  <c:v>9.7142857142857153</c:v>
                </c:pt>
                <c:pt idx="7">
                  <c:v>10.714285714285714</c:v>
                </c:pt>
                <c:pt idx="8">
                  <c:v>8.8571428571428577</c:v>
                </c:pt>
                <c:pt idx="9">
                  <c:v>8.4285714285714288</c:v>
                </c:pt>
                <c:pt idx="10">
                  <c:v>9.2857142857142847</c:v>
                </c:pt>
                <c:pt idx="11">
                  <c:v>8.4285714285714288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8-4FCD-A619-4501F07B66D1}"/>
            </c:ext>
          </c:extLst>
        </c:ser>
        <c:ser>
          <c:idx val="7"/>
          <c:order val="7"/>
          <c:tx>
            <c:strRef>
              <c:f>'Avg Week Entebbe-Busabala'!$Z$9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Entebbe-Busabala'!$Z$10:$Z$21</c:f>
              <c:numCache>
                <c:formatCode>0</c:formatCode>
                <c:ptCount val="12"/>
                <c:pt idx="0">
                  <c:v>2.7142857142857144</c:v>
                </c:pt>
                <c:pt idx="1">
                  <c:v>2.4285714285714284</c:v>
                </c:pt>
                <c:pt idx="2">
                  <c:v>3</c:v>
                </c:pt>
                <c:pt idx="3">
                  <c:v>2.2857142857142856</c:v>
                </c:pt>
                <c:pt idx="4">
                  <c:v>3.8571428571428572</c:v>
                </c:pt>
                <c:pt idx="5">
                  <c:v>3.5714285714285712</c:v>
                </c:pt>
                <c:pt idx="6">
                  <c:v>2.7142857142857144</c:v>
                </c:pt>
                <c:pt idx="7">
                  <c:v>3.2857142857142856</c:v>
                </c:pt>
                <c:pt idx="8">
                  <c:v>3.1428571428571428</c:v>
                </c:pt>
                <c:pt idx="9">
                  <c:v>1.857142857142857</c:v>
                </c:pt>
                <c:pt idx="10">
                  <c:v>1.1428571428571428</c:v>
                </c:pt>
                <c:pt idx="11">
                  <c:v>2.2857142857142856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68-4FCD-A619-4501F07B66D1}"/>
            </c:ext>
          </c:extLst>
        </c:ser>
        <c:ser>
          <c:idx val="8"/>
          <c:order val="8"/>
          <c:tx>
            <c:strRef>
              <c:f>'Avg Week Entebbe-Busabala'!$AA$9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Entebbe-Busabala'!$AA$10:$AA$21</c:f>
              <c:numCache>
                <c:formatCode>0</c:formatCode>
                <c:ptCount val="12"/>
                <c:pt idx="0">
                  <c:v>0</c:v>
                </c:pt>
                <c:pt idx="1">
                  <c:v>0.14285714285714285</c:v>
                </c:pt>
                <c:pt idx="2">
                  <c:v>0</c:v>
                </c:pt>
                <c:pt idx="3">
                  <c:v>0</c:v>
                </c:pt>
                <c:pt idx="4">
                  <c:v>0.14285714285714285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0.14285714285714285</c:v>
                </c:pt>
                <c:pt idx="9">
                  <c:v>0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68-4FCD-A619-4501F07B66D1}"/>
            </c:ext>
          </c:extLst>
        </c:ser>
        <c:ser>
          <c:idx val="9"/>
          <c:order val="9"/>
          <c:tx>
            <c:strRef>
              <c:f>'Avg Week Entebbe-Busabala'!$AB$9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0.14285714285714285</c:v>
                </c:pt>
                <c:pt idx="5">
                  <c:v>0</c:v>
                </c:pt>
                <c:pt idx="6">
                  <c:v>0</c:v>
                </c:pt>
                <c:pt idx="7">
                  <c:v>0.14285714285714285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68-4FCD-A619-4501F07B66D1}"/>
            </c:ext>
          </c:extLst>
        </c:ser>
        <c:ser>
          <c:idx val="10"/>
          <c:order val="10"/>
          <c:tx>
            <c:strRef>
              <c:f>'Avg Week Entebbe-Busabala'!$AC$9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Entebbe-Busabala'!$AC$10:$AC$21</c:f>
              <c:numCache>
                <c:formatCode>0</c:formatCode>
                <c:ptCount val="12"/>
                <c:pt idx="0">
                  <c:v>101.14285714285714</c:v>
                </c:pt>
                <c:pt idx="1">
                  <c:v>80</c:v>
                </c:pt>
                <c:pt idx="2">
                  <c:v>71.285714285714292</c:v>
                </c:pt>
                <c:pt idx="3">
                  <c:v>56.142857142857139</c:v>
                </c:pt>
                <c:pt idx="4">
                  <c:v>62.285714285714285</c:v>
                </c:pt>
                <c:pt idx="5">
                  <c:v>54.714285714285715</c:v>
                </c:pt>
                <c:pt idx="6">
                  <c:v>50.857142857142861</c:v>
                </c:pt>
                <c:pt idx="7">
                  <c:v>48.142857142857139</c:v>
                </c:pt>
                <c:pt idx="8">
                  <c:v>47.857142857142854</c:v>
                </c:pt>
                <c:pt idx="9">
                  <c:v>51</c:v>
                </c:pt>
                <c:pt idx="10">
                  <c:v>54.142857142857139</c:v>
                </c:pt>
                <c:pt idx="11">
                  <c:v>60.428571428571431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68-4FCD-A619-4501F07B66D1}"/>
            </c:ext>
          </c:extLst>
        </c:ser>
        <c:ser>
          <c:idx val="11"/>
          <c:order val="11"/>
          <c:tx>
            <c:strRef>
              <c:f>'Avg Week Entebbe-Busabala'!$AD$9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Entebbe-Busabala'!$AD$10:$AD$21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68-4FCD-A619-4501F07B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87648"/>
        <c:axId val="117389184"/>
      </c:lineChart>
      <c:catAx>
        <c:axId val="11738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389184"/>
        <c:crosses val="autoZero"/>
        <c:auto val="1"/>
        <c:lblAlgn val="ctr"/>
        <c:lblOffset val="100"/>
        <c:noMultiLvlLbl val="0"/>
      </c:catAx>
      <c:valAx>
        <c:axId val="1173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38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Entebbe-Busabala'!$C$9:$N$9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Entebbe-Busabala'!$C$108:$N$108</c:f>
              <c:numCache>
                <c:formatCode>0.00%</c:formatCode>
                <c:ptCount val="12"/>
                <c:pt idx="0">
                  <c:v>0.32664492342597845</c:v>
                </c:pt>
                <c:pt idx="1">
                  <c:v>5.1687464549064095E-2</c:v>
                </c:pt>
                <c:pt idx="2">
                  <c:v>3.367838910947249E-2</c:v>
                </c:pt>
                <c:pt idx="3">
                  <c:v>0.39733408961996602</c:v>
                </c:pt>
                <c:pt idx="4">
                  <c:v>1.6094724900737382E-2</c:v>
                </c:pt>
                <c:pt idx="5">
                  <c:v>2.836074872376631E-4</c:v>
                </c:pt>
                <c:pt idx="6">
                  <c:v>0.13535167328417472</c:v>
                </c:pt>
                <c:pt idx="7">
                  <c:v>3.6514463981849113E-2</c:v>
                </c:pt>
                <c:pt idx="8">
                  <c:v>1.205331820760068E-3</c:v>
                </c:pt>
                <c:pt idx="9">
                  <c:v>1.0635280771412365E-3</c:v>
                </c:pt>
                <c:pt idx="11">
                  <c:v>1.4180374361883155E-4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Busabala-Entebbe'!$AE$9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Busabala-Entebbe'!$R$10:$R$33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Busabala-Entebbe'!$AE$10:$AE$33</c:f>
              <c:numCache>
                <c:formatCode>0</c:formatCode>
                <c:ptCount val="24"/>
                <c:pt idx="0">
                  <c:v>42.428571428571423</c:v>
                </c:pt>
                <c:pt idx="1">
                  <c:v>33</c:v>
                </c:pt>
                <c:pt idx="2">
                  <c:v>36.428571428571431</c:v>
                </c:pt>
                <c:pt idx="3">
                  <c:v>37.571428571428577</c:v>
                </c:pt>
                <c:pt idx="4">
                  <c:v>41.857142857142861</c:v>
                </c:pt>
                <c:pt idx="5">
                  <c:v>42.571428571428569</c:v>
                </c:pt>
                <c:pt idx="6">
                  <c:v>40.285714285714292</c:v>
                </c:pt>
                <c:pt idx="7">
                  <c:v>41.285714285714285</c:v>
                </c:pt>
                <c:pt idx="8">
                  <c:v>44.857142857142861</c:v>
                </c:pt>
                <c:pt idx="9">
                  <c:v>43</c:v>
                </c:pt>
                <c:pt idx="10">
                  <c:v>57</c:v>
                </c:pt>
                <c:pt idx="11">
                  <c:v>60.714285714285715</c:v>
                </c:pt>
                <c:pt idx="12">
                  <c:v>70.5</c:v>
                </c:pt>
                <c:pt idx="13">
                  <c:v>43.5</c:v>
                </c:pt>
                <c:pt idx="14">
                  <c:v>70</c:v>
                </c:pt>
                <c:pt idx="15">
                  <c:v>55</c:v>
                </c:pt>
                <c:pt idx="16">
                  <c:v>42</c:v>
                </c:pt>
                <c:pt idx="17">
                  <c:v>30</c:v>
                </c:pt>
                <c:pt idx="18">
                  <c:v>27</c:v>
                </c:pt>
                <c:pt idx="19">
                  <c:v>17</c:v>
                </c:pt>
                <c:pt idx="20">
                  <c:v>26.5</c:v>
                </c:pt>
                <c:pt idx="21">
                  <c:v>27</c:v>
                </c:pt>
                <c:pt idx="22">
                  <c:v>46.5</c:v>
                </c:pt>
                <c:pt idx="23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Busabala-Entebbe'!$AF$9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Busabala-Entebbe'!$R$10:$R$33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Busabala-Entebbe'!$AF$10:$AF$33</c:f>
              <c:numCache>
                <c:formatCode>0</c:formatCode>
                <c:ptCount val="24"/>
                <c:pt idx="0">
                  <c:v>89.285714285714278</c:v>
                </c:pt>
                <c:pt idx="1">
                  <c:v>71.571428571428584</c:v>
                </c:pt>
                <c:pt idx="2">
                  <c:v>76.571428571428555</c:v>
                </c:pt>
                <c:pt idx="3">
                  <c:v>77.285714285714292</c:v>
                </c:pt>
                <c:pt idx="4">
                  <c:v>82.857142857142861</c:v>
                </c:pt>
                <c:pt idx="5">
                  <c:v>80.714285714285708</c:v>
                </c:pt>
                <c:pt idx="6">
                  <c:v>73.428571428571431</c:v>
                </c:pt>
                <c:pt idx="7">
                  <c:v>76.857142857142861</c:v>
                </c:pt>
                <c:pt idx="8">
                  <c:v>78.142857142857139</c:v>
                </c:pt>
                <c:pt idx="9">
                  <c:v>76</c:v>
                </c:pt>
                <c:pt idx="10">
                  <c:v>95.857142857142861</c:v>
                </c:pt>
                <c:pt idx="11">
                  <c:v>102.14285714285715</c:v>
                </c:pt>
                <c:pt idx="12">
                  <c:v>131.5</c:v>
                </c:pt>
                <c:pt idx="13">
                  <c:v>77.5</c:v>
                </c:pt>
                <c:pt idx="14">
                  <c:v>118.5</c:v>
                </c:pt>
                <c:pt idx="15">
                  <c:v>105.5</c:v>
                </c:pt>
                <c:pt idx="16">
                  <c:v>93.5</c:v>
                </c:pt>
                <c:pt idx="17">
                  <c:v>70.5</c:v>
                </c:pt>
                <c:pt idx="18">
                  <c:v>58</c:v>
                </c:pt>
                <c:pt idx="19">
                  <c:v>36.5</c:v>
                </c:pt>
                <c:pt idx="20">
                  <c:v>50</c:v>
                </c:pt>
                <c:pt idx="21">
                  <c:v>66</c:v>
                </c:pt>
                <c:pt idx="22">
                  <c:v>86.5</c:v>
                </c:pt>
                <c:pt idx="23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Busabala-Entebbe'!$C$107:$N$107</c:f>
              <c:numCache>
                <c:formatCode>0.0%</c:formatCode>
                <c:ptCount val="12"/>
                <c:pt idx="0">
                  <c:v>0.18459500107426771</c:v>
                </c:pt>
                <c:pt idx="1">
                  <c:v>5.3319487216214288E-2</c:v>
                </c:pt>
                <c:pt idx="2">
                  <c:v>1.9336818735228817E-2</c:v>
                </c:pt>
                <c:pt idx="3">
                  <c:v>0.16622502327580033</c:v>
                </c:pt>
                <c:pt idx="4">
                  <c:v>5.9442813149036744E-3</c:v>
                </c:pt>
                <c:pt idx="5">
                  <c:v>7.519873952588985E-4</c:v>
                </c:pt>
                <c:pt idx="6">
                  <c:v>7.8672205113514276E-2</c:v>
                </c:pt>
                <c:pt idx="7">
                  <c:v>1.2533123254314976E-2</c:v>
                </c:pt>
                <c:pt idx="8">
                  <c:v>2.2201532621929383E-3</c:v>
                </c:pt>
                <c:pt idx="9">
                  <c:v>6.4456062450762722E-4</c:v>
                </c:pt>
                <c:pt idx="10">
                  <c:v>0.47536346057437517</c:v>
                </c:pt>
                <c:pt idx="11">
                  <c:v>3.9389815942132776E-4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Busabala-Entebbe'!$C$9:$N$9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Busabala-Entebbe'!$C$108:$N$108</c:f>
              <c:numCache>
                <c:formatCode>0.00%</c:formatCode>
                <c:ptCount val="12"/>
                <c:pt idx="0">
                  <c:v>0.35185311582827111</c:v>
                </c:pt>
                <c:pt idx="1">
                  <c:v>0.10163128796669171</c:v>
                </c:pt>
                <c:pt idx="2">
                  <c:v>3.6857552385502694E-2</c:v>
                </c:pt>
                <c:pt idx="3">
                  <c:v>0.31683844106204351</c:v>
                </c:pt>
                <c:pt idx="4">
                  <c:v>1.1330284622210089E-2</c:v>
                </c:pt>
                <c:pt idx="5">
                  <c:v>1.433349259436216E-3</c:v>
                </c:pt>
                <c:pt idx="6">
                  <c:v>0.14995563442768411</c:v>
                </c:pt>
                <c:pt idx="7">
                  <c:v>2.3889154323936932E-2</c:v>
                </c:pt>
                <c:pt idx="8">
                  <c:v>4.2317930516688274E-3</c:v>
                </c:pt>
                <c:pt idx="9">
                  <c:v>1.2285850795167564E-3</c:v>
                </c:pt>
                <c:pt idx="11">
                  <c:v>7.5080199303801786E-4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Entebbe-Busabala-2Dir'!$C$9:$N$9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Entebbe-Busabala-2Dir'!$C$107:$N$107</c:f>
              <c:numCache>
                <c:formatCode>0.0%</c:formatCode>
                <c:ptCount val="12"/>
                <c:pt idx="0">
                  <c:v>0.17344799403006286</c:v>
                </c:pt>
                <c:pt idx="1">
                  <c:v>3.9408691944138437E-2</c:v>
                </c:pt>
                <c:pt idx="2">
                  <c:v>1.8034184996979494E-2</c:v>
                </c:pt>
                <c:pt idx="3">
                  <c:v>0.1820475462847802</c:v>
                </c:pt>
                <c:pt idx="4">
                  <c:v>6.9826942894708781E-3</c:v>
                </c:pt>
                <c:pt idx="5">
                  <c:v>4.4419174869407622E-4</c:v>
                </c:pt>
                <c:pt idx="6">
                  <c:v>7.2954052805515077E-2</c:v>
                </c:pt>
                <c:pt idx="7">
                  <c:v>1.5369034504815037E-2</c:v>
                </c:pt>
                <c:pt idx="8">
                  <c:v>1.4036459258732808E-3</c:v>
                </c:pt>
                <c:pt idx="9">
                  <c:v>5.8633310827618053E-4</c:v>
                </c:pt>
                <c:pt idx="10">
                  <c:v>0.48909065065207352</c:v>
                </c:pt>
                <c:pt idx="11">
                  <c:v>2.3097970932091965E-4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Entebbe-Busabala-2Dir'!$C$9:$N$9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Entebbe-Busabala-2Dir'!$C$108:$N$108</c:f>
              <c:numCache>
                <c:formatCode>0.00%</c:formatCode>
                <c:ptCount val="12"/>
                <c:pt idx="0">
                  <c:v>0.33948878455920706</c:v>
                </c:pt>
                <c:pt idx="1">
                  <c:v>7.7134411406711845E-2</c:v>
                </c:pt>
                <c:pt idx="2">
                  <c:v>3.529820900712919E-2</c:v>
                </c:pt>
                <c:pt idx="3">
                  <c:v>0.35632063988871499</c:v>
                </c:pt>
                <c:pt idx="4">
                  <c:v>1.3667188315075638E-2</c:v>
                </c:pt>
                <c:pt idx="5">
                  <c:v>8.6941401495392091E-4</c:v>
                </c:pt>
                <c:pt idx="6">
                  <c:v>0.14279255781603198</c:v>
                </c:pt>
                <c:pt idx="7">
                  <c:v>3.0081724917405666E-2</c:v>
                </c:pt>
                <c:pt idx="8">
                  <c:v>2.7473482872543901E-3</c:v>
                </c:pt>
                <c:pt idx="9">
                  <c:v>1.1476264997391755E-3</c:v>
                </c:pt>
                <c:pt idx="11">
                  <c:v>4.5209528777603896E-4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Entebbe-Busabala-2Dir'!$S$9:$AF$9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Entebbe-Busabala-2Dir'!$S$41:$AF$41</c:f>
              <c:numCache>
                <c:formatCode>_-* #,##0_-;\-* #,##0_-;_-* "-"_-;_-@_-</c:formatCode>
                <c:ptCount val="14"/>
                <c:pt idx="0">
                  <c:v>697.28571428571422</c:v>
                </c:pt>
                <c:pt idx="1">
                  <c:v>158.42857142857142</c:v>
                </c:pt>
                <c:pt idx="2">
                  <c:v>72.5</c:v>
                </c:pt>
                <c:pt idx="3">
                  <c:v>731.85714285714289</c:v>
                </c:pt>
                <c:pt idx="4">
                  <c:v>28.071428571428569</c:v>
                </c:pt>
                <c:pt idx="5">
                  <c:v>1.7857142857142856</c:v>
                </c:pt>
                <c:pt idx="6">
                  <c:v>293.28571428571428</c:v>
                </c:pt>
                <c:pt idx="7">
                  <c:v>61.785714285714278</c:v>
                </c:pt>
                <c:pt idx="8">
                  <c:v>5.6428571428571423</c:v>
                </c:pt>
                <c:pt idx="9">
                  <c:v>2.3571428571428568</c:v>
                </c:pt>
                <c:pt idx="10">
                  <c:v>1966.2142857142856</c:v>
                </c:pt>
                <c:pt idx="11">
                  <c:v>0.9285714285714286</c:v>
                </c:pt>
                <c:pt idx="12">
                  <c:v>2053.9285714285716</c:v>
                </c:pt>
                <c:pt idx="13">
                  <c:v>4020.1428571428569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5-4086-9C34-932000BCA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Entebbe-Busabala-2Dir'!$S$9:$AF$9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Entebbe-Busabala-2Dir'!$S$42:$AF$42</c:f>
              <c:numCache>
                <c:formatCode>0.000</c:formatCode>
                <c:ptCount val="14"/>
                <c:pt idx="0">
                  <c:v>1.679050567595459</c:v>
                </c:pt>
                <c:pt idx="1">
                  <c:v>1.5027100271002711</c:v>
                </c:pt>
                <c:pt idx="2">
                  <c:v>1.7682926829268293</c:v>
                </c:pt>
                <c:pt idx="3">
                  <c:v>1.812168376370711</c:v>
                </c:pt>
                <c:pt idx="4">
                  <c:v>2.9328358208955221</c:v>
                </c:pt>
                <c:pt idx="5">
                  <c:v>1.3888888888888888</c:v>
                </c:pt>
                <c:pt idx="6">
                  <c:v>1.4080932784636488</c:v>
                </c:pt>
                <c:pt idx="7">
                  <c:v>1.3066465256797584</c:v>
                </c:pt>
                <c:pt idx="8">
                  <c:v>2.6333333333333337</c:v>
                </c:pt>
                <c:pt idx="9">
                  <c:v>2.75</c:v>
                </c:pt>
                <c:pt idx="10">
                  <c:v>1.6416388358778626</c:v>
                </c:pt>
                <c:pt idx="11">
                  <c:v>2.166666666666667</c:v>
                </c:pt>
                <c:pt idx="12">
                  <c:v>1.6625231267345053</c:v>
                </c:pt>
                <c:pt idx="13">
                  <c:v>1.652242837012682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A-45D0-8AC6-091350BA2B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Entebbe-Busabala-2Dir'!$AE$9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Entebbe-Busabala-2Dir'!$R$10:$R$33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Entebbe-Busabala-2Dir'!$AE$10:$AE$33</c:f>
              <c:numCache>
                <c:formatCode>0</c:formatCode>
                <c:ptCount val="24"/>
                <c:pt idx="0">
                  <c:v>122</c:v>
                </c:pt>
                <c:pt idx="1">
                  <c:v>96</c:v>
                </c:pt>
                <c:pt idx="2">
                  <c:v>95.714285714285694</c:v>
                </c:pt>
                <c:pt idx="3">
                  <c:v>90.857142857142847</c:v>
                </c:pt>
                <c:pt idx="4">
                  <c:v>102.71428571428572</c:v>
                </c:pt>
                <c:pt idx="5">
                  <c:v>94.571428571428569</c:v>
                </c:pt>
                <c:pt idx="6">
                  <c:v>90.571428571428569</c:v>
                </c:pt>
                <c:pt idx="7">
                  <c:v>92</c:v>
                </c:pt>
                <c:pt idx="8">
                  <c:v>92.857142857142847</c:v>
                </c:pt>
                <c:pt idx="9">
                  <c:v>98.285714285714278</c:v>
                </c:pt>
                <c:pt idx="10">
                  <c:v>123.57142857142858</c:v>
                </c:pt>
                <c:pt idx="11">
                  <c:v>136.28571428571428</c:v>
                </c:pt>
                <c:pt idx="12">
                  <c:v>130</c:v>
                </c:pt>
                <c:pt idx="13">
                  <c:v>81</c:v>
                </c:pt>
                <c:pt idx="14">
                  <c:v>119.5</c:v>
                </c:pt>
                <c:pt idx="15">
                  <c:v>97</c:v>
                </c:pt>
                <c:pt idx="16">
                  <c:v>71</c:v>
                </c:pt>
                <c:pt idx="17">
                  <c:v>41.5</c:v>
                </c:pt>
                <c:pt idx="18">
                  <c:v>31.5</c:v>
                </c:pt>
                <c:pt idx="19">
                  <c:v>20</c:v>
                </c:pt>
                <c:pt idx="20">
                  <c:v>28</c:v>
                </c:pt>
                <c:pt idx="21">
                  <c:v>32</c:v>
                </c:pt>
                <c:pt idx="22">
                  <c:v>59</c:v>
                </c:pt>
                <c:pt idx="23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89-4974-B2D1-C4501E767B9E}"/>
            </c:ext>
          </c:extLst>
        </c:ser>
        <c:ser>
          <c:idx val="1"/>
          <c:order val="1"/>
          <c:tx>
            <c:strRef>
              <c:f>'Avg Week Entebbe-Busabala-2Dir'!$AF$9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Entebbe-Busabala-2Dir'!$R$10:$R$33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Entebbe-Busabala-2Dir'!$AF$10:$AF$33</c:f>
              <c:numCache>
                <c:formatCode>0</c:formatCode>
                <c:ptCount val="24"/>
                <c:pt idx="0">
                  <c:v>270</c:v>
                </c:pt>
                <c:pt idx="1">
                  <c:v>214.57142857142856</c:v>
                </c:pt>
                <c:pt idx="2">
                  <c:v>207.14285714285711</c:v>
                </c:pt>
                <c:pt idx="3">
                  <c:v>186.71428571428572</c:v>
                </c:pt>
                <c:pt idx="4">
                  <c:v>206</c:v>
                </c:pt>
                <c:pt idx="5">
                  <c:v>187.42857142857144</c:v>
                </c:pt>
                <c:pt idx="6">
                  <c:v>174.57142857142856</c:v>
                </c:pt>
                <c:pt idx="7">
                  <c:v>175.71428571428572</c:v>
                </c:pt>
                <c:pt idx="8">
                  <c:v>173.99999999999997</c:v>
                </c:pt>
                <c:pt idx="9">
                  <c:v>182.28571428571428</c:v>
                </c:pt>
                <c:pt idx="10">
                  <c:v>216.57142857142861</c:v>
                </c:pt>
                <c:pt idx="11">
                  <c:v>238.14285714285714</c:v>
                </c:pt>
                <c:pt idx="12">
                  <c:v>228</c:v>
                </c:pt>
                <c:pt idx="13">
                  <c:v>153</c:v>
                </c:pt>
                <c:pt idx="14">
                  <c:v>207.5</c:v>
                </c:pt>
                <c:pt idx="15">
                  <c:v>180</c:v>
                </c:pt>
                <c:pt idx="16">
                  <c:v>151</c:v>
                </c:pt>
                <c:pt idx="17">
                  <c:v>105</c:v>
                </c:pt>
                <c:pt idx="18">
                  <c:v>75.5</c:v>
                </c:pt>
                <c:pt idx="19">
                  <c:v>48</c:v>
                </c:pt>
                <c:pt idx="20">
                  <c:v>58.5</c:v>
                </c:pt>
                <c:pt idx="21">
                  <c:v>75</c:v>
                </c:pt>
                <c:pt idx="22">
                  <c:v>109</c:v>
                </c:pt>
                <c:pt idx="23">
                  <c:v>196.5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89-4974-B2D1-C4501E767B9E}"/>
            </c:ext>
          </c:extLst>
        </c:ser>
        <c:ser>
          <c:idx val="5"/>
          <c:order val="2"/>
          <c:tx>
            <c:strRef>
              <c:f>'Avg Week Entebbe-Busabala-2Dir'!$AC$9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Entebbe-Busabala-2Dir'!$R$10:$R$33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Entebbe-Busabala-2Dir'!$AC$10:$AC$33</c:f>
              <c:numCache>
                <c:formatCode>0</c:formatCode>
                <c:ptCount val="24"/>
                <c:pt idx="0">
                  <c:v>148</c:v>
                </c:pt>
                <c:pt idx="1">
                  <c:v>118.57142857142858</c:v>
                </c:pt>
                <c:pt idx="2">
                  <c:v>111.42857142857143</c:v>
                </c:pt>
                <c:pt idx="3">
                  <c:v>95.857142857142861</c:v>
                </c:pt>
                <c:pt idx="4">
                  <c:v>103.28571428571428</c:v>
                </c:pt>
                <c:pt idx="5">
                  <c:v>92.857142857142861</c:v>
                </c:pt>
                <c:pt idx="6">
                  <c:v>84</c:v>
                </c:pt>
                <c:pt idx="7">
                  <c:v>83.714285714285708</c:v>
                </c:pt>
                <c:pt idx="8">
                  <c:v>81.142857142857139</c:v>
                </c:pt>
                <c:pt idx="9">
                  <c:v>84</c:v>
                </c:pt>
                <c:pt idx="10">
                  <c:v>93</c:v>
                </c:pt>
                <c:pt idx="11">
                  <c:v>101.85714285714286</c:v>
                </c:pt>
                <c:pt idx="12">
                  <c:v>98</c:v>
                </c:pt>
                <c:pt idx="13">
                  <c:v>72</c:v>
                </c:pt>
                <c:pt idx="14">
                  <c:v>88</c:v>
                </c:pt>
                <c:pt idx="15">
                  <c:v>83</c:v>
                </c:pt>
                <c:pt idx="16">
                  <c:v>80</c:v>
                </c:pt>
                <c:pt idx="17">
                  <c:v>63.5</c:v>
                </c:pt>
                <c:pt idx="18">
                  <c:v>44</c:v>
                </c:pt>
                <c:pt idx="19">
                  <c:v>28</c:v>
                </c:pt>
                <c:pt idx="20">
                  <c:v>30.5</c:v>
                </c:pt>
                <c:pt idx="21">
                  <c:v>43</c:v>
                </c:pt>
                <c:pt idx="22">
                  <c:v>50</c:v>
                </c:pt>
                <c:pt idx="23">
                  <c:v>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9-4974-B2D1-C4501E767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2.xml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20" Type="http://schemas.openxmlformats.org/officeDocument/2006/relationships/chart" Target="../charts/chart14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19" Type="http://schemas.openxmlformats.org/officeDocument/2006/relationships/chart" Target="../charts/chart13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image" Target="../media/image12.jpeg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19.xml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20" Type="http://schemas.openxmlformats.org/officeDocument/2006/relationships/image" Target="../media/image11.jpeg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23" Type="http://schemas.openxmlformats.org/officeDocument/2006/relationships/chart" Target="../charts/chart21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Relationship Id="rId22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48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47.xml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4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53.xml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59.xml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19" Type="http://schemas.openxmlformats.org/officeDocument/2006/relationships/chart" Target="../charts/chart61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66.xml"/><Relationship Id="rId2" Type="http://schemas.openxmlformats.org/officeDocument/2006/relationships/image" Target="../media/image1.emf"/><Relationship Id="rId16" Type="http://schemas.openxmlformats.org/officeDocument/2006/relationships/chart" Target="../charts/chart65.xml"/><Relationship Id="rId1" Type="http://schemas.openxmlformats.org/officeDocument/2006/relationships/chart" Target="../charts/chart6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4.xml"/><Relationship Id="rId10" Type="http://schemas.openxmlformats.org/officeDocument/2006/relationships/image" Target="../media/image9.jpeg"/><Relationship Id="rId19" Type="http://schemas.openxmlformats.org/officeDocument/2006/relationships/chart" Target="../charts/chart6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3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72.xml"/><Relationship Id="rId1" Type="http://schemas.openxmlformats.org/officeDocument/2006/relationships/chart" Target="../charts/chart6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7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80.xml"/><Relationship Id="rId2" Type="http://schemas.openxmlformats.org/officeDocument/2006/relationships/image" Target="../media/image2.emf"/><Relationship Id="rId16" Type="http://schemas.openxmlformats.org/officeDocument/2006/relationships/chart" Target="../charts/chart7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78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3BE8781-6823-4CC8-9067-DA265B134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B67EFE2-C899-4D72-9559-F639AC28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882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2AE6E16-A138-4B03-B8DB-050CF93D0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850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298210E-1E24-4853-A539-6F88721D5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2018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924EC24-DEC2-4419-ACC2-7FB729732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2062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EC0D8F5-85E6-4F03-A791-C2D2DA338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2511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E252816-5EBB-4139-ABC9-40DBEF2EE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2163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DC353D3-D735-4C7A-BADD-E93F0667C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891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D9A3F2D-6A7F-4C22-8D86-959258DE8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1610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9</xdr:col>
      <xdr:colOff>343454</xdr:colOff>
      <xdr:row>8</xdr:row>
      <xdr:rowOff>477343</xdr:rowOff>
    </xdr:from>
    <xdr:to>
      <xdr:col>10</xdr:col>
      <xdr:colOff>75180</xdr:colOff>
      <xdr:row>9</xdr:row>
      <xdr:rowOff>185999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21FFC27-2FBF-4C76-A508-74F0B91B5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668179" y="3163393"/>
          <a:ext cx="598501" cy="36588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2B462958-FFC0-431C-8BB8-51522AF8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21610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9B30238-7AE3-47E9-8FCF-E2E70A005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21812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2893607-551E-4CB8-887C-D558BD9AA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21295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E0B25CF-3435-40E9-939A-7D80BEFB6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D9F11C9-A3EE-4BA2-9610-F81085EB7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C743519-A908-4864-A238-37EE5BAA5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063178-FAF0-4803-B3B4-1A6157D4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120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F3AE52F-02ED-47DD-BE96-C7DB42C31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088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100306A-A4F2-4DC6-B7AD-4E1EE9221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1256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D3D4A52-C97E-4D50-BFCD-BE791766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1300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967A5E1-5857-41E2-B1F3-0B98CADD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1749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901EF38-8FBC-47E9-9663-575B04166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1401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2DD055D-7D19-456D-99D8-E887AF1CF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129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F0B2EA1-D79E-43B9-96C1-9DDE025A0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0848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6BBF908-C513-4336-9098-121A4DD5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21315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CD0DE567-6BDF-4311-A103-55FADA54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20848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DC78CE5-4A46-486D-905F-A05CF0BFC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21050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ADE39D5-70EA-4A22-8DA2-B67D6E92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418423" y="20533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742C1F2-0ADC-4735-94B0-54CA2812A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E74233A-1397-49C2-AB1B-97AC67727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3C3A403-7BD2-4885-8A55-7B55722F4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F411F38-7319-4876-964A-CFD46A466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AF133A7-A521-4103-A8A3-352605A1F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8F0284B-F224-4DCC-9D80-3A02C89BB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F32E9FD-0C04-4B4E-8824-1FD454948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C64134F-E18E-4039-9AFC-AED0A459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E92D263-1D4A-4EA0-BD1D-6126E67A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ADDAA60-1BCF-489B-9FFB-38EE9E68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AE86EAE-8F79-4523-A02C-FA0409C1C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6184B23-B5BF-4900-8041-60E3E047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FCDCC051-38A7-451D-A52A-52CD0C893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9DB52A8-9F1D-4955-81DB-5A95A108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66AFC5E-C50B-46E9-99DF-F58C76F3E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138BD6D-CE42-4CD0-9BAF-09F0DAF3A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7AD2C0C-9912-4231-8214-6BD9627D4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8EA0BD7-1EDD-4501-A9DA-475CDB413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E1E50B-9349-49AB-9CD7-E22550CD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425AB56-54B0-4677-9C40-6344F485B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C0C3CF4-BB17-4CA8-B2F8-D9146209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E83D85D-8148-4FB7-AC5A-2424FFD8E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105AABD-A6EB-4B0E-97F4-B4C72C9E9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F06141E-7393-4747-BBDB-FFE24FECD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33AB9A1-E9C3-46A4-A569-8EE8C106A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3F39D11-935E-4AAB-93E8-9769006E8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B5081CC-BC51-4211-B6A4-A69C9476E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80D19FF1-110E-436D-AC65-0F956E5DC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53B8FAA-3CAA-4B68-8A95-98E3970D1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04FFABB-3652-4B85-957E-CBEE95DC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3F1FB15-9103-4411-B1DB-45D5D3DDC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9ECC16E-DF15-4AD7-A584-1A6203287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736276-34E8-4073-A5ED-E7CA1B4A8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06305C7-E879-4169-AB65-A7179345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0709B45-15EB-439F-B3C1-02B7B525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39214B7-E292-4061-9829-D64B09953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C1D24B7-0D4B-4E08-B7FA-E58675A66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C86B39D-E8AB-44C5-B46E-93ACBE6A2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CE12F5F-28FA-4598-B3E4-ED62B6700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540E4ED-AF91-4628-A701-CE9556A74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EB7BBD8-4AD0-44B7-A0BC-EE1BBAC74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CB50696-1EE8-4E28-86BA-D16F069D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C0744AB9-0DCB-42F0-9C90-3035F2919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8130331-4AEE-464E-BD24-6AEF33167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A9D6DF9-37AA-4631-9BC7-DFDC94684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DA2555E-1BE8-403D-8A63-053756DF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54DD7CB-4C8C-4C5D-B2E5-BB9EFA67D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F9E68BB-1709-49DF-8746-4633CC700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4634034-9C11-499F-AA91-C71F9A740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80B8CA2-2F25-4E06-9C85-2B43B15CF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2CBAE6F-5D4D-431E-B316-1E5C1AF2A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8700EBE-773F-41C9-9F5D-753A3612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7A31215-29F0-4EB5-822B-17591F3D0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497C091-79CE-4CC3-A933-9ED74BB5C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95F4664-91C9-42A8-9583-621015692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F04AF4E-EBBE-4360-8B7B-A8CC95C12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2328769-5ABF-4DC4-9923-ACD3BEA22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C5ACC0DC-F674-4F97-986A-94BD0FA52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5955431-15E5-4649-BE4B-EA0D2FFA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86169DC-386F-4158-86E9-7EE78802E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950F605-EC8F-4079-9B3F-B3874838A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F609CD5-2FAD-4FDA-85A7-470E4EB3C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6350</xdr:rowOff>
    </xdr:from>
    <xdr:to>
      <xdr:col>27</xdr:col>
      <xdr:colOff>698500</xdr:colOff>
      <xdr:row>57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9526</xdr:rowOff>
    </xdr:from>
    <xdr:to>
      <xdr:col>22</xdr:col>
      <xdr:colOff>698500</xdr:colOff>
      <xdr:row>72</xdr:row>
      <xdr:rowOff>15876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0528A59-0010-4D7E-82B3-4199F0C17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58</xdr:row>
      <xdr:rowOff>15876</xdr:rowOff>
    </xdr:from>
    <xdr:to>
      <xdr:col>31</xdr:col>
      <xdr:colOff>31750</xdr:colOff>
      <xdr:row>71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42</xdr:row>
      <xdr:rowOff>276224</xdr:rowOff>
    </xdr:from>
    <xdr:to>
      <xdr:col>27</xdr:col>
      <xdr:colOff>714374</xdr:colOff>
      <xdr:row>56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9525</xdr:rowOff>
    </xdr:from>
    <xdr:to>
      <xdr:col>23</xdr:col>
      <xdr:colOff>0</xdr:colOff>
      <xdr:row>72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58</xdr:row>
      <xdr:rowOff>1</xdr:rowOff>
    </xdr:from>
    <xdr:to>
      <xdr:col>31</xdr:col>
      <xdr:colOff>15875</xdr:colOff>
      <xdr:row>73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263525</xdr:rowOff>
    </xdr:from>
    <xdr:to>
      <xdr:col>24</xdr:col>
      <xdr:colOff>0</xdr:colOff>
      <xdr:row>73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73</xdr:row>
      <xdr:rowOff>2</xdr:rowOff>
    </xdr:from>
    <xdr:to>
      <xdr:col>24</xdr:col>
      <xdr:colOff>0</xdr:colOff>
      <xdr:row>89</xdr:row>
      <xdr:rowOff>15876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58</xdr:row>
      <xdr:rowOff>271463</xdr:rowOff>
    </xdr:from>
    <xdr:to>
      <xdr:col>31</xdr:col>
      <xdr:colOff>0</xdr:colOff>
      <xdr:row>73</xdr:row>
      <xdr:rowOff>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04980B1-2F41-4FD2-834C-7393409AA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73</xdr:row>
      <xdr:rowOff>1587</xdr:rowOff>
    </xdr:from>
    <xdr:to>
      <xdr:col>31</xdr:col>
      <xdr:colOff>0</xdr:colOff>
      <xdr:row>89</xdr:row>
      <xdr:rowOff>15875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164D125-2CD8-4AA7-A8D0-E101AE50C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42</xdr:row>
      <xdr:rowOff>285749</xdr:rowOff>
    </xdr:from>
    <xdr:to>
      <xdr:col>30</xdr:col>
      <xdr:colOff>264346</xdr:colOff>
      <xdr:row>58</xdr:row>
      <xdr:rowOff>269874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A81BE91-69E7-4748-9338-E9C277F78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MDP%20-%20Allan\BUSABALA%20ROAD\MCC-C2-STN53-BUSABALA%20R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Preliminary%20Data%20For%20Review\EDMP-Data%20Martha\MCC-C2-STNO%2053-Busabala%20RD-Mart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2019 ENTEBBE RD-BUSABALA "/>
      <sheetName val="24.09.2019 BUSABALA- ENTEBE RD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MCC-C2-STN53-BUSABALA ROAD</v>
          </cell>
        </row>
        <row r="5">
          <cell r="D5" t="str">
            <v>24.09.19</v>
          </cell>
          <cell r="G5" t="str">
            <v>ZIRANUMBU TOWN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81</v>
          </cell>
          <cell r="AF10">
            <v>195</v>
          </cell>
        </row>
        <row r="11">
          <cell r="R11" t="str">
            <v>0800-0900</v>
          </cell>
          <cell r="AE11">
            <v>60</v>
          </cell>
          <cell r="AF11">
            <v>141</v>
          </cell>
        </row>
        <row r="12">
          <cell r="R12" t="str">
            <v>0900-1000</v>
          </cell>
          <cell r="AE12">
            <v>63</v>
          </cell>
          <cell r="AF12">
            <v>118</v>
          </cell>
        </row>
        <row r="13">
          <cell r="R13" t="str">
            <v>1000-1100</v>
          </cell>
          <cell r="AE13">
            <v>52</v>
          </cell>
          <cell r="AF13">
            <v>116</v>
          </cell>
        </row>
        <row r="14">
          <cell r="R14" t="str">
            <v>1100-1200</v>
          </cell>
          <cell r="AE14">
            <v>51</v>
          </cell>
          <cell r="AF14">
            <v>111</v>
          </cell>
        </row>
        <row r="15">
          <cell r="R15" t="str">
            <v>1200-1300</v>
          </cell>
          <cell r="AE15">
            <v>39</v>
          </cell>
          <cell r="AF15">
            <v>95</v>
          </cell>
        </row>
        <row r="16">
          <cell r="R16" t="str">
            <v>1300-1400</v>
          </cell>
          <cell r="AE16">
            <v>51</v>
          </cell>
          <cell r="AF16">
            <v>91</v>
          </cell>
        </row>
        <row r="17">
          <cell r="R17" t="str">
            <v>1400-1500</v>
          </cell>
          <cell r="AE17">
            <v>40</v>
          </cell>
          <cell r="AF17">
            <v>80</v>
          </cell>
        </row>
        <row r="18">
          <cell r="R18" t="str">
            <v>1500-1600</v>
          </cell>
          <cell r="AE18">
            <v>54</v>
          </cell>
          <cell r="AF18">
            <v>94</v>
          </cell>
        </row>
        <row r="19">
          <cell r="R19" t="str">
            <v>1600-1700</v>
          </cell>
          <cell r="AE19">
            <v>59</v>
          </cell>
          <cell r="AF19">
            <v>110</v>
          </cell>
        </row>
        <row r="20">
          <cell r="R20" t="str">
            <v>1700-1800</v>
          </cell>
          <cell r="AE20">
            <v>68</v>
          </cell>
          <cell r="AF20">
            <v>127</v>
          </cell>
        </row>
        <row r="21">
          <cell r="R21" t="str">
            <v>1800-1900</v>
          </cell>
          <cell r="AE21">
            <v>71</v>
          </cell>
          <cell r="AF21">
            <v>125</v>
          </cell>
        </row>
        <row r="59">
          <cell r="C59">
            <v>0.14397719173200285</v>
          </cell>
          <cell r="D59">
            <v>3.2074126870990732E-2</v>
          </cell>
          <cell r="E59">
            <v>1.496792587312901E-2</v>
          </cell>
          <cell r="F59">
            <v>0.18959372772630079</v>
          </cell>
          <cell r="G59">
            <v>4.2765502494654314E-3</v>
          </cell>
          <cell r="H59">
            <v>0</v>
          </cell>
          <cell r="I59">
            <v>8.1967213114754092E-2</v>
          </cell>
          <cell r="J59">
            <v>2.2095509622238062E-2</v>
          </cell>
          <cell r="K59">
            <v>1.4255167498218105E-3</v>
          </cell>
          <cell r="L59">
            <v>7.1275837491090524E-4</v>
          </cell>
          <cell r="M59">
            <v>0.50890947968638633</v>
          </cell>
          <cell r="N59">
            <v>0</v>
          </cell>
        </row>
        <row r="60">
          <cell r="C60">
            <v>0.29317851959361391</v>
          </cell>
          <cell r="D60">
            <v>6.5312046444121918E-2</v>
          </cell>
          <cell r="E60">
            <v>3.0478955007256895E-2</v>
          </cell>
          <cell r="F60">
            <v>0.38606676342525398</v>
          </cell>
          <cell r="G60">
            <v>8.708272859216255E-3</v>
          </cell>
          <cell r="H60">
            <v>0</v>
          </cell>
          <cell r="I60">
            <v>0.16690856313497823</v>
          </cell>
          <cell r="J60">
            <v>4.4992743105950653E-2</v>
          </cell>
          <cell r="K60">
            <v>2.9027576197387518E-3</v>
          </cell>
          <cell r="L60">
            <v>1.4513788098693759E-3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49</v>
          </cell>
          <cell r="AF10">
            <v>86</v>
          </cell>
        </row>
        <row r="11">
          <cell r="R11" t="str">
            <v>0800-0900</v>
          </cell>
          <cell r="AE11">
            <v>31</v>
          </cell>
          <cell r="AF11">
            <v>60</v>
          </cell>
        </row>
        <row r="12">
          <cell r="R12" t="str">
            <v>0900-1000</v>
          </cell>
          <cell r="AE12">
            <v>29</v>
          </cell>
          <cell r="AF12">
            <v>63</v>
          </cell>
        </row>
        <row r="13">
          <cell r="R13" t="str">
            <v>1000-1100</v>
          </cell>
          <cell r="AE13">
            <v>33</v>
          </cell>
          <cell r="AF13">
            <v>80</v>
          </cell>
        </row>
        <row r="14">
          <cell r="R14" t="str">
            <v>1100-1200</v>
          </cell>
          <cell r="AE14">
            <v>36</v>
          </cell>
          <cell r="AF14">
            <v>74</v>
          </cell>
        </row>
        <row r="15">
          <cell r="R15" t="str">
            <v>1200-1300</v>
          </cell>
          <cell r="AE15">
            <v>45</v>
          </cell>
          <cell r="AF15">
            <v>77</v>
          </cell>
        </row>
        <row r="16">
          <cell r="R16" t="str">
            <v>1300-1400</v>
          </cell>
          <cell r="AE16">
            <v>29</v>
          </cell>
          <cell r="AF16">
            <v>51</v>
          </cell>
        </row>
        <row r="17">
          <cell r="R17" t="str">
            <v>1400-1500</v>
          </cell>
          <cell r="AE17">
            <v>49</v>
          </cell>
          <cell r="AF17">
            <v>77</v>
          </cell>
        </row>
        <row r="18">
          <cell r="R18" t="str">
            <v>1500-1600</v>
          </cell>
          <cell r="AE18">
            <v>49</v>
          </cell>
          <cell r="AF18">
            <v>76</v>
          </cell>
        </row>
        <row r="19">
          <cell r="R19" t="str">
            <v>1600-1700</v>
          </cell>
          <cell r="AE19">
            <v>49</v>
          </cell>
          <cell r="AF19">
            <v>82</v>
          </cell>
        </row>
        <row r="20">
          <cell r="R20" t="str">
            <v>1700-1800</v>
          </cell>
          <cell r="AE20">
            <v>50</v>
          </cell>
          <cell r="AF20">
            <v>83</v>
          </cell>
        </row>
        <row r="21">
          <cell r="R21" t="str">
            <v>1800-1900</v>
          </cell>
          <cell r="AE21">
            <v>75</v>
          </cell>
          <cell r="AF21">
            <v>122</v>
          </cell>
        </row>
        <row r="59">
          <cell r="C59">
            <v>0.17508055853920515</v>
          </cell>
          <cell r="D59">
            <v>8.7003222341568209E-2</v>
          </cell>
          <cell r="E59">
            <v>2.4704618689581095E-2</v>
          </cell>
          <cell r="F59">
            <v>0.16326530612244897</v>
          </cell>
          <cell r="G59">
            <v>1.0741138560687433E-3</v>
          </cell>
          <cell r="H59">
            <v>0</v>
          </cell>
          <cell r="I59">
            <v>9.3447905477980667E-2</v>
          </cell>
          <cell r="J59">
            <v>1.7185821697099892E-2</v>
          </cell>
          <cell r="K59">
            <v>1.0741138560687433E-3</v>
          </cell>
          <cell r="L59">
            <v>0</v>
          </cell>
          <cell r="M59">
            <v>0.43716433941997851</v>
          </cell>
          <cell r="N59">
            <v>0</v>
          </cell>
        </row>
        <row r="60">
          <cell r="C60">
            <v>0.31106870229007633</v>
          </cell>
          <cell r="D60">
            <v>0.15458015267175573</v>
          </cell>
          <cell r="E60">
            <v>4.3893129770992363E-2</v>
          </cell>
          <cell r="F60">
            <v>0.29007633587786258</v>
          </cell>
          <cell r="G60">
            <v>1.9083969465648854E-3</v>
          </cell>
          <cell r="H60">
            <v>0</v>
          </cell>
          <cell r="I60">
            <v>0.16603053435114504</v>
          </cell>
          <cell r="J60">
            <v>3.0534351145038167E-2</v>
          </cell>
          <cell r="K60">
            <v>1.9083969465648854E-3</v>
          </cell>
          <cell r="L60">
            <v>0</v>
          </cell>
          <cell r="N6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Entebbe-Busabala"/>
      <sheetName val="23.09.19 Busabala-Entebbe"/>
      <sheetName val="24.09 Entebbe-Busabala"/>
      <sheetName val="24.09 Busabala-Entebbe"/>
      <sheetName val="25.09 Entebbe-Busabala"/>
      <sheetName val="25.09 Busabala-Entebbe"/>
      <sheetName val="26.09 Entebbe-Busabala"/>
      <sheetName val="26.09 Busabala-Entebbe"/>
      <sheetName val="27.09 Entebbe-Busabala-24h"/>
      <sheetName val="27.09 Busabala-Entebbe-24h"/>
      <sheetName val="28.09 Entebbe-Busabala-24h"/>
      <sheetName val="28.09 Busabala-Entebbe-24h"/>
      <sheetName val="29.09 Entebbe-Busabala"/>
      <sheetName val="29.09 Busabala-Entebb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STN053 - Busabala RD</v>
          </cell>
        </row>
        <row r="6">
          <cell r="D6" t="str">
            <v>ENTEBBE</v>
          </cell>
          <cell r="G6" t="str">
            <v>BUSABALA</v>
          </cell>
        </row>
      </sheetData>
      <sheetData sheetId="1">
        <row r="3">
          <cell r="C3" t="str">
            <v>MCC - C2 - STN053 - Busabala RD</v>
          </cell>
        </row>
        <row r="6">
          <cell r="D6" t="str">
            <v>BUSABALA</v>
          </cell>
          <cell r="G6" t="str">
            <v>ENTEBBE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Ziranumbu town</v>
          </cell>
          <cell r="K5" t="str">
            <v>Godfrey</v>
          </cell>
        </row>
        <row r="6">
          <cell r="K6" t="str">
            <v>Steven</v>
          </cell>
        </row>
      </sheetData>
      <sheetData sheetId="10">
        <row r="5">
          <cell r="D5" t="str">
            <v>28.09.19</v>
          </cell>
          <cell r="G5" t="str">
            <v>Ziranumbu town</v>
          </cell>
          <cell r="K5" t="str">
            <v>Godfrey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75</v>
          </cell>
          <cell r="AF10">
            <v>166</v>
          </cell>
        </row>
        <row r="11">
          <cell r="R11" t="str">
            <v>0800-0900</v>
          </cell>
          <cell r="AE11">
            <v>74</v>
          </cell>
          <cell r="AF11">
            <v>158</v>
          </cell>
        </row>
        <row r="12">
          <cell r="R12" t="str">
            <v>0900-1000</v>
          </cell>
          <cell r="AE12">
            <v>64</v>
          </cell>
          <cell r="AF12">
            <v>137</v>
          </cell>
        </row>
        <row r="13">
          <cell r="R13" t="str">
            <v>1000-1100</v>
          </cell>
          <cell r="AE13">
            <v>58</v>
          </cell>
          <cell r="AF13">
            <v>121</v>
          </cell>
        </row>
        <row r="14">
          <cell r="R14" t="str">
            <v>1100-1200</v>
          </cell>
          <cell r="AE14">
            <v>65</v>
          </cell>
          <cell r="AF14">
            <v>122</v>
          </cell>
        </row>
        <row r="15">
          <cell r="R15" t="str">
            <v>1200-1300</v>
          </cell>
          <cell r="AE15">
            <v>69</v>
          </cell>
          <cell r="AF15">
            <v>136</v>
          </cell>
        </row>
        <row r="16">
          <cell r="R16" t="str">
            <v>1300-1400</v>
          </cell>
          <cell r="AE16">
            <v>50</v>
          </cell>
          <cell r="AF16">
            <v>99</v>
          </cell>
        </row>
        <row r="17">
          <cell r="R17" t="str">
            <v>1400-1500</v>
          </cell>
          <cell r="AE17">
            <v>54</v>
          </cell>
          <cell r="AF17">
            <v>103</v>
          </cell>
        </row>
        <row r="18">
          <cell r="R18" t="str">
            <v>1500-1600</v>
          </cell>
          <cell r="AE18">
            <v>42</v>
          </cell>
          <cell r="AF18">
            <v>80</v>
          </cell>
        </row>
        <row r="19">
          <cell r="R19" t="str">
            <v>1600-1700</v>
          </cell>
          <cell r="AE19">
            <v>52</v>
          </cell>
          <cell r="AF19">
            <v>98</v>
          </cell>
        </row>
        <row r="20">
          <cell r="R20" t="str">
            <v>1700-1800</v>
          </cell>
          <cell r="AE20">
            <v>50</v>
          </cell>
          <cell r="AF20">
            <v>99</v>
          </cell>
        </row>
        <row r="21">
          <cell r="R21" t="str">
            <v>1800-1900</v>
          </cell>
          <cell r="AE21">
            <v>58</v>
          </cell>
          <cell r="AF21">
            <v>121</v>
          </cell>
        </row>
        <row r="22">
          <cell r="R22" t="str">
            <v>1900-2000</v>
          </cell>
          <cell r="AE22">
            <v>60</v>
          </cell>
          <cell r="AF22">
            <v>97</v>
          </cell>
        </row>
        <row r="23">
          <cell r="R23" t="str">
            <v>2000-2100</v>
          </cell>
          <cell r="AE23">
            <v>44</v>
          </cell>
          <cell r="AF23">
            <v>91</v>
          </cell>
        </row>
        <row r="24">
          <cell r="R24" t="str">
            <v>2100-2200</v>
          </cell>
          <cell r="AE24">
            <v>44</v>
          </cell>
          <cell r="AF24">
            <v>76</v>
          </cell>
        </row>
        <row r="25">
          <cell r="R25" t="str">
            <v>2200-2300</v>
          </cell>
          <cell r="AE25">
            <v>51</v>
          </cell>
          <cell r="AF25">
            <v>88</v>
          </cell>
        </row>
        <row r="26">
          <cell r="R26" t="str">
            <v>2300-0000</v>
          </cell>
          <cell r="AE26">
            <v>38</v>
          </cell>
          <cell r="AF26">
            <v>66</v>
          </cell>
        </row>
        <row r="27">
          <cell r="R27" t="str">
            <v>0000-0100</v>
          </cell>
          <cell r="AE27">
            <v>15</v>
          </cell>
          <cell r="AF27">
            <v>39</v>
          </cell>
        </row>
        <row r="28">
          <cell r="R28" t="str">
            <v>0100-0200</v>
          </cell>
          <cell r="AE28">
            <v>8</v>
          </cell>
          <cell r="AF28">
            <v>18</v>
          </cell>
        </row>
        <row r="29">
          <cell r="R29" t="str">
            <v>0200-0300</v>
          </cell>
          <cell r="AE29">
            <v>4</v>
          </cell>
          <cell r="AF29">
            <v>13</v>
          </cell>
        </row>
        <row r="30">
          <cell r="R30" t="str">
            <v>0300-0400</v>
          </cell>
          <cell r="AE30">
            <v>1</v>
          </cell>
          <cell r="AF30">
            <v>12</v>
          </cell>
        </row>
        <row r="31">
          <cell r="R31" t="str">
            <v>0400-0500</v>
          </cell>
          <cell r="AE31">
            <v>3</v>
          </cell>
          <cell r="AF31">
            <v>6</v>
          </cell>
        </row>
        <row r="32">
          <cell r="R32" t="str">
            <v>0500-0600</v>
          </cell>
          <cell r="AE32">
            <v>13</v>
          </cell>
          <cell r="AF32">
            <v>26</v>
          </cell>
        </row>
        <row r="33">
          <cell r="R33" t="str">
            <v>0600-0700</v>
          </cell>
          <cell r="AE33">
            <v>34</v>
          </cell>
          <cell r="AF33">
            <v>77</v>
          </cell>
        </row>
        <row r="107">
          <cell r="C107">
            <v>0.1698389458272328</v>
          </cell>
          <cell r="D107">
            <v>2.9770619814543681E-2</v>
          </cell>
          <cell r="E107">
            <v>2.0985846754514398E-2</v>
          </cell>
          <cell r="F107">
            <v>0.19424109321620303</v>
          </cell>
          <cell r="G107">
            <v>1.9521717911176184E-3</v>
          </cell>
          <cell r="H107">
            <v>4.880429477794046E-4</v>
          </cell>
          <cell r="I107">
            <v>6.149341142020498E-2</v>
          </cell>
          <cell r="J107">
            <v>2.0985846754514398E-2</v>
          </cell>
          <cell r="K107">
            <v>0</v>
          </cell>
          <cell r="L107">
            <v>9.760858955588092E-4</v>
          </cell>
          <cell r="M107">
            <v>0.49926793557833088</v>
          </cell>
          <cell r="N107">
            <v>0</v>
          </cell>
        </row>
        <row r="108">
          <cell r="C108">
            <v>0.33918128654970758</v>
          </cell>
          <cell r="D108">
            <v>5.9454191033138398E-2</v>
          </cell>
          <cell r="E108">
            <v>4.1910331384015592E-2</v>
          </cell>
          <cell r="F108">
            <v>0.38791423001949316</v>
          </cell>
          <cell r="G108">
            <v>3.8986354775828458E-3</v>
          </cell>
          <cell r="H108">
            <v>9.7465886939571145E-4</v>
          </cell>
          <cell r="I108">
            <v>0.12280701754385964</v>
          </cell>
          <cell r="J108">
            <v>4.1910331384015592E-2</v>
          </cell>
          <cell r="K108">
            <v>0</v>
          </cell>
          <cell r="L108">
            <v>1.9493177387914229E-3</v>
          </cell>
          <cell r="N108">
            <v>0</v>
          </cell>
        </row>
      </sheetData>
      <sheetData sheetId="11">
        <row r="5">
          <cell r="G5" t="str">
            <v>Ziranumbu town</v>
          </cell>
          <cell r="K5" t="str">
            <v>Godfrey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43</v>
          </cell>
          <cell r="AF10">
            <v>100</v>
          </cell>
        </row>
        <row r="11">
          <cell r="R11" t="str">
            <v>0800-0900</v>
          </cell>
          <cell r="AE11">
            <v>32</v>
          </cell>
          <cell r="AF11">
            <v>75</v>
          </cell>
        </row>
        <row r="12">
          <cell r="R12" t="str">
            <v>0900-1000</v>
          </cell>
          <cell r="AE12">
            <v>50</v>
          </cell>
          <cell r="AF12">
            <v>100</v>
          </cell>
        </row>
        <row r="13">
          <cell r="R13" t="str">
            <v>1000-1100</v>
          </cell>
          <cell r="AE13">
            <v>43</v>
          </cell>
          <cell r="AF13">
            <v>71</v>
          </cell>
        </row>
        <row r="14">
          <cell r="R14" t="str">
            <v>1100-1200</v>
          </cell>
          <cell r="AE14">
            <v>53</v>
          </cell>
          <cell r="AF14">
            <v>90</v>
          </cell>
        </row>
        <row r="15">
          <cell r="R15" t="str">
            <v>1200-1300</v>
          </cell>
          <cell r="AE15">
            <v>53</v>
          </cell>
          <cell r="AF15">
            <v>97</v>
          </cell>
        </row>
        <row r="16">
          <cell r="R16" t="str">
            <v>1300-1400</v>
          </cell>
          <cell r="AE16">
            <v>40</v>
          </cell>
          <cell r="AF16">
            <v>81</v>
          </cell>
        </row>
        <row r="17">
          <cell r="R17" t="str">
            <v>1400-1500</v>
          </cell>
          <cell r="AE17">
            <v>40</v>
          </cell>
          <cell r="AF17">
            <v>92</v>
          </cell>
        </row>
        <row r="18">
          <cell r="R18" t="str">
            <v>1500-1600</v>
          </cell>
          <cell r="AE18">
            <v>48</v>
          </cell>
          <cell r="AF18">
            <v>82</v>
          </cell>
        </row>
        <row r="19">
          <cell r="R19" t="str">
            <v>1600-1700</v>
          </cell>
          <cell r="AE19">
            <v>34</v>
          </cell>
          <cell r="AF19">
            <v>65</v>
          </cell>
        </row>
        <row r="20">
          <cell r="R20" t="str">
            <v>1700-1800</v>
          </cell>
          <cell r="AE20">
            <v>47</v>
          </cell>
          <cell r="AF20">
            <v>89</v>
          </cell>
        </row>
        <row r="21">
          <cell r="R21" t="str">
            <v>1800-1900</v>
          </cell>
          <cell r="AE21">
            <v>51</v>
          </cell>
          <cell r="AF21">
            <v>122</v>
          </cell>
        </row>
        <row r="22">
          <cell r="R22" t="str">
            <v>1900-2000</v>
          </cell>
          <cell r="AE22">
            <v>73</v>
          </cell>
          <cell r="AF22">
            <v>143</v>
          </cell>
        </row>
        <row r="23">
          <cell r="R23" t="str">
            <v>2000-2100</v>
          </cell>
          <cell r="AE23">
            <v>76</v>
          </cell>
          <cell r="AF23">
            <v>145</v>
          </cell>
        </row>
        <row r="24">
          <cell r="R24" t="str">
            <v>2100-2200</v>
          </cell>
          <cell r="AE24">
            <v>71</v>
          </cell>
          <cell r="AF24">
            <v>132</v>
          </cell>
        </row>
        <row r="25">
          <cell r="R25" t="str">
            <v>2200-2300</v>
          </cell>
          <cell r="AE25">
            <v>82</v>
          </cell>
          <cell r="AF25">
            <v>149</v>
          </cell>
        </row>
        <row r="26">
          <cell r="R26" t="str">
            <v>2300-0000</v>
          </cell>
          <cell r="AE26">
            <v>57</v>
          </cell>
          <cell r="AF26">
            <v>104</v>
          </cell>
        </row>
        <row r="27">
          <cell r="R27" t="str">
            <v>0000-0100</v>
          </cell>
          <cell r="AE27">
            <v>27</v>
          </cell>
          <cell r="AF27">
            <v>50</v>
          </cell>
        </row>
        <row r="28">
          <cell r="R28" t="str">
            <v>0100-0200</v>
          </cell>
          <cell r="AE28">
            <v>13</v>
          </cell>
          <cell r="AF28">
            <v>35</v>
          </cell>
        </row>
        <row r="29">
          <cell r="R29" t="str">
            <v>0200-0300</v>
          </cell>
          <cell r="AE29">
            <v>8</v>
          </cell>
          <cell r="AF29">
            <v>17</v>
          </cell>
        </row>
        <row r="30">
          <cell r="R30" t="str">
            <v>0300-0400</v>
          </cell>
          <cell r="AE30">
            <v>3</v>
          </cell>
          <cell r="AF30">
            <v>11</v>
          </cell>
        </row>
        <row r="31">
          <cell r="R31" t="str">
            <v>0400-0500</v>
          </cell>
          <cell r="AE31">
            <v>7</v>
          </cell>
          <cell r="AF31">
            <v>12</v>
          </cell>
        </row>
        <row r="32">
          <cell r="R32" t="str">
            <v>0500-0600</v>
          </cell>
          <cell r="AE32">
            <v>8</v>
          </cell>
          <cell r="AF32">
            <v>15</v>
          </cell>
        </row>
        <row r="33">
          <cell r="R33" t="str">
            <v>0600-0700</v>
          </cell>
          <cell r="AE33">
            <v>22</v>
          </cell>
          <cell r="AF33">
            <v>56</v>
          </cell>
        </row>
        <row r="107">
          <cell r="C107">
            <v>0.18779099844800828</v>
          </cell>
          <cell r="D107">
            <v>4.035178479048112E-2</v>
          </cell>
          <cell r="E107">
            <v>1.1381272633212623E-2</v>
          </cell>
          <cell r="F107">
            <v>0.18365235385411277</v>
          </cell>
          <cell r="G107">
            <v>3.6213140196585617E-3</v>
          </cell>
          <cell r="H107">
            <v>5.1733057423693739E-4</v>
          </cell>
          <cell r="I107">
            <v>6.8287635799275742E-2</v>
          </cell>
          <cell r="J107">
            <v>9.311950336264873E-3</v>
          </cell>
          <cell r="K107">
            <v>1.5519917227108122E-3</v>
          </cell>
          <cell r="L107">
            <v>1.0346611484738748E-3</v>
          </cell>
          <cell r="M107">
            <v>0.49249870667356443</v>
          </cell>
          <cell r="N107">
            <v>0</v>
          </cell>
        </row>
        <row r="108">
          <cell r="C108">
            <v>0.37003058103975534</v>
          </cell>
          <cell r="D108">
            <v>7.9510703363914373E-2</v>
          </cell>
          <cell r="E108">
            <v>2.2426095820591234E-2</v>
          </cell>
          <cell r="F108">
            <v>0.36187563710499493</v>
          </cell>
          <cell r="G108">
            <v>7.1355759429153924E-3</v>
          </cell>
          <cell r="H108">
            <v>1.0193679918450561E-3</v>
          </cell>
          <cell r="I108">
            <v>0.13455657492354739</v>
          </cell>
          <cell r="J108">
            <v>1.834862385321101E-2</v>
          </cell>
          <cell r="K108">
            <v>3.0581039755351682E-3</v>
          </cell>
          <cell r="L108">
            <v>2.0387359836901123E-3</v>
          </cell>
          <cell r="N108">
            <v>0</v>
          </cell>
        </row>
      </sheetData>
      <sheetData sheetId="12">
        <row r="5">
          <cell r="D5" t="str">
            <v>29.09.19</v>
          </cell>
          <cell r="G5" t="str">
            <v>Ziranumbu town</v>
          </cell>
          <cell r="K5" t="str">
            <v>Godfrey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65</v>
          </cell>
          <cell r="AF10">
            <v>123</v>
          </cell>
        </row>
        <row r="11">
          <cell r="R11" t="str">
            <v>0800-0900</v>
          </cell>
          <cell r="AE11">
            <v>64</v>
          </cell>
          <cell r="AF11">
            <v>149</v>
          </cell>
        </row>
        <row r="12">
          <cell r="R12" t="str">
            <v>0900-1000</v>
          </cell>
          <cell r="AE12">
            <v>70</v>
          </cell>
          <cell r="AF12">
            <v>160</v>
          </cell>
        </row>
        <row r="13">
          <cell r="R13" t="str">
            <v>1000-1100</v>
          </cell>
          <cell r="AE13">
            <v>74</v>
          </cell>
          <cell r="AF13">
            <v>127</v>
          </cell>
        </row>
        <row r="14">
          <cell r="R14" t="str">
            <v>1100-1200</v>
          </cell>
          <cell r="AE14">
            <v>85</v>
          </cell>
          <cell r="AF14">
            <v>152</v>
          </cell>
        </row>
        <row r="15">
          <cell r="R15" t="str">
            <v>1200-1300</v>
          </cell>
          <cell r="AE15">
            <v>48</v>
          </cell>
          <cell r="AF15">
            <v>75</v>
          </cell>
        </row>
        <row r="16">
          <cell r="R16" t="str">
            <v>1300-1400</v>
          </cell>
          <cell r="AE16">
            <v>60</v>
          </cell>
          <cell r="AF16">
            <v>107</v>
          </cell>
        </row>
        <row r="17">
          <cell r="R17" t="str">
            <v>1400-1500</v>
          </cell>
          <cell r="AE17">
            <v>57</v>
          </cell>
          <cell r="AF17">
            <v>118</v>
          </cell>
        </row>
        <row r="18">
          <cell r="R18" t="str">
            <v>1500-1600</v>
          </cell>
          <cell r="AE18">
            <v>74</v>
          </cell>
          <cell r="AF18">
            <v>151</v>
          </cell>
        </row>
        <row r="19">
          <cell r="R19" t="str">
            <v>1600-1700</v>
          </cell>
          <cell r="AE19">
            <v>64</v>
          </cell>
          <cell r="AF19">
            <v>139</v>
          </cell>
        </row>
        <row r="20">
          <cell r="R20" t="str">
            <v>1700-1800</v>
          </cell>
          <cell r="AE20">
            <v>89</v>
          </cell>
          <cell r="AF20">
            <v>137</v>
          </cell>
        </row>
        <row r="21">
          <cell r="R21" t="str">
            <v>1800-1900</v>
          </cell>
          <cell r="AE21">
            <v>83</v>
          </cell>
          <cell r="AF21">
            <v>167</v>
          </cell>
        </row>
        <row r="59">
          <cell r="C59">
            <v>0.2087227414330218</v>
          </cell>
          <cell r="D59">
            <v>3.3021806853582553E-2</v>
          </cell>
          <cell r="E59">
            <v>1.059190031152648E-2</v>
          </cell>
          <cell r="F59">
            <v>0.17009345794392525</v>
          </cell>
          <cell r="G59">
            <v>1.869158878504673E-3</v>
          </cell>
          <cell r="H59">
            <v>6.2305295950155766E-4</v>
          </cell>
          <cell r="I59">
            <v>7.6012461059190031E-2</v>
          </cell>
          <cell r="J59">
            <v>1.8068535825545171E-2</v>
          </cell>
          <cell r="K59">
            <v>0</v>
          </cell>
          <cell r="L59">
            <v>0</v>
          </cell>
          <cell r="M59">
            <v>0.48099688473520247</v>
          </cell>
          <cell r="N59">
            <v>0</v>
          </cell>
        </row>
        <row r="60">
          <cell r="C60">
            <v>0.40216086434573828</v>
          </cell>
          <cell r="D60">
            <v>6.3625450180072027E-2</v>
          </cell>
          <cell r="E60">
            <v>2.0408163265306121E-2</v>
          </cell>
          <cell r="F60">
            <v>0.32773109243697479</v>
          </cell>
          <cell r="G60">
            <v>3.6014405762304922E-3</v>
          </cell>
          <cell r="H60">
            <v>1.2004801920768306E-3</v>
          </cell>
          <cell r="I60">
            <v>0.14645858343337334</v>
          </cell>
          <cell r="J60">
            <v>3.4813925570228089E-2</v>
          </cell>
          <cell r="K60">
            <v>0</v>
          </cell>
          <cell r="L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35</v>
          </cell>
          <cell r="AF10">
            <v>65</v>
          </cell>
        </row>
        <row r="11">
          <cell r="R11" t="str">
            <v>0800-0900</v>
          </cell>
          <cell r="AE11">
            <v>33</v>
          </cell>
          <cell r="AF11">
            <v>86</v>
          </cell>
        </row>
        <row r="12">
          <cell r="R12" t="str">
            <v>0900-1000</v>
          </cell>
          <cell r="AE12">
            <v>35</v>
          </cell>
          <cell r="AF12">
            <v>80</v>
          </cell>
        </row>
        <row r="13">
          <cell r="R13" t="str">
            <v>1000-1100</v>
          </cell>
          <cell r="AE13">
            <v>45</v>
          </cell>
          <cell r="AF13">
            <v>92</v>
          </cell>
        </row>
        <row r="14">
          <cell r="R14" t="str">
            <v>1100-1200</v>
          </cell>
          <cell r="AE14">
            <v>57</v>
          </cell>
          <cell r="AF14">
            <v>94</v>
          </cell>
        </row>
        <row r="15">
          <cell r="R15" t="str">
            <v>1200-1300</v>
          </cell>
          <cell r="AE15">
            <v>43</v>
          </cell>
          <cell r="AF15">
            <v>75</v>
          </cell>
        </row>
        <row r="16">
          <cell r="R16" t="str">
            <v>1300-1400</v>
          </cell>
          <cell r="AE16">
            <v>41</v>
          </cell>
          <cell r="AF16">
            <v>70</v>
          </cell>
        </row>
        <row r="17">
          <cell r="R17" t="str">
            <v>1400-1500</v>
          </cell>
          <cell r="AE17">
            <v>47</v>
          </cell>
          <cell r="AF17">
            <v>91</v>
          </cell>
        </row>
        <row r="18">
          <cell r="R18" t="str">
            <v>1500-1600</v>
          </cell>
          <cell r="AE18">
            <v>63</v>
          </cell>
          <cell r="AF18">
            <v>123</v>
          </cell>
        </row>
        <row r="19">
          <cell r="R19" t="str">
            <v>1600-1700</v>
          </cell>
          <cell r="AE19">
            <v>64</v>
          </cell>
          <cell r="AF19">
            <v>108</v>
          </cell>
        </row>
        <row r="20">
          <cell r="R20" t="str">
            <v>1700-1800</v>
          </cell>
          <cell r="AE20">
            <v>83</v>
          </cell>
          <cell r="AF20">
            <v>118</v>
          </cell>
        </row>
        <row r="21">
          <cell r="R21" t="str">
            <v>1800-1900</v>
          </cell>
          <cell r="AE21">
            <v>87</v>
          </cell>
          <cell r="AF21">
            <v>132</v>
          </cell>
        </row>
        <row r="59">
          <cell r="C59">
            <v>0.22134038800705466</v>
          </cell>
          <cell r="D59">
            <v>5.114638447971781E-2</v>
          </cell>
          <cell r="E59">
            <v>1.6754850088183421E-2</v>
          </cell>
          <cell r="F59">
            <v>0.16490299823633156</v>
          </cell>
          <cell r="G59">
            <v>2.6455026455026454E-3</v>
          </cell>
          <cell r="H59">
            <v>0</v>
          </cell>
          <cell r="I59">
            <v>8.9065255731922394E-2</v>
          </cell>
          <cell r="J59">
            <v>8.8183421516754845E-3</v>
          </cell>
          <cell r="K59">
            <v>3.5273368606701938E-3</v>
          </cell>
          <cell r="L59">
            <v>0</v>
          </cell>
          <cell r="M59">
            <v>0.4417989417989418</v>
          </cell>
          <cell r="N59">
            <v>0</v>
          </cell>
        </row>
        <row r="60">
          <cell r="C60">
            <v>0.39652448657187994</v>
          </cell>
          <cell r="D60">
            <v>9.1627172195892573E-2</v>
          </cell>
          <cell r="E60">
            <v>3.0015797788309637E-2</v>
          </cell>
          <cell r="F60">
            <v>0.29541864139020535</v>
          </cell>
          <cell r="G60">
            <v>4.7393364928909956E-3</v>
          </cell>
          <cell r="H60">
            <v>0</v>
          </cell>
          <cell r="I60">
            <v>0.15955766192733017</v>
          </cell>
          <cell r="J60">
            <v>1.579778830963665E-2</v>
          </cell>
          <cell r="K60">
            <v>6.3191153238546603E-3</v>
          </cell>
          <cell r="L60">
            <v>0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1" t="s">
        <v>96</v>
      </c>
      <c r="C3" s="71" t="s">
        <v>169</v>
      </c>
      <c r="D3" s="71"/>
      <c r="E3" s="71"/>
      <c r="F3" s="71"/>
      <c r="G3" s="7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6" t="s">
        <v>170</v>
      </c>
      <c r="H5" s="67"/>
      <c r="I5" s="14"/>
      <c r="J5" s="2" t="s">
        <v>5</v>
      </c>
      <c r="K5" s="66" t="s">
        <v>171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165</v>
      </c>
      <c r="E6" s="67"/>
      <c r="F6" s="2" t="s">
        <v>2</v>
      </c>
      <c r="G6" s="66" t="s">
        <v>164</v>
      </c>
      <c r="H6" s="67"/>
      <c r="J6" s="2" t="s">
        <v>21</v>
      </c>
      <c r="K6" s="66" t="s">
        <v>167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0</v>
      </c>
      <c r="G10" s="50">
        <v>3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16</v>
      </c>
      <c r="R10" s="1" t="s">
        <v>6</v>
      </c>
      <c r="S10" s="17">
        <f t="shared" ref="S10:AF10" si="2">SUM(C10:C13)</f>
        <v>34</v>
      </c>
      <c r="T10" s="17">
        <f t="shared" si="2"/>
        <v>6</v>
      </c>
      <c r="U10" s="17">
        <f t="shared" si="2"/>
        <v>3</v>
      </c>
      <c r="V10" s="17">
        <f t="shared" si="2"/>
        <v>16</v>
      </c>
      <c r="W10" s="17">
        <f t="shared" si="2"/>
        <v>3</v>
      </c>
      <c r="X10" s="17">
        <f t="shared" si="2"/>
        <v>0</v>
      </c>
      <c r="Y10" s="17">
        <f t="shared" si="2"/>
        <v>2</v>
      </c>
      <c r="Z10" s="17">
        <f t="shared" si="2"/>
        <v>6</v>
      </c>
      <c r="AA10" s="17">
        <f t="shared" si="2"/>
        <v>0</v>
      </c>
      <c r="AB10" s="17">
        <f t="shared" si="2"/>
        <v>0</v>
      </c>
      <c r="AC10" s="17">
        <f t="shared" si="2"/>
        <v>127</v>
      </c>
      <c r="AD10" s="17">
        <f t="shared" si="2"/>
        <v>0</v>
      </c>
      <c r="AE10" s="31">
        <f t="shared" si="2"/>
        <v>70</v>
      </c>
      <c r="AF10" s="31">
        <f t="shared" si="2"/>
        <v>197</v>
      </c>
    </row>
    <row r="11" spans="2:32" s="6" customFormat="1" ht="23.1" customHeight="1" x14ac:dyDescent="0.25">
      <c r="B11" s="23" t="s">
        <v>38</v>
      </c>
      <c r="C11" s="50">
        <v>9</v>
      </c>
      <c r="D11" s="50">
        <v>2</v>
      </c>
      <c r="E11" s="50">
        <v>2</v>
      </c>
      <c r="F11" s="50">
        <v>4</v>
      </c>
      <c r="G11" s="50">
        <v>0</v>
      </c>
      <c r="H11" s="50">
        <v>0</v>
      </c>
      <c r="I11" s="50">
        <v>0</v>
      </c>
      <c r="J11" s="50">
        <v>4</v>
      </c>
      <c r="K11" s="50">
        <v>0</v>
      </c>
      <c r="L11" s="50">
        <v>0</v>
      </c>
      <c r="M11" s="50">
        <v>43</v>
      </c>
      <c r="N11" s="50">
        <v>0</v>
      </c>
      <c r="O11" s="15">
        <f t="shared" si="0"/>
        <v>21</v>
      </c>
      <c r="P11" s="15">
        <f t="shared" si="1"/>
        <v>64</v>
      </c>
      <c r="R11" s="1" t="s">
        <v>7</v>
      </c>
      <c r="S11" s="17">
        <f t="shared" ref="S11:AF11" si="3">SUM(C14:C17)</f>
        <v>23</v>
      </c>
      <c r="T11" s="17">
        <f t="shared" si="3"/>
        <v>1</v>
      </c>
      <c r="U11" s="17">
        <f t="shared" si="3"/>
        <v>1</v>
      </c>
      <c r="V11" s="17">
        <f t="shared" si="3"/>
        <v>17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92</v>
      </c>
      <c r="AD11" s="17">
        <f t="shared" si="3"/>
        <v>0</v>
      </c>
      <c r="AE11" s="31">
        <f t="shared" si="3"/>
        <v>58</v>
      </c>
      <c r="AF11" s="31">
        <f t="shared" si="3"/>
        <v>150</v>
      </c>
    </row>
    <row r="12" spans="2:32" ht="23.1" customHeight="1" x14ac:dyDescent="0.25">
      <c r="B12" s="23" t="s">
        <v>39</v>
      </c>
      <c r="C12" s="50">
        <v>12</v>
      </c>
      <c r="D12" s="50">
        <v>1</v>
      </c>
      <c r="E12" s="50">
        <v>1</v>
      </c>
      <c r="F12" s="50">
        <v>8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40</v>
      </c>
      <c r="N12" s="50">
        <v>0</v>
      </c>
      <c r="O12" s="15">
        <f t="shared" si="0"/>
        <v>25</v>
      </c>
      <c r="P12" s="15">
        <f t="shared" si="1"/>
        <v>65</v>
      </c>
      <c r="R12" s="1" t="s">
        <v>8</v>
      </c>
      <c r="S12" s="17">
        <f t="shared" ref="S12:AF12" si="4">SUM(C18:C21)</f>
        <v>19</v>
      </c>
      <c r="T12" s="17">
        <f t="shared" si="4"/>
        <v>0</v>
      </c>
      <c r="U12" s="17">
        <f t="shared" si="4"/>
        <v>1</v>
      </c>
      <c r="V12" s="17">
        <f t="shared" si="4"/>
        <v>17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80</v>
      </c>
      <c r="AD12" s="17">
        <f t="shared" si="4"/>
        <v>0</v>
      </c>
      <c r="AE12" s="31">
        <f t="shared" si="4"/>
        <v>47</v>
      </c>
      <c r="AF12" s="31">
        <f t="shared" si="4"/>
        <v>127</v>
      </c>
    </row>
    <row r="13" spans="2:32" ht="23.1" customHeight="1" x14ac:dyDescent="0.25">
      <c r="B13" s="23" t="s">
        <v>40</v>
      </c>
      <c r="C13" s="50">
        <v>9</v>
      </c>
      <c r="D13" s="50">
        <v>3</v>
      </c>
      <c r="E13" s="50">
        <v>0</v>
      </c>
      <c r="F13" s="50">
        <v>4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35</v>
      </c>
      <c r="N13" s="50">
        <v>0</v>
      </c>
      <c r="O13" s="15">
        <f t="shared" si="0"/>
        <v>17</v>
      </c>
      <c r="P13" s="15">
        <f t="shared" si="1"/>
        <v>52</v>
      </c>
      <c r="R13" s="1" t="s">
        <v>9</v>
      </c>
      <c r="S13" s="17">
        <f t="shared" ref="S13:AF13" si="5">SUM(C22:C25)</f>
        <v>24</v>
      </c>
      <c r="T13" s="17">
        <f t="shared" si="5"/>
        <v>2</v>
      </c>
      <c r="U13" s="17">
        <f t="shared" si="5"/>
        <v>1</v>
      </c>
      <c r="V13" s="17">
        <f t="shared" si="5"/>
        <v>12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67</v>
      </c>
      <c r="AD13" s="17">
        <f t="shared" si="5"/>
        <v>0</v>
      </c>
      <c r="AE13" s="31">
        <f t="shared" si="5"/>
        <v>48</v>
      </c>
      <c r="AF13" s="31">
        <f t="shared" si="5"/>
        <v>115</v>
      </c>
    </row>
    <row r="14" spans="2:32" ht="23.1" customHeight="1" x14ac:dyDescent="0.25">
      <c r="B14" s="23" t="s">
        <v>41</v>
      </c>
      <c r="C14" s="50">
        <v>6</v>
      </c>
      <c r="D14" s="50">
        <v>1</v>
      </c>
      <c r="E14" s="50">
        <v>0</v>
      </c>
      <c r="F14" s="50">
        <v>7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27</v>
      </c>
      <c r="N14" s="50">
        <v>0</v>
      </c>
      <c r="O14" s="15">
        <f t="shared" si="0"/>
        <v>16</v>
      </c>
      <c r="P14" s="15">
        <f t="shared" si="1"/>
        <v>43</v>
      </c>
      <c r="R14" s="1" t="s">
        <v>10</v>
      </c>
      <c r="S14" s="17">
        <f t="shared" ref="S14:AF14" si="6">SUM(C26:C29)</f>
        <v>15</v>
      </c>
      <c r="T14" s="17">
        <f t="shared" si="6"/>
        <v>3</v>
      </c>
      <c r="U14" s="17">
        <f t="shared" si="6"/>
        <v>1</v>
      </c>
      <c r="V14" s="17">
        <f t="shared" si="6"/>
        <v>19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67</v>
      </c>
      <c r="AD14" s="17">
        <f t="shared" si="6"/>
        <v>0</v>
      </c>
      <c r="AE14" s="31">
        <f t="shared" si="6"/>
        <v>53</v>
      </c>
      <c r="AF14" s="31">
        <f t="shared" si="6"/>
        <v>120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26</v>
      </c>
      <c r="N15" s="50">
        <v>0</v>
      </c>
      <c r="O15" s="15">
        <f t="shared" si="0"/>
        <v>14</v>
      </c>
      <c r="P15" s="15">
        <f t="shared" si="1"/>
        <v>40</v>
      </c>
      <c r="R15" s="1" t="s">
        <v>11</v>
      </c>
      <c r="S15" s="17">
        <f t="shared" ref="S15:AF15" si="7">SUM(C30:C33)</f>
        <v>14</v>
      </c>
      <c r="T15" s="17">
        <f t="shared" si="7"/>
        <v>0</v>
      </c>
      <c r="U15" s="17">
        <f t="shared" si="7"/>
        <v>2</v>
      </c>
      <c r="V15" s="17">
        <f t="shared" si="7"/>
        <v>12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8</v>
      </c>
      <c r="AA15" s="17">
        <f t="shared" si="7"/>
        <v>0</v>
      </c>
      <c r="AB15" s="17">
        <f t="shared" si="7"/>
        <v>0</v>
      </c>
      <c r="AC15" s="17">
        <f t="shared" si="7"/>
        <v>64</v>
      </c>
      <c r="AD15" s="17">
        <f t="shared" si="7"/>
        <v>0</v>
      </c>
      <c r="AE15" s="31">
        <f t="shared" si="7"/>
        <v>49</v>
      </c>
      <c r="AF15" s="31">
        <f t="shared" si="7"/>
        <v>113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5</v>
      </c>
      <c r="J16" s="50">
        <v>2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14</v>
      </c>
      <c r="P16" s="15">
        <f t="shared" si="1"/>
        <v>36</v>
      </c>
      <c r="R16" s="1" t="s">
        <v>12</v>
      </c>
      <c r="S16" s="17">
        <f t="shared" ref="S16:AF16" si="8">SUM(C34:C37)</f>
        <v>21</v>
      </c>
      <c r="T16" s="17">
        <f t="shared" si="8"/>
        <v>2</v>
      </c>
      <c r="U16" s="17">
        <f t="shared" si="8"/>
        <v>1</v>
      </c>
      <c r="V16" s="17">
        <f t="shared" si="8"/>
        <v>18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5</v>
      </c>
      <c r="AA16" s="17">
        <f t="shared" si="8"/>
        <v>0</v>
      </c>
      <c r="AB16" s="17">
        <f t="shared" si="8"/>
        <v>0</v>
      </c>
      <c r="AC16" s="17">
        <f t="shared" si="8"/>
        <v>52</v>
      </c>
      <c r="AD16" s="17">
        <f t="shared" si="8"/>
        <v>0</v>
      </c>
      <c r="AE16" s="31">
        <f t="shared" si="8"/>
        <v>58</v>
      </c>
      <c r="AF16" s="31">
        <f t="shared" si="8"/>
        <v>110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1</v>
      </c>
      <c r="F17" s="50">
        <v>4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14</v>
      </c>
      <c r="P17" s="15">
        <f t="shared" si="1"/>
        <v>31</v>
      </c>
      <c r="R17" s="1" t="s">
        <v>13</v>
      </c>
      <c r="S17" s="17">
        <f t="shared" ref="S17:AF17" si="9">SUM(C38:C41)</f>
        <v>26</v>
      </c>
      <c r="T17" s="17">
        <f t="shared" si="9"/>
        <v>1</v>
      </c>
      <c r="U17" s="17">
        <f t="shared" si="9"/>
        <v>2</v>
      </c>
      <c r="V17" s="17">
        <f t="shared" si="9"/>
        <v>17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62</v>
      </c>
      <c r="AD17" s="17">
        <f t="shared" si="9"/>
        <v>0</v>
      </c>
      <c r="AE17" s="31">
        <f t="shared" si="9"/>
        <v>62</v>
      </c>
      <c r="AF17" s="31">
        <f t="shared" si="9"/>
        <v>124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0</v>
      </c>
      <c r="F18" s="50">
        <v>5</v>
      </c>
      <c r="G18" s="50">
        <v>0</v>
      </c>
      <c r="H18" s="50">
        <v>0</v>
      </c>
      <c r="I18" s="50">
        <v>2</v>
      </c>
      <c r="J18" s="50">
        <v>2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13</v>
      </c>
      <c r="P18" s="15">
        <f t="shared" si="1"/>
        <v>39</v>
      </c>
      <c r="R18" s="1" t="s">
        <v>14</v>
      </c>
      <c r="S18" s="17">
        <f t="shared" ref="S18:AF18" si="10">SUM(C42:C45)</f>
        <v>12</v>
      </c>
      <c r="T18" s="17">
        <f t="shared" si="10"/>
        <v>2</v>
      </c>
      <c r="U18" s="17">
        <f t="shared" si="10"/>
        <v>1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67</v>
      </c>
      <c r="AD18" s="17">
        <f t="shared" si="10"/>
        <v>0</v>
      </c>
      <c r="AE18" s="31">
        <f t="shared" si="10"/>
        <v>45</v>
      </c>
      <c r="AF18" s="31">
        <f t="shared" si="10"/>
        <v>112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0</v>
      </c>
      <c r="F19" s="50">
        <v>6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12</v>
      </c>
      <c r="P19" s="15">
        <f t="shared" si="1"/>
        <v>31</v>
      </c>
      <c r="R19" s="1" t="s">
        <v>15</v>
      </c>
      <c r="S19" s="17">
        <f t="shared" ref="S19:AF19" si="11">SUM(C46:C49)</f>
        <v>16</v>
      </c>
      <c r="T19" s="17">
        <f t="shared" si="11"/>
        <v>2</v>
      </c>
      <c r="U19" s="17">
        <f t="shared" si="11"/>
        <v>2</v>
      </c>
      <c r="V19" s="17">
        <f t="shared" si="11"/>
        <v>27</v>
      </c>
      <c r="W19" s="17">
        <f t="shared" si="11"/>
        <v>0</v>
      </c>
      <c r="X19" s="17">
        <f t="shared" si="11"/>
        <v>0</v>
      </c>
      <c r="Y19" s="17">
        <f t="shared" si="11"/>
        <v>16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45</v>
      </c>
      <c r="AD19" s="17">
        <f t="shared" si="11"/>
        <v>0</v>
      </c>
      <c r="AE19" s="31">
        <f t="shared" si="11"/>
        <v>66</v>
      </c>
      <c r="AF19" s="31">
        <f t="shared" si="11"/>
        <v>111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1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23</v>
      </c>
      <c r="N20" s="50">
        <v>0</v>
      </c>
      <c r="O20" s="15">
        <f t="shared" si="0"/>
        <v>9</v>
      </c>
      <c r="P20" s="15">
        <f t="shared" si="1"/>
        <v>32</v>
      </c>
      <c r="R20" s="1" t="s">
        <v>16</v>
      </c>
      <c r="S20" s="17">
        <f t="shared" ref="S20:AF20" si="12">SUM(C50:C53)</f>
        <v>17</v>
      </c>
      <c r="T20" s="17">
        <f t="shared" si="12"/>
        <v>6</v>
      </c>
      <c r="U20" s="17">
        <f t="shared" si="12"/>
        <v>0</v>
      </c>
      <c r="V20" s="17">
        <f t="shared" si="12"/>
        <v>36</v>
      </c>
      <c r="W20" s="17">
        <f t="shared" si="12"/>
        <v>2</v>
      </c>
      <c r="X20" s="17">
        <f t="shared" si="12"/>
        <v>0</v>
      </c>
      <c r="Y20" s="17">
        <f t="shared" si="12"/>
        <v>10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65</v>
      </c>
      <c r="AD20" s="17">
        <f t="shared" si="12"/>
        <v>0</v>
      </c>
      <c r="AE20" s="31">
        <f t="shared" si="12"/>
        <v>72</v>
      </c>
      <c r="AF20" s="31">
        <f t="shared" si="12"/>
        <v>137</v>
      </c>
    </row>
    <row r="21" spans="2:32" ht="23.1" customHeight="1" x14ac:dyDescent="0.25">
      <c r="B21" s="23" t="s">
        <v>48</v>
      </c>
      <c r="C21" s="50">
        <v>7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13</v>
      </c>
      <c r="P21" s="15">
        <f t="shared" si="1"/>
        <v>25</v>
      </c>
      <c r="R21" s="36" t="s">
        <v>20</v>
      </c>
      <c r="S21" s="34">
        <f t="shared" ref="S21:AF21" si="13">SUM(C54:C57)</f>
        <v>32</v>
      </c>
      <c r="T21" s="17">
        <f t="shared" si="13"/>
        <v>2</v>
      </c>
      <c r="U21" s="17">
        <f t="shared" si="13"/>
        <v>2</v>
      </c>
      <c r="V21" s="17">
        <f t="shared" si="13"/>
        <v>40</v>
      </c>
      <c r="W21" s="17">
        <f t="shared" si="13"/>
        <v>3</v>
      </c>
      <c r="X21" s="17">
        <f t="shared" si="13"/>
        <v>0</v>
      </c>
      <c r="Y21" s="17">
        <f t="shared" si="13"/>
        <v>7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54</v>
      </c>
      <c r="AD21" s="17">
        <f t="shared" si="13"/>
        <v>0</v>
      </c>
      <c r="AE21" s="31">
        <f t="shared" si="13"/>
        <v>87</v>
      </c>
      <c r="AF21" s="31">
        <f t="shared" si="13"/>
        <v>141</v>
      </c>
    </row>
    <row r="22" spans="2:32" ht="23.1" customHeight="1" x14ac:dyDescent="0.25">
      <c r="B22" s="23" t="s">
        <v>49</v>
      </c>
      <c r="C22" s="50">
        <v>8</v>
      </c>
      <c r="D22" s="50">
        <v>0</v>
      </c>
      <c r="E22" s="50">
        <v>0</v>
      </c>
      <c r="F22" s="50">
        <v>2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12</v>
      </c>
      <c r="N22" s="50">
        <v>0</v>
      </c>
      <c r="O22" s="15">
        <f t="shared" si="0"/>
        <v>12</v>
      </c>
      <c r="P22" s="15">
        <f t="shared" si="1"/>
        <v>24</v>
      </c>
      <c r="R22" s="38" t="s">
        <v>90</v>
      </c>
      <c r="S22" s="39">
        <f>MAX(S10:S12)</f>
        <v>34</v>
      </c>
      <c r="T22" s="39">
        <f t="shared" ref="T22:AF22" si="14">MAX(T10:T12)</f>
        <v>6</v>
      </c>
      <c r="U22" s="39">
        <f t="shared" si="14"/>
        <v>3</v>
      </c>
      <c r="V22" s="39">
        <f t="shared" si="14"/>
        <v>17</v>
      </c>
      <c r="W22" s="39">
        <f t="shared" si="14"/>
        <v>3</v>
      </c>
      <c r="X22" s="39">
        <f t="shared" si="14"/>
        <v>0</v>
      </c>
      <c r="Y22" s="39">
        <f t="shared" si="14"/>
        <v>12</v>
      </c>
      <c r="Z22" s="39">
        <f t="shared" si="14"/>
        <v>6</v>
      </c>
      <c r="AA22" s="39">
        <f t="shared" si="14"/>
        <v>0</v>
      </c>
      <c r="AB22" s="39">
        <f t="shared" si="14"/>
        <v>0</v>
      </c>
      <c r="AC22" s="39">
        <f t="shared" si="14"/>
        <v>127</v>
      </c>
      <c r="AD22" s="39">
        <f t="shared" si="14"/>
        <v>0</v>
      </c>
      <c r="AE22" s="40">
        <f t="shared" si="14"/>
        <v>70</v>
      </c>
      <c r="AF22" s="40">
        <f t="shared" si="14"/>
        <v>197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11</v>
      </c>
      <c r="P23" s="15">
        <f t="shared" si="1"/>
        <v>34</v>
      </c>
      <c r="R23" s="38" t="s">
        <v>91</v>
      </c>
      <c r="S23" s="39">
        <f>MAX(S13:S18)</f>
        <v>26</v>
      </c>
      <c r="T23" s="39">
        <f t="shared" ref="T23:AF23" si="15">MAX(T13:T18)</f>
        <v>3</v>
      </c>
      <c r="U23" s="39">
        <f t="shared" si="15"/>
        <v>2</v>
      </c>
      <c r="V23" s="39">
        <f t="shared" si="15"/>
        <v>19</v>
      </c>
      <c r="W23" s="39">
        <f t="shared" si="15"/>
        <v>0</v>
      </c>
      <c r="X23" s="39">
        <f t="shared" si="15"/>
        <v>0</v>
      </c>
      <c r="Y23" s="39">
        <f t="shared" si="15"/>
        <v>13</v>
      </c>
      <c r="Z23" s="39">
        <f t="shared" si="15"/>
        <v>8</v>
      </c>
      <c r="AA23" s="39">
        <f t="shared" si="15"/>
        <v>0</v>
      </c>
      <c r="AB23" s="39">
        <f t="shared" si="15"/>
        <v>0</v>
      </c>
      <c r="AC23" s="39">
        <f t="shared" si="15"/>
        <v>67</v>
      </c>
      <c r="AD23" s="39">
        <f t="shared" si="15"/>
        <v>0</v>
      </c>
      <c r="AE23" s="40">
        <f t="shared" si="15"/>
        <v>62</v>
      </c>
      <c r="AF23" s="40">
        <f t="shared" si="15"/>
        <v>124</v>
      </c>
    </row>
    <row r="24" spans="2:32" ht="23.1" customHeight="1" x14ac:dyDescent="0.25">
      <c r="B24" s="23" t="s">
        <v>51</v>
      </c>
      <c r="C24" s="50">
        <v>7</v>
      </c>
      <c r="D24" s="50">
        <v>2</v>
      </c>
      <c r="E24" s="50">
        <v>0</v>
      </c>
      <c r="F24" s="50">
        <v>4</v>
      </c>
      <c r="G24" s="50">
        <v>0</v>
      </c>
      <c r="H24" s="50">
        <v>0</v>
      </c>
      <c r="I24" s="50">
        <v>1</v>
      </c>
      <c r="J24" s="50">
        <v>2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16</v>
      </c>
      <c r="P24" s="15">
        <f t="shared" si="1"/>
        <v>30</v>
      </c>
      <c r="R24" s="38" t="s">
        <v>92</v>
      </c>
      <c r="S24" s="39">
        <f>MAX(S19:S21)</f>
        <v>32</v>
      </c>
      <c r="T24" s="39">
        <f t="shared" ref="T24:AF24" si="16">MAX(T19:T21)</f>
        <v>6</v>
      </c>
      <c r="U24" s="39">
        <f t="shared" si="16"/>
        <v>2</v>
      </c>
      <c r="V24" s="39">
        <f t="shared" si="16"/>
        <v>40</v>
      </c>
      <c r="W24" s="39">
        <f t="shared" si="16"/>
        <v>3</v>
      </c>
      <c r="X24" s="39">
        <f t="shared" si="16"/>
        <v>0</v>
      </c>
      <c r="Y24" s="39">
        <f t="shared" si="16"/>
        <v>16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65</v>
      </c>
      <c r="AD24" s="39">
        <f t="shared" si="16"/>
        <v>0</v>
      </c>
      <c r="AE24" s="40">
        <f t="shared" si="16"/>
        <v>87</v>
      </c>
      <c r="AF24" s="40">
        <f t="shared" si="16"/>
        <v>141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4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9</v>
      </c>
      <c r="P25" s="15">
        <f t="shared" si="1"/>
        <v>27</v>
      </c>
      <c r="R25" s="37" t="s">
        <v>85</v>
      </c>
      <c r="S25" s="35">
        <f t="shared" ref="S25:AF25" si="17">SUM(S10:S12)</f>
        <v>76</v>
      </c>
      <c r="T25" s="16">
        <f t="shared" si="17"/>
        <v>7</v>
      </c>
      <c r="U25" s="16">
        <f t="shared" si="17"/>
        <v>5</v>
      </c>
      <c r="V25" s="16">
        <f t="shared" si="17"/>
        <v>50</v>
      </c>
      <c r="W25" s="16">
        <f t="shared" si="17"/>
        <v>3</v>
      </c>
      <c r="X25" s="16">
        <f t="shared" si="17"/>
        <v>0</v>
      </c>
      <c r="Y25" s="16">
        <f t="shared" si="17"/>
        <v>22</v>
      </c>
      <c r="Z25" s="16">
        <f t="shared" si="17"/>
        <v>12</v>
      </c>
      <c r="AA25" s="16">
        <f t="shared" si="17"/>
        <v>0</v>
      </c>
      <c r="AB25" s="16">
        <f t="shared" si="17"/>
        <v>0</v>
      </c>
      <c r="AC25" s="16">
        <f t="shared" si="17"/>
        <v>299</v>
      </c>
      <c r="AD25" s="16">
        <f t="shared" si="17"/>
        <v>0</v>
      </c>
      <c r="AE25" s="32">
        <f t="shared" si="17"/>
        <v>175</v>
      </c>
      <c r="AF25" s="32">
        <f t="shared" si="17"/>
        <v>474</v>
      </c>
    </row>
    <row r="26" spans="2:32" ht="23.1" customHeight="1" x14ac:dyDescent="0.25">
      <c r="B26" s="23" t="s">
        <v>53</v>
      </c>
      <c r="C26" s="50">
        <v>8</v>
      </c>
      <c r="D26" s="50">
        <v>2</v>
      </c>
      <c r="E26" s="50">
        <v>1</v>
      </c>
      <c r="F26" s="50">
        <v>5</v>
      </c>
      <c r="G26" s="50">
        <v>0</v>
      </c>
      <c r="H26" s="50">
        <v>0</v>
      </c>
      <c r="I26" s="50">
        <v>5</v>
      </c>
      <c r="J26" s="50">
        <v>1</v>
      </c>
      <c r="K26" s="50">
        <v>0</v>
      </c>
      <c r="L26" s="50">
        <v>0</v>
      </c>
      <c r="M26" s="50">
        <v>23</v>
      </c>
      <c r="N26" s="50">
        <v>0</v>
      </c>
      <c r="O26" s="15">
        <f t="shared" si="0"/>
        <v>22</v>
      </c>
      <c r="P26" s="15">
        <f t="shared" si="1"/>
        <v>45</v>
      </c>
      <c r="R26" s="28" t="s">
        <v>86</v>
      </c>
      <c r="S26" s="16">
        <f t="shared" ref="S26:AF26" si="18">SUM(S13:S18)</f>
        <v>112</v>
      </c>
      <c r="T26" s="16">
        <f t="shared" si="18"/>
        <v>10</v>
      </c>
      <c r="U26" s="16">
        <f t="shared" si="18"/>
        <v>8</v>
      </c>
      <c r="V26" s="16">
        <f t="shared" si="18"/>
        <v>94</v>
      </c>
      <c r="W26" s="16">
        <f t="shared" si="18"/>
        <v>0</v>
      </c>
      <c r="X26" s="16">
        <f t="shared" si="18"/>
        <v>0</v>
      </c>
      <c r="Y26" s="16">
        <f t="shared" si="18"/>
        <v>66</v>
      </c>
      <c r="Z26" s="16">
        <f t="shared" si="18"/>
        <v>25</v>
      </c>
      <c r="AA26" s="16">
        <f t="shared" si="18"/>
        <v>0</v>
      </c>
      <c r="AB26" s="16">
        <f t="shared" si="18"/>
        <v>0</v>
      </c>
      <c r="AC26" s="16">
        <f t="shared" si="18"/>
        <v>379</v>
      </c>
      <c r="AD26" s="16">
        <f t="shared" si="18"/>
        <v>0</v>
      </c>
      <c r="AE26" s="32">
        <f t="shared" si="18"/>
        <v>315</v>
      </c>
      <c r="AF26" s="32">
        <f t="shared" si="18"/>
        <v>694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0</v>
      </c>
      <c r="F27" s="50">
        <v>10</v>
      </c>
      <c r="G27" s="50">
        <v>0</v>
      </c>
      <c r="H27" s="50">
        <v>0</v>
      </c>
      <c r="I27" s="50">
        <v>6</v>
      </c>
      <c r="J27" s="50">
        <v>1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20</v>
      </c>
      <c r="P27" s="15">
        <f t="shared" si="1"/>
        <v>36</v>
      </c>
      <c r="R27" s="29" t="s">
        <v>87</v>
      </c>
      <c r="S27" s="16">
        <f t="shared" ref="S27:AF27" si="19">SUM(S19:S21)</f>
        <v>65</v>
      </c>
      <c r="T27" s="16">
        <f t="shared" si="19"/>
        <v>10</v>
      </c>
      <c r="U27" s="16">
        <f t="shared" si="19"/>
        <v>4</v>
      </c>
      <c r="V27" s="16">
        <f t="shared" si="19"/>
        <v>103</v>
      </c>
      <c r="W27" s="16">
        <f t="shared" si="19"/>
        <v>5</v>
      </c>
      <c r="X27" s="16">
        <f t="shared" si="19"/>
        <v>0</v>
      </c>
      <c r="Y27" s="16">
        <f t="shared" si="19"/>
        <v>33</v>
      </c>
      <c r="Z27" s="16">
        <f t="shared" si="19"/>
        <v>5</v>
      </c>
      <c r="AA27" s="16">
        <f t="shared" si="19"/>
        <v>0</v>
      </c>
      <c r="AB27" s="16">
        <f t="shared" si="19"/>
        <v>0</v>
      </c>
      <c r="AC27" s="16">
        <f t="shared" si="19"/>
        <v>164</v>
      </c>
      <c r="AD27" s="16">
        <f t="shared" si="19"/>
        <v>0</v>
      </c>
      <c r="AE27" s="32">
        <f t="shared" si="19"/>
        <v>225</v>
      </c>
      <c r="AF27" s="32">
        <f t="shared" si="19"/>
        <v>389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3</v>
      </c>
      <c r="P28" s="15">
        <f t="shared" si="1"/>
        <v>8</v>
      </c>
      <c r="R28" s="5" t="s">
        <v>17</v>
      </c>
      <c r="S28" s="16">
        <f t="shared" ref="S28:AF28" si="20">SUM(S10:S21)</f>
        <v>253</v>
      </c>
      <c r="T28" s="16">
        <f t="shared" si="20"/>
        <v>27</v>
      </c>
      <c r="U28" s="16">
        <f t="shared" si="20"/>
        <v>17</v>
      </c>
      <c r="V28" s="16">
        <f t="shared" si="20"/>
        <v>247</v>
      </c>
      <c r="W28" s="16">
        <f t="shared" si="20"/>
        <v>8</v>
      </c>
      <c r="X28" s="16">
        <f t="shared" si="20"/>
        <v>0</v>
      </c>
      <c r="Y28" s="16">
        <f t="shared" si="20"/>
        <v>121</v>
      </c>
      <c r="Z28" s="16">
        <f t="shared" si="20"/>
        <v>42</v>
      </c>
      <c r="AA28" s="16">
        <f t="shared" si="20"/>
        <v>0</v>
      </c>
      <c r="AB28" s="16">
        <f t="shared" si="20"/>
        <v>0</v>
      </c>
      <c r="AC28" s="16">
        <f t="shared" si="20"/>
        <v>842</v>
      </c>
      <c r="AD28" s="16">
        <f t="shared" si="20"/>
        <v>0</v>
      </c>
      <c r="AE28" s="32">
        <f t="shared" si="20"/>
        <v>715</v>
      </c>
      <c r="AF28" s="32">
        <f t="shared" si="20"/>
        <v>1557</v>
      </c>
    </row>
    <row r="29" spans="2:32" ht="23.1" customHeight="1" x14ac:dyDescent="0.25">
      <c r="B29" s="23" t="s">
        <v>56</v>
      </c>
      <c r="C29" s="50">
        <v>3</v>
      </c>
      <c r="D29" s="50">
        <v>1</v>
      </c>
      <c r="E29" s="50">
        <v>0</v>
      </c>
      <c r="F29" s="50">
        <v>2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23</v>
      </c>
      <c r="N29" s="50">
        <v>0</v>
      </c>
      <c r="O29" s="15">
        <f t="shared" si="0"/>
        <v>8</v>
      </c>
      <c r="P29" s="15">
        <f t="shared" si="1"/>
        <v>31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1</v>
      </c>
      <c r="F30" s="50">
        <v>4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10</v>
      </c>
      <c r="P30" s="15">
        <f t="shared" si="1"/>
        <v>25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1</v>
      </c>
      <c r="F31" s="50">
        <v>3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9</v>
      </c>
      <c r="P31" s="15">
        <f t="shared" si="1"/>
        <v>26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3</v>
      </c>
      <c r="G32" s="50">
        <v>0</v>
      </c>
      <c r="H32" s="50">
        <v>0</v>
      </c>
      <c r="I32" s="50">
        <v>4</v>
      </c>
      <c r="J32" s="50">
        <v>3</v>
      </c>
      <c r="K32" s="50">
        <v>0</v>
      </c>
      <c r="L32" s="50">
        <v>0</v>
      </c>
      <c r="M32" s="50">
        <v>22</v>
      </c>
      <c r="N32" s="50">
        <v>0</v>
      </c>
      <c r="O32" s="15">
        <f t="shared" si="0"/>
        <v>13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6</v>
      </c>
      <c r="J33" s="50">
        <v>4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17</v>
      </c>
      <c r="P33" s="15">
        <f t="shared" si="1"/>
        <v>27</v>
      </c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0</v>
      </c>
      <c r="F34" s="50">
        <v>4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21</v>
      </c>
      <c r="N34" s="50">
        <v>0</v>
      </c>
      <c r="O34" s="15">
        <f t="shared" si="0"/>
        <v>13</v>
      </c>
      <c r="P34" s="15">
        <f t="shared" si="1"/>
        <v>34</v>
      </c>
    </row>
    <row r="35" spans="2:20" ht="23.1" customHeight="1" x14ac:dyDescent="0.25">
      <c r="B35" s="24" t="s">
        <v>62</v>
      </c>
      <c r="C35" s="50">
        <v>5</v>
      </c>
      <c r="D35" s="50">
        <v>1</v>
      </c>
      <c r="E35" s="50">
        <v>0</v>
      </c>
      <c r="F35" s="50">
        <v>9</v>
      </c>
      <c r="G35" s="50">
        <v>0</v>
      </c>
      <c r="H35" s="50">
        <v>0</v>
      </c>
      <c r="I35" s="50">
        <v>3</v>
      </c>
      <c r="J35" s="50">
        <v>2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20</v>
      </c>
      <c r="P35" s="15">
        <f t="shared" si="1"/>
        <v>35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9</v>
      </c>
      <c r="P36" s="15">
        <f t="shared" si="1"/>
        <v>17</v>
      </c>
    </row>
    <row r="37" spans="2:20" ht="23.1" customHeight="1" x14ac:dyDescent="0.25">
      <c r="B37" s="23" t="s">
        <v>64</v>
      </c>
      <c r="C37" s="50">
        <v>7</v>
      </c>
      <c r="D37" s="50">
        <v>0</v>
      </c>
      <c r="E37" s="50">
        <v>1</v>
      </c>
      <c r="F37" s="50">
        <v>3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16</v>
      </c>
      <c r="P37" s="15">
        <f t="shared" si="1"/>
        <v>24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0</v>
      </c>
      <c r="F38" s="50">
        <v>9</v>
      </c>
      <c r="G38" s="50">
        <v>0</v>
      </c>
      <c r="H38" s="50">
        <v>0</v>
      </c>
      <c r="I38" s="50">
        <v>6</v>
      </c>
      <c r="J38" s="50">
        <v>0</v>
      </c>
      <c r="K38" s="50">
        <v>0</v>
      </c>
      <c r="L38" s="50">
        <v>0</v>
      </c>
      <c r="M38" s="50">
        <v>27</v>
      </c>
      <c r="N38" s="50">
        <v>0</v>
      </c>
      <c r="O38" s="15">
        <f t="shared" si="0"/>
        <v>21</v>
      </c>
      <c r="P38" s="15">
        <f t="shared" si="1"/>
        <v>48</v>
      </c>
    </row>
    <row r="39" spans="2:20" ht="23.1" customHeight="1" x14ac:dyDescent="0.25">
      <c r="B39" s="24" t="s">
        <v>66</v>
      </c>
      <c r="C39" s="50">
        <v>9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5</v>
      </c>
      <c r="N39" s="50">
        <v>0</v>
      </c>
      <c r="O39" s="15">
        <f t="shared" si="0"/>
        <v>10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5</v>
      </c>
      <c r="G40" s="50">
        <v>0</v>
      </c>
      <c r="H40" s="50">
        <v>0</v>
      </c>
      <c r="I40" s="50">
        <v>2</v>
      </c>
      <c r="J40" s="50">
        <v>2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12</v>
      </c>
      <c r="P40" s="15">
        <f t="shared" si="1"/>
        <v>21</v>
      </c>
    </row>
    <row r="41" spans="2:20" ht="23.1" customHeight="1" x14ac:dyDescent="0.25">
      <c r="B41" s="23" t="s">
        <v>68</v>
      </c>
      <c r="C41" s="50">
        <v>8</v>
      </c>
      <c r="D41" s="50">
        <v>1</v>
      </c>
      <c r="E41" s="50">
        <v>2</v>
      </c>
      <c r="F41" s="50">
        <v>3</v>
      </c>
      <c r="G41" s="50">
        <v>0</v>
      </c>
      <c r="H41" s="50">
        <v>0</v>
      </c>
      <c r="I41" s="50">
        <v>4</v>
      </c>
      <c r="J41" s="50">
        <v>1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19</v>
      </c>
      <c r="P41" s="15">
        <f t="shared" si="1"/>
        <v>40</v>
      </c>
    </row>
    <row r="42" spans="2:20" ht="23.1" customHeight="1" x14ac:dyDescent="0.25">
      <c r="B42" s="24" t="s">
        <v>69</v>
      </c>
      <c r="C42" s="50">
        <v>3</v>
      </c>
      <c r="D42" s="50">
        <v>1</v>
      </c>
      <c r="E42" s="50">
        <v>1</v>
      </c>
      <c r="F42" s="50">
        <v>4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12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0</v>
      </c>
      <c r="F43" s="50">
        <v>6</v>
      </c>
      <c r="G43" s="50">
        <v>0</v>
      </c>
      <c r="H43" s="50">
        <v>0</v>
      </c>
      <c r="I43" s="50">
        <v>3</v>
      </c>
      <c r="J43" s="50">
        <v>2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16</v>
      </c>
      <c r="P43" s="15">
        <f t="shared" si="1"/>
        <v>32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4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27</v>
      </c>
      <c r="N44" s="50">
        <v>0</v>
      </c>
      <c r="O44" s="15">
        <f t="shared" si="0"/>
        <v>10</v>
      </c>
      <c r="P44" s="15">
        <f t="shared" si="1"/>
        <v>37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7</v>
      </c>
      <c r="P45" s="15">
        <f t="shared" si="1"/>
        <v>23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0</v>
      </c>
      <c r="F46" s="50">
        <v>6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17</v>
      </c>
      <c r="P46" s="15">
        <f t="shared" si="1"/>
        <v>28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7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9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1</v>
      </c>
      <c r="E48" s="50">
        <v>2</v>
      </c>
      <c r="F48" s="50">
        <v>7</v>
      </c>
      <c r="G48" s="50">
        <v>0</v>
      </c>
      <c r="H48" s="50">
        <v>0</v>
      </c>
      <c r="I48" s="50">
        <v>8</v>
      </c>
      <c r="J48" s="50">
        <v>1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27</v>
      </c>
      <c r="P48" s="15">
        <f t="shared" si="1"/>
        <v>44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7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13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5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8</v>
      </c>
      <c r="P50" s="15">
        <f t="shared" si="1"/>
        <v>21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2</v>
      </c>
      <c r="E51" s="50">
        <v>0</v>
      </c>
      <c r="F51" s="50">
        <v>8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16</v>
      </c>
      <c r="P51" s="15">
        <f t="shared" si="1"/>
        <v>28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0</v>
      </c>
      <c r="F52" s="50">
        <v>11</v>
      </c>
      <c r="G52" s="50">
        <v>1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21</v>
      </c>
      <c r="N52" s="50">
        <v>0</v>
      </c>
      <c r="O52" s="15">
        <f t="shared" si="0"/>
        <v>21</v>
      </c>
      <c r="P52" s="15">
        <f t="shared" si="1"/>
        <v>42</v>
      </c>
      <c r="R52" s="8"/>
      <c r="T52"/>
    </row>
    <row r="53" spans="2:20" ht="23.1" customHeight="1" x14ac:dyDescent="0.25">
      <c r="B53" s="23" t="s">
        <v>80</v>
      </c>
      <c r="C53" s="50">
        <v>8</v>
      </c>
      <c r="D53" s="50">
        <v>3</v>
      </c>
      <c r="E53" s="50">
        <v>0</v>
      </c>
      <c r="F53" s="50">
        <v>12</v>
      </c>
      <c r="G53" s="50">
        <v>1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27</v>
      </c>
      <c r="P53" s="15">
        <f t="shared" si="1"/>
        <v>46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0</v>
      </c>
      <c r="F54" s="50">
        <v>12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21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1</v>
      </c>
      <c r="E55" s="50">
        <v>0</v>
      </c>
      <c r="F55" s="50">
        <v>7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19</v>
      </c>
      <c r="P55" s="15">
        <f t="shared" si="1"/>
        <v>31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2</v>
      </c>
      <c r="F56" s="50">
        <v>12</v>
      </c>
      <c r="G56" s="50">
        <v>1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22</v>
      </c>
      <c r="P56" s="15">
        <f t="shared" si="1"/>
        <v>38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0</v>
      </c>
      <c r="E57" s="50">
        <v>0</v>
      </c>
      <c r="F57" s="50">
        <v>9</v>
      </c>
      <c r="G57" s="50">
        <v>1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25</v>
      </c>
      <c r="P57" s="15">
        <f t="shared" si="1"/>
        <v>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253</v>
      </c>
      <c r="D58" s="16">
        <f t="shared" si="21"/>
        <v>27</v>
      </c>
      <c r="E58" s="16">
        <f t="shared" si="21"/>
        <v>17</v>
      </c>
      <c r="F58" s="16">
        <f t="shared" si="21"/>
        <v>247</v>
      </c>
      <c r="G58" s="16">
        <f t="shared" si="21"/>
        <v>8</v>
      </c>
      <c r="H58" s="16">
        <f t="shared" si="21"/>
        <v>0</v>
      </c>
      <c r="I58" s="16">
        <f t="shared" si="21"/>
        <v>121</v>
      </c>
      <c r="J58" s="16">
        <f t="shared" si="21"/>
        <v>42</v>
      </c>
      <c r="K58" s="16">
        <f t="shared" si="21"/>
        <v>0</v>
      </c>
      <c r="L58" s="16">
        <f t="shared" si="21"/>
        <v>0</v>
      </c>
      <c r="M58" s="16">
        <f t="shared" si="21"/>
        <v>842</v>
      </c>
      <c r="N58" s="16">
        <f t="shared" si="21"/>
        <v>0</v>
      </c>
      <c r="O58" s="16">
        <f t="shared" si="21"/>
        <v>715</v>
      </c>
      <c r="P58" s="16">
        <f t="shared" si="21"/>
        <v>1557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0.16249197174052665</v>
      </c>
      <c r="D59" s="43">
        <f t="shared" si="22"/>
        <v>1.7341040462427744E-2</v>
      </c>
      <c r="E59" s="43">
        <f t="shared" si="22"/>
        <v>1.0918432883750802E-2</v>
      </c>
      <c r="F59" s="43">
        <f t="shared" si="22"/>
        <v>0.15863840719332048</v>
      </c>
      <c r="G59" s="43">
        <f t="shared" si="22"/>
        <v>5.1380860629415539E-3</v>
      </c>
      <c r="H59" s="43">
        <f t="shared" si="22"/>
        <v>0</v>
      </c>
      <c r="I59" s="43">
        <f t="shared" si="22"/>
        <v>7.7713551701991013E-2</v>
      </c>
      <c r="J59" s="43">
        <f t="shared" si="22"/>
        <v>2.6974951830443159E-2</v>
      </c>
      <c r="K59" s="43">
        <f t="shared" si="22"/>
        <v>0</v>
      </c>
      <c r="L59" s="43">
        <f t="shared" si="22"/>
        <v>0</v>
      </c>
      <c r="M59" s="43">
        <f t="shared" si="22"/>
        <v>0.54078355812459855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0.35384615384615387</v>
      </c>
      <c r="D60" s="44">
        <f t="shared" ref="D60:N60" si="23">D58/$O$58</f>
        <v>3.7762237762237763E-2</v>
      </c>
      <c r="E60" s="44">
        <f t="shared" si="23"/>
        <v>2.3776223776223775E-2</v>
      </c>
      <c r="F60" s="44">
        <f t="shared" si="23"/>
        <v>0.34545454545454546</v>
      </c>
      <c r="G60" s="44">
        <f t="shared" si="23"/>
        <v>1.1188811188811189E-2</v>
      </c>
      <c r="H60" s="44">
        <f t="shared" si="23"/>
        <v>0</v>
      </c>
      <c r="I60" s="44">
        <f t="shared" si="23"/>
        <v>0.16923076923076924</v>
      </c>
      <c r="J60" s="44">
        <f t="shared" si="23"/>
        <v>5.8741258741258739E-2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43" zoomScale="60" workbookViewId="0">
      <selection activeCell="I3" sqref="I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Entebbe-Busabala'!C3:G3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72" t="s">
        <v>168</v>
      </c>
      <c r="H5" s="73"/>
      <c r="I5" s="14"/>
      <c r="J5" s="2" t="s">
        <v>5</v>
      </c>
      <c r="K5" s="72" t="s">
        <v>166</v>
      </c>
      <c r="L5" s="73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164</v>
      </c>
      <c r="E6" s="67"/>
      <c r="F6" s="2" t="s">
        <v>2</v>
      </c>
      <c r="G6" s="66" t="s">
        <v>165</v>
      </c>
      <c r="H6" s="67"/>
      <c r="J6" s="2" t="s">
        <v>21</v>
      </c>
      <c r="K6" s="72" t="s">
        <v>167</v>
      </c>
      <c r="L6" s="7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2</v>
      </c>
      <c r="G10" s="50">
        <v>1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11</v>
      </c>
      <c r="T10" s="17">
        <f t="shared" si="2"/>
        <v>7</v>
      </c>
      <c r="U10" s="17">
        <f t="shared" si="2"/>
        <v>1</v>
      </c>
      <c r="V10" s="17">
        <f t="shared" si="2"/>
        <v>10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53</v>
      </c>
      <c r="AD10" s="17">
        <f t="shared" si="2"/>
        <v>0</v>
      </c>
      <c r="AE10" s="31">
        <f t="shared" si="2"/>
        <v>34</v>
      </c>
      <c r="AF10" s="31">
        <f t="shared" si="2"/>
        <v>87</v>
      </c>
    </row>
    <row r="11" spans="2:32" s="6" customFormat="1" ht="23.1" customHeight="1" x14ac:dyDescent="0.25">
      <c r="B11" s="23" t="s">
        <v>38</v>
      </c>
      <c r="C11" s="50">
        <v>5</v>
      </c>
      <c r="D11" s="50">
        <v>4</v>
      </c>
      <c r="E11" s="50">
        <v>0</v>
      </c>
      <c r="F11" s="50">
        <v>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12</v>
      </c>
      <c r="P11" s="15">
        <f t="shared" si="1"/>
        <v>20</v>
      </c>
      <c r="R11" s="1" t="s">
        <v>7</v>
      </c>
      <c r="S11" s="17">
        <f t="shared" ref="S11:AF11" si="3">SUM(C14:C17)</f>
        <v>10</v>
      </c>
      <c r="T11" s="17">
        <f t="shared" si="3"/>
        <v>2</v>
      </c>
      <c r="U11" s="17">
        <f t="shared" si="3"/>
        <v>1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26</v>
      </c>
      <c r="AD11" s="17">
        <f t="shared" si="3"/>
        <v>0</v>
      </c>
      <c r="AE11" s="31">
        <f t="shared" si="3"/>
        <v>30</v>
      </c>
      <c r="AF11" s="31">
        <f t="shared" si="3"/>
        <v>56</v>
      </c>
    </row>
    <row r="12" spans="2:32" ht="23.1" customHeight="1" x14ac:dyDescent="0.25">
      <c r="B12" s="23" t="s">
        <v>39</v>
      </c>
      <c r="C12" s="50">
        <v>5</v>
      </c>
      <c r="D12" s="50">
        <v>1</v>
      </c>
      <c r="E12" s="50">
        <v>1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5">
        <f t="shared" si="0"/>
        <v>10</v>
      </c>
      <c r="P12" s="15">
        <f t="shared" si="1"/>
        <v>33</v>
      </c>
      <c r="R12" s="1" t="s">
        <v>8</v>
      </c>
      <c r="S12" s="17">
        <f t="shared" ref="S12:AF12" si="4">SUM(C18:C21)</f>
        <v>4</v>
      </c>
      <c r="T12" s="17">
        <f t="shared" si="4"/>
        <v>5</v>
      </c>
      <c r="U12" s="17">
        <f t="shared" si="4"/>
        <v>2</v>
      </c>
      <c r="V12" s="17">
        <f t="shared" si="4"/>
        <v>11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31</v>
      </c>
      <c r="AD12" s="17">
        <f t="shared" si="4"/>
        <v>2</v>
      </c>
      <c r="AE12" s="31">
        <f t="shared" si="4"/>
        <v>31</v>
      </c>
      <c r="AF12" s="31">
        <f t="shared" si="4"/>
        <v>62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0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6</v>
      </c>
      <c r="P13" s="15">
        <f t="shared" si="1"/>
        <v>21</v>
      </c>
      <c r="R13" s="1" t="s">
        <v>9</v>
      </c>
      <c r="S13" s="17">
        <f t="shared" ref="S13:AF13" si="5">SUM(C22:C25)</f>
        <v>11</v>
      </c>
      <c r="T13" s="17">
        <f t="shared" si="5"/>
        <v>3</v>
      </c>
      <c r="U13" s="17">
        <f t="shared" si="5"/>
        <v>1</v>
      </c>
      <c r="V13" s="17">
        <f t="shared" si="5"/>
        <v>13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35</v>
      </c>
      <c r="AD13" s="17">
        <f t="shared" si="5"/>
        <v>0</v>
      </c>
      <c r="AE13" s="31">
        <f t="shared" si="5"/>
        <v>36</v>
      </c>
      <c r="AF13" s="31">
        <f t="shared" si="5"/>
        <v>71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6</v>
      </c>
      <c r="P14" s="15">
        <f t="shared" si="1"/>
        <v>13</v>
      </c>
      <c r="R14" s="1" t="s">
        <v>10</v>
      </c>
      <c r="S14" s="17">
        <f t="shared" ref="S14:AF14" si="6">SUM(C26:C29)</f>
        <v>10</v>
      </c>
      <c r="T14" s="17">
        <f t="shared" si="6"/>
        <v>5</v>
      </c>
      <c r="U14" s="17">
        <f t="shared" si="6"/>
        <v>2</v>
      </c>
      <c r="V14" s="17">
        <f t="shared" si="6"/>
        <v>12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44</v>
      </c>
      <c r="AF14" s="31">
        <f t="shared" si="6"/>
        <v>76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8</v>
      </c>
      <c r="P15" s="15">
        <f t="shared" si="1"/>
        <v>15</v>
      </c>
      <c r="R15" s="1" t="s">
        <v>11</v>
      </c>
      <c r="S15" s="17">
        <f t="shared" ref="S15:AF15" si="7">SUM(C30:C33)</f>
        <v>9</v>
      </c>
      <c r="T15" s="17">
        <f t="shared" si="7"/>
        <v>6</v>
      </c>
      <c r="U15" s="17">
        <f t="shared" si="7"/>
        <v>0</v>
      </c>
      <c r="V15" s="17">
        <f t="shared" si="7"/>
        <v>14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33</v>
      </c>
      <c r="AD15" s="17">
        <f t="shared" si="7"/>
        <v>0</v>
      </c>
      <c r="AE15" s="31">
        <f t="shared" si="7"/>
        <v>37</v>
      </c>
      <c r="AF15" s="31">
        <f t="shared" si="7"/>
        <v>70</v>
      </c>
    </row>
    <row r="16" spans="2:32" ht="23.1" customHeight="1" x14ac:dyDescent="0.25">
      <c r="B16" s="23" t="s">
        <v>43</v>
      </c>
      <c r="C16" s="50">
        <v>4</v>
      </c>
      <c r="D16" s="50">
        <v>2</v>
      </c>
      <c r="E16" s="50">
        <v>1</v>
      </c>
      <c r="F16" s="50">
        <v>5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13</v>
      </c>
      <c r="P16" s="15">
        <f t="shared" si="1"/>
        <v>19</v>
      </c>
      <c r="R16" s="1" t="s">
        <v>12</v>
      </c>
      <c r="S16" s="17">
        <f t="shared" ref="S16:AF16" si="8">SUM(C34:C37)</f>
        <v>18</v>
      </c>
      <c r="T16" s="17">
        <f t="shared" si="8"/>
        <v>6</v>
      </c>
      <c r="U16" s="17">
        <f t="shared" si="8"/>
        <v>2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33</v>
      </c>
      <c r="AD16" s="17">
        <f t="shared" si="8"/>
        <v>0</v>
      </c>
      <c r="AE16" s="31">
        <f t="shared" si="8"/>
        <v>48</v>
      </c>
      <c r="AF16" s="31">
        <f t="shared" si="8"/>
        <v>81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3</v>
      </c>
      <c r="P17" s="15">
        <f t="shared" si="1"/>
        <v>9</v>
      </c>
      <c r="R17" s="1" t="s">
        <v>13</v>
      </c>
      <c r="S17" s="17">
        <f t="shared" ref="S17:AF17" si="9">SUM(C38:C41)</f>
        <v>11</v>
      </c>
      <c r="T17" s="17">
        <f t="shared" si="9"/>
        <v>8</v>
      </c>
      <c r="U17" s="17">
        <f t="shared" si="9"/>
        <v>0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25</v>
      </c>
      <c r="AD17" s="17">
        <f t="shared" si="9"/>
        <v>0</v>
      </c>
      <c r="AE17" s="31">
        <f t="shared" si="9"/>
        <v>38</v>
      </c>
      <c r="AF17" s="31">
        <f t="shared" si="9"/>
        <v>63</v>
      </c>
    </row>
    <row r="18" spans="2:32" ht="23.1" customHeight="1" x14ac:dyDescent="0.25">
      <c r="B18" s="23" t="s">
        <v>45</v>
      </c>
      <c r="C18" s="50">
        <v>0</v>
      </c>
      <c r="D18" s="50">
        <v>2</v>
      </c>
      <c r="E18" s="50">
        <v>0</v>
      </c>
      <c r="F18" s="50">
        <v>3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7</v>
      </c>
      <c r="P18" s="15">
        <f t="shared" si="1"/>
        <v>22</v>
      </c>
      <c r="R18" s="1" t="s">
        <v>14</v>
      </c>
      <c r="S18" s="17">
        <f t="shared" ref="S18:AF18" si="10">SUM(C42:C45)</f>
        <v>9</v>
      </c>
      <c r="T18" s="17">
        <f t="shared" si="10"/>
        <v>3</v>
      </c>
      <c r="U18" s="17">
        <f t="shared" si="10"/>
        <v>2</v>
      </c>
      <c r="V18" s="17">
        <f t="shared" si="10"/>
        <v>19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18</v>
      </c>
      <c r="AD18" s="17">
        <f t="shared" si="10"/>
        <v>0</v>
      </c>
      <c r="AE18" s="31">
        <f t="shared" si="10"/>
        <v>42</v>
      </c>
      <c r="AF18" s="31">
        <f t="shared" si="10"/>
        <v>60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1</v>
      </c>
      <c r="F19" s="50">
        <v>4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2</v>
      </c>
      <c r="N19" s="50">
        <v>2</v>
      </c>
      <c r="O19" s="15">
        <f t="shared" si="0"/>
        <v>13</v>
      </c>
      <c r="P19" s="15">
        <f t="shared" si="1"/>
        <v>15</v>
      </c>
      <c r="R19" s="1" t="s">
        <v>15</v>
      </c>
      <c r="S19" s="17">
        <f t="shared" ref="S19:AF19" si="11">SUM(C46:C49)</f>
        <v>9</v>
      </c>
      <c r="T19" s="17">
        <f t="shared" si="11"/>
        <v>5</v>
      </c>
      <c r="U19" s="17">
        <f t="shared" si="11"/>
        <v>2</v>
      </c>
      <c r="V19" s="17">
        <f t="shared" si="11"/>
        <v>9</v>
      </c>
      <c r="W19" s="17">
        <f t="shared" si="11"/>
        <v>0</v>
      </c>
      <c r="X19" s="17">
        <f t="shared" si="11"/>
        <v>0</v>
      </c>
      <c r="Y19" s="17">
        <f t="shared" si="11"/>
        <v>9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20</v>
      </c>
      <c r="AD19" s="17">
        <f t="shared" si="11"/>
        <v>0</v>
      </c>
      <c r="AE19" s="31">
        <f t="shared" si="11"/>
        <v>35</v>
      </c>
      <c r="AF19" s="31">
        <f t="shared" si="11"/>
        <v>55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7</v>
      </c>
      <c r="P20" s="15">
        <f t="shared" si="1"/>
        <v>11</v>
      </c>
      <c r="R20" s="1" t="s">
        <v>16</v>
      </c>
      <c r="S20" s="17">
        <f t="shared" ref="S20:AF20" si="12">SUM(C50:C53)</f>
        <v>19</v>
      </c>
      <c r="T20" s="17">
        <f t="shared" si="12"/>
        <v>12</v>
      </c>
      <c r="U20" s="17">
        <f t="shared" si="12"/>
        <v>0</v>
      </c>
      <c r="V20" s="17">
        <f t="shared" si="12"/>
        <v>13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29</v>
      </c>
      <c r="AD20" s="17">
        <f t="shared" si="12"/>
        <v>0</v>
      </c>
      <c r="AE20" s="31">
        <f t="shared" si="12"/>
        <v>52</v>
      </c>
      <c r="AF20" s="31">
        <f t="shared" si="12"/>
        <v>81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4</v>
      </c>
      <c r="P21" s="15">
        <f t="shared" si="1"/>
        <v>14</v>
      </c>
      <c r="R21" s="36" t="s">
        <v>20</v>
      </c>
      <c r="S21" s="34">
        <f t="shared" ref="S21:AF21" si="13">SUM(C54:C57)</f>
        <v>18</v>
      </c>
      <c r="T21" s="17">
        <f t="shared" si="13"/>
        <v>6</v>
      </c>
      <c r="U21" s="17">
        <f t="shared" si="13"/>
        <v>4</v>
      </c>
      <c r="V21" s="17">
        <f t="shared" si="13"/>
        <v>18</v>
      </c>
      <c r="W21" s="17">
        <f t="shared" si="13"/>
        <v>0</v>
      </c>
      <c r="X21" s="17">
        <f t="shared" si="13"/>
        <v>0</v>
      </c>
      <c r="Y21" s="17">
        <f t="shared" si="13"/>
        <v>10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24</v>
      </c>
      <c r="AD21" s="17">
        <f t="shared" si="13"/>
        <v>0</v>
      </c>
      <c r="AE21" s="31">
        <f t="shared" si="13"/>
        <v>60</v>
      </c>
      <c r="AF21" s="31">
        <f t="shared" si="13"/>
        <v>84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8</v>
      </c>
      <c r="P22" s="15">
        <f t="shared" si="1"/>
        <v>16</v>
      </c>
      <c r="R22" s="38" t="s">
        <v>90</v>
      </c>
      <c r="S22" s="39">
        <f>MAX(S10:S12)</f>
        <v>11</v>
      </c>
      <c r="T22" s="39">
        <f t="shared" ref="T22:AF22" si="14">MAX(T10:T12)</f>
        <v>7</v>
      </c>
      <c r="U22" s="39">
        <f t="shared" si="14"/>
        <v>2</v>
      </c>
      <c r="V22" s="39">
        <f t="shared" si="14"/>
        <v>11</v>
      </c>
      <c r="W22" s="39">
        <f t="shared" si="14"/>
        <v>1</v>
      </c>
      <c r="X22" s="39">
        <f t="shared" si="14"/>
        <v>0</v>
      </c>
      <c r="Y22" s="39">
        <f t="shared" si="14"/>
        <v>6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53</v>
      </c>
      <c r="AD22" s="39">
        <f t="shared" si="14"/>
        <v>2</v>
      </c>
      <c r="AE22" s="40">
        <f t="shared" si="14"/>
        <v>34</v>
      </c>
      <c r="AF22" s="40">
        <f t="shared" si="14"/>
        <v>87</v>
      </c>
    </row>
    <row r="23" spans="2:32" ht="23.1" customHeight="1" x14ac:dyDescent="0.25">
      <c r="B23" s="23" t="s">
        <v>50</v>
      </c>
      <c r="C23" s="50">
        <v>4</v>
      </c>
      <c r="D23" s="50">
        <v>2</v>
      </c>
      <c r="E23" s="50">
        <v>1</v>
      </c>
      <c r="F23" s="50">
        <v>4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14</v>
      </c>
      <c r="P23" s="15">
        <f t="shared" si="1"/>
        <v>27</v>
      </c>
      <c r="R23" s="38" t="s">
        <v>91</v>
      </c>
      <c r="S23" s="39">
        <f>MAX(S13:S18)</f>
        <v>18</v>
      </c>
      <c r="T23" s="39">
        <f t="shared" ref="T23:AF23" si="15">MAX(T13:T18)</f>
        <v>8</v>
      </c>
      <c r="U23" s="39">
        <f t="shared" si="15"/>
        <v>2</v>
      </c>
      <c r="V23" s="39">
        <f t="shared" si="15"/>
        <v>19</v>
      </c>
      <c r="W23" s="39">
        <f t="shared" si="15"/>
        <v>0</v>
      </c>
      <c r="X23" s="39">
        <f t="shared" si="15"/>
        <v>0</v>
      </c>
      <c r="Y23" s="39">
        <f t="shared" si="15"/>
        <v>11</v>
      </c>
      <c r="Z23" s="39">
        <f t="shared" si="15"/>
        <v>4</v>
      </c>
      <c r="AA23" s="39">
        <f t="shared" si="15"/>
        <v>1</v>
      </c>
      <c r="AB23" s="39">
        <f t="shared" si="15"/>
        <v>0</v>
      </c>
      <c r="AC23" s="39">
        <f t="shared" si="15"/>
        <v>35</v>
      </c>
      <c r="AD23" s="39">
        <f t="shared" si="15"/>
        <v>0</v>
      </c>
      <c r="AE23" s="40">
        <f t="shared" si="15"/>
        <v>48</v>
      </c>
      <c r="AF23" s="40">
        <f t="shared" si="15"/>
        <v>81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4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9</v>
      </c>
      <c r="P24" s="15">
        <f t="shared" si="1"/>
        <v>16</v>
      </c>
      <c r="R24" s="38" t="s">
        <v>92</v>
      </c>
      <c r="S24" s="39">
        <f>MAX(S19:S21)</f>
        <v>19</v>
      </c>
      <c r="T24" s="39">
        <f t="shared" ref="T24:AF24" si="16">MAX(T19:T21)</f>
        <v>12</v>
      </c>
      <c r="U24" s="39">
        <f t="shared" si="16"/>
        <v>4</v>
      </c>
      <c r="V24" s="39">
        <f t="shared" si="16"/>
        <v>18</v>
      </c>
      <c r="W24" s="39">
        <f t="shared" si="16"/>
        <v>0</v>
      </c>
      <c r="X24" s="39">
        <f t="shared" si="16"/>
        <v>0</v>
      </c>
      <c r="Y24" s="39">
        <f t="shared" si="16"/>
        <v>10</v>
      </c>
      <c r="Z24" s="39">
        <f t="shared" si="16"/>
        <v>4</v>
      </c>
      <c r="AA24" s="39">
        <f t="shared" si="16"/>
        <v>0</v>
      </c>
      <c r="AB24" s="39">
        <f t="shared" si="16"/>
        <v>0</v>
      </c>
      <c r="AC24" s="39">
        <f t="shared" si="16"/>
        <v>29</v>
      </c>
      <c r="AD24" s="39">
        <f t="shared" si="16"/>
        <v>0</v>
      </c>
      <c r="AE24" s="40">
        <f t="shared" si="16"/>
        <v>60</v>
      </c>
      <c r="AF24" s="40">
        <f t="shared" si="16"/>
        <v>84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7</v>
      </c>
      <c r="N25" s="50">
        <v>0</v>
      </c>
      <c r="O25" s="15">
        <f t="shared" si="0"/>
        <v>5</v>
      </c>
      <c r="P25" s="15">
        <f t="shared" si="1"/>
        <v>12</v>
      </c>
      <c r="R25" s="37" t="s">
        <v>85</v>
      </c>
      <c r="S25" s="35">
        <f t="shared" ref="S25:AF25" si="17">SUM(S10:S12)</f>
        <v>25</v>
      </c>
      <c r="T25" s="16">
        <f t="shared" si="17"/>
        <v>14</v>
      </c>
      <c r="U25" s="16">
        <f t="shared" si="17"/>
        <v>4</v>
      </c>
      <c r="V25" s="16">
        <f t="shared" si="17"/>
        <v>32</v>
      </c>
      <c r="W25" s="16">
        <f t="shared" si="17"/>
        <v>1</v>
      </c>
      <c r="X25" s="16">
        <f t="shared" si="17"/>
        <v>0</v>
      </c>
      <c r="Y25" s="16">
        <f t="shared" si="17"/>
        <v>13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110</v>
      </c>
      <c r="AD25" s="16">
        <f t="shared" si="17"/>
        <v>2</v>
      </c>
      <c r="AE25" s="32">
        <f t="shared" si="17"/>
        <v>95</v>
      </c>
      <c r="AF25" s="32">
        <f t="shared" si="17"/>
        <v>205</v>
      </c>
    </row>
    <row r="26" spans="2:32" ht="23.1" customHeight="1" x14ac:dyDescent="0.25">
      <c r="B26" s="23" t="s">
        <v>53</v>
      </c>
      <c r="C26" s="50">
        <v>2</v>
      </c>
      <c r="D26" s="50">
        <v>2</v>
      </c>
      <c r="E26" s="50">
        <v>2</v>
      </c>
      <c r="F26" s="50">
        <v>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12</v>
      </c>
      <c r="P26" s="15">
        <f t="shared" si="1"/>
        <v>23</v>
      </c>
      <c r="R26" s="28" t="s">
        <v>86</v>
      </c>
      <c r="S26" s="16">
        <f t="shared" ref="S26:AF26" si="18">SUM(S13:S18)</f>
        <v>68</v>
      </c>
      <c r="T26" s="16">
        <f t="shared" si="18"/>
        <v>31</v>
      </c>
      <c r="U26" s="16">
        <f t="shared" si="18"/>
        <v>7</v>
      </c>
      <c r="V26" s="16">
        <f t="shared" si="18"/>
        <v>77</v>
      </c>
      <c r="W26" s="16">
        <f t="shared" si="18"/>
        <v>0</v>
      </c>
      <c r="X26" s="16">
        <f t="shared" si="18"/>
        <v>0</v>
      </c>
      <c r="Y26" s="16">
        <f t="shared" si="18"/>
        <v>51</v>
      </c>
      <c r="Z26" s="16">
        <f t="shared" si="18"/>
        <v>10</v>
      </c>
      <c r="AA26" s="16">
        <f t="shared" si="18"/>
        <v>1</v>
      </c>
      <c r="AB26" s="16">
        <f t="shared" si="18"/>
        <v>0</v>
      </c>
      <c r="AC26" s="16">
        <f t="shared" si="18"/>
        <v>176</v>
      </c>
      <c r="AD26" s="16">
        <f t="shared" si="18"/>
        <v>0</v>
      </c>
      <c r="AE26" s="32">
        <f t="shared" si="18"/>
        <v>245</v>
      </c>
      <c r="AF26" s="32">
        <f t="shared" si="18"/>
        <v>421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0</v>
      </c>
      <c r="F27" s="50">
        <v>4</v>
      </c>
      <c r="G27" s="50">
        <v>0</v>
      </c>
      <c r="H27" s="50">
        <v>0</v>
      </c>
      <c r="I27" s="50">
        <v>6</v>
      </c>
      <c r="J27" s="50">
        <v>3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17</v>
      </c>
      <c r="P27" s="15">
        <f t="shared" si="1"/>
        <v>28</v>
      </c>
      <c r="R27" s="29" t="s">
        <v>87</v>
      </c>
      <c r="S27" s="16">
        <f t="shared" ref="S27:AF27" si="19">SUM(S19:S21)</f>
        <v>46</v>
      </c>
      <c r="T27" s="16">
        <f t="shared" si="19"/>
        <v>23</v>
      </c>
      <c r="U27" s="16">
        <f t="shared" si="19"/>
        <v>6</v>
      </c>
      <c r="V27" s="16">
        <f t="shared" si="19"/>
        <v>40</v>
      </c>
      <c r="W27" s="16">
        <f t="shared" si="19"/>
        <v>0</v>
      </c>
      <c r="X27" s="16">
        <f t="shared" si="19"/>
        <v>0</v>
      </c>
      <c r="Y27" s="16">
        <f t="shared" si="19"/>
        <v>27</v>
      </c>
      <c r="Z27" s="16">
        <f t="shared" si="19"/>
        <v>5</v>
      </c>
      <c r="AA27" s="16">
        <f t="shared" si="19"/>
        <v>0</v>
      </c>
      <c r="AB27" s="16">
        <f t="shared" si="19"/>
        <v>0</v>
      </c>
      <c r="AC27" s="16">
        <f t="shared" si="19"/>
        <v>73</v>
      </c>
      <c r="AD27" s="16">
        <f t="shared" si="19"/>
        <v>0</v>
      </c>
      <c r="AE27" s="32">
        <f t="shared" si="19"/>
        <v>147</v>
      </c>
      <c r="AF27" s="32">
        <f t="shared" si="19"/>
        <v>220</v>
      </c>
    </row>
    <row r="28" spans="2:32" ht="23.1" customHeight="1" x14ac:dyDescent="0.25">
      <c r="B28" s="23" t="s">
        <v>55</v>
      </c>
      <c r="C28" s="50">
        <v>0</v>
      </c>
      <c r="D28" s="50">
        <v>2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</v>
      </c>
      <c r="N28" s="50">
        <v>0</v>
      </c>
      <c r="O28" s="15">
        <f t="shared" si="0"/>
        <v>4</v>
      </c>
      <c r="P28" s="15">
        <f t="shared" si="1"/>
        <v>7</v>
      </c>
      <c r="R28" s="5" t="s">
        <v>17</v>
      </c>
      <c r="S28" s="16">
        <f t="shared" ref="S28:AF28" si="20">SUM(S10:S21)</f>
        <v>139</v>
      </c>
      <c r="T28" s="16">
        <f t="shared" si="20"/>
        <v>68</v>
      </c>
      <c r="U28" s="16">
        <f t="shared" si="20"/>
        <v>17</v>
      </c>
      <c r="V28" s="16">
        <f t="shared" si="20"/>
        <v>149</v>
      </c>
      <c r="W28" s="16">
        <f t="shared" si="20"/>
        <v>1</v>
      </c>
      <c r="X28" s="16">
        <f t="shared" si="20"/>
        <v>0</v>
      </c>
      <c r="Y28" s="16">
        <f t="shared" si="20"/>
        <v>91</v>
      </c>
      <c r="Z28" s="16">
        <f t="shared" si="20"/>
        <v>19</v>
      </c>
      <c r="AA28" s="16">
        <f t="shared" si="20"/>
        <v>1</v>
      </c>
      <c r="AB28" s="16">
        <f t="shared" si="20"/>
        <v>0</v>
      </c>
      <c r="AC28" s="16">
        <f t="shared" si="20"/>
        <v>359</v>
      </c>
      <c r="AD28" s="16">
        <f t="shared" si="20"/>
        <v>2</v>
      </c>
      <c r="AE28" s="32">
        <f t="shared" si="20"/>
        <v>487</v>
      </c>
      <c r="AF28" s="32">
        <f t="shared" si="20"/>
        <v>846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0</v>
      </c>
      <c r="F29" s="50">
        <v>4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11</v>
      </c>
      <c r="P29" s="15">
        <f t="shared" si="1"/>
        <v>18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6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2</v>
      </c>
      <c r="D31" s="50">
        <v>4</v>
      </c>
      <c r="E31" s="50">
        <v>0</v>
      </c>
      <c r="F31" s="50">
        <v>5</v>
      </c>
      <c r="G31" s="50">
        <v>0</v>
      </c>
      <c r="H31" s="50">
        <v>0</v>
      </c>
      <c r="I31" s="50">
        <v>5</v>
      </c>
      <c r="J31" s="50">
        <v>1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17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0</v>
      </c>
      <c r="F32" s="50">
        <v>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7</v>
      </c>
      <c r="P32" s="15">
        <f t="shared" si="1"/>
        <v>14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0</v>
      </c>
      <c r="F33" s="50">
        <v>3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7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5">
        <f t="shared" si="0"/>
        <v>8</v>
      </c>
      <c r="P34" s="15">
        <f t="shared" si="1"/>
        <v>21</v>
      </c>
    </row>
    <row r="35" spans="2:20" ht="23.1" customHeight="1" x14ac:dyDescent="0.25">
      <c r="B35" s="24" t="s">
        <v>62</v>
      </c>
      <c r="C35" s="50">
        <v>1</v>
      </c>
      <c r="D35" s="50">
        <v>2</v>
      </c>
      <c r="E35" s="50">
        <v>0</v>
      </c>
      <c r="F35" s="50">
        <v>1</v>
      </c>
      <c r="G35" s="50">
        <v>0</v>
      </c>
      <c r="H35" s="50">
        <v>0</v>
      </c>
      <c r="I35" s="50">
        <v>6</v>
      </c>
      <c r="J35" s="50">
        <v>1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11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7</v>
      </c>
      <c r="D36" s="50">
        <v>1</v>
      </c>
      <c r="E36" s="50">
        <v>1</v>
      </c>
      <c r="F36" s="50">
        <v>2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12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5</v>
      </c>
      <c r="D37" s="50">
        <v>2</v>
      </c>
      <c r="E37" s="50">
        <v>1</v>
      </c>
      <c r="F37" s="50">
        <v>4</v>
      </c>
      <c r="G37" s="50">
        <v>0</v>
      </c>
      <c r="H37" s="50">
        <v>0</v>
      </c>
      <c r="I37" s="50">
        <v>4</v>
      </c>
      <c r="J37" s="50">
        <v>0</v>
      </c>
      <c r="K37" s="50">
        <v>1</v>
      </c>
      <c r="L37" s="50">
        <v>0</v>
      </c>
      <c r="M37" s="50">
        <v>12</v>
      </c>
      <c r="N37" s="50">
        <v>0</v>
      </c>
      <c r="O37" s="15">
        <f t="shared" si="0"/>
        <v>17</v>
      </c>
      <c r="P37" s="15">
        <f t="shared" si="1"/>
        <v>29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7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0</v>
      </c>
      <c r="F39" s="50">
        <v>4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9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2</v>
      </c>
      <c r="D40" s="50">
        <v>2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6</v>
      </c>
      <c r="P40" s="15">
        <f t="shared" si="1"/>
        <v>8</v>
      </c>
    </row>
    <row r="41" spans="2:20" ht="23.1" customHeight="1" x14ac:dyDescent="0.25">
      <c r="B41" s="23" t="s">
        <v>68</v>
      </c>
      <c r="C41" s="50">
        <v>4</v>
      </c>
      <c r="D41" s="50">
        <v>5</v>
      </c>
      <c r="E41" s="50">
        <v>0</v>
      </c>
      <c r="F41" s="50">
        <v>4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16</v>
      </c>
      <c r="P41" s="15">
        <f t="shared" si="1"/>
        <v>23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5</v>
      </c>
      <c r="P42" s="15">
        <f t="shared" si="1"/>
        <v>8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1</v>
      </c>
      <c r="F43" s="50">
        <v>12</v>
      </c>
      <c r="G43" s="50">
        <v>0</v>
      </c>
      <c r="H43" s="50">
        <v>0</v>
      </c>
      <c r="I43" s="50">
        <v>6</v>
      </c>
      <c r="J43" s="50">
        <v>1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24</v>
      </c>
      <c r="P43" s="15">
        <f t="shared" si="1"/>
        <v>29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1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6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0</v>
      </c>
      <c r="F45" s="50">
        <v>3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7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2</v>
      </c>
      <c r="D46" s="50">
        <v>2</v>
      </c>
      <c r="E46" s="50">
        <v>0</v>
      </c>
      <c r="F46" s="50">
        <v>2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11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5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2</v>
      </c>
      <c r="E48" s="50">
        <v>2</v>
      </c>
      <c r="F48" s="50">
        <v>3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12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1</v>
      </c>
      <c r="E49" s="50">
        <v>0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7</v>
      </c>
      <c r="P49" s="15">
        <f t="shared" si="1"/>
        <v>10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5</v>
      </c>
      <c r="E50" s="50">
        <v>0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14</v>
      </c>
      <c r="P50" s="15">
        <f t="shared" si="1"/>
        <v>24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2</v>
      </c>
      <c r="E51" s="50">
        <v>0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9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1</v>
      </c>
      <c r="E52" s="50">
        <v>0</v>
      </c>
      <c r="F52" s="50">
        <v>6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15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4</v>
      </c>
      <c r="E53" s="50">
        <v>0</v>
      </c>
      <c r="F53" s="50">
        <v>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14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1</v>
      </c>
      <c r="E54" s="50">
        <v>1</v>
      </c>
      <c r="F54" s="50">
        <v>4</v>
      </c>
      <c r="G54" s="50">
        <v>0</v>
      </c>
      <c r="H54" s="50">
        <v>0</v>
      </c>
      <c r="I54" s="50">
        <v>5</v>
      </c>
      <c r="J54" s="50">
        <v>3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17</v>
      </c>
      <c r="P54" s="15">
        <f t="shared" si="1"/>
        <v>24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1</v>
      </c>
      <c r="E55" s="50">
        <v>0</v>
      </c>
      <c r="F55" s="50">
        <v>4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12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3</v>
      </c>
      <c r="E56" s="50">
        <v>3</v>
      </c>
      <c r="F56" s="50">
        <v>4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17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0</v>
      </c>
      <c r="F57" s="50">
        <v>6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14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139</v>
      </c>
      <c r="D58" s="16">
        <f t="shared" si="21"/>
        <v>68</v>
      </c>
      <c r="E58" s="16">
        <f t="shared" si="21"/>
        <v>17</v>
      </c>
      <c r="F58" s="16">
        <f t="shared" si="21"/>
        <v>149</v>
      </c>
      <c r="G58" s="16">
        <f t="shared" si="21"/>
        <v>1</v>
      </c>
      <c r="H58" s="16">
        <f t="shared" si="21"/>
        <v>0</v>
      </c>
      <c r="I58" s="16">
        <f t="shared" si="21"/>
        <v>91</v>
      </c>
      <c r="J58" s="16">
        <f t="shared" si="21"/>
        <v>19</v>
      </c>
      <c r="K58" s="16">
        <f t="shared" si="21"/>
        <v>1</v>
      </c>
      <c r="L58" s="16">
        <f t="shared" si="21"/>
        <v>0</v>
      </c>
      <c r="M58" s="16">
        <f t="shared" si="21"/>
        <v>359</v>
      </c>
      <c r="N58" s="16">
        <f t="shared" si="21"/>
        <v>2</v>
      </c>
      <c r="O58" s="16">
        <f t="shared" si="21"/>
        <v>487</v>
      </c>
      <c r="P58" s="16">
        <f t="shared" si="21"/>
        <v>846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0.16430260047281323</v>
      </c>
      <c r="D59" s="43">
        <f t="shared" si="22"/>
        <v>8.0378250591016553E-2</v>
      </c>
      <c r="E59" s="43">
        <f t="shared" si="22"/>
        <v>2.0094562647754138E-2</v>
      </c>
      <c r="F59" s="43">
        <f t="shared" si="22"/>
        <v>0.17612293144208038</v>
      </c>
      <c r="G59" s="43">
        <f t="shared" si="22"/>
        <v>1.1820330969267139E-3</v>
      </c>
      <c r="H59" s="43">
        <f t="shared" si="22"/>
        <v>0</v>
      </c>
      <c r="I59" s="43">
        <f t="shared" si="22"/>
        <v>0.10756501182033097</v>
      </c>
      <c r="J59" s="43">
        <f t="shared" si="22"/>
        <v>2.2458628841607566E-2</v>
      </c>
      <c r="K59" s="43">
        <f t="shared" si="22"/>
        <v>1.1820330969267139E-3</v>
      </c>
      <c r="L59" s="43">
        <f t="shared" si="22"/>
        <v>0</v>
      </c>
      <c r="M59" s="43">
        <f t="shared" si="22"/>
        <v>0.42434988179669031</v>
      </c>
      <c r="N59" s="43">
        <f t="shared" si="22"/>
        <v>2.3640661938534278E-3</v>
      </c>
      <c r="R59" s="8"/>
      <c r="T59"/>
    </row>
    <row r="60" spans="2:20" ht="23.1" customHeight="1" x14ac:dyDescent="0.25">
      <c r="B60" s="42" t="s">
        <v>94</v>
      </c>
      <c r="C60" s="44">
        <f>C58/$O$58</f>
        <v>0.28542094455852157</v>
      </c>
      <c r="D60" s="44">
        <f t="shared" ref="D60:N60" si="23">D58/$O$58</f>
        <v>0.13963039014373715</v>
      </c>
      <c r="E60" s="44">
        <f t="shared" si="23"/>
        <v>3.4907597535934289E-2</v>
      </c>
      <c r="F60" s="44">
        <f t="shared" si="23"/>
        <v>0.3059548254620123</v>
      </c>
      <c r="G60" s="44">
        <f t="shared" si="23"/>
        <v>2.0533880903490761E-3</v>
      </c>
      <c r="H60" s="44">
        <f t="shared" si="23"/>
        <v>0</v>
      </c>
      <c r="I60" s="44">
        <f t="shared" si="23"/>
        <v>0.18685831622176591</v>
      </c>
      <c r="J60" s="44">
        <f t="shared" si="23"/>
        <v>3.9014373716632446E-2</v>
      </c>
      <c r="K60" s="44">
        <f t="shared" si="23"/>
        <v>2.0533880903490761E-3</v>
      </c>
      <c r="L60" s="44">
        <f t="shared" si="23"/>
        <v>0</v>
      </c>
      <c r="M60" s="44"/>
      <c r="N60" s="44">
        <f t="shared" si="23"/>
        <v>4.1067761806981521E-3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6"/>
  <sheetViews>
    <sheetView view="pageBreakPreview" topLeftCell="A61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1:32" ht="20.100000000000001" customHeight="1" x14ac:dyDescent="0.25">
      <c r="B3" s="22" t="s">
        <v>96</v>
      </c>
      <c r="C3" s="71" t="s">
        <v>172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1"/>
      <c r="B5" s="51"/>
      <c r="C5" s="52" t="s">
        <v>3</v>
      </c>
      <c r="D5" s="53" t="s">
        <v>173</v>
      </c>
      <c r="E5" s="51"/>
      <c r="F5" s="54" t="s">
        <v>1</v>
      </c>
      <c r="G5" s="66" t="s">
        <v>174</v>
      </c>
      <c r="H5" s="67"/>
      <c r="I5" s="55"/>
      <c r="J5" s="52" t="s">
        <v>5</v>
      </c>
      <c r="K5" s="66" t="s">
        <v>175</v>
      </c>
      <c r="L5" s="67"/>
      <c r="M5" s="56"/>
      <c r="N5" s="56"/>
      <c r="O5" s="51"/>
      <c r="P5" s="51"/>
      <c r="Q5" s="51"/>
      <c r="R5" s="51"/>
      <c r="S5" s="56"/>
      <c r="T5" s="56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ht="23.25" customHeight="1" x14ac:dyDescent="0.25">
      <c r="A6" s="51"/>
      <c r="B6" s="51"/>
      <c r="C6" s="52" t="s">
        <v>4</v>
      </c>
      <c r="D6" s="66" t="s">
        <v>176</v>
      </c>
      <c r="E6" s="67"/>
      <c r="F6" s="52" t="s">
        <v>2</v>
      </c>
      <c r="G6" s="66" t="s">
        <v>177</v>
      </c>
      <c r="H6" s="67"/>
      <c r="I6" s="51"/>
      <c r="J6" s="52" t="s">
        <v>21</v>
      </c>
      <c r="K6" s="66" t="s">
        <v>178</v>
      </c>
      <c r="L6" s="67"/>
      <c r="M6" s="56"/>
      <c r="N6" s="56"/>
      <c r="O6" s="51"/>
      <c r="P6" s="51"/>
      <c r="Q6" s="51"/>
      <c r="R6" s="51"/>
      <c r="S6" s="56"/>
      <c r="T6" s="56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11</v>
      </c>
      <c r="D10" s="50">
        <v>1</v>
      </c>
      <c r="E10" s="50">
        <v>1</v>
      </c>
      <c r="F10" s="50">
        <v>7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24</v>
      </c>
      <c r="N10" s="50">
        <v>0</v>
      </c>
      <c r="O10" s="17">
        <f t="shared" ref="O10:O57" si="0">SUM(C10:L10,N10)</f>
        <v>21</v>
      </c>
      <c r="P10" s="17">
        <f t="shared" ref="P10:P57" si="1">SUM(C10:N10)</f>
        <v>45</v>
      </c>
      <c r="R10" s="1" t="s">
        <v>6</v>
      </c>
      <c r="S10" s="17">
        <f t="shared" ref="S10:AF10" si="2">SUM(C10:C13)</f>
        <v>33</v>
      </c>
      <c r="T10" s="17">
        <f t="shared" si="2"/>
        <v>7</v>
      </c>
      <c r="U10" s="17">
        <f t="shared" si="2"/>
        <v>3</v>
      </c>
      <c r="V10" s="17">
        <f t="shared" si="2"/>
        <v>27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114</v>
      </c>
      <c r="AD10" s="17">
        <f t="shared" si="2"/>
        <v>0</v>
      </c>
      <c r="AE10" s="31">
        <f t="shared" si="2"/>
        <v>81</v>
      </c>
      <c r="AF10" s="31">
        <f t="shared" si="2"/>
        <v>195</v>
      </c>
    </row>
    <row r="11" spans="1:32" s="6" customFormat="1" ht="23.1" customHeight="1" x14ac:dyDescent="0.25">
      <c r="B11" s="23" t="s">
        <v>38</v>
      </c>
      <c r="C11" s="50">
        <v>5</v>
      </c>
      <c r="D11" s="50">
        <v>2</v>
      </c>
      <c r="E11" s="50">
        <v>0</v>
      </c>
      <c r="F11" s="50">
        <v>6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35</v>
      </c>
      <c r="N11" s="50">
        <v>0</v>
      </c>
      <c r="O11" s="17">
        <f t="shared" si="0"/>
        <v>16</v>
      </c>
      <c r="P11" s="17">
        <f t="shared" si="1"/>
        <v>51</v>
      </c>
      <c r="R11" s="1" t="s">
        <v>7</v>
      </c>
      <c r="S11" s="17">
        <f t="shared" ref="S11:AF11" si="3">SUM(C14:C17)</f>
        <v>24</v>
      </c>
      <c r="T11" s="17">
        <f t="shared" si="3"/>
        <v>4</v>
      </c>
      <c r="U11" s="17">
        <f t="shared" si="3"/>
        <v>1</v>
      </c>
      <c r="V11" s="17">
        <f t="shared" si="3"/>
        <v>19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81</v>
      </c>
      <c r="AD11" s="17">
        <f t="shared" si="3"/>
        <v>0</v>
      </c>
      <c r="AE11" s="31">
        <f t="shared" si="3"/>
        <v>60</v>
      </c>
      <c r="AF11" s="31">
        <f t="shared" si="3"/>
        <v>141</v>
      </c>
    </row>
    <row r="12" spans="1:32" ht="23.1" customHeight="1" x14ac:dyDescent="0.25">
      <c r="B12" s="23" t="s">
        <v>39</v>
      </c>
      <c r="C12" s="50">
        <v>8</v>
      </c>
      <c r="D12" s="50">
        <v>2</v>
      </c>
      <c r="E12" s="50">
        <v>2</v>
      </c>
      <c r="F12" s="50">
        <v>6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26</v>
      </c>
      <c r="N12" s="50">
        <v>0</v>
      </c>
      <c r="O12" s="17">
        <f t="shared" si="0"/>
        <v>21</v>
      </c>
      <c r="P12" s="17">
        <f t="shared" si="1"/>
        <v>47</v>
      </c>
      <c r="R12" s="1" t="s">
        <v>8</v>
      </c>
      <c r="S12" s="17">
        <f t="shared" ref="S12:AF12" si="4">SUM(C18:C21)</f>
        <v>23</v>
      </c>
      <c r="T12" s="17">
        <f t="shared" si="4"/>
        <v>5</v>
      </c>
      <c r="U12" s="17">
        <f t="shared" si="4"/>
        <v>4</v>
      </c>
      <c r="V12" s="17">
        <f t="shared" si="4"/>
        <v>15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7</v>
      </c>
      <c r="AA12" s="17">
        <f t="shared" si="4"/>
        <v>0</v>
      </c>
      <c r="AB12" s="17">
        <f t="shared" si="4"/>
        <v>0</v>
      </c>
      <c r="AC12" s="17">
        <f t="shared" si="4"/>
        <v>55</v>
      </c>
      <c r="AD12" s="17">
        <f t="shared" si="4"/>
        <v>0</v>
      </c>
      <c r="AE12" s="31">
        <f t="shared" si="4"/>
        <v>63</v>
      </c>
      <c r="AF12" s="31">
        <f t="shared" si="4"/>
        <v>118</v>
      </c>
    </row>
    <row r="13" spans="1:32" ht="23.1" customHeight="1" x14ac:dyDescent="0.25">
      <c r="B13" s="23" t="s">
        <v>40</v>
      </c>
      <c r="C13" s="50">
        <v>9</v>
      </c>
      <c r="D13" s="50">
        <v>2</v>
      </c>
      <c r="E13" s="50">
        <v>0</v>
      </c>
      <c r="F13" s="50">
        <v>8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29</v>
      </c>
      <c r="N13" s="50">
        <v>0</v>
      </c>
      <c r="O13" s="17">
        <f t="shared" si="0"/>
        <v>23</v>
      </c>
      <c r="P13" s="17">
        <f t="shared" si="1"/>
        <v>52</v>
      </c>
      <c r="R13" s="1" t="s">
        <v>9</v>
      </c>
      <c r="S13" s="17">
        <f t="shared" ref="S13:AF13" si="5">SUM(C22:C25)</f>
        <v>14</v>
      </c>
      <c r="T13" s="17">
        <f t="shared" si="5"/>
        <v>5</v>
      </c>
      <c r="U13" s="17">
        <f t="shared" si="5"/>
        <v>1</v>
      </c>
      <c r="V13" s="17">
        <f t="shared" si="5"/>
        <v>17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64</v>
      </c>
      <c r="AD13" s="17">
        <f t="shared" si="5"/>
        <v>0</v>
      </c>
      <c r="AE13" s="31">
        <f t="shared" si="5"/>
        <v>52</v>
      </c>
      <c r="AF13" s="31">
        <f t="shared" si="5"/>
        <v>116</v>
      </c>
    </row>
    <row r="14" spans="1:32" ht="23.1" customHeight="1" x14ac:dyDescent="0.25">
      <c r="B14" s="23" t="s">
        <v>41</v>
      </c>
      <c r="C14" s="50">
        <v>9</v>
      </c>
      <c r="D14" s="50">
        <v>3</v>
      </c>
      <c r="E14" s="50">
        <v>0</v>
      </c>
      <c r="F14" s="50">
        <v>7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19</v>
      </c>
      <c r="N14" s="50">
        <v>0</v>
      </c>
      <c r="O14" s="17">
        <f t="shared" si="0"/>
        <v>19</v>
      </c>
      <c r="P14" s="17">
        <f t="shared" si="1"/>
        <v>38</v>
      </c>
      <c r="R14" s="1" t="s">
        <v>10</v>
      </c>
      <c r="S14" s="17">
        <f t="shared" ref="S14:AF14" si="6">SUM(C26:C29)</f>
        <v>11</v>
      </c>
      <c r="T14" s="17">
        <f t="shared" si="6"/>
        <v>5</v>
      </c>
      <c r="U14" s="17">
        <f t="shared" si="6"/>
        <v>1</v>
      </c>
      <c r="V14" s="17">
        <f t="shared" si="6"/>
        <v>18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7</v>
      </c>
      <c r="AA14" s="17">
        <f t="shared" si="6"/>
        <v>1</v>
      </c>
      <c r="AB14" s="17">
        <f t="shared" si="6"/>
        <v>1</v>
      </c>
      <c r="AC14" s="17">
        <f t="shared" si="6"/>
        <v>60</v>
      </c>
      <c r="AD14" s="17">
        <f t="shared" si="6"/>
        <v>0</v>
      </c>
      <c r="AE14" s="31">
        <f t="shared" si="6"/>
        <v>51</v>
      </c>
      <c r="AF14" s="31">
        <f t="shared" si="6"/>
        <v>111</v>
      </c>
    </row>
    <row r="15" spans="1:32" ht="23.1" customHeight="1" x14ac:dyDescent="0.25">
      <c r="B15" s="23" t="s">
        <v>42</v>
      </c>
      <c r="C15" s="50">
        <v>3</v>
      </c>
      <c r="D15" s="50">
        <v>1</v>
      </c>
      <c r="E15" s="50">
        <v>0</v>
      </c>
      <c r="F15" s="50">
        <v>3</v>
      </c>
      <c r="G15" s="50">
        <v>0</v>
      </c>
      <c r="H15" s="50">
        <v>0</v>
      </c>
      <c r="I15" s="50">
        <v>3</v>
      </c>
      <c r="J15" s="50">
        <v>2</v>
      </c>
      <c r="K15" s="50">
        <v>0</v>
      </c>
      <c r="L15" s="50">
        <v>0</v>
      </c>
      <c r="M15" s="50">
        <v>28</v>
      </c>
      <c r="N15" s="50">
        <v>0</v>
      </c>
      <c r="O15" s="17">
        <f>SUM(C15:L15,N15)</f>
        <v>12</v>
      </c>
      <c r="P15" s="17">
        <f>SUM(C15:N15)</f>
        <v>40</v>
      </c>
      <c r="R15" s="1" t="s">
        <v>11</v>
      </c>
      <c r="S15" s="17">
        <f t="shared" ref="S15:AF15" si="7">SUM(C30:C33)</f>
        <v>7</v>
      </c>
      <c r="T15" s="17">
        <f t="shared" si="7"/>
        <v>2</v>
      </c>
      <c r="U15" s="17">
        <f t="shared" si="7"/>
        <v>2</v>
      </c>
      <c r="V15" s="17">
        <f t="shared" si="7"/>
        <v>18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56</v>
      </c>
      <c r="AD15" s="17">
        <f t="shared" si="7"/>
        <v>0</v>
      </c>
      <c r="AE15" s="31">
        <f t="shared" si="7"/>
        <v>39</v>
      </c>
      <c r="AF15" s="31">
        <f t="shared" si="7"/>
        <v>95</v>
      </c>
    </row>
    <row r="16" spans="1:32" ht="23.1" customHeight="1" x14ac:dyDescent="0.25">
      <c r="B16" s="23" t="s">
        <v>43</v>
      </c>
      <c r="C16" s="50">
        <v>10</v>
      </c>
      <c r="D16" s="50">
        <v>0</v>
      </c>
      <c r="E16" s="50">
        <v>0</v>
      </c>
      <c r="F16" s="50">
        <v>4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7">
        <f>SUM(C16:L16,N16)</f>
        <v>17</v>
      </c>
      <c r="P16" s="17">
        <f t="shared" si="1"/>
        <v>27</v>
      </c>
      <c r="R16" s="1" t="s">
        <v>12</v>
      </c>
      <c r="S16" s="17">
        <f t="shared" ref="S16:AF16" si="8">SUM(C34:C37)</f>
        <v>12</v>
      </c>
      <c r="T16" s="17">
        <f t="shared" si="8"/>
        <v>1</v>
      </c>
      <c r="U16" s="17">
        <f t="shared" si="8"/>
        <v>0</v>
      </c>
      <c r="V16" s="17">
        <f t="shared" si="8"/>
        <v>24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40</v>
      </c>
      <c r="AD16" s="17">
        <f t="shared" si="8"/>
        <v>0</v>
      </c>
      <c r="AE16" s="31">
        <f t="shared" si="8"/>
        <v>51</v>
      </c>
      <c r="AF16" s="31">
        <f t="shared" si="8"/>
        <v>91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5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24</v>
      </c>
      <c r="N17" s="50">
        <v>0</v>
      </c>
      <c r="O17" s="17">
        <f t="shared" si="0"/>
        <v>12</v>
      </c>
      <c r="P17" s="17">
        <f t="shared" si="1"/>
        <v>36</v>
      </c>
      <c r="R17" s="1" t="s">
        <v>13</v>
      </c>
      <c r="S17" s="17">
        <f t="shared" ref="S17:AF17" si="9">SUM(C38:C41)</f>
        <v>6</v>
      </c>
      <c r="T17" s="17">
        <f t="shared" si="9"/>
        <v>4</v>
      </c>
      <c r="U17" s="17">
        <f t="shared" si="9"/>
        <v>2</v>
      </c>
      <c r="V17" s="17">
        <f t="shared" si="9"/>
        <v>18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40</v>
      </c>
      <c r="AF17" s="31">
        <f t="shared" si="9"/>
        <v>80</v>
      </c>
    </row>
    <row r="18" spans="2:32" ht="23.1" customHeight="1" x14ac:dyDescent="0.25">
      <c r="B18" s="23" t="s">
        <v>45</v>
      </c>
      <c r="C18" s="50">
        <v>7</v>
      </c>
      <c r="D18" s="50">
        <v>1</v>
      </c>
      <c r="E18" s="50">
        <v>2</v>
      </c>
      <c r="F18" s="50">
        <v>4</v>
      </c>
      <c r="G18" s="50">
        <v>0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12</v>
      </c>
      <c r="N18" s="50">
        <v>0</v>
      </c>
      <c r="O18" s="17">
        <f t="shared" si="0"/>
        <v>19</v>
      </c>
      <c r="P18" s="17">
        <f t="shared" si="1"/>
        <v>31</v>
      </c>
      <c r="R18" s="1" t="s">
        <v>14</v>
      </c>
      <c r="S18" s="17">
        <f t="shared" ref="S18:AF18" si="10">SUM(C42:C45)</f>
        <v>19</v>
      </c>
      <c r="T18" s="17">
        <f t="shared" si="10"/>
        <v>1</v>
      </c>
      <c r="U18" s="17">
        <f t="shared" si="10"/>
        <v>0</v>
      </c>
      <c r="V18" s="17">
        <f t="shared" si="10"/>
        <v>21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40</v>
      </c>
      <c r="AD18" s="17">
        <f t="shared" si="10"/>
        <v>0</v>
      </c>
      <c r="AE18" s="31">
        <f t="shared" si="10"/>
        <v>54</v>
      </c>
      <c r="AF18" s="31">
        <f t="shared" si="10"/>
        <v>94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1</v>
      </c>
      <c r="F19" s="50">
        <v>4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15</v>
      </c>
      <c r="N19" s="50">
        <v>0</v>
      </c>
      <c r="O19" s="17">
        <f t="shared" si="0"/>
        <v>15</v>
      </c>
      <c r="P19" s="17">
        <f t="shared" si="1"/>
        <v>30</v>
      </c>
      <c r="R19" s="1" t="s">
        <v>15</v>
      </c>
      <c r="S19" s="17">
        <f t="shared" ref="S19:AF19" si="11">SUM(C46:C49)</f>
        <v>17</v>
      </c>
      <c r="T19" s="17">
        <f t="shared" si="11"/>
        <v>5</v>
      </c>
      <c r="U19" s="17">
        <f t="shared" si="11"/>
        <v>3</v>
      </c>
      <c r="V19" s="17">
        <f t="shared" si="11"/>
        <v>27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51</v>
      </c>
      <c r="AD19" s="17">
        <f t="shared" si="11"/>
        <v>0</v>
      </c>
      <c r="AE19" s="31">
        <f t="shared" si="11"/>
        <v>59</v>
      </c>
      <c r="AF19" s="31">
        <f t="shared" si="11"/>
        <v>110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1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7">
        <f t="shared" si="0"/>
        <v>6</v>
      </c>
      <c r="P20" s="17">
        <f t="shared" si="1"/>
        <v>10</v>
      </c>
      <c r="R20" s="1" t="s">
        <v>16</v>
      </c>
      <c r="S20" s="17">
        <f t="shared" ref="S20:AF20" si="12">SUM(C50:C53)</f>
        <v>18</v>
      </c>
      <c r="T20" s="17">
        <f t="shared" si="12"/>
        <v>3</v>
      </c>
      <c r="U20" s="17">
        <f t="shared" si="12"/>
        <v>1</v>
      </c>
      <c r="V20" s="17">
        <f t="shared" si="12"/>
        <v>32</v>
      </c>
      <c r="W20" s="17">
        <f t="shared" si="12"/>
        <v>2</v>
      </c>
      <c r="X20" s="17">
        <f t="shared" si="12"/>
        <v>0</v>
      </c>
      <c r="Y20" s="17">
        <f t="shared" si="12"/>
        <v>11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59</v>
      </c>
      <c r="AD20" s="17">
        <f t="shared" si="12"/>
        <v>0</v>
      </c>
      <c r="AE20" s="31">
        <f t="shared" si="12"/>
        <v>68</v>
      </c>
      <c r="AF20" s="31">
        <f t="shared" si="12"/>
        <v>127</v>
      </c>
    </row>
    <row r="21" spans="2:32" ht="23.1" customHeight="1" x14ac:dyDescent="0.25">
      <c r="B21" s="23" t="s">
        <v>48</v>
      </c>
      <c r="C21" s="50">
        <v>10</v>
      </c>
      <c r="D21" s="50">
        <v>2</v>
      </c>
      <c r="E21" s="50">
        <v>0</v>
      </c>
      <c r="F21" s="50">
        <v>5</v>
      </c>
      <c r="G21" s="50">
        <v>0</v>
      </c>
      <c r="H21" s="50">
        <v>0</v>
      </c>
      <c r="I21" s="50">
        <v>2</v>
      </c>
      <c r="J21" s="50">
        <v>4</v>
      </c>
      <c r="K21" s="50">
        <v>0</v>
      </c>
      <c r="L21" s="50">
        <v>0</v>
      </c>
      <c r="M21" s="50">
        <v>24</v>
      </c>
      <c r="N21" s="50">
        <v>0</v>
      </c>
      <c r="O21" s="17">
        <f t="shared" si="0"/>
        <v>23</v>
      </c>
      <c r="P21" s="17">
        <f t="shared" si="1"/>
        <v>47</v>
      </c>
      <c r="R21" s="36" t="s">
        <v>20</v>
      </c>
      <c r="S21" s="34">
        <f t="shared" ref="S21:AF21" si="13">SUM(C54:C57)</f>
        <v>18</v>
      </c>
      <c r="T21" s="17">
        <f t="shared" si="13"/>
        <v>3</v>
      </c>
      <c r="U21" s="17">
        <f t="shared" si="13"/>
        <v>3</v>
      </c>
      <c r="V21" s="17">
        <f t="shared" si="13"/>
        <v>30</v>
      </c>
      <c r="W21" s="17">
        <f t="shared" si="13"/>
        <v>4</v>
      </c>
      <c r="X21" s="17">
        <f t="shared" si="13"/>
        <v>0</v>
      </c>
      <c r="Y21" s="17">
        <f t="shared" si="13"/>
        <v>10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54</v>
      </c>
      <c r="AD21" s="17">
        <f t="shared" si="13"/>
        <v>0</v>
      </c>
      <c r="AE21" s="31">
        <f t="shared" si="13"/>
        <v>71</v>
      </c>
      <c r="AF21" s="31">
        <f t="shared" si="13"/>
        <v>125</v>
      </c>
    </row>
    <row r="22" spans="2:32" ht="23.1" customHeight="1" x14ac:dyDescent="0.25">
      <c r="B22" s="23" t="s">
        <v>49</v>
      </c>
      <c r="C22" s="50">
        <v>4</v>
      </c>
      <c r="D22" s="50">
        <v>2</v>
      </c>
      <c r="E22" s="50">
        <v>1</v>
      </c>
      <c r="F22" s="50">
        <v>4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7">
        <f t="shared" si="0"/>
        <v>12</v>
      </c>
      <c r="P22" s="17">
        <f t="shared" si="1"/>
        <v>26</v>
      </c>
      <c r="R22" s="57" t="s">
        <v>90</v>
      </c>
      <c r="S22" s="58">
        <f>MAX(S10:S12)</f>
        <v>33</v>
      </c>
      <c r="T22" s="58">
        <f t="shared" ref="T22:AF22" si="14">MAX(T10:T12)</f>
        <v>7</v>
      </c>
      <c r="U22" s="58">
        <f t="shared" si="14"/>
        <v>4</v>
      </c>
      <c r="V22" s="58">
        <f t="shared" si="14"/>
        <v>27</v>
      </c>
      <c r="W22" s="58">
        <f t="shared" si="14"/>
        <v>0</v>
      </c>
      <c r="X22" s="58">
        <f t="shared" si="14"/>
        <v>0</v>
      </c>
      <c r="Y22" s="58">
        <f t="shared" si="14"/>
        <v>10</v>
      </c>
      <c r="Z22" s="58">
        <f t="shared" si="14"/>
        <v>7</v>
      </c>
      <c r="AA22" s="58">
        <f t="shared" si="14"/>
        <v>0</v>
      </c>
      <c r="AB22" s="58">
        <f t="shared" si="14"/>
        <v>0</v>
      </c>
      <c r="AC22" s="58">
        <f t="shared" si="14"/>
        <v>114</v>
      </c>
      <c r="AD22" s="58">
        <f t="shared" si="14"/>
        <v>0</v>
      </c>
      <c r="AE22" s="40">
        <f t="shared" si="14"/>
        <v>81</v>
      </c>
      <c r="AF22" s="40">
        <f t="shared" si="14"/>
        <v>195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0</v>
      </c>
      <c r="F23" s="50">
        <v>3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21</v>
      </c>
      <c r="N23" s="50">
        <v>0</v>
      </c>
      <c r="O23" s="17">
        <f t="shared" si="0"/>
        <v>13</v>
      </c>
      <c r="P23" s="17">
        <f t="shared" si="1"/>
        <v>34</v>
      </c>
      <c r="R23" s="57" t="s">
        <v>91</v>
      </c>
      <c r="S23" s="58">
        <f>MAX(S13:S18)</f>
        <v>19</v>
      </c>
      <c r="T23" s="58">
        <f t="shared" ref="T23:AF23" si="15">MAX(T13:T18)</f>
        <v>5</v>
      </c>
      <c r="U23" s="58">
        <f t="shared" si="15"/>
        <v>2</v>
      </c>
      <c r="V23" s="58">
        <f t="shared" si="15"/>
        <v>24</v>
      </c>
      <c r="W23" s="58">
        <f t="shared" si="15"/>
        <v>0</v>
      </c>
      <c r="X23" s="58">
        <f t="shared" si="15"/>
        <v>0</v>
      </c>
      <c r="Y23" s="58">
        <f t="shared" si="15"/>
        <v>13</v>
      </c>
      <c r="Z23" s="58">
        <f t="shared" si="15"/>
        <v>7</v>
      </c>
      <c r="AA23" s="58">
        <f t="shared" si="15"/>
        <v>1</v>
      </c>
      <c r="AB23" s="58">
        <f t="shared" si="15"/>
        <v>1</v>
      </c>
      <c r="AC23" s="58">
        <f t="shared" si="15"/>
        <v>64</v>
      </c>
      <c r="AD23" s="58">
        <f t="shared" si="15"/>
        <v>0</v>
      </c>
      <c r="AE23" s="40">
        <f t="shared" si="15"/>
        <v>54</v>
      </c>
      <c r="AF23" s="40">
        <f t="shared" si="15"/>
        <v>116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5</v>
      </c>
      <c r="G24" s="50">
        <v>0</v>
      </c>
      <c r="H24" s="50">
        <v>0</v>
      </c>
      <c r="I24" s="50">
        <v>5</v>
      </c>
      <c r="J24" s="50">
        <v>2</v>
      </c>
      <c r="K24" s="50">
        <v>0</v>
      </c>
      <c r="L24" s="50">
        <v>0</v>
      </c>
      <c r="M24" s="50">
        <v>12</v>
      </c>
      <c r="N24" s="50">
        <v>0</v>
      </c>
      <c r="O24" s="17">
        <f t="shared" si="0"/>
        <v>13</v>
      </c>
      <c r="P24" s="17">
        <f t="shared" si="1"/>
        <v>25</v>
      </c>
      <c r="R24" s="57" t="s">
        <v>92</v>
      </c>
      <c r="S24" s="58">
        <f>MAX(S19:S21)</f>
        <v>18</v>
      </c>
      <c r="T24" s="58">
        <f t="shared" ref="T24:AF24" si="16">MAX(T19:T21)</f>
        <v>5</v>
      </c>
      <c r="U24" s="58">
        <f t="shared" si="16"/>
        <v>3</v>
      </c>
      <c r="V24" s="58">
        <f t="shared" si="16"/>
        <v>32</v>
      </c>
      <c r="W24" s="58">
        <f t="shared" si="16"/>
        <v>4</v>
      </c>
      <c r="X24" s="58">
        <f t="shared" si="16"/>
        <v>0</v>
      </c>
      <c r="Y24" s="58">
        <f t="shared" si="16"/>
        <v>11</v>
      </c>
      <c r="Z24" s="58">
        <f t="shared" si="16"/>
        <v>3</v>
      </c>
      <c r="AA24" s="58">
        <f t="shared" si="16"/>
        <v>1</v>
      </c>
      <c r="AB24" s="58">
        <f t="shared" si="16"/>
        <v>0</v>
      </c>
      <c r="AC24" s="58">
        <f t="shared" si="16"/>
        <v>59</v>
      </c>
      <c r="AD24" s="58">
        <f t="shared" si="16"/>
        <v>0</v>
      </c>
      <c r="AE24" s="40">
        <f t="shared" si="16"/>
        <v>71</v>
      </c>
      <c r="AF24" s="40">
        <f t="shared" si="16"/>
        <v>127</v>
      </c>
    </row>
    <row r="25" spans="2:32" ht="23.1" customHeight="1" x14ac:dyDescent="0.25">
      <c r="B25" s="23" t="s">
        <v>52</v>
      </c>
      <c r="C25" s="50">
        <v>5</v>
      </c>
      <c r="D25" s="50">
        <v>2</v>
      </c>
      <c r="E25" s="50">
        <v>0</v>
      </c>
      <c r="F25" s="50">
        <v>5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17</v>
      </c>
      <c r="N25" s="50">
        <v>0</v>
      </c>
      <c r="O25" s="17">
        <f t="shared" si="0"/>
        <v>14</v>
      </c>
      <c r="P25" s="17">
        <f t="shared" si="1"/>
        <v>31</v>
      </c>
      <c r="R25" s="37" t="s">
        <v>85</v>
      </c>
      <c r="S25" s="35">
        <f t="shared" ref="S25:AF25" si="17">SUM(S10:S12)</f>
        <v>80</v>
      </c>
      <c r="T25" s="16">
        <f t="shared" si="17"/>
        <v>16</v>
      </c>
      <c r="U25" s="16">
        <f t="shared" si="17"/>
        <v>8</v>
      </c>
      <c r="V25" s="16">
        <f t="shared" si="17"/>
        <v>61</v>
      </c>
      <c r="W25" s="16">
        <f t="shared" si="17"/>
        <v>0</v>
      </c>
      <c r="X25" s="16">
        <f t="shared" si="17"/>
        <v>0</v>
      </c>
      <c r="Y25" s="16">
        <f t="shared" si="17"/>
        <v>28</v>
      </c>
      <c r="Z25" s="16">
        <f t="shared" si="17"/>
        <v>11</v>
      </c>
      <c r="AA25" s="16">
        <f t="shared" si="17"/>
        <v>0</v>
      </c>
      <c r="AB25" s="16">
        <f t="shared" si="17"/>
        <v>0</v>
      </c>
      <c r="AC25" s="16">
        <f t="shared" si="17"/>
        <v>250</v>
      </c>
      <c r="AD25" s="16">
        <f t="shared" si="17"/>
        <v>0</v>
      </c>
      <c r="AE25" s="32">
        <f t="shared" si="17"/>
        <v>204</v>
      </c>
      <c r="AF25" s="32">
        <f t="shared" si="17"/>
        <v>454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1</v>
      </c>
      <c r="F26" s="50">
        <v>7</v>
      </c>
      <c r="G26" s="50">
        <v>0</v>
      </c>
      <c r="H26" s="50">
        <v>0</v>
      </c>
      <c r="I26" s="50">
        <v>1</v>
      </c>
      <c r="J26" s="50">
        <v>1</v>
      </c>
      <c r="K26" s="50">
        <v>1</v>
      </c>
      <c r="L26" s="50">
        <v>0</v>
      </c>
      <c r="M26" s="50">
        <v>22</v>
      </c>
      <c r="N26" s="50">
        <v>0</v>
      </c>
      <c r="O26" s="17">
        <f t="shared" si="0"/>
        <v>16</v>
      </c>
      <c r="P26" s="17">
        <f t="shared" si="1"/>
        <v>38</v>
      </c>
      <c r="R26" s="28" t="s">
        <v>86</v>
      </c>
      <c r="S26" s="16">
        <f t="shared" ref="S26:AF26" si="18">SUM(S13:S18)</f>
        <v>69</v>
      </c>
      <c r="T26" s="16">
        <f t="shared" si="18"/>
        <v>18</v>
      </c>
      <c r="U26" s="16">
        <f t="shared" si="18"/>
        <v>6</v>
      </c>
      <c r="V26" s="16">
        <f t="shared" si="18"/>
        <v>116</v>
      </c>
      <c r="W26" s="16">
        <f t="shared" si="18"/>
        <v>0</v>
      </c>
      <c r="X26" s="16">
        <f t="shared" si="18"/>
        <v>0</v>
      </c>
      <c r="Y26" s="16">
        <f t="shared" si="18"/>
        <v>60</v>
      </c>
      <c r="Z26" s="16">
        <f t="shared" si="18"/>
        <v>16</v>
      </c>
      <c r="AA26" s="16">
        <f t="shared" si="18"/>
        <v>1</v>
      </c>
      <c r="AB26" s="16">
        <f t="shared" si="18"/>
        <v>1</v>
      </c>
      <c r="AC26" s="16">
        <f t="shared" si="18"/>
        <v>300</v>
      </c>
      <c r="AD26" s="16">
        <f t="shared" si="18"/>
        <v>0</v>
      </c>
      <c r="AE26" s="32">
        <f t="shared" si="18"/>
        <v>287</v>
      </c>
      <c r="AF26" s="32">
        <f t="shared" si="18"/>
        <v>587</v>
      </c>
    </row>
    <row r="27" spans="2:32" ht="23.1" customHeight="1" x14ac:dyDescent="0.25">
      <c r="B27" s="23" t="s">
        <v>54</v>
      </c>
      <c r="C27" s="50">
        <v>4</v>
      </c>
      <c r="D27" s="50">
        <v>2</v>
      </c>
      <c r="E27" s="50">
        <v>0</v>
      </c>
      <c r="F27" s="50">
        <v>4</v>
      </c>
      <c r="G27" s="50">
        <v>0</v>
      </c>
      <c r="H27" s="50">
        <v>0</v>
      </c>
      <c r="I27" s="50">
        <v>3</v>
      </c>
      <c r="J27" s="50">
        <v>2</v>
      </c>
      <c r="K27" s="50">
        <v>0</v>
      </c>
      <c r="L27" s="50">
        <v>1</v>
      </c>
      <c r="M27" s="50">
        <v>13</v>
      </c>
      <c r="N27" s="50">
        <v>0</v>
      </c>
      <c r="O27" s="17">
        <f t="shared" si="0"/>
        <v>16</v>
      </c>
      <c r="P27" s="17">
        <f t="shared" si="1"/>
        <v>29</v>
      </c>
      <c r="R27" s="29" t="s">
        <v>87</v>
      </c>
      <c r="S27" s="16">
        <f t="shared" ref="S27:AF27" si="19">SUM(S19:S21)</f>
        <v>53</v>
      </c>
      <c r="T27" s="16">
        <f t="shared" si="19"/>
        <v>11</v>
      </c>
      <c r="U27" s="16">
        <f t="shared" si="19"/>
        <v>7</v>
      </c>
      <c r="V27" s="16">
        <f t="shared" si="19"/>
        <v>89</v>
      </c>
      <c r="W27" s="16">
        <f t="shared" si="19"/>
        <v>6</v>
      </c>
      <c r="X27" s="16">
        <f t="shared" si="19"/>
        <v>0</v>
      </c>
      <c r="Y27" s="16">
        <f t="shared" si="19"/>
        <v>27</v>
      </c>
      <c r="Z27" s="16">
        <f t="shared" si="19"/>
        <v>4</v>
      </c>
      <c r="AA27" s="16">
        <f t="shared" si="19"/>
        <v>1</v>
      </c>
      <c r="AB27" s="16">
        <f t="shared" si="19"/>
        <v>0</v>
      </c>
      <c r="AC27" s="16">
        <f t="shared" si="19"/>
        <v>164</v>
      </c>
      <c r="AD27" s="16">
        <f t="shared" si="19"/>
        <v>0</v>
      </c>
      <c r="AE27" s="32">
        <f t="shared" si="19"/>
        <v>198</v>
      </c>
      <c r="AF27" s="32">
        <f t="shared" si="19"/>
        <v>362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0</v>
      </c>
      <c r="F28" s="50">
        <v>4</v>
      </c>
      <c r="G28" s="50">
        <v>0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12</v>
      </c>
      <c r="N28" s="50">
        <v>0</v>
      </c>
      <c r="O28" s="17">
        <f t="shared" si="0"/>
        <v>10</v>
      </c>
      <c r="P28" s="17">
        <f t="shared" si="1"/>
        <v>22</v>
      </c>
      <c r="R28" s="5" t="s">
        <v>17</v>
      </c>
      <c r="S28" s="16">
        <f t="shared" ref="S28:AF28" si="20">SUM(S10:S21)</f>
        <v>202</v>
      </c>
      <c r="T28" s="16">
        <f t="shared" si="20"/>
        <v>45</v>
      </c>
      <c r="U28" s="16">
        <f t="shared" si="20"/>
        <v>21</v>
      </c>
      <c r="V28" s="16">
        <f t="shared" si="20"/>
        <v>266</v>
      </c>
      <c r="W28" s="16">
        <f t="shared" si="20"/>
        <v>6</v>
      </c>
      <c r="X28" s="16">
        <f t="shared" si="20"/>
        <v>0</v>
      </c>
      <c r="Y28" s="16">
        <f t="shared" si="20"/>
        <v>115</v>
      </c>
      <c r="Z28" s="16">
        <f t="shared" si="20"/>
        <v>31</v>
      </c>
      <c r="AA28" s="16">
        <f t="shared" si="20"/>
        <v>2</v>
      </c>
      <c r="AB28" s="16">
        <f t="shared" si="20"/>
        <v>1</v>
      </c>
      <c r="AC28" s="16">
        <f t="shared" si="20"/>
        <v>714</v>
      </c>
      <c r="AD28" s="16">
        <f t="shared" si="20"/>
        <v>0</v>
      </c>
      <c r="AE28" s="32">
        <f t="shared" si="20"/>
        <v>689</v>
      </c>
      <c r="AF28" s="32">
        <f t="shared" si="20"/>
        <v>1403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0</v>
      </c>
      <c r="F29" s="50">
        <v>3</v>
      </c>
      <c r="G29" s="50">
        <v>0</v>
      </c>
      <c r="H29" s="50">
        <v>0</v>
      </c>
      <c r="I29" s="50">
        <v>2</v>
      </c>
      <c r="J29" s="50">
        <v>2</v>
      </c>
      <c r="K29" s="50">
        <v>0</v>
      </c>
      <c r="L29" s="50">
        <v>0</v>
      </c>
      <c r="M29" s="50">
        <v>13</v>
      </c>
      <c r="N29" s="50">
        <v>0</v>
      </c>
      <c r="O29" s="17">
        <f t="shared" si="0"/>
        <v>9</v>
      </c>
      <c r="P29" s="17">
        <f t="shared" si="1"/>
        <v>22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5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7">
        <f t="shared" si="0"/>
        <v>13</v>
      </c>
      <c r="P30" s="17">
        <f t="shared" si="1"/>
        <v>35</v>
      </c>
      <c r="R30"/>
      <c r="S30" s="19"/>
      <c r="T30" s="19"/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7">
        <f t="shared" si="0"/>
        <v>6</v>
      </c>
      <c r="P31" s="17">
        <f t="shared" si="1"/>
        <v>16</v>
      </c>
      <c r="R31"/>
      <c r="S31" s="19"/>
      <c r="T31" s="19"/>
    </row>
    <row r="32" spans="2:32" ht="23.1" customHeight="1" x14ac:dyDescent="0.25">
      <c r="B32" s="24" t="s">
        <v>59</v>
      </c>
      <c r="C32" s="50">
        <v>3</v>
      </c>
      <c r="D32" s="50">
        <v>2</v>
      </c>
      <c r="E32" s="50">
        <v>1</v>
      </c>
      <c r="F32" s="50">
        <v>5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16</v>
      </c>
      <c r="N32" s="50">
        <v>0</v>
      </c>
      <c r="O32" s="17">
        <f t="shared" si="0"/>
        <v>12</v>
      </c>
      <c r="P32" s="17">
        <f t="shared" si="1"/>
        <v>28</v>
      </c>
      <c r="R32"/>
      <c r="S32" s="19"/>
      <c r="T32" s="19"/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4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7">
        <f t="shared" si="0"/>
        <v>8</v>
      </c>
      <c r="P33" s="17">
        <f t="shared" si="1"/>
        <v>16</v>
      </c>
      <c r="R33"/>
      <c r="S33" s="19"/>
      <c r="T33" s="19"/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0</v>
      </c>
      <c r="F34" s="50">
        <v>2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10</v>
      </c>
      <c r="N34" s="50">
        <v>0</v>
      </c>
      <c r="O34" s="17">
        <f t="shared" si="0"/>
        <v>10</v>
      </c>
      <c r="P34" s="17">
        <f t="shared" si="1"/>
        <v>20</v>
      </c>
      <c r="R34"/>
      <c r="S34" s="19"/>
      <c r="T34" s="19"/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9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7</v>
      </c>
      <c r="N35" s="50"/>
      <c r="O35" s="17">
        <f t="shared" si="0"/>
        <v>12</v>
      </c>
      <c r="P35" s="17">
        <f t="shared" si="1"/>
        <v>19</v>
      </c>
      <c r="R35"/>
      <c r="S35" s="19"/>
      <c r="T35" s="19"/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8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7">
        <f t="shared" si="0"/>
        <v>16</v>
      </c>
      <c r="P36" s="17">
        <f t="shared" si="1"/>
        <v>30</v>
      </c>
      <c r="R36"/>
      <c r="S36" s="19"/>
      <c r="T36" s="19"/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0</v>
      </c>
      <c r="F37" s="50">
        <v>5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7">
        <f t="shared" si="0"/>
        <v>13</v>
      </c>
      <c r="P37" s="17">
        <f t="shared" si="1"/>
        <v>22</v>
      </c>
      <c r="R37"/>
      <c r="S37" s="19"/>
      <c r="T37" s="19"/>
    </row>
    <row r="38" spans="2:20" ht="23.1" customHeight="1" x14ac:dyDescent="0.25">
      <c r="B38" s="24" t="s">
        <v>65</v>
      </c>
      <c r="C38" s="50">
        <v>0</v>
      </c>
      <c r="D38" s="50">
        <v>2</v>
      </c>
      <c r="E38" s="50">
        <v>0</v>
      </c>
      <c r="F38" s="50">
        <v>5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7">
        <f t="shared" si="0"/>
        <v>10</v>
      </c>
      <c r="P38" s="17">
        <f t="shared" si="1"/>
        <v>19</v>
      </c>
      <c r="R38"/>
      <c r="S38" s="19"/>
      <c r="T38" s="19"/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1</v>
      </c>
      <c r="F39" s="50">
        <v>3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7">
        <f t="shared" si="0"/>
        <v>9</v>
      </c>
      <c r="P39" s="17">
        <f t="shared" si="1"/>
        <v>20</v>
      </c>
      <c r="R39"/>
      <c r="S39" s="19"/>
      <c r="T39" s="19"/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1</v>
      </c>
      <c r="F40" s="50">
        <v>4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7">
        <f t="shared" si="0"/>
        <v>10</v>
      </c>
      <c r="P40" s="17">
        <f t="shared" si="1"/>
        <v>19</v>
      </c>
      <c r="R40"/>
      <c r="S40" s="19"/>
      <c r="T40" s="19"/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0</v>
      </c>
      <c r="F41" s="50">
        <v>6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11</v>
      </c>
      <c r="N41" s="50">
        <v>0</v>
      </c>
      <c r="O41" s="17">
        <f t="shared" si="0"/>
        <v>11</v>
      </c>
      <c r="P41" s="17">
        <f t="shared" si="1"/>
        <v>22</v>
      </c>
      <c r="R41"/>
      <c r="S41" s="19"/>
      <c r="T41" s="19"/>
    </row>
    <row r="42" spans="2:20" ht="23.1" customHeight="1" x14ac:dyDescent="0.25">
      <c r="B42" s="24" t="s">
        <v>69</v>
      </c>
      <c r="C42" s="50">
        <v>8</v>
      </c>
      <c r="D42" s="50">
        <v>0</v>
      </c>
      <c r="E42" s="50">
        <v>0</v>
      </c>
      <c r="F42" s="50">
        <v>4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7">
        <f t="shared" si="0"/>
        <v>13</v>
      </c>
      <c r="P42" s="17">
        <f t="shared" si="1"/>
        <v>20</v>
      </c>
      <c r="R42"/>
      <c r="S42" s="19"/>
      <c r="T42" s="19"/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0</v>
      </c>
      <c r="F43" s="50">
        <v>6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14</v>
      </c>
      <c r="N43" s="50">
        <v>0</v>
      </c>
      <c r="O43" s="17">
        <f t="shared" si="0"/>
        <v>11</v>
      </c>
      <c r="P43" s="17">
        <f t="shared" si="1"/>
        <v>25</v>
      </c>
      <c r="R43"/>
      <c r="S43" s="19"/>
      <c r="T43" s="19"/>
    </row>
    <row r="44" spans="2:20" ht="23.1" customHeight="1" x14ac:dyDescent="0.25">
      <c r="B44" s="25" t="s">
        <v>71</v>
      </c>
      <c r="C44" s="50">
        <v>8</v>
      </c>
      <c r="D44" s="50">
        <v>0</v>
      </c>
      <c r="E44" s="50">
        <v>0</v>
      </c>
      <c r="F44" s="50">
        <v>5</v>
      </c>
      <c r="G44" s="50">
        <v>0</v>
      </c>
      <c r="H44" s="50">
        <v>0</v>
      </c>
      <c r="I44" s="50">
        <v>4</v>
      </c>
      <c r="J44" s="50">
        <v>2</v>
      </c>
      <c r="K44" s="50">
        <v>0</v>
      </c>
      <c r="L44" s="50">
        <v>0</v>
      </c>
      <c r="M44" s="50">
        <v>10</v>
      </c>
      <c r="N44" s="50">
        <v>0</v>
      </c>
      <c r="O44" s="17">
        <f t="shared" si="0"/>
        <v>19</v>
      </c>
      <c r="P44" s="17">
        <f t="shared" si="1"/>
        <v>29</v>
      </c>
      <c r="R44"/>
      <c r="S44" s="19"/>
      <c r="T44" s="19"/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6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7">
        <f t="shared" si="0"/>
        <v>11</v>
      </c>
      <c r="P45" s="17">
        <f t="shared" si="1"/>
        <v>20</v>
      </c>
      <c r="R45"/>
      <c r="S45" s="19"/>
      <c r="T45" s="19"/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1</v>
      </c>
      <c r="F46" s="50">
        <v>7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7">
        <f t="shared" si="0"/>
        <v>13</v>
      </c>
      <c r="P46" s="17">
        <f t="shared" si="1"/>
        <v>25</v>
      </c>
      <c r="R46" s="19"/>
      <c r="S46" s="19"/>
      <c r="T46"/>
    </row>
    <row r="47" spans="2:20" ht="23.1" customHeight="1" x14ac:dyDescent="0.25">
      <c r="B47" s="24" t="s">
        <v>74</v>
      </c>
      <c r="C47" s="50">
        <v>6</v>
      </c>
      <c r="D47" s="50">
        <v>2</v>
      </c>
      <c r="E47" s="50">
        <v>1</v>
      </c>
      <c r="F47" s="50">
        <v>6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7">
        <f t="shared" si="0"/>
        <v>16</v>
      </c>
      <c r="P47" s="17">
        <f t="shared" si="1"/>
        <v>26</v>
      </c>
      <c r="R47" s="19"/>
      <c r="S47" s="19"/>
      <c r="T47"/>
    </row>
    <row r="48" spans="2:20" ht="23.1" customHeight="1" x14ac:dyDescent="0.25">
      <c r="B48" s="24" t="s">
        <v>75</v>
      </c>
      <c r="C48" s="50">
        <v>3</v>
      </c>
      <c r="D48" s="50">
        <v>2</v>
      </c>
      <c r="E48" s="50">
        <v>1</v>
      </c>
      <c r="F48" s="50">
        <v>4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10</v>
      </c>
      <c r="N48" s="50">
        <v>0</v>
      </c>
      <c r="O48" s="17">
        <f t="shared" si="0"/>
        <v>14</v>
      </c>
      <c r="P48" s="17">
        <f t="shared" si="1"/>
        <v>24</v>
      </c>
      <c r="R48" s="19"/>
      <c r="S48" s="19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0</v>
      </c>
      <c r="F49" s="50">
        <v>10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19</v>
      </c>
      <c r="N49" s="50">
        <v>0</v>
      </c>
      <c r="O49" s="17">
        <f t="shared" si="0"/>
        <v>16</v>
      </c>
      <c r="P49" s="17">
        <f t="shared" si="1"/>
        <v>35</v>
      </c>
      <c r="R49" s="19"/>
      <c r="S49" s="19"/>
      <c r="T49"/>
    </row>
    <row r="50" spans="2:20" ht="23.1" customHeight="1" x14ac:dyDescent="0.25">
      <c r="B50" s="24" t="s">
        <v>77</v>
      </c>
      <c r="C50" s="50">
        <v>3</v>
      </c>
      <c r="D50" s="50">
        <v>1</v>
      </c>
      <c r="E50" s="50">
        <v>1</v>
      </c>
      <c r="F50" s="50">
        <v>10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7">
        <f t="shared" si="0"/>
        <v>19</v>
      </c>
      <c r="P50" s="17">
        <f t="shared" si="1"/>
        <v>30</v>
      </c>
      <c r="R50" s="19"/>
      <c r="S50" s="19"/>
      <c r="T50"/>
    </row>
    <row r="51" spans="2:20" ht="23.1" customHeight="1" x14ac:dyDescent="0.25">
      <c r="B51" s="24" t="s">
        <v>78</v>
      </c>
      <c r="C51" s="50">
        <v>6</v>
      </c>
      <c r="D51" s="50">
        <v>1</v>
      </c>
      <c r="E51" s="50">
        <v>0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7">
        <f t="shared" si="0"/>
        <v>11</v>
      </c>
      <c r="P51" s="17">
        <f t="shared" si="1"/>
        <v>18</v>
      </c>
      <c r="R51" s="19"/>
      <c r="S51" s="19"/>
      <c r="T51"/>
    </row>
    <row r="52" spans="2:20" ht="23.1" customHeight="1" x14ac:dyDescent="0.25">
      <c r="B52" s="24" t="s">
        <v>79</v>
      </c>
      <c r="C52" s="50">
        <v>5</v>
      </c>
      <c r="D52" s="50">
        <v>1</v>
      </c>
      <c r="E52" s="50">
        <v>0</v>
      </c>
      <c r="F52" s="50">
        <v>11</v>
      </c>
      <c r="G52" s="50">
        <v>2</v>
      </c>
      <c r="H52" s="50">
        <v>0</v>
      </c>
      <c r="I52" s="50">
        <v>4</v>
      </c>
      <c r="J52" s="50">
        <v>0</v>
      </c>
      <c r="K52" s="50">
        <v>1</v>
      </c>
      <c r="L52" s="50">
        <v>0</v>
      </c>
      <c r="M52" s="50">
        <v>26</v>
      </c>
      <c r="N52" s="50">
        <v>0</v>
      </c>
      <c r="O52" s="17">
        <f t="shared" si="0"/>
        <v>24</v>
      </c>
      <c r="P52" s="17">
        <f t="shared" si="1"/>
        <v>50</v>
      </c>
      <c r="R52" s="19"/>
      <c r="S52" s="19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9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15</v>
      </c>
      <c r="N53" s="50">
        <v>0</v>
      </c>
      <c r="O53" s="17">
        <f t="shared" si="0"/>
        <v>14</v>
      </c>
      <c r="P53" s="17">
        <f t="shared" si="1"/>
        <v>29</v>
      </c>
      <c r="R53" s="19"/>
      <c r="S53" s="19"/>
      <c r="T53"/>
    </row>
    <row r="54" spans="2:20" ht="23.1" customHeight="1" x14ac:dyDescent="0.25">
      <c r="B54" s="23" t="s">
        <v>81</v>
      </c>
      <c r="C54" s="50">
        <v>8</v>
      </c>
      <c r="D54" s="50">
        <v>2</v>
      </c>
      <c r="E54" s="50">
        <v>0</v>
      </c>
      <c r="F54" s="50">
        <v>9</v>
      </c>
      <c r="G54" s="50">
        <v>1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7">
        <f t="shared" si="0"/>
        <v>23</v>
      </c>
      <c r="P54" s="17">
        <f t="shared" si="1"/>
        <v>38</v>
      </c>
      <c r="R54" s="19"/>
      <c r="S54" s="19"/>
      <c r="T54"/>
    </row>
    <row r="55" spans="2:20" ht="23.1" customHeight="1" x14ac:dyDescent="0.25">
      <c r="B55" s="23" t="s">
        <v>82</v>
      </c>
      <c r="C55" s="50">
        <v>5</v>
      </c>
      <c r="D55" s="50">
        <v>0</v>
      </c>
      <c r="E55" s="50">
        <v>2</v>
      </c>
      <c r="F55" s="50">
        <v>3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15</v>
      </c>
      <c r="N55" s="50">
        <v>0</v>
      </c>
      <c r="O55" s="17">
        <f t="shared" si="0"/>
        <v>14</v>
      </c>
      <c r="P55" s="17">
        <f t="shared" si="1"/>
        <v>29</v>
      </c>
      <c r="R55" s="19"/>
      <c r="S55" s="19"/>
      <c r="T55"/>
    </row>
    <row r="56" spans="2:20" ht="23.1" customHeight="1" x14ac:dyDescent="0.25">
      <c r="B56" s="23" t="s">
        <v>83</v>
      </c>
      <c r="C56" s="50">
        <v>2</v>
      </c>
      <c r="D56" s="50">
        <v>1</v>
      </c>
      <c r="E56" s="50">
        <v>0</v>
      </c>
      <c r="F56" s="50">
        <v>12</v>
      </c>
      <c r="G56" s="50">
        <v>1</v>
      </c>
      <c r="H56" s="50">
        <v>0</v>
      </c>
      <c r="I56" s="50">
        <v>2</v>
      </c>
      <c r="J56" s="50">
        <v>2</v>
      </c>
      <c r="K56" s="50">
        <v>0</v>
      </c>
      <c r="L56" s="50">
        <v>0</v>
      </c>
      <c r="M56" s="50">
        <v>13</v>
      </c>
      <c r="N56" s="50">
        <v>0</v>
      </c>
      <c r="O56" s="17">
        <f t="shared" si="0"/>
        <v>20</v>
      </c>
      <c r="P56" s="17">
        <f t="shared" si="1"/>
        <v>33</v>
      </c>
      <c r="R56" s="19"/>
      <c r="S56" s="19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1</v>
      </c>
      <c r="F57" s="50">
        <v>6</v>
      </c>
      <c r="G57" s="50">
        <v>2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11</v>
      </c>
      <c r="N57" s="50">
        <v>0</v>
      </c>
      <c r="O57" s="17">
        <f t="shared" si="0"/>
        <v>14</v>
      </c>
      <c r="P57" s="17">
        <f t="shared" si="1"/>
        <v>25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202</v>
      </c>
      <c r="D58" s="16">
        <f t="shared" si="21"/>
        <v>45</v>
      </c>
      <c r="E58" s="16">
        <f t="shared" si="21"/>
        <v>21</v>
      </c>
      <c r="F58" s="16">
        <f t="shared" si="21"/>
        <v>266</v>
      </c>
      <c r="G58" s="16">
        <f t="shared" si="21"/>
        <v>6</v>
      </c>
      <c r="H58" s="16">
        <f t="shared" si="21"/>
        <v>0</v>
      </c>
      <c r="I58" s="16">
        <f t="shared" si="21"/>
        <v>115</v>
      </c>
      <c r="J58" s="16">
        <f t="shared" si="21"/>
        <v>31</v>
      </c>
      <c r="K58" s="16">
        <f t="shared" si="21"/>
        <v>2</v>
      </c>
      <c r="L58" s="16">
        <f t="shared" si="21"/>
        <v>1</v>
      </c>
      <c r="M58" s="16">
        <f t="shared" si="21"/>
        <v>714</v>
      </c>
      <c r="N58" s="16">
        <f t="shared" si="21"/>
        <v>0</v>
      </c>
      <c r="O58" s="16">
        <f t="shared" si="21"/>
        <v>689</v>
      </c>
      <c r="P58" s="16">
        <f t="shared" si="21"/>
        <v>1403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0.14397719173200285</v>
      </c>
      <c r="D59" s="43">
        <f t="shared" si="22"/>
        <v>3.2074126870990732E-2</v>
      </c>
      <c r="E59" s="43">
        <f t="shared" si="22"/>
        <v>1.496792587312901E-2</v>
      </c>
      <c r="F59" s="43">
        <f t="shared" si="22"/>
        <v>0.18959372772630079</v>
      </c>
      <c r="G59" s="43">
        <f t="shared" si="22"/>
        <v>4.2765502494654314E-3</v>
      </c>
      <c r="H59" s="43">
        <f t="shared" si="22"/>
        <v>0</v>
      </c>
      <c r="I59" s="43">
        <f t="shared" si="22"/>
        <v>8.1967213114754092E-2</v>
      </c>
      <c r="J59" s="43">
        <f t="shared" si="22"/>
        <v>2.2095509622238062E-2</v>
      </c>
      <c r="K59" s="43">
        <f t="shared" si="22"/>
        <v>1.4255167498218105E-3</v>
      </c>
      <c r="L59" s="43">
        <f t="shared" si="22"/>
        <v>7.1275837491090524E-4</v>
      </c>
      <c r="M59" s="43">
        <f t="shared" si="22"/>
        <v>0.50890947968638633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0.29317851959361391</v>
      </c>
      <c r="D60" s="44">
        <f t="shared" ref="D60:N60" si="23">D58/$O$58</f>
        <v>6.5312046444121918E-2</v>
      </c>
      <c r="E60" s="44">
        <f t="shared" si="23"/>
        <v>3.0478955007256895E-2</v>
      </c>
      <c r="F60" s="44">
        <f t="shared" si="23"/>
        <v>0.38606676342525398</v>
      </c>
      <c r="G60" s="44">
        <f t="shared" si="23"/>
        <v>8.708272859216255E-3</v>
      </c>
      <c r="H60" s="44">
        <f t="shared" si="23"/>
        <v>0</v>
      </c>
      <c r="I60" s="44">
        <f t="shared" si="23"/>
        <v>0.16690856313497823</v>
      </c>
      <c r="J60" s="44">
        <f t="shared" si="23"/>
        <v>4.4992743105950653E-2</v>
      </c>
      <c r="K60" s="44">
        <f t="shared" si="23"/>
        <v>2.9027576197387518E-3</v>
      </c>
      <c r="L60" s="44">
        <f t="shared" si="23"/>
        <v>1.4513788098693759E-3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6"/>
  <sheetViews>
    <sheetView view="pageBreakPreview" topLeftCell="A34" zoomScale="60" workbookViewId="0">
      <selection activeCell="S50" sqref="S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1:32" ht="20.100000000000001" customHeight="1" x14ac:dyDescent="0.25">
      <c r="B3" s="22" t="s">
        <v>96</v>
      </c>
      <c r="C3" s="78" t="str">
        <f>'[1]24.09.2019 ENTEBBE RD-BUSABALA '!C3:G3</f>
        <v>MCC-C2-STN53-BUSABALA ROAD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1"/>
      <c r="B5" s="51"/>
      <c r="C5" s="52" t="s">
        <v>3</v>
      </c>
      <c r="D5" s="53" t="str">
        <f>'[1]24.09.2019 ENTEBBE RD-BUSABALA '!D5</f>
        <v>24.09.19</v>
      </c>
      <c r="E5" s="51"/>
      <c r="F5" s="54" t="s">
        <v>1</v>
      </c>
      <c r="G5" s="76" t="str">
        <f>'[1]24.09.2019 ENTEBBE RD-BUSABALA '!G5:H5</f>
        <v>ZIRANUMBU TOWN</v>
      </c>
      <c r="H5" s="77"/>
      <c r="I5" s="55"/>
      <c r="J5" s="52" t="s">
        <v>5</v>
      </c>
      <c r="K5" s="76" t="s">
        <v>179</v>
      </c>
      <c r="L5" s="77"/>
      <c r="M5" s="56"/>
      <c r="N5" s="56"/>
      <c r="O5" s="51"/>
      <c r="P5" s="51"/>
      <c r="Q5" s="51"/>
      <c r="R5" s="51"/>
      <c r="S5" s="56"/>
      <c r="T5" s="56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ht="23.25" customHeight="1" x14ac:dyDescent="0.25">
      <c r="A6" s="51"/>
      <c r="B6" s="51"/>
      <c r="C6" s="52" t="s">
        <v>4</v>
      </c>
      <c r="D6" s="66" t="s">
        <v>177</v>
      </c>
      <c r="E6" s="67"/>
      <c r="F6" s="52" t="s">
        <v>2</v>
      </c>
      <c r="G6" s="66" t="s">
        <v>176</v>
      </c>
      <c r="H6" s="67"/>
      <c r="I6" s="51"/>
      <c r="J6" s="52" t="s">
        <v>21</v>
      </c>
      <c r="K6" s="76" t="str">
        <f>'[1]24.09.2019 ENTEBBE RD-BUSABALA '!K6:L6</f>
        <v>STEVEN</v>
      </c>
      <c r="L6" s="77"/>
      <c r="M6" s="56"/>
      <c r="N6" s="56"/>
      <c r="O6" s="51"/>
      <c r="P6" s="51"/>
      <c r="Q6" s="51"/>
      <c r="R6" s="51"/>
      <c r="S6" s="56"/>
      <c r="T6" s="56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4</v>
      </c>
      <c r="D10" s="50">
        <v>4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7</v>
      </c>
      <c r="N10" s="50">
        <v>0</v>
      </c>
      <c r="O10" s="17">
        <f t="shared" ref="O10:O57" si="0">SUM(C10:L10,N10)</f>
        <v>11</v>
      </c>
      <c r="P10" s="17">
        <f t="shared" ref="P10:P57" si="1">SUM(C10:N10)</f>
        <v>18</v>
      </c>
      <c r="R10" s="1" t="s">
        <v>6</v>
      </c>
      <c r="S10" s="17">
        <f t="shared" ref="S10:AF10" si="2">SUM(C10:C13)</f>
        <v>16</v>
      </c>
      <c r="T10" s="17">
        <f t="shared" si="2"/>
        <v>12</v>
      </c>
      <c r="U10" s="17">
        <f t="shared" si="2"/>
        <v>1</v>
      </c>
      <c r="V10" s="17">
        <f t="shared" si="2"/>
        <v>13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37</v>
      </c>
      <c r="AD10" s="17">
        <f t="shared" si="2"/>
        <v>0</v>
      </c>
      <c r="AE10" s="31">
        <f t="shared" si="2"/>
        <v>49</v>
      </c>
      <c r="AF10" s="31">
        <f t="shared" si="2"/>
        <v>86</v>
      </c>
    </row>
    <row r="11" spans="1:32" s="6" customFormat="1" ht="23.1" customHeight="1" x14ac:dyDescent="0.25">
      <c r="B11" s="23" t="s">
        <v>38</v>
      </c>
      <c r="C11" s="50">
        <v>9</v>
      </c>
      <c r="D11" s="50">
        <v>4</v>
      </c>
      <c r="E11" s="50">
        <v>1</v>
      </c>
      <c r="F11" s="50">
        <v>2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12</v>
      </c>
      <c r="N11" s="50">
        <v>0</v>
      </c>
      <c r="O11" s="17">
        <f t="shared" si="0"/>
        <v>18</v>
      </c>
      <c r="P11" s="17">
        <f t="shared" si="1"/>
        <v>30</v>
      </c>
      <c r="R11" s="1" t="s">
        <v>7</v>
      </c>
      <c r="S11" s="17">
        <f t="shared" ref="S11:AF11" si="3">SUM(C14:C17)</f>
        <v>11</v>
      </c>
      <c r="T11" s="17">
        <f t="shared" si="3"/>
        <v>4</v>
      </c>
      <c r="U11" s="17">
        <f t="shared" si="3"/>
        <v>2</v>
      </c>
      <c r="V11" s="17">
        <f t="shared" si="3"/>
        <v>10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29</v>
      </c>
      <c r="AD11" s="17">
        <f t="shared" si="3"/>
        <v>0</v>
      </c>
      <c r="AE11" s="31">
        <f t="shared" si="3"/>
        <v>31</v>
      </c>
      <c r="AF11" s="31">
        <f t="shared" si="3"/>
        <v>60</v>
      </c>
    </row>
    <row r="12" spans="1:32" ht="23.1" customHeight="1" x14ac:dyDescent="0.25">
      <c r="B12" s="23" t="s">
        <v>39</v>
      </c>
      <c r="C12" s="50">
        <v>2</v>
      </c>
      <c r="D12" s="50">
        <v>1</v>
      </c>
      <c r="E12" s="50">
        <v>0</v>
      </c>
      <c r="F12" s="50">
        <v>5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7">
        <f t="shared" si="0"/>
        <v>10</v>
      </c>
      <c r="P12" s="17">
        <f t="shared" si="1"/>
        <v>21</v>
      </c>
      <c r="R12" s="1" t="s">
        <v>8</v>
      </c>
      <c r="S12" s="17">
        <f t="shared" ref="S12:AF12" si="4">SUM(C18:C21)</f>
        <v>5</v>
      </c>
      <c r="T12" s="17">
        <f t="shared" si="4"/>
        <v>2</v>
      </c>
      <c r="U12" s="17">
        <f t="shared" si="4"/>
        <v>0</v>
      </c>
      <c r="V12" s="17">
        <f t="shared" si="4"/>
        <v>13</v>
      </c>
      <c r="W12" s="17">
        <f t="shared" si="4"/>
        <v>1</v>
      </c>
      <c r="X12" s="17">
        <f t="shared" si="4"/>
        <v>0</v>
      </c>
      <c r="Y12" s="17">
        <f t="shared" si="4"/>
        <v>7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34</v>
      </c>
      <c r="AD12" s="17">
        <f t="shared" si="4"/>
        <v>0</v>
      </c>
      <c r="AE12" s="31">
        <f t="shared" si="4"/>
        <v>29</v>
      </c>
      <c r="AF12" s="31">
        <f t="shared" si="4"/>
        <v>63</v>
      </c>
    </row>
    <row r="13" spans="1:32" ht="23.1" customHeight="1" x14ac:dyDescent="0.25">
      <c r="B13" s="23" t="s">
        <v>40</v>
      </c>
      <c r="C13" s="50">
        <v>1</v>
      </c>
      <c r="D13" s="50">
        <v>3</v>
      </c>
      <c r="E13" s="50">
        <v>0</v>
      </c>
      <c r="F13" s="50">
        <v>4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7">
        <f t="shared" si="0"/>
        <v>10</v>
      </c>
      <c r="P13" s="17">
        <f t="shared" si="1"/>
        <v>17</v>
      </c>
      <c r="R13" s="1" t="s">
        <v>9</v>
      </c>
      <c r="S13" s="17">
        <f t="shared" ref="S13:AF13" si="5">SUM(C22:C25)</f>
        <v>8</v>
      </c>
      <c r="T13" s="17">
        <f t="shared" si="5"/>
        <v>4</v>
      </c>
      <c r="U13" s="17">
        <f t="shared" si="5"/>
        <v>1</v>
      </c>
      <c r="V13" s="17">
        <f t="shared" si="5"/>
        <v>12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47</v>
      </c>
      <c r="AD13" s="17">
        <f t="shared" si="5"/>
        <v>0</v>
      </c>
      <c r="AE13" s="31">
        <f t="shared" si="5"/>
        <v>33</v>
      </c>
      <c r="AF13" s="31">
        <f t="shared" si="5"/>
        <v>80</v>
      </c>
    </row>
    <row r="14" spans="1:32" ht="23.1" customHeight="1" x14ac:dyDescent="0.25">
      <c r="B14" s="23" t="s">
        <v>41</v>
      </c>
      <c r="C14" s="50">
        <v>2</v>
      </c>
      <c r="D14" s="50">
        <v>1</v>
      </c>
      <c r="E14" s="50">
        <v>0</v>
      </c>
      <c r="F14" s="50">
        <v>4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7">
        <f t="shared" si="0"/>
        <v>8</v>
      </c>
      <c r="P14" s="17">
        <f t="shared" si="1"/>
        <v>11</v>
      </c>
      <c r="R14" s="1" t="s">
        <v>10</v>
      </c>
      <c r="S14" s="17">
        <f t="shared" ref="S14:AF14" si="6">SUM(C26:C29)</f>
        <v>6</v>
      </c>
      <c r="T14" s="17">
        <f t="shared" si="6"/>
        <v>4</v>
      </c>
      <c r="U14" s="17">
        <f t="shared" si="6"/>
        <v>2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38</v>
      </c>
      <c r="AD14" s="17">
        <f t="shared" si="6"/>
        <v>0</v>
      </c>
      <c r="AE14" s="31">
        <f t="shared" si="6"/>
        <v>36</v>
      </c>
      <c r="AF14" s="31">
        <f t="shared" si="6"/>
        <v>74</v>
      </c>
    </row>
    <row r="15" spans="1:32" ht="23.1" customHeight="1" x14ac:dyDescent="0.25">
      <c r="B15" s="23" t="s">
        <v>42</v>
      </c>
      <c r="C15" s="50">
        <v>4</v>
      </c>
      <c r="D15" s="50">
        <v>3</v>
      </c>
      <c r="E15" s="50">
        <v>0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11</v>
      </c>
      <c r="N15" s="50">
        <v>0</v>
      </c>
      <c r="O15" s="17">
        <f t="shared" si="0"/>
        <v>10</v>
      </c>
      <c r="P15" s="17">
        <f t="shared" si="1"/>
        <v>21</v>
      </c>
      <c r="R15" s="1" t="s">
        <v>11</v>
      </c>
      <c r="S15" s="17">
        <f t="shared" ref="S15:AF15" si="7">SUM(C30:C33)</f>
        <v>12</v>
      </c>
      <c r="T15" s="17">
        <f t="shared" si="7"/>
        <v>8</v>
      </c>
      <c r="U15" s="17">
        <f t="shared" si="7"/>
        <v>3</v>
      </c>
      <c r="V15" s="17">
        <f t="shared" si="7"/>
        <v>11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32</v>
      </c>
      <c r="AD15" s="17">
        <f t="shared" si="7"/>
        <v>0</v>
      </c>
      <c r="AE15" s="31">
        <f t="shared" si="7"/>
        <v>45</v>
      </c>
      <c r="AF15" s="31">
        <f t="shared" si="7"/>
        <v>77</v>
      </c>
    </row>
    <row r="16" spans="1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7">
        <f t="shared" si="0"/>
        <v>3</v>
      </c>
      <c r="P16" s="17">
        <f t="shared" si="1"/>
        <v>8</v>
      </c>
      <c r="R16" s="1" t="s">
        <v>12</v>
      </c>
      <c r="S16" s="17">
        <f t="shared" ref="S16:AF16" si="8">SUM(C34:C37)</f>
        <v>10</v>
      </c>
      <c r="T16" s="17">
        <f t="shared" si="8"/>
        <v>4</v>
      </c>
      <c r="U16" s="17">
        <f t="shared" si="8"/>
        <v>0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29</v>
      </c>
      <c r="AF16" s="31">
        <f t="shared" si="8"/>
        <v>51</v>
      </c>
    </row>
    <row r="17" spans="2:32" ht="23.1" customHeight="1" x14ac:dyDescent="0.25">
      <c r="B17" s="23" t="s">
        <v>44</v>
      </c>
      <c r="C17" s="50">
        <v>5</v>
      </c>
      <c r="D17" s="50">
        <v>0</v>
      </c>
      <c r="E17" s="50">
        <v>2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7">
        <f t="shared" si="0"/>
        <v>10</v>
      </c>
      <c r="P17" s="17">
        <f t="shared" si="1"/>
        <v>20</v>
      </c>
      <c r="R17" s="1" t="s">
        <v>13</v>
      </c>
      <c r="S17" s="17">
        <f t="shared" ref="S17:AF17" si="9">SUM(C38:C41)</f>
        <v>22</v>
      </c>
      <c r="T17" s="17">
        <f t="shared" si="9"/>
        <v>6</v>
      </c>
      <c r="U17" s="17">
        <f t="shared" si="9"/>
        <v>4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28</v>
      </c>
      <c r="AD17" s="17">
        <f t="shared" si="9"/>
        <v>0</v>
      </c>
      <c r="AE17" s="31">
        <f t="shared" si="9"/>
        <v>49</v>
      </c>
      <c r="AF17" s="31">
        <f t="shared" si="9"/>
        <v>77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3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7">
        <f t="shared" si="0"/>
        <v>6</v>
      </c>
      <c r="P18" s="17">
        <f t="shared" si="1"/>
        <v>13</v>
      </c>
      <c r="R18" s="1" t="s">
        <v>14</v>
      </c>
      <c r="S18" s="17">
        <f t="shared" ref="S18:AF18" si="10">SUM(C42:C45)</f>
        <v>13</v>
      </c>
      <c r="T18" s="17">
        <f t="shared" si="10"/>
        <v>7</v>
      </c>
      <c r="U18" s="17">
        <f t="shared" si="10"/>
        <v>1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49</v>
      </c>
      <c r="AF18" s="31">
        <f t="shared" si="10"/>
        <v>76</v>
      </c>
    </row>
    <row r="19" spans="2:32" ht="23.1" customHeight="1" x14ac:dyDescent="0.25">
      <c r="B19" s="23" t="s">
        <v>46</v>
      </c>
      <c r="C19" s="50">
        <v>2</v>
      </c>
      <c r="D19" s="50">
        <v>2</v>
      </c>
      <c r="E19" s="50">
        <v>0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7">
        <f t="shared" si="0"/>
        <v>7</v>
      </c>
      <c r="P19" s="17">
        <f t="shared" si="1"/>
        <v>23</v>
      </c>
      <c r="R19" s="1" t="s">
        <v>15</v>
      </c>
      <c r="S19" s="17">
        <f t="shared" ref="S19:AF19" si="11">SUM(C46:C49)</f>
        <v>15</v>
      </c>
      <c r="T19" s="17">
        <f t="shared" si="11"/>
        <v>11</v>
      </c>
      <c r="U19" s="17">
        <f t="shared" si="11"/>
        <v>4</v>
      </c>
      <c r="V19" s="17">
        <f t="shared" si="11"/>
        <v>11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33</v>
      </c>
      <c r="AD19" s="17">
        <f t="shared" si="11"/>
        <v>0</v>
      </c>
      <c r="AE19" s="31">
        <f t="shared" si="11"/>
        <v>49</v>
      </c>
      <c r="AF19" s="31">
        <f t="shared" si="11"/>
        <v>82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3</v>
      </c>
      <c r="G20" s="50">
        <v>1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3</v>
      </c>
      <c r="N20" s="50">
        <v>0</v>
      </c>
      <c r="O20" s="17">
        <f t="shared" si="0"/>
        <v>6</v>
      </c>
      <c r="P20" s="17">
        <f t="shared" si="1"/>
        <v>9</v>
      </c>
      <c r="R20" s="1" t="s">
        <v>16</v>
      </c>
      <c r="S20" s="17">
        <f t="shared" ref="S20:AF20" si="12">SUM(C50:C53)</f>
        <v>19</v>
      </c>
      <c r="T20" s="17">
        <f t="shared" si="12"/>
        <v>3</v>
      </c>
      <c r="U20" s="17">
        <f t="shared" si="12"/>
        <v>1</v>
      </c>
      <c r="V20" s="17">
        <f t="shared" si="12"/>
        <v>16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33</v>
      </c>
      <c r="AD20" s="17">
        <f t="shared" si="12"/>
        <v>0</v>
      </c>
      <c r="AE20" s="31">
        <f t="shared" si="12"/>
        <v>50</v>
      </c>
      <c r="AF20" s="31">
        <f t="shared" si="12"/>
        <v>83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4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7">
        <f t="shared" si="0"/>
        <v>10</v>
      </c>
      <c r="P21" s="17">
        <f t="shared" si="1"/>
        <v>18</v>
      </c>
      <c r="R21" s="36" t="s">
        <v>20</v>
      </c>
      <c r="S21" s="34">
        <f t="shared" ref="S21:AF21" si="13">SUM(C54:C57)</f>
        <v>26</v>
      </c>
      <c r="T21" s="17">
        <f t="shared" si="13"/>
        <v>16</v>
      </c>
      <c r="U21" s="17">
        <f t="shared" si="13"/>
        <v>4</v>
      </c>
      <c r="V21" s="17">
        <f t="shared" si="13"/>
        <v>17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47</v>
      </c>
      <c r="AD21" s="17">
        <f t="shared" si="13"/>
        <v>0</v>
      </c>
      <c r="AE21" s="31">
        <f t="shared" si="13"/>
        <v>75</v>
      </c>
      <c r="AF21" s="31">
        <f t="shared" si="13"/>
        <v>122</v>
      </c>
    </row>
    <row r="22" spans="2:32" ht="23.1" customHeight="1" x14ac:dyDescent="0.25">
      <c r="B22" s="23" t="s">
        <v>49</v>
      </c>
      <c r="C22" s="50">
        <v>4</v>
      </c>
      <c r="D22" s="50">
        <v>2</v>
      </c>
      <c r="E22" s="50">
        <v>1</v>
      </c>
      <c r="F22" s="50">
        <v>4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7">
        <f t="shared" si="0"/>
        <v>14</v>
      </c>
      <c r="P22" s="17">
        <f t="shared" si="1"/>
        <v>21</v>
      </c>
      <c r="R22" s="57" t="s">
        <v>90</v>
      </c>
      <c r="S22" s="58">
        <f>MAX(S10:S12)</f>
        <v>16</v>
      </c>
      <c r="T22" s="58">
        <f t="shared" ref="T22:AF22" si="14">MAX(T10:T12)</f>
        <v>12</v>
      </c>
      <c r="U22" s="58">
        <f t="shared" si="14"/>
        <v>2</v>
      </c>
      <c r="V22" s="58">
        <f t="shared" si="14"/>
        <v>13</v>
      </c>
      <c r="W22" s="58">
        <f t="shared" si="14"/>
        <v>1</v>
      </c>
      <c r="X22" s="58">
        <f t="shared" si="14"/>
        <v>0</v>
      </c>
      <c r="Y22" s="58">
        <f t="shared" si="14"/>
        <v>7</v>
      </c>
      <c r="Z22" s="58">
        <f t="shared" si="14"/>
        <v>2</v>
      </c>
      <c r="AA22" s="58">
        <f t="shared" si="14"/>
        <v>0</v>
      </c>
      <c r="AB22" s="58">
        <f t="shared" si="14"/>
        <v>0</v>
      </c>
      <c r="AC22" s="58">
        <f t="shared" si="14"/>
        <v>37</v>
      </c>
      <c r="AD22" s="58">
        <f t="shared" si="14"/>
        <v>0</v>
      </c>
      <c r="AE22" s="40">
        <f t="shared" si="14"/>
        <v>49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0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7">
        <f t="shared" si="0"/>
        <v>6</v>
      </c>
      <c r="P23" s="17">
        <f t="shared" si="1"/>
        <v>23</v>
      </c>
      <c r="R23" s="57" t="s">
        <v>91</v>
      </c>
      <c r="S23" s="58">
        <f>MAX(S13:S18)</f>
        <v>22</v>
      </c>
      <c r="T23" s="58">
        <f t="shared" ref="T23:AF23" si="15">MAX(T13:T18)</f>
        <v>8</v>
      </c>
      <c r="U23" s="58">
        <f t="shared" si="15"/>
        <v>4</v>
      </c>
      <c r="V23" s="58">
        <f t="shared" si="15"/>
        <v>14</v>
      </c>
      <c r="W23" s="58">
        <f t="shared" si="15"/>
        <v>0</v>
      </c>
      <c r="X23" s="58">
        <f t="shared" si="15"/>
        <v>0</v>
      </c>
      <c r="Y23" s="58">
        <f t="shared" si="15"/>
        <v>12</v>
      </c>
      <c r="Z23" s="58">
        <f t="shared" si="15"/>
        <v>3</v>
      </c>
      <c r="AA23" s="58">
        <f t="shared" si="15"/>
        <v>1</v>
      </c>
      <c r="AB23" s="58">
        <f t="shared" si="15"/>
        <v>0</v>
      </c>
      <c r="AC23" s="58">
        <f t="shared" si="15"/>
        <v>47</v>
      </c>
      <c r="AD23" s="58">
        <f t="shared" si="15"/>
        <v>0</v>
      </c>
      <c r="AE23" s="40">
        <f t="shared" si="15"/>
        <v>49</v>
      </c>
      <c r="AF23" s="40">
        <f t="shared" si="15"/>
        <v>80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6</v>
      </c>
      <c r="N24" s="50">
        <v>0</v>
      </c>
      <c r="O24" s="17">
        <f t="shared" si="0"/>
        <v>7</v>
      </c>
      <c r="P24" s="17">
        <f t="shared" si="1"/>
        <v>13</v>
      </c>
      <c r="R24" s="57" t="s">
        <v>92</v>
      </c>
      <c r="S24" s="58">
        <f>MAX(S19:S21)</f>
        <v>26</v>
      </c>
      <c r="T24" s="58">
        <f t="shared" ref="T24:AF24" si="16">MAX(T19:T21)</f>
        <v>16</v>
      </c>
      <c r="U24" s="58">
        <f t="shared" si="16"/>
        <v>4</v>
      </c>
      <c r="V24" s="58">
        <f t="shared" si="16"/>
        <v>17</v>
      </c>
      <c r="W24" s="58">
        <f t="shared" si="16"/>
        <v>0</v>
      </c>
      <c r="X24" s="58">
        <f t="shared" si="16"/>
        <v>0</v>
      </c>
      <c r="Y24" s="58">
        <f t="shared" si="16"/>
        <v>12</v>
      </c>
      <c r="Z24" s="58">
        <f t="shared" si="16"/>
        <v>2</v>
      </c>
      <c r="AA24" s="58">
        <f t="shared" si="16"/>
        <v>0</v>
      </c>
      <c r="AB24" s="58">
        <f t="shared" si="16"/>
        <v>0</v>
      </c>
      <c r="AC24" s="58">
        <f t="shared" si="16"/>
        <v>47</v>
      </c>
      <c r="AD24" s="58">
        <f t="shared" si="16"/>
        <v>0</v>
      </c>
      <c r="AE24" s="40">
        <f t="shared" si="16"/>
        <v>75</v>
      </c>
      <c r="AF24" s="40">
        <f t="shared" si="16"/>
        <v>122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0</v>
      </c>
      <c r="F25" s="50">
        <v>3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17</v>
      </c>
      <c r="N25" s="50">
        <v>0</v>
      </c>
      <c r="O25" s="17">
        <f t="shared" si="0"/>
        <v>6</v>
      </c>
      <c r="P25" s="17">
        <f t="shared" si="1"/>
        <v>23</v>
      </c>
      <c r="R25" s="37" t="s">
        <v>85</v>
      </c>
      <c r="S25" s="35">
        <f t="shared" ref="S25:AF25" si="17">SUM(S10:S12)</f>
        <v>32</v>
      </c>
      <c r="T25" s="16">
        <f t="shared" si="17"/>
        <v>18</v>
      </c>
      <c r="U25" s="16">
        <f t="shared" si="17"/>
        <v>3</v>
      </c>
      <c r="V25" s="16">
        <f t="shared" si="17"/>
        <v>36</v>
      </c>
      <c r="W25" s="16">
        <f t="shared" si="17"/>
        <v>1</v>
      </c>
      <c r="X25" s="16">
        <f t="shared" si="17"/>
        <v>0</v>
      </c>
      <c r="Y25" s="16">
        <f t="shared" si="17"/>
        <v>16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100</v>
      </c>
      <c r="AD25" s="16">
        <f t="shared" si="17"/>
        <v>0</v>
      </c>
      <c r="AE25" s="32">
        <f t="shared" si="17"/>
        <v>109</v>
      </c>
      <c r="AF25" s="32">
        <f t="shared" si="17"/>
        <v>209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1</v>
      </c>
      <c r="F26" s="50">
        <v>4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7">
        <f t="shared" si="0"/>
        <v>12</v>
      </c>
      <c r="P26" s="17">
        <f t="shared" si="1"/>
        <v>24</v>
      </c>
      <c r="R26" s="28" t="s">
        <v>86</v>
      </c>
      <c r="S26" s="16">
        <f t="shared" ref="S26:AF26" si="18">SUM(S13:S18)</f>
        <v>71</v>
      </c>
      <c r="T26" s="16">
        <f t="shared" si="18"/>
        <v>33</v>
      </c>
      <c r="U26" s="16">
        <f t="shared" si="18"/>
        <v>11</v>
      </c>
      <c r="V26" s="16">
        <f t="shared" si="18"/>
        <v>72</v>
      </c>
      <c r="W26" s="16">
        <f t="shared" si="18"/>
        <v>0</v>
      </c>
      <c r="X26" s="16">
        <f t="shared" si="18"/>
        <v>0</v>
      </c>
      <c r="Y26" s="16">
        <f t="shared" si="18"/>
        <v>44</v>
      </c>
      <c r="Z26" s="16">
        <f t="shared" si="18"/>
        <v>9</v>
      </c>
      <c r="AA26" s="16">
        <f t="shared" si="18"/>
        <v>1</v>
      </c>
      <c r="AB26" s="16">
        <f t="shared" si="18"/>
        <v>0</v>
      </c>
      <c r="AC26" s="16">
        <f t="shared" si="18"/>
        <v>194</v>
      </c>
      <c r="AD26" s="16">
        <f t="shared" si="18"/>
        <v>0</v>
      </c>
      <c r="AE26" s="32">
        <f t="shared" si="18"/>
        <v>241</v>
      </c>
      <c r="AF26" s="32">
        <f t="shared" si="18"/>
        <v>435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0</v>
      </c>
      <c r="F27" s="50">
        <v>4</v>
      </c>
      <c r="G27" s="50">
        <v>0</v>
      </c>
      <c r="H27" s="50">
        <v>0</v>
      </c>
      <c r="I27" s="50">
        <v>2</v>
      </c>
      <c r="J27" s="50">
        <v>3</v>
      </c>
      <c r="K27" s="50">
        <v>0</v>
      </c>
      <c r="L27" s="50">
        <v>0</v>
      </c>
      <c r="M27" s="50">
        <v>15</v>
      </c>
      <c r="N27" s="50">
        <v>0</v>
      </c>
      <c r="O27" s="17">
        <f t="shared" si="0"/>
        <v>12</v>
      </c>
      <c r="P27" s="17">
        <f t="shared" si="1"/>
        <v>27</v>
      </c>
      <c r="R27" s="29" t="s">
        <v>87</v>
      </c>
      <c r="S27" s="16">
        <f t="shared" ref="S27:AF27" si="19">SUM(S19:S21)</f>
        <v>60</v>
      </c>
      <c r="T27" s="16">
        <f t="shared" si="19"/>
        <v>30</v>
      </c>
      <c r="U27" s="16">
        <f t="shared" si="19"/>
        <v>9</v>
      </c>
      <c r="V27" s="16">
        <f t="shared" si="19"/>
        <v>44</v>
      </c>
      <c r="W27" s="16">
        <f t="shared" si="19"/>
        <v>0</v>
      </c>
      <c r="X27" s="16">
        <f t="shared" si="19"/>
        <v>0</v>
      </c>
      <c r="Y27" s="16">
        <f t="shared" si="19"/>
        <v>27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113</v>
      </c>
      <c r="AD27" s="16">
        <f t="shared" si="19"/>
        <v>0</v>
      </c>
      <c r="AE27" s="32">
        <f t="shared" si="19"/>
        <v>174</v>
      </c>
      <c r="AF27" s="32">
        <f t="shared" si="19"/>
        <v>287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0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7">
        <f t="shared" si="0"/>
        <v>4</v>
      </c>
      <c r="P28" s="17">
        <f t="shared" si="1"/>
        <v>11</v>
      </c>
      <c r="R28" s="5" t="s">
        <v>17</v>
      </c>
      <c r="S28" s="16">
        <f t="shared" ref="S28:AF28" si="20">SUM(S10:S21)</f>
        <v>163</v>
      </c>
      <c r="T28" s="16">
        <f t="shared" si="20"/>
        <v>81</v>
      </c>
      <c r="U28" s="16">
        <f t="shared" si="20"/>
        <v>23</v>
      </c>
      <c r="V28" s="16">
        <f t="shared" si="20"/>
        <v>152</v>
      </c>
      <c r="W28" s="16">
        <f t="shared" si="20"/>
        <v>1</v>
      </c>
      <c r="X28" s="16">
        <f t="shared" si="20"/>
        <v>0</v>
      </c>
      <c r="Y28" s="16">
        <f t="shared" si="20"/>
        <v>87</v>
      </c>
      <c r="Z28" s="16">
        <f t="shared" si="20"/>
        <v>16</v>
      </c>
      <c r="AA28" s="16">
        <f t="shared" si="20"/>
        <v>1</v>
      </c>
      <c r="AB28" s="16">
        <f t="shared" si="20"/>
        <v>0</v>
      </c>
      <c r="AC28" s="16">
        <f t="shared" si="20"/>
        <v>407</v>
      </c>
      <c r="AD28" s="16">
        <f t="shared" si="20"/>
        <v>0</v>
      </c>
      <c r="AE28" s="32">
        <f t="shared" si="20"/>
        <v>524</v>
      </c>
      <c r="AF28" s="32">
        <f t="shared" si="20"/>
        <v>931</v>
      </c>
    </row>
    <row r="29" spans="2:32" ht="23.1" customHeight="1" x14ac:dyDescent="0.25">
      <c r="B29" s="23" t="s">
        <v>56</v>
      </c>
      <c r="C29" s="50">
        <v>0</v>
      </c>
      <c r="D29" s="50">
        <v>2</v>
      </c>
      <c r="E29" s="50">
        <v>1</v>
      </c>
      <c r="F29" s="50">
        <v>4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7">
        <f t="shared" si="0"/>
        <v>8</v>
      </c>
      <c r="P29" s="17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2</v>
      </c>
      <c r="F30" s="50">
        <v>3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7">
        <f t="shared" si="0"/>
        <v>9</v>
      </c>
      <c r="P30" s="17">
        <f t="shared" si="1"/>
        <v>16</v>
      </c>
      <c r="R30"/>
      <c r="S30" s="19"/>
      <c r="T30" s="19"/>
    </row>
    <row r="31" spans="2:32" ht="23.1" customHeight="1" x14ac:dyDescent="0.25">
      <c r="B31" s="24" t="s">
        <v>58</v>
      </c>
      <c r="C31" s="50">
        <v>4</v>
      </c>
      <c r="D31" s="50">
        <v>2</v>
      </c>
      <c r="E31" s="50">
        <v>0</v>
      </c>
      <c r="F31" s="50">
        <v>2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7</v>
      </c>
      <c r="N31" s="50">
        <v>0</v>
      </c>
      <c r="O31" s="17">
        <f t="shared" si="0"/>
        <v>11</v>
      </c>
      <c r="P31" s="17">
        <f t="shared" si="1"/>
        <v>18</v>
      </c>
      <c r="R31"/>
      <c r="S31" s="19"/>
      <c r="T31" s="19"/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4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14</v>
      </c>
      <c r="N32" s="50">
        <v>0</v>
      </c>
      <c r="O32" s="17">
        <f t="shared" si="0"/>
        <v>8</v>
      </c>
      <c r="P32" s="17">
        <f t="shared" si="1"/>
        <v>22</v>
      </c>
      <c r="R32"/>
      <c r="S32" s="19"/>
      <c r="T32" s="19"/>
    </row>
    <row r="33" spans="2:20" ht="23.1" customHeight="1" x14ac:dyDescent="0.25">
      <c r="B33" s="23" t="s">
        <v>60</v>
      </c>
      <c r="C33" s="50">
        <v>3</v>
      </c>
      <c r="D33" s="50">
        <v>5</v>
      </c>
      <c r="E33" s="50">
        <v>1</v>
      </c>
      <c r="F33" s="50">
        <v>2</v>
      </c>
      <c r="G33" s="50">
        <v>0</v>
      </c>
      <c r="H33" s="50">
        <v>0</v>
      </c>
      <c r="I33" s="50">
        <v>5</v>
      </c>
      <c r="J33" s="50">
        <v>1</v>
      </c>
      <c r="K33" s="50">
        <v>0</v>
      </c>
      <c r="L33" s="50">
        <v>0</v>
      </c>
      <c r="M33" s="50">
        <v>4</v>
      </c>
      <c r="N33" s="50">
        <v>0</v>
      </c>
      <c r="O33" s="17">
        <f t="shared" si="0"/>
        <v>17</v>
      </c>
      <c r="P33" s="17">
        <f t="shared" si="1"/>
        <v>21</v>
      </c>
      <c r="R33"/>
      <c r="S33" s="19"/>
      <c r="T33" s="19"/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8</v>
      </c>
      <c r="N34" s="50">
        <v>0</v>
      </c>
      <c r="O34" s="17">
        <f t="shared" si="0"/>
        <v>4</v>
      </c>
      <c r="P34" s="17">
        <f t="shared" si="1"/>
        <v>12</v>
      </c>
      <c r="R34"/>
      <c r="S34" s="19"/>
      <c r="T34" s="19"/>
    </row>
    <row r="35" spans="2:20" ht="23.1" customHeight="1" x14ac:dyDescent="0.25">
      <c r="B35" s="24" t="s">
        <v>62</v>
      </c>
      <c r="C35" s="50">
        <v>2</v>
      </c>
      <c r="D35" s="50">
        <v>3</v>
      </c>
      <c r="E35" s="50">
        <v>0</v>
      </c>
      <c r="F35" s="50">
        <v>4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7">
        <f t="shared" si="0"/>
        <v>11</v>
      </c>
      <c r="P35" s="17">
        <f t="shared" si="1"/>
        <v>15</v>
      </c>
      <c r="R35"/>
      <c r="S35" s="19"/>
      <c r="T35" s="19"/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7">
        <f t="shared" si="0"/>
        <v>5</v>
      </c>
      <c r="P36" s="17">
        <f t="shared" si="1"/>
        <v>6</v>
      </c>
      <c r="R36"/>
      <c r="S36" s="19"/>
      <c r="T36" s="19"/>
    </row>
    <row r="37" spans="2:20" ht="23.1" customHeight="1" x14ac:dyDescent="0.25">
      <c r="B37" s="23" t="s">
        <v>64</v>
      </c>
      <c r="C37" s="50">
        <v>3</v>
      </c>
      <c r="D37" s="50">
        <v>1</v>
      </c>
      <c r="E37" s="50">
        <v>0</v>
      </c>
      <c r="F37" s="50">
        <v>3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7">
        <f t="shared" si="0"/>
        <v>9</v>
      </c>
      <c r="P37" s="17">
        <f t="shared" si="1"/>
        <v>18</v>
      </c>
      <c r="R37"/>
      <c r="S37" s="19"/>
      <c r="T37" s="19"/>
    </row>
    <row r="38" spans="2:20" ht="23.1" customHeight="1" x14ac:dyDescent="0.25">
      <c r="B38" s="24" t="s">
        <v>65</v>
      </c>
      <c r="C38" s="50">
        <v>8</v>
      </c>
      <c r="D38" s="50">
        <v>0</v>
      </c>
      <c r="E38" s="50">
        <v>1</v>
      </c>
      <c r="F38" s="50">
        <v>3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5</v>
      </c>
      <c r="N38" s="50">
        <v>0</v>
      </c>
      <c r="O38" s="17">
        <f t="shared" si="0"/>
        <v>13</v>
      </c>
      <c r="P38" s="17">
        <f t="shared" si="1"/>
        <v>18</v>
      </c>
      <c r="R38"/>
      <c r="S38" s="19"/>
      <c r="T38" s="19"/>
    </row>
    <row r="39" spans="2:20" ht="23.1" customHeight="1" x14ac:dyDescent="0.25">
      <c r="B39" s="24" t="s">
        <v>66</v>
      </c>
      <c r="C39" s="50">
        <v>9</v>
      </c>
      <c r="D39" s="50">
        <v>2</v>
      </c>
      <c r="E39" s="50">
        <v>1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7">
        <f t="shared" si="0"/>
        <v>15</v>
      </c>
      <c r="P39" s="17">
        <f t="shared" si="1"/>
        <v>23</v>
      </c>
      <c r="R39"/>
      <c r="S39" s="19"/>
      <c r="T39" s="19"/>
    </row>
    <row r="40" spans="2:20" ht="23.1" customHeight="1" x14ac:dyDescent="0.25">
      <c r="B40" s="24" t="s">
        <v>67</v>
      </c>
      <c r="C40" s="50">
        <v>3</v>
      </c>
      <c r="D40" s="50">
        <v>2</v>
      </c>
      <c r="E40" s="50">
        <v>0</v>
      </c>
      <c r="F40" s="50">
        <v>4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5</v>
      </c>
      <c r="N40" s="50">
        <v>0</v>
      </c>
      <c r="O40" s="17">
        <f t="shared" si="0"/>
        <v>11</v>
      </c>
      <c r="P40" s="17">
        <f t="shared" si="1"/>
        <v>16</v>
      </c>
      <c r="R40"/>
      <c r="S40" s="19"/>
      <c r="T40" s="19"/>
    </row>
    <row r="41" spans="2:20" ht="23.1" customHeight="1" x14ac:dyDescent="0.25">
      <c r="B41" s="23" t="s">
        <v>68</v>
      </c>
      <c r="C41" s="50">
        <v>2</v>
      </c>
      <c r="D41" s="50">
        <v>2</v>
      </c>
      <c r="E41" s="50">
        <v>2</v>
      </c>
      <c r="F41" s="50">
        <v>4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7">
        <f t="shared" si="0"/>
        <v>10</v>
      </c>
      <c r="P41" s="17">
        <f t="shared" si="1"/>
        <v>20</v>
      </c>
      <c r="R41"/>
      <c r="S41" s="19"/>
      <c r="T41" s="19"/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0</v>
      </c>
      <c r="F42" s="50">
        <v>3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7">
        <f t="shared" si="0"/>
        <v>8</v>
      </c>
      <c r="P42" s="17">
        <f t="shared" si="1"/>
        <v>15</v>
      </c>
      <c r="R42"/>
      <c r="S42" s="19"/>
      <c r="T42" s="19"/>
    </row>
    <row r="43" spans="2:20" ht="23.1" customHeight="1" x14ac:dyDescent="0.25">
      <c r="B43" s="23" t="s">
        <v>70</v>
      </c>
      <c r="C43" s="50">
        <v>2</v>
      </c>
      <c r="D43" s="50">
        <v>3</v>
      </c>
      <c r="E43" s="50">
        <v>0</v>
      </c>
      <c r="F43" s="50">
        <v>5</v>
      </c>
      <c r="G43" s="50">
        <v>0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4</v>
      </c>
      <c r="N43" s="50">
        <v>0</v>
      </c>
      <c r="O43" s="17">
        <f t="shared" si="0"/>
        <v>16</v>
      </c>
      <c r="P43" s="17">
        <f t="shared" si="1"/>
        <v>20</v>
      </c>
      <c r="R43"/>
      <c r="S43" s="19"/>
      <c r="T43" s="19"/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1</v>
      </c>
      <c r="F44" s="50">
        <v>4</v>
      </c>
      <c r="G44" s="50">
        <v>0</v>
      </c>
      <c r="H44" s="50">
        <v>0</v>
      </c>
      <c r="I44" s="50">
        <v>2</v>
      </c>
      <c r="J44" s="50">
        <v>0</v>
      </c>
      <c r="K44" s="50">
        <v>1</v>
      </c>
      <c r="L44" s="50">
        <v>0</v>
      </c>
      <c r="M44" s="50">
        <v>4</v>
      </c>
      <c r="N44" s="50">
        <v>0</v>
      </c>
      <c r="O44" s="17">
        <f t="shared" si="0"/>
        <v>13</v>
      </c>
      <c r="P44" s="17">
        <f t="shared" si="1"/>
        <v>17</v>
      </c>
      <c r="R44"/>
      <c r="S44" s="19"/>
      <c r="T44" s="19"/>
    </row>
    <row r="45" spans="2:20" ht="23.1" customHeight="1" x14ac:dyDescent="0.25">
      <c r="B45" s="23" t="s">
        <v>72</v>
      </c>
      <c r="C45" s="50">
        <v>6</v>
      </c>
      <c r="D45" s="50">
        <v>2</v>
      </c>
      <c r="E45" s="50">
        <v>0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7">
        <f t="shared" si="0"/>
        <v>12</v>
      </c>
      <c r="P45" s="17">
        <f t="shared" si="1"/>
        <v>24</v>
      </c>
      <c r="R45"/>
      <c r="S45" s="19"/>
      <c r="T45" s="19"/>
    </row>
    <row r="46" spans="2:20" ht="23.1" customHeight="1" x14ac:dyDescent="0.25">
      <c r="B46" s="24" t="s">
        <v>73</v>
      </c>
      <c r="C46" s="50">
        <v>3</v>
      </c>
      <c r="D46" s="50">
        <v>4</v>
      </c>
      <c r="E46" s="50">
        <v>1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6</v>
      </c>
      <c r="N46" s="50">
        <v>0</v>
      </c>
      <c r="O46" s="17">
        <f t="shared" si="0"/>
        <v>12</v>
      </c>
      <c r="P46" s="17">
        <f t="shared" si="1"/>
        <v>18</v>
      </c>
      <c r="R46" s="19"/>
      <c r="S46" s="19"/>
      <c r="T46"/>
    </row>
    <row r="47" spans="2:20" ht="23.1" customHeight="1" x14ac:dyDescent="0.25">
      <c r="B47" s="24" t="s">
        <v>74</v>
      </c>
      <c r="C47" s="50">
        <v>2</v>
      </c>
      <c r="D47" s="50">
        <v>2</v>
      </c>
      <c r="E47" s="50">
        <v>3</v>
      </c>
      <c r="F47" s="50">
        <v>3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6</v>
      </c>
      <c r="N47" s="50">
        <v>0</v>
      </c>
      <c r="O47" s="17">
        <f t="shared" si="0"/>
        <v>12</v>
      </c>
      <c r="P47" s="17">
        <f t="shared" si="1"/>
        <v>18</v>
      </c>
      <c r="R47" s="19"/>
      <c r="S47" s="19"/>
      <c r="T47"/>
    </row>
    <row r="48" spans="2:20" ht="23.1" customHeight="1" x14ac:dyDescent="0.25">
      <c r="B48" s="24" t="s">
        <v>75</v>
      </c>
      <c r="C48" s="50">
        <v>6</v>
      </c>
      <c r="D48" s="50">
        <v>3</v>
      </c>
      <c r="E48" s="50">
        <v>0</v>
      </c>
      <c r="F48" s="50">
        <v>3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9</v>
      </c>
      <c r="N48" s="50">
        <v>0</v>
      </c>
      <c r="O48" s="17">
        <f t="shared" si="0"/>
        <v>16</v>
      </c>
      <c r="P48" s="17">
        <f t="shared" si="1"/>
        <v>25</v>
      </c>
      <c r="R48" s="19"/>
      <c r="S48" s="19"/>
      <c r="T48"/>
    </row>
    <row r="49" spans="2:20" ht="23.1" customHeight="1" x14ac:dyDescent="0.25">
      <c r="B49" s="23" t="s">
        <v>76</v>
      </c>
      <c r="C49" s="50">
        <v>4</v>
      </c>
      <c r="D49" s="50">
        <v>2</v>
      </c>
      <c r="E49" s="50">
        <v>0</v>
      </c>
      <c r="F49" s="50">
        <v>3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12</v>
      </c>
      <c r="N49" s="50">
        <v>0</v>
      </c>
      <c r="O49" s="17">
        <f t="shared" si="0"/>
        <v>9</v>
      </c>
      <c r="P49" s="17">
        <f t="shared" si="1"/>
        <v>21</v>
      </c>
      <c r="R49" s="19"/>
      <c r="S49" s="19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1</v>
      </c>
      <c r="F50" s="50">
        <v>4</v>
      </c>
      <c r="G50" s="50">
        <v>0</v>
      </c>
      <c r="H50" s="50">
        <v>0</v>
      </c>
      <c r="I50" s="50">
        <v>5</v>
      </c>
      <c r="J50" s="50">
        <v>1</v>
      </c>
      <c r="K50" s="50">
        <v>0</v>
      </c>
      <c r="L50" s="50">
        <v>0</v>
      </c>
      <c r="M50" s="50">
        <v>13</v>
      </c>
      <c r="N50" s="50">
        <v>0</v>
      </c>
      <c r="O50" s="17">
        <f t="shared" si="0"/>
        <v>15</v>
      </c>
      <c r="P50" s="17">
        <f t="shared" si="1"/>
        <v>28</v>
      </c>
      <c r="R50" s="19"/>
      <c r="S50" s="19"/>
      <c r="T50"/>
    </row>
    <row r="51" spans="2:20" ht="23.1" customHeight="1" x14ac:dyDescent="0.25">
      <c r="B51" s="24" t="s">
        <v>78</v>
      </c>
      <c r="C51" s="50">
        <v>8</v>
      </c>
      <c r="D51" s="50">
        <v>1</v>
      </c>
      <c r="E51" s="50">
        <v>0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7">
        <f t="shared" si="0"/>
        <v>12</v>
      </c>
      <c r="P51" s="17">
        <f t="shared" si="1"/>
        <v>18</v>
      </c>
      <c r="R51" s="19"/>
      <c r="S51" s="19"/>
      <c r="T51"/>
    </row>
    <row r="52" spans="2:20" ht="23.1" customHeight="1" x14ac:dyDescent="0.25">
      <c r="B52" s="24" t="s">
        <v>79</v>
      </c>
      <c r="C52" s="50">
        <v>2</v>
      </c>
      <c r="D52" s="50">
        <v>2</v>
      </c>
      <c r="E52" s="50">
        <v>0</v>
      </c>
      <c r="F52" s="50">
        <v>6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7">
        <f t="shared" si="0"/>
        <v>10</v>
      </c>
      <c r="P52" s="17">
        <f t="shared" si="1"/>
        <v>14</v>
      </c>
      <c r="R52" s="19"/>
      <c r="S52" s="19"/>
      <c r="T52"/>
    </row>
    <row r="53" spans="2:20" ht="23.1" customHeight="1" x14ac:dyDescent="0.25">
      <c r="B53" s="23" t="s">
        <v>80</v>
      </c>
      <c r="C53" s="50">
        <v>5</v>
      </c>
      <c r="D53" s="50">
        <v>0</v>
      </c>
      <c r="E53" s="50">
        <v>0</v>
      </c>
      <c r="F53" s="50">
        <v>4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10</v>
      </c>
      <c r="N53" s="50">
        <v>0</v>
      </c>
      <c r="O53" s="17">
        <f t="shared" si="0"/>
        <v>13</v>
      </c>
      <c r="P53" s="17">
        <f t="shared" si="1"/>
        <v>23</v>
      </c>
      <c r="R53" s="19"/>
      <c r="S53" s="19"/>
      <c r="T53"/>
    </row>
    <row r="54" spans="2:20" ht="23.1" customHeight="1" x14ac:dyDescent="0.25">
      <c r="B54" s="23" t="s">
        <v>81</v>
      </c>
      <c r="C54" s="50">
        <v>7</v>
      </c>
      <c r="D54" s="50">
        <v>2</v>
      </c>
      <c r="E54" s="50">
        <v>1</v>
      </c>
      <c r="F54" s="50">
        <v>3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7">
        <f t="shared" si="0"/>
        <v>17</v>
      </c>
      <c r="P54" s="17">
        <f t="shared" si="1"/>
        <v>28</v>
      </c>
      <c r="R54" s="19"/>
      <c r="S54" s="19"/>
      <c r="T54"/>
    </row>
    <row r="55" spans="2:20" ht="23.1" customHeight="1" x14ac:dyDescent="0.25">
      <c r="B55" s="23" t="s">
        <v>82</v>
      </c>
      <c r="C55" s="50">
        <v>6</v>
      </c>
      <c r="D55" s="50">
        <v>6</v>
      </c>
      <c r="E55" s="50">
        <v>1</v>
      </c>
      <c r="F55" s="50">
        <v>2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7">
        <f t="shared" si="0"/>
        <v>17</v>
      </c>
      <c r="P55" s="17">
        <f t="shared" si="1"/>
        <v>25</v>
      </c>
      <c r="R55" s="19"/>
      <c r="S55" s="19"/>
      <c r="T55"/>
    </row>
    <row r="56" spans="2:20" ht="23.1" customHeight="1" x14ac:dyDescent="0.25">
      <c r="B56" s="23" t="s">
        <v>83</v>
      </c>
      <c r="C56" s="50">
        <v>7</v>
      </c>
      <c r="D56" s="50">
        <v>2</v>
      </c>
      <c r="E56" s="50">
        <v>1</v>
      </c>
      <c r="F56" s="50">
        <v>5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7">
        <f t="shared" si="0"/>
        <v>18</v>
      </c>
      <c r="P56" s="17">
        <f t="shared" si="1"/>
        <v>30</v>
      </c>
      <c r="R56" s="19"/>
      <c r="S56" s="19"/>
      <c r="T56"/>
    </row>
    <row r="57" spans="2:20" ht="23.1" customHeight="1" x14ac:dyDescent="0.25">
      <c r="B57" s="23" t="s">
        <v>84</v>
      </c>
      <c r="C57" s="50">
        <v>6</v>
      </c>
      <c r="D57" s="50">
        <v>6</v>
      </c>
      <c r="E57" s="50">
        <v>1</v>
      </c>
      <c r="F57" s="50">
        <v>7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7">
        <f t="shared" si="0"/>
        <v>23</v>
      </c>
      <c r="P57" s="17">
        <f t="shared" si="1"/>
        <v>39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163</v>
      </c>
      <c r="D58" s="16">
        <f t="shared" si="21"/>
        <v>81</v>
      </c>
      <c r="E58" s="16">
        <f t="shared" si="21"/>
        <v>23</v>
      </c>
      <c r="F58" s="16">
        <f t="shared" si="21"/>
        <v>152</v>
      </c>
      <c r="G58" s="16">
        <f t="shared" si="21"/>
        <v>1</v>
      </c>
      <c r="H58" s="16">
        <f t="shared" si="21"/>
        <v>0</v>
      </c>
      <c r="I58" s="16">
        <f t="shared" si="21"/>
        <v>87</v>
      </c>
      <c r="J58" s="16">
        <f t="shared" si="21"/>
        <v>16</v>
      </c>
      <c r="K58" s="16">
        <f t="shared" si="21"/>
        <v>1</v>
      </c>
      <c r="L58" s="16">
        <f t="shared" si="21"/>
        <v>0</v>
      </c>
      <c r="M58" s="16">
        <f t="shared" si="21"/>
        <v>407</v>
      </c>
      <c r="N58" s="16">
        <f t="shared" si="21"/>
        <v>0</v>
      </c>
      <c r="O58" s="16">
        <f t="shared" si="21"/>
        <v>524</v>
      </c>
      <c r="P58" s="16">
        <f t="shared" si="21"/>
        <v>931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0.17508055853920515</v>
      </c>
      <c r="D59" s="43">
        <f t="shared" si="22"/>
        <v>8.7003222341568209E-2</v>
      </c>
      <c r="E59" s="43">
        <f t="shared" si="22"/>
        <v>2.4704618689581095E-2</v>
      </c>
      <c r="F59" s="43">
        <f t="shared" si="22"/>
        <v>0.16326530612244897</v>
      </c>
      <c r="G59" s="43">
        <f t="shared" si="22"/>
        <v>1.0741138560687433E-3</v>
      </c>
      <c r="H59" s="43">
        <f t="shared" si="22"/>
        <v>0</v>
      </c>
      <c r="I59" s="43">
        <f t="shared" si="22"/>
        <v>9.3447905477980667E-2</v>
      </c>
      <c r="J59" s="43">
        <f t="shared" si="22"/>
        <v>1.7185821697099892E-2</v>
      </c>
      <c r="K59" s="43">
        <f t="shared" si="22"/>
        <v>1.0741138560687433E-3</v>
      </c>
      <c r="L59" s="43">
        <f t="shared" si="22"/>
        <v>0</v>
      </c>
      <c r="M59" s="43">
        <f t="shared" si="22"/>
        <v>0.43716433941997851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0.31106870229007633</v>
      </c>
      <c r="D60" s="44">
        <f t="shared" ref="D60:N60" si="23">D58/$O$58</f>
        <v>0.15458015267175573</v>
      </c>
      <c r="E60" s="44">
        <f t="shared" si="23"/>
        <v>4.3893129770992363E-2</v>
      </c>
      <c r="F60" s="44">
        <f t="shared" si="23"/>
        <v>0.29007633587786258</v>
      </c>
      <c r="G60" s="44">
        <f t="shared" si="23"/>
        <v>1.9083969465648854E-3</v>
      </c>
      <c r="H60" s="44">
        <f t="shared" si="23"/>
        <v>0</v>
      </c>
      <c r="I60" s="44">
        <f t="shared" si="23"/>
        <v>0.16603053435114504</v>
      </c>
      <c r="J60" s="44">
        <f t="shared" si="23"/>
        <v>3.0534351145038167E-2</v>
      </c>
      <c r="K60" s="44">
        <f t="shared" si="23"/>
        <v>1.9083969465648854E-3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55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Entebbe-Busabala'!C3:G3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181</v>
      </c>
      <c r="E5" s="3"/>
      <c r="F5" s="41" t="s">
        <v>1</v>
      </c>
      <c r="G5" s="76" t="str">
        <f>'23.09.19 Entebbe-Busabala'!G5:H5</f>
        <v>Ziranumbu town</v>
      </c>
      <c r="H5" s="77"/>
      <c r="I5" s="14"/>
      <c r="J5" s="2" t="s">
        <v>5</v>
      </c>
      <c r="K5" s="76" t="str">
        <f>'23.09.19 Entebbe-Busabala'!K5:L5</f>
        <v>Ssemuko S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Entebbe-Busabala'!D6:E6</f>
        <v>ENTEBBE</v>
      </c>
      <c r="E6" s="77"/>
      <c r="F6" s="2" t="s">
        <v>2</v>
      </c>
      <c r="G6" s="76" t="str">
        <f>'23.09.19 Entebbe-Busabala'!G6:H6</f>
        <v>BUSABALA</v>
      </c>
      <c r="H6" s="77"/>
      <c r="J6" s="2" t="s">
        <v>21</v>
      </c>
      <c r="K6" s="76" t="str">
        <f>'23.09.19 Entebbe-Busabala'!K6:L6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</v>
      </c>
      <c r="D10" s="50">
        <v>4</v>
      </c>
      <c r="E10" s="50">
        <v>1</v>
      </c>
      <c r="F10" s="50">
        <v>10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33</v>
      </c>
      <c r="N10" s="50">
        <v>0</v>
      </c>
      <c r="O10" s="15">
        <f t="shared" ref="O10:O57" si="0">SUM(C10:L10,N10)</f>
        <v>30</v>
      </c>
      <c r="P10" s="15">
        <f t="shared" ref="P10:P57" si="1">SUM(C10:N10)</f>
        <v>63</v>
      </c>
      <c r="R10" s="1" t="s">
        <v>6</v>
      </c>
      <c r="S10" s="17">
        <f t="shared" ref="S10:AF10" si="2">SUM(C10:C13)</f>
        <v>47</v>
      </c>
      <c r="T10" s="17">
        <f t="shared" si="2"/>
        <v>9</v>
      </c>
      <c r="U10" s="17">
        <f t="shared" si="2"/>
        <v>4</v>
      </c>
      <c r="V10" s="17">
        <f t="shared" si="2"/>
        <v>28</v>
      </c>
      <c r="W10" s="17">
        <f t="shared" si="2"/>
        <v>0</v>
      </c>
      <c r="X10" s="17">
        <f t="shared" si="2"/>
        <v>0</v>
      </c>
      <c r="Y10" s="17">
        <f t="shared" si="2"/>
        <v>12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110</v>
      </c>
      <c r="AD10" s="17">
        <f t="shared" si="2"/>
        <v>0</v>
      </c>
      <c r="AE10" s="31">
        <f t="shared" si="2"/>
        <v>102</v>
      </c>
      <c r="AF10" s="31">
        <f t="shared" si="2"/>
        <v>212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2</v>
      </c>
      <c r="E11" s="50">
        <v>1</v>
      </c>
      <c r="F11" s="50">
        <v>4</v>
      </c>
      <c r="G11" s="50">
        <v>0</v>
      </c>
      <c r="H11" s="50">
        <v>0</v>
      </c>
      <c r="I11" s="50">
        <v>6</v>
      </c>
      <c r="J11" s="50">
        <v>0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27</v>
      </c>
      <c r="P11" s="15">
        <f t="shared" si="1"/>
        <v>55</v>
      </c>
      <c r="R11" s="1" t="s">
        <v>7</v>
      </c>
      <c r="S11" s="17">
        <f t="shared" ref="S11:AF11" si="3">SUM(C14:C17)</f>
        <v>21</v>
      </c>
      <c r="T11" s="17">
        <f t="shared" si="3"/>
        <v>3</v>
      </c>
      <c r="U11" s="17">
        <f t="shared" si="3"/>
        <v>0</v>
      </c>
      <c r="V11" s="17">
        <f t="shared" si="3"/>
        <v>18</v>
      </c>
      <c r="W11" s="17">
        <f t="shared" si="3"/>
        <v>0</v>
      </c>
      <c r="X11" s="17">
        <f t="shared" si="3"/>
        <v>0</v>
      </c>
      <c r="Y11" s="17">
        <f t="shared" si="3"/>
        <v>14</v>
      </c>
      <c r="Z11" s="17">
        <f t="shared" si="3"/>
        <v>3</v>
      </c>
      <c r="AA11" s="17">
        <f t="shared" si="3"/>
        <v>1</v>
      </c>
      <c r="AB11" s="17">
        <f t="shared" si="3"/>
        <v>0</v>
      </c>
      <c r="AC11" s="17">
        <f t="shared" si="3"/>
        <v>62</v>
      </c>
      <c r="AD11" s="17">
        <f t="shared" si="3"/>
        <v>0</v>
      </c>
      <c r="AE11" s="31">
        <f t="shared" si="3"/>
        <v>60</v>
      </c>
      <c r="AF11" s="31">
        <f t="shared" si="3"/>
        <v>122</v>
      </c>
    </row>
    <row r="12" spans="2:32" ht="23.1" customHeight="1" x14ac:dyDescent="0.25">
      <c r="B12" s="23" t="s">
        <v>39</v>
      </c>
      <c r="C12" s="50">
        <v>12</v>
      </c>
      <c r="D12" s="50">
        <v>1</v>
      </c>
      <c r="E12" s="50">
        <v>1</v>
      </c>
      <c r="F12" s="50">
        <v>7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27</v>
      </c>
      <c r="N12" s="50">
        <v>0</v>
      </c>
      <c r="O12" s="15">
        <f t="shared" si="0"/>
        <v>23</v>
      </c>
      <c r="P12" s="15">
        <f t="shared" si="1"/>
        <v>50</v>
      </c>
      <c r="R12" s="1" t="s">
        <v>8</v>
      </c>
      <c r="S12" s="17">
        <f t="shared" ref="S12:AF12" si="4">SUM(C18:C21)</f>
        <v>19</v>
      </c>
      <c r="T12" s="17">
        <f t="shared" si="4"/>
        <v>5</v>
      </c>
      <c r="U12" s="17">
        <f t="shared" si="4"/>
        <v>2</v>
      </c>
      <c r="V12" s="17">
        <f t="shared" si="4"/>
        <v>18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54</v>
      </c>
      <c r="AD12" s="17">
        <f t="shared" si="4"/>
        <v>1</v>
      </c>
      <c r="AE12" s="31">
        <f t="shared" si="4"/>
        <v>55</v>
      </c>
      <c r="AF12" s="31">
        <f t="shared" si="4"/>
        <v>109</v>
      </c>
    </row>
    <row r="13" spans="2:32" ht="23.1" customHeight="1" x14ac:dyDescent="0.25">
      <c r="B13" s="23" t="s">
        <v>40</v>
      </c>
      <c r="C13" s="50">
        <v>8</v>
      </c>
      <c r="D13" s="50">
        <v>2</v>
      </c>
      <c r="E13" s="50">
        <v>1</v>
      </c>
      <c r="F13" s="50">
        <v>7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22</v>
      </c>
      <c r="N13" s="50">
        <v>0</v>
      </c>
      <c r="O13" s="15">
        <f t="shared" si="0"/>
        <v>22</v>
      </c>
      <c r="P13" s="15">
        <f t="shared" si="1"/>
        <v>44</v>
      </c>
      <c r="R13" s="1" t="s">
        <v>9</v>
      </c>
      <c r="S13" s="17">
        <f t="shared" ref="S13:AF13" si="5">SUM(C22:C25)</f>
        <v>23</v>
      </c>
      <c r="T13" s="17">
        <f t="shared" si="5"/>
        <v>4</v>
      </c>
      <c r="U13" s="17">
        <f t="shared" si="5"/>
        <v>2</v>
      </c>
      <c r="V13" s="17">
        <f t="shared" si="5"/>
        <v>17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41</v>
      </c>
      <c r="AD13" s="17">
        <f t="shared" si="5"/>
        <v>0</v>
      </c>
      <c r="AE13" s="31">
        <f t="shared" si="5"/>
        <v>60</v>
      </c>
      <c r="AF13" s="31">
        <f t="shared" si="5"/>
        <v>101</v>
      </c>
    </row>
    <row r="14" spans="2:32" ht="23.1" customHeight="1" x14ac:dyDescent="0.25">
      <c r="B14" s="23" t="s">
        <v>41</v>
      </c>
      <c r="C14" s="50">
        <v>5</v>
      </c>
      <c r="D14" s="50">
        <v>1</v>
      </c>
      <c r="E14" s="50">
        <v>0</v>
      </c>
      <c r="F14" s="50">
        <v>3</v>
      </c>
      <c r="G14" s="50">
        <v>0</v>
      </c>
      <c r="H14" s="50">
        <v>0</v>
      </c>
      <c r="I14" s="50">
        <v>5</v>
      </c>
      <c r="J14" s="50">
        <v>0</v>
      </c>
      <c r="K14" s="50">
        <v>1</v>
      </c>
      <c r="L14" s="50">
        <v>0</v>
      </c>
      <c r="M14" s="50">
        <v>15</v>
      </c>
      <c r="N14" s="50">
        <v>0</v>
      </c>
      <c r="O14" s="15">
        <f t="shared" si="0"/>
        <v>15</v>
      </c>
      <c r="P14" s="15">
        <f t="shared" si="1"/>
        <v>30</v>
      </c>
      <c r="R14" s="1" t="s">
        <v>10</v>
      </c>
      <c r="S14" s="17">
        <f t="shared" ref="S14:AF14" si="6">SUM(C26:C29)</f>
        <v>12</v>
      </c>
      <c r="T14" s="17">
        <f t="shared" si="6"/>
        <v>3</v>
      </c>
      <c r="U14" s="17">
        <f t="shared" si="6"/>
        <v>1</v>
      </c>
      <c r="V14" s="17">
        <f t="shared" si="6"/>
        <v>15</v>
      </c>
      <c r="W14" s="17">
        <f t="shared" si="6"/>
        <v>1</v>
      </c>
      <c r="X14" s="17">
        <f t="shared" si="6"/>
        <v>0</v>
      </c>
      <c r="Y14" s="17">
        <f t="shared" si="6"/>
        <v>8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66</v>
      </c>
      <c r="AD14" s="17">
        <f t="shared" si="6"/>
        <v>0</v>
      </c>
      <c r="AE14" s="31">
        <f t="shared" si="6"/>
        <v>43</v>
      </c>
      <c r="AF14" s="31">
        <f t="shared" si="6"/>
        <v>109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11</v>
      </c>
      <c r="N15" s="50">
        <v>0</v>
      </c>
      <c r="O15" s="15">
        <f t="shared" si="0"/>
        <v>10</v>
      </c>
      <c r="P15" s="15">
        <f t="shared" si="1"/>
        <v>21</v>
      </c>
      <c r="R15" s="1" t="s">
        <v>11</v>
      </c>
      <c r="S15" s="17">
        <f t="shared" ref="S15:AF15" si="7">SUM(C30:C33)</f>
        <v>12</v>
      </c>
      <c r="T15" s="17">
        <f t="shared" si="7"/>
        <v>1</v>
      </c>
      <c r="U15" s="17">
        <f t="shared" si="7"/>
        <v>2</v>
      </c>
      <c r="V15" s="17">
        <f t="shared" si="7"/>
        <v>15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56</v>
      </c>
      <c r="AD15" s="17">
        <f t="shared" si="7"/>
        <v>0</v>
      </c>
      <c r="AE15" s="31">
        <f t="shared" si="7"/>
        <v>44</v>
      </c>
      <c r="AF15" s="31">
        <f t="shared" si="7"/>
        <v>100</v>
      </c>
    </row>
    <row r="16" spans="2:32" ht="23.1" customHeight="1" x14ac:dyDescent="0.25">
      <c r="B16" s="23" t="s">
        <v>43</v>
      </c>
      <c r="C16" s="50">
        <v>4</v>
      </c>
      <c r="D16" s="50">
        <v>1</v>
      </c>
      <c r="E16" s="50">
        <v>0</v>
      </c>
      <c r="F16" s="50">
        <v>6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15</v>
      </c>
      <c r="P16" s="15">
        <f t="shared" si="1"/>
        <v>23</v>
      </c>
      <c r="R16" s="1" t="s">
        <v>12</v>
      </c>
      <c r="S16" s="17">
        <f t="shared" ref="S16:AF16" si="8">SUM(C34:C37)</f>
        <v>11</v>
      </c>
      <c r="T16" s="17">
        <f t="shared" si="8"/>
        <v>3</v>
      </c>
      <c r="U16" s="17">
        <f t="shared" si="8"/>
        <v>1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61</v>
      </c>
      <c r="AD16" s="17">
        <f t="shared" si="8"/>
        <v>0</v>
      </c>
      <c r="AE16" s="31">
        <f t="shared" si="8"/>
        <v>54</v>
      </c>
      <c r="AF16" s="31">
        <f t="shared" si="8"/>
        <v>105</v>
      </c>
    </row>
    <row r="17" spans="2:32" ht="23.1" customHeight="1" x14ac:dyDescent="0.25">
      <c r="B17" s="23" t="s">
        <v>44</v>
      </c>
      <c r="C17" s="50">
        <v>7</v>
      </c>
      <c r="D17" s="50">
        <v>1</v>
      </c>
      <c r="E17" s="50">
        <v>0</v>
      </c>
      <c r="F17" s="50">
        <v>7</v>
      </c>
      <c r="G17" s="50">
        <v>0</v>
      </c>
      <c r="H17" s="50">
        <v>0</v>
      </c>
      <c r="I17" s="50">
        <v>3</v>
      </c>
      <c r="J17" s="50">
        <v>2</v>
      </c>
      <c r="K17" s="50">
        <v>0</v>
      </c>
      <c r="L17" s="50">
        <v>0</v>
      </c>
      <c r="M17" s="50">
        <v>28</v>
      </c>
      <c r="N17" s="50">
        <v>0</v>
      </c>
      <c r="O17" s="15">
        <f t="shared" si="0"/>
        <v>20</v>
      </c>
      <c r="P17" s="15">
        <f t="shared" si="1"/>
        <v>48</v>
      </c>
      <c r="R17" s="1" t="s">
        <v>13</v>
      </c>
      <c r="S17" s="17">
        <f t="shared" ref="S17:AF17" si="9">SUM(C38:C41)</f>
        <v>16</v>
      </c>
      <c r="T17" s="17">
        <f t="shared" si="9"/>
        <v>2</v>
      </c>
      <c r="U17" s="17">
        <f t="shared" si="9"/>
        <v>1</v>
      </c>
      <c r="V17" s="17">
        <f t="shared" si="9"/>
        <v>21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36</v>
      </c>
      <c r="AD17" s="17">
        <f t="shared" si="9"/>
        <v>0</v>
      </c>
      <c r="AE17" s="31">
        <f t="shared" si="9"/>
        <v>49</v>
      </c>
      <c r="AF17" s="31">
        <f t="shared" si="9"/>
        <v>85</v>
      </c>
    </row>
    <row r="18" spans="2:32" ht="23.1" customHeight="1" x14ac:dyDescent="0.25">
      <c r="B18" s="23" t="s">
        <v>45</v>
      </c>
      <c r="C18" s="50">
        <v>4</v>
      </c>
      <c r="D18" s="50">
        <v>3</v>
      </c>
      <c r="E18" s="50">
        <v>1</v>
      </c>
      <c r="F18" s="50">
        <v>2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13</v>
      </c>
      <c r="P18" s="15">
        <f t="shared" si="1"/>
        <v>34</v>
      </c>
      <c r="R18" s="1" t="s">
        <v>14</v>
      </c>
      <c r="S18" s="17">
        <f t="shared" ref="S18:AF18" si="10">SUM(C42:C45)</f>
        <v>10</v>
      </c>
      <c r="T18" s="17">
        <f t="shared" si="10"/>
        <v>1</v>
      </c>
      <c r="U18" s="17">
        <f t="shared" si="10"/>
        <v>1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36</v>
      </c>
      <c r="AD18" s="17">
        <f t="shared" si="10"/>
        <v>0</v>
      </c>
      <c r="AE18" s="31">
        <f t="shared" si="10"/>
        <v>38</v>
      </c>
      <c r="AF18" s="31">
        <f t="shared" si="10"/>
        <v>74</v>
      </c>
    </row>
    <row r="19" spans="2:32" ht="23.1" customHeight="1" x14ac:dyDescent="0.25">
      <c r="B19" s="23" t="s">
        <v>46</v>
      </c>
      <c r="C19" s="50">
        <v>4</v>
      </c>
      <c r="D19" s="50">
        <v>1</v>
      </c>
      <c r="E19" s="50">
        <v>1</v>
      </c>
      <c r="F19" s="50">
        <v>6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14</v>
      </c>
      <c r="P19" s="15">
        <f t="shared" si="1"/>
        <v>24</v>
      </c>
      <c r="R19" s="1" t="s">
        <v>15</v>
      </c>
      <c r="S19" s="17">
        <f t="shared" ref="S19:AF19" si="11">SUM(C46:C49)</f>
        <v>8</v>
      </c>
      <c r="T19" s="17">
        <f t="shared" si="11"/>
        <v>4</v>
      </c>
      <c r="U19" s="17">
        <f t="shared" si="11"/>
        <v>1</v>
      </c>
      <c r="V19" s="17">
        <f t="shared" si="11"/>
        <v>26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31</v>
      </c>
      <c r="AD19" s="17">
        <f t="shared" si="11"/>
        <v>0</v>
      </c>
      <c r="AE19" s="31">
        <f t="shared" si="11"/>
        <v>47</v>
      </c>
      <c r="AF19" s="31">
        <f t="shared" si="11"/>
        <v>78</v>
      </c>
    </row>
    <row r="20" spans="2:32" ht="23.1" customHeight="1" x14ac:dyDescent="0.25">
      <c r="B20" s="23" t="s">
        <v>47</v>
      </c>
      <c r="C20" s="50">
        <v>6</v>
      </c>
      <c r="D20" s="50">
        <v>0</v>
      </c>
      <c r="E20" s="50">
        <v>0</v>
      </c>
      <c r="F20" s="50">
        <v>7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16</v>
      </c>
      <c r="P20" s="15">
        <f t="shared" si="1"/>
        <v>21</v>
      </c>
      <c r="R20" s="1" t="s">
        <v>16</v>
      </c>
      <c r="S20" s="17">
        <f t="shared" ref="S20:AF20" si="12">SUM(C50:C53)</f>
        <v>19</v>
      </c>
      <c r="T20" s="17">
        <f t="shared" si="12"/>
        <v>2</v>
      </c>
      <c r="U20" s="17">
        <f t="shared" si="12"/>
        <v>1</v>
      </c>
      <c r="V20" s="17">
        <f t="shared" si="12"/>
        <v>24</v>
      </c>
      <c r="W20" s="17">
        <f t="shared" si="12"/>
        <v>2</v>
      </c>
      <c r="X20" s="17">
        <f t="shared" si="12"/>
        <v>0</v>
      </c>
      <c r="Y20" s="17">
        <f t="shared" si="12"/>
        <v>8</v>
      </c>
      <c r="Z20" s="17">
        <f t="shared" si="12"/>
        <v>3</v>
      </c>
      <c r="AA20" s="17">
        <f t="shared" si="12"/>
        <v>0</v>
      </c>
      <c r="AB20" s="17">
        <f t="shared" si="12"/>
        <v>1</v>
      </c>
      <c r="AC20" s="17">
        <f t="shared" si="12"/>
        <v>52</v>
      </c>
      <c r="AD20" s="17">
        <f t="shared" si="12"/>
        <v>0</v>
      </c>
      <c r="AE20" s="31">
        <f t="shared" si="12"/>
        <v>60</v>
      </c>
      <c r="AF20" s="31">
        <f t="shared" si="12"/>
        <v>112</v>
      </c>
    </row>
    <row r="21" spans="2:32" ht="23.1" customHeight="1" x14ac:dyDescent="0.25">
      <c r="B21" s="23" t="s">
        <v>48</v>
      </c>
      <c r="C21" s="50">
        <v>5</v>
      </c>
      <c r="D21" s="50">
        <v>1</v>
      </c>
      <c r="E21" s="50">
        <v>0</v>
      </c>
      <c r="F21" s="50">
        <v>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18</v>
      </c>
      <c r="N21" s="50">
        <v>1</v>
      </c>
      <c r="O21" s="15">
        <f t="shared" si="0"/>
        <v>12</v>
      </c>
      <c r="P21" s="15">
        <f t="shared" si="1"/>
        <v>30</v>
      </c>
      <c r="R21" s="36" t="s">
        <v>20</v>
      </c>
      <c r="S21" s="34">
        <f t="shared" ref="S21:AF21" si="13">SUM(C54:C57)</f>
        <v>16</v>
      </c>
      <c r="T21" s="17">
        <f t="shared" si="13"/>
        <v>3</v>
      </c>
      <c r="U21" s="17">
        <f t="shared" si="13"/>
        <v>6</v>
      </c>
      <c r="V21" s="17">
        <f t="shared" si="13"/>
        <v>35</v>
      </c>
      <c r="W21" s="17">
        <f t="shared" si="13"/>
        <v>4</v>
      </c>
      <c r="X21" s="17">
        <f t="shared" si="13"/>
        <v>0</v>
      </c>
      <c r="Y21" s="17">
        <f t="shared" si="13"/>
        <v>8</v>
      </c>
      <c r="Z21" s="17">
        <f t="shared" si="13"/>
        <v>4</v>
      </c>
      <c r="AA21" s="17">
        <f t="shared" si="13"/>
        <v>0</v>
      </c>
      <c r="AB21" s="17">
        <f t="shared" si="13"/>
        <v>1</v>
      </c>
      <c r="AC21" s="17">
        <f t="shared" si="13"/>
        <v>59</v>
      </c>
      <c r="AD21" s="17">
        <f t="shared" si="13"/>
        <v>0</v>
      </c>
      <c r="AE21" s="31">
        <f t="shared" si="13"/>
        <v>77</v>
      </c>
      <c r="AF21" s="31">
        <f t="shared" si="13"/>
        <v>136</v>
      </c>
    </row>
    <row r="22" spans="2:32" ht="23.1" customHeight="1" x14ac:dyDescent="0.25">
      <c r="B22" s="23" t="s">
        <v>49</v>
      </c>
      <c r="C22" s="50">
        <v>8</v>
      </c>
      <c r="D22" s="50">
        <v>1</v>
      </c>
      <c r="E22" s="50">
        <v>0</v>
      </c>
      <c r="F22" s="50">
        <v>4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14</v>
      </c>
      <c r="P22" s="15">
        <f t="shared" si="1"/>
        <v>27</v>
      </c>
      <c r="R22" s="38" t="s">
        <v>90</v>
      </c>
      <c r="S22" s="39">
        <f>MAX(S10:S12)</f>
        <v>47</v>
      </c>
      <c r="T22" s="39">
        <f t="shared" ref="T22:AF22" si="14">MAX(T10:T12)</f>
        <v>9</v>
      </c>
      <c r="U22" s="39">
        <f t="shared" si="14"/>
        <v>4</v>
      </c>
      <c r="V22" s="39">
        <f t="shared" si="14"/>
        <v>28</v>
      </c>
      <c r="W22" s="39">
        <f t="shared" si="14"/>
        <v>0</v>
      </c>
      <c r="X22" s="39">
        <f t="shared" si="14"/>
        <v>0</v>
      </c>
      <c r="Y22" s="39">
        <f t="shared" si="14"/>
        <v>14</v>
      </c>
      <c r="Z22" s="39">
        <f t="shared" si="14"/>
        <v>3</v>
      </c>
      <c r="AA22" s="39">
        <f t="shared" si="14"/>
        <v>1</v>
      </c>
      <c r="AB22" s="39">
        <f t="shared" si="14"/>
        <v>0</v>
      </c>
      <c r="AC22" s="39">
        <f t="shared" si="14"/>
        <v>110</v>
      </c>
      <c r="AD22" s="39">
        <f t="shared" si="14"/>
        <v>1</v>
      </c>
      <c r="AE22" s="40">
        <f t="shared" si="14"/>
        <v>102</v>
      </c>
      <c r="AF22" s="40">
        <f t="shared" si="14"/>
        <v>212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0</v>
      </c>
      <c r="F23" s="50">
        <v>6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12</v>
      </c>
      <c r="P23" s="15">
        <f t="shared" si="1"/>
        <v>17</v>
      </c>
      <c r="R23" s="38" t="s">
        <v>91</v>
      </c>
      <c r="S23" s="39">
        <f>MAX(S13:S18)</f>
        <v>23</v>
      </c>
      <c r="T23" s="39">
        <f t="shared" ref="T23:AF23" si="15">MAX(T13:T18)</f>
        <v>4</v>
      </c>
      <c r="U23" s="39">
        <f t="shared" si="15"/>
        <v>2</v>
      </c>
      <c r="V23" s="39">
        <f t="shared" si="15"/>
        <v>21</v>
      </c>
      <c r="W23" s="39">
        <f t="shared" si="15"/>
        <v>1</v>
      </c>
      <c r="X23" s="39">
        <f t="shared" si="15"/>
        <v>0</v>
      </c>
      <c r="Y23" s="39">
        <f t="shared" si="15"/>
        <v>11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66</v>
      </c>
      <c r="AD23" s="39">
        <f t="shared" si="15"/>
        <v>0</v>
      </c>
      <c r="AE23" s="40">
        <f t="shared" si="15"/>
        <v>60</v>
      </c>
      <c r="AF23" s="40">
        <f t="shared" si="15"/>
        <v>109</v>
      </c>
    </row>
    <row r="24" spans="2:32" ht="23.1" customHeight="1" x14ac:dyDescent="0.25">
      <c r="B24" s="23" t="s">
        <v>51</v>
      </c>
      <c r="C24" s="50">
        <v>9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7</v>
      </c>
      <c r="J24" s="50">
        <v>0</v>
      </c>
      <c r="K24" s="50">
        <v>0</v>
      </c>
      <c r="L24" s="50">
        <v>0</v>
      </c>
      <c r="M24" s="50">
        <v>17</v>
      </c>
      <c r="N24" s="50">
        <v>0</v>
      </c>
      <c r="O24" s="15">
        <f t="shared" si="0"/>
        <v>19</v>
      </c>
      <c r="P24" s="15">
        <f t="shared" si="1"/>
        <v>36</v>
      </c>
      <c r="R24" s="38" t="s">
        <v>92</v>
      </c>
      <c r="S24" s="39">
        <f>MAX(S19:S21)</f>
        <v>19</v>
      </c>
      <c r="T24" s="39">
        <f t="shared" ref="T24:AF24" si="16">MAX(T19:T21)</f>
        <v>4</v>
      </c>
      <c r="U24" s="39">
        <f t="shared" si="16"/>
        <v>6</v>
      </c>
      <c r="V24" s="39">
        <f t="shared" si="16"/>
        <v>35</v>
      </c>
      <c r="W24" s="39">
        <f t="shared" si="16"/>
        <v>4</v>
      </c>
      <c r="X24" s="39">
        <f t="shared" si="16"/>
        <v>0</v>
      </c>
      <c r="Y24" s="39">
        <f t="shared" si="16"/>
        <v>8</v>
      </c>
      <c r="Z24" s="39">
        <f t="shared" si="16"/>
        <v>4</v>
      </c>
      <c r="AA24" s="39">
        <f t="shared" si="16"/>
        <v>0</v>
      </c>
      <c r="AB24" s="39">
        <f t="shared" si="16"/>
        <v>1</v>
      </c>
      <c r="AC24" s="39">
        <f t="shared" si="16"/>
        <v>59</v>
      </c>
      <c r="AD24" s="39">
        <f t="shared" si="16"/>
        <v>0</v>
      </c>
      <c r="AE24" s="40">
        <f t="shared" si="16"/>
        <v>77</v>
      </c>
      <c r="AF24" s="40">
        <f t="shared" si="16"/>
        <v>136</v>
      </c>
    </row>
    <row r="25" spans="2:32" ht="23.1" customHeight="1" x14ac:dyDescent="0.25">
      <c r="B25" s="23" t="s">
        <v>52</v>
      </c>
      <c r="C25" s="50">
        <v>3</v>
      </c>
      <c r="D25" s="50">
        <v>2</v>
      </c>
      <c r="E25" s="50">
        <v>1</v>
      </c>
      <c r="F25" s="50">
        <v>5</v>
      </c>
      <c r="G25" s="50">
        <v>0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15</v>
      </c>
      <c r="P25" s="15">
        <f t="shared" si="1"/>
        <v>21</v>
      </c>
      <c r="R25" s="37" t="s">
        <v>85</v>
      </c>
      <c r="S25" s="35">
        <f t="shared" ref="S25:AF25" si="17">SUM(S10:S12)</f>
        <v>87</v>
      </c>
      <c r="T25" s="16">
        <f t="shared" si="17"/>
        <v>17</v>
      </c>
      <c r="U25" s="16">
        <f t="shared" si="17"/>
        <v>6</v>
      </c>
      <c r="V25" s="16">
        <f t="shared" si="17"/>
        <v>64</v>
      </c>
      <c r="W25" s="16">
        <f t="shared" si="17"/>
        <v>0</v>
      </c>
      <c r="X25" s="16">
        <f t="shared" si="17"/>
        <v>0</v>
      </c>
      <c r="Y25" s="16">
        <f t="shared" si="17"/>
        <v>34</v>
      </c>
      <c r="Z25" s="16">
        <f t="shared" si="17"/>
        <v>7</v>
      </c>
      <c r="AA25" s="16">
        <f t="shared" si="17"/>
        <v>1</v>
      </c>
      <c r="AB25" s="16">
        <f t="shared" si="17"/>
        <v>0</v>
      </c>
      <c r="AC25" s="16">
        <f t="shared" si="17"/>
        <v>226</v>
      </c>
      <c r="AD25" s="16">
        <f t="shared" si="17"/>
        <v>1</v>
      </c>
      <c r="AE25" s="32">
        <f t="shared" si="17"/>
        <v>217</v>
      </c>
      <c r="AF25" s="32">
        <f t="shared" si="17"/>
        <v>443</v>
      </c>
    </row>
    <row r="26" spans="2:32" ht="23.1" customHeight="1" x14ac:dyDescent="0.25">
      <c r="B26" s="23" t="s">
        <v>53</v>
      </c>
      <c r="C26" s="50">
        <v>3</v>
      </c>
      <c r="D26" s="50">
        <v>2</v>
      </c>
      <c r="E26" s="50">
        <v>0</v>
      </c>
      <c r="F26" s="50">
        <v>5</v>
      </c>
      <c r="G26" s="50">
        <v>0</v>
      </c>
      <c r="H26" s="50">
        <v>0</v>
      </c>
      <c r="I26" s="50">
        <v>4</v>
      </c>
      <c r="J26" s="50">
        <v>2</v>
      </c>
      <c r="K26" s="50">
        <v>0</v>
      </c>
      <c r="L26" s="50">
        <v>0</v>
      </c>
      <c r="M26" s="50">
        <v>16</v>
      </c>
      <c r="N26" s="50">
        <v>0</v>
      </c>
      <c r="O26" s="15">
        <f t="shared" si="0"/>
        <v>16</v>
      </c>
      <c r="P26" s="15">
        <f t="shared" si="1"/>
        <v>32</v>
      </c>
      <c r="R26" s="28" t="s">
        <v>86</v>
      </c>
      <c r="S26" s="16">
        <f t="shared" ref="S26:AF26" si="18">SUM(S13:S18)</f>
        <v>84</v>
      </c>
      <c r="T26" s="16">
        <f t="shared" si="18"/>
        <v>14</v>
      </c>
      <c r="U26" s="16">
        <f t="shared" si="18"/>
        <v>8</v>
      </c>
      <c r="V26" s="16">
        <f t="shared" si="18"/>
        <v>96</v>
      </c>
      <c r="W26" s="16">
        <f t="shared" si="18"/>
        <v>1</v>
      </c>
      <c r="X26" s="16">
        <f t="shared" si="18"/>
        <v>0</v>
      </c>
      <c r="Y26" s="16">
        <f t="shared" si="18"/>
        <v>59</v>
      </c>
      <c r="Z26" s="16">
        <f t="shared" si="18"/>
        <v>14</v>
      </c>
      <c r="AA26" s="16">
        <f t="shared" si="18"/>
        <v>2</v>
      </c>
      <c r="AB26" s="16">
        <f t="shared" si="18"/>
        <v>0</v>
      </c>
      <c r="AC26" s="16">
        <f t="shared" si="18"/>
        <v>296</v>
      </c>
      <c r="AD26" s="16">
        <f t="shared" si="18"/>
        <v>0</v>
      </c>
      <c r="AE26" s="32">
        <f t="shared" si="18"/>
        <v>288</v>
      </c>
      <c r="AF26" s="32">
        <f t="shared" si="18"/>
        <v>574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1</v>
      </c>
      <c r="F27" s="50">
        <v>3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8</v>
      </c>
      <c r="P27" s="15">
        <f t="shared" si="1"/>
        <v>18</v>
      </c>
      <c r="R27" s="29" t="s">
        <v>87</v>
      </c>
      <c r="S27" s="16">
        <f t="shared" ref="S27:AF27" si="19">SUM(S19:S21)</f>
        <v>43</v>
      </c>
      <c r="T27" s="16">
        <f t="shared" si="19"/>
        <v>9</v>
      </c>
      <c r="U27" s="16">
        <f t="shared" si="19"/>
        <v>8</v>
      </c>
      <c r="V27" s="16">
        <f t="shared" si="19"/>
        <v>85</v>
      </c>
      <c r="W27" s="16">
        <f t="shared" si="19"/>
        <v>6</v>
      </c>
      <c r="X27" s="16">
        <f t="shared" si="19"/>
        <v>0</v>
      </c>
      <c r="Y27" s="16">
        <f t="shared" si="19"/>
        <v>23</v>
      </c>
      <c r="Z27" s="16">
        <f t="shared" si="19"/>
        <v>8</v>
      </c>
      <c r="AA27" s="16">
        <f t="shared" si="19"/>
        <v>0</v>
      </c>
      <c r="AB27" s="16">
        <f t="shared" si="19"/>
        <v>2</v>
      </c>
      <c r="AC27" s="16">
        <f t="shared" si="19"/>
        <v>142</v>
      </c>
      <c r="AD27" s="16">
        <f t="shared" si="19"/>
        <v>0</v>
      </c>
      <c r="AE27" s="32">
        <f t="shared" si="19"/>
        <v>184</v>
      </c>
      <c r="AF27" s="32">
        <f t="shared" si="19"/>
        <v>326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27</v>
      </c>
      <c r="N28" s="50">
        <v>0</v>
      </c>
      <c r="O28" s="15">
        <f t="shared" si="0"/>
        <v>7</v>
      </c>
      <c r="P28" s="15">
        <f t="shared" si="1"/>
        <v>34</v>
      </c>
      <c r="R28" s="5" t="s">
        <v>17</v>
      </c>
      <c r="S28" s="16">
        <f t="shared" ref="S28:AF28" si="20">SUM(S10:S21)</f>
        <v>214</v>
      </c>
      <c r="T28" s="16">
        <f t="shared" si="20"/>
        <v>40</v>
      </c>
      <c r="U28" s="16">
        <f t="shared" si="20"/>
        <v>22</v>
      </c>
      <c r="V28" s="16">
        <f t="shared" si="20"/>
        <v>245</v>
      </c>
      <c r="W28" s="16">
        <f t="shared" si="20"/>
        <v>7</v>
      </c>
      <c r="X28" s="16">
        <f t="shared" si="20"/>
        <v>0</v>
      </c>
      <c r="Y28" s="16">
        <f t="shared" si="20"/>
        <v>116</v>
      </c>
      <c r="Z28" s="16">
        <f t="shared" si="20"/>
        <v>29</v>
      </c>
      <c r="AA28" s="16">
        <f t="shared" si="20"/>
        <v>3</v>
      </c>
      <c r="AB28" s="16">
        <f t="shared" si="20"/>
        <v>2</v>
      </c>
      <c r="AC28" s="16">
        <f t="shared" si="20"/>
        <v>664</v>
      </c>
      <c r="AD28" s="16">
        <f t="shared" si="20"/>
        <v>1</v>
      </c>
      <c r="AE28" s="32">
        <f t="shared" si="20"/>
        <v>689</v>
      </c>
      <c r="AF28" s="32">
        <f t="shared" si="20"/>
        <v>1343</v>
      </c>
    </row>
    <row r="29" spans="2:32" ht="23.1" customHeight="1" x14ac:dyDescent="0.25">
      <c r="B29" s="23" t="s">
        <v>56</v>
      </c>
      <c r="C29" s="50">
        <v>3</v>
      </c>
      <c r="D29" s="50">
        <v>1</v>
      </c>
      <c r="E29" s="50">
        <v>0</v>
      </c>
      <c r="F29" s="50">
        <v>4</v>
      </c>
      <c r="G29" s="50">
        <v>1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12</v>
      </c>
      <c r="P29" s="15">
        <f t="shared" si="1"/>
        <v>25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0</v>
      </c>
      <c r="F30" s="50">
        <v>5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12</v>
      </c>
      <c r="P30" s="15">
        <f t="shared" si="1"/>
        <v>25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1</v>
      </c>
      <c r="F31" s="50">
        <v>2</v>
      </c>
      <c r="G31" s="50">
        <v>0</v>
      </c>
      <c r="H31" s="50">
        <v>0</v>
      </c>
      <c r="I31" s="50">
        <v>4</v>
      </c>
      <c r="J31" s="50">
        <v>1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12</v>
      </c>
      <c r="P31" s="15">
        <f t="shared" si="1"/>
        <v>29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3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9</v>
      </c>
      <c r="P32" s="15">
        <f t="shared" si="1"/>
        <v>27</v>
      </c>
    </row>
    <row r="33" spans="2:20" ht="23.1" customHeight="1" x14ac:dyDescent="0.25">
      <c r="B33" s="23" t="s">
        <v>60</v>
      </c>
      <c r="C33" s="50">
        <v>3</v>
      </c>
      <c r="D33" s="50">
        <v>1</v>
      </c>
      <c r="E33" s="50">
        <v>0</v>
      </c>
      <c r="F33" s="50">
        <v>5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11</v>
      </c>
      <c r="P33" s="15">
        <f t="shared" si="1"/>
        <v>19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0</v>
      </c>
      <c r="F34" s="50">
        <v>4</v>
      </c>
      <c r="G34" s="50">
        <v>0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22</v>
      </c>
      <c r="N34" s="50">
        <v>0</v>
      </c>
      <c r="O34" s="15">
        <v>22</v>
      </c>
      <c r="P34" s="15">
        <f t="shared" si="1"/>
        <v>34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5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1</v>
      </c>
      <c r="F36" s="50">
        <v>4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12</v>
      </c>
      <c r="P36" s="15">
        <f t="shared" si="1"/>
        <v>26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0</v>
      </c>
      <c r="F37" s="50">
        <v>5</v>
      </c>
      <c r="G37" s="50">
        <v>0</v>
      </c>
      <c r="H37" s="50">
        <v>0</v>
      </c>
      <c r="I37" s="50">
        <v>3</v>
      </c>
      <c r="J37" s="50">
        <v>1</v>
      </c>
      <c r="K37" s="50">
        <v>1</v>
      </c>
      <c r="L37" s="50">
        <v>0</v>
      </c>
      <c r="M37" s="50">
        <v>11</v>
      </c>
      <c r="N37" s="50">
        <v>0</v>
      </c>
      <c r="O37" s="15">
        <f t="shared" si="0"/>
        <v>15</v>
      </c>
      <c r="P37" s="15">
        <f t="shared" si="1"/>
        <v>26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0</v>
      </c>
      <c r="F38" s="50">
        <v>7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14</v>
      </c>
      <c r="P38" s="15">
        <f t="shared" si="1"/>
        <v>27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4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9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3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7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5</v>
      </c>
      <c r="D41" s="50">
        <v>2</v>
      </c>
      <c r="E41" s="50">
        <v>1</v>
      </c>
      <c r="F41" s="50">
        <v>7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19</v>
      </c>
      <c r="P41" s="15">
        <f t="shared" si="1"/>
        <v>28</v>
      </c>
    </row>
    <row r="42" spans="2:20" ht="23.1" customHeight="1" x14ac:dyDescent="0.25">
      <c r="B42" s="24" t="s">
        <v>69</v>
      </c>
      <c r="C42" s="50">
        <v>4</v>
      </c>
      <c r="D42" s="50">
        <v>1</v>
      </c>
      <c r="E42" s="50">
        <v>0</v>
      </c>
      <c r="F42" s="50">
        <v>4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12</v>
      </c>
      <c r="P42" s="15">
        <f t="shared" si="1"/>
        <v>19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4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6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0</v>
      </c>
      <c r="M44" s="50">
        <v>9</v>
      </c>
      <c r="N44" s="50">
        <v>0</v>
      </c>
      <c r="O44" s="15">
        <f t="shared" si="0"/>
        <v>10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3</v>
      </c>
      <c r="G45" s="50">
        <v>0</v>
      </c>
      <c r="H45" s="50">
        <v>0</v>
      </c>
      <c r="I45" s="50">
        <v>5</v>
      </c>
      <c r="J45" s="50">
        <v>1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12</v>
      </c>
      <c r="P45" s="15">
        <f t="shared" si="1"/>
        <v>21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6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8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1</v>
      </c>
      <c r="F47" s="50">
        <v>6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15</v>
      </c>
      <c r="P47" s="15">
        <f t="shared" si="1"/>
        <v>25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2</v>
      </c>
      <c r="E48" s="50">
        <v>0</v>
      </c>
      <c r="F48" s="50">
        <v>5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9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0</v>
      </c>
      <c r="F49" s="50">
        <v>9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15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1</v>
      </c>
      <c r="F50" s="50">
        <v>4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11</v>
      </c>
      <c r="P50" s="15">
        <f t="shared" si="1"/>
        <v>22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1</v>
      </c>
      <c r="E51" s="50">
        <v>0</v>
      </c>
      <c r="F51" s="50">
        <v>4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12</v>
      </c>
      <c r="P51" s="15">
        <f t="shared" si="1"/>
        <v>24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1</v>
      </c>
      <c r="E52" s="50">
        <v>0</v>
      </c>
      <c r="F52" s="50">
        <v>11</v>
      </c>
      <c r="G52" s="50">
        <v>1</v>
      </c>
      <c r="H52" s="50">
        <v>0</v>
      </c>
      <c r="I52" s="50">
        <v>1</v>
      </c>
      <c r="J52" s="50">
        <v>0</v>
      </c>
      <c r="K52" s="50">
        <v>0</v>
      </c>
      <c r="L52" s="50">
        <v>1</v>
      </c>
      <c r="M52" s="50">
        <v>17</v>
      </c>
      <c r="N52" s="50">
        <v>0</v>
      </c>
      <c r="O52" s="15">
        <f t="shared" si="0"/>
        <v>20</v>
      </c>
      <c r="P52" s="15">
        <f t="shared" si="1"/>
        <v>37</v>
      </c>
      <c r="R52" s="8"/>
      <c r="T52"/>
    </row>
    <row r="53" spans="2:20" ht="23.1" customHeight="1" x14ac:dyDescent="0.25">
      <c r="B53" s="23" t="s">
        <v>80</v>
      </c>
      <c r="C53" s="50">
        <v>8</v>
      </c>
      <c r="D53" s="50">
        <v>0</v>
      </c>
      <c r="E53" s="50">
        <v>0</v>
      </c>
      <c r="F53" s="50">
        <v>5</v>
      </c>
      <c r="G53" s="50">
        <v>1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17</v>
      </c>
      <c r="P53" s="15">
        <f t="shared" si="1"/>
        <v>29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0</v>
      </c>
      <c r="F54" s="50">
        <v>14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14</v>
      </c>
      <c r="N54" s="50">
        <v>0</v>
      </c>
      <c r="O54" s="15">
        <f t="shared" si="0"/>
        <v>20</v>
      </c>
      <c r="P54" s="15">
        <f t="shared" si="1"/>
        <v>34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1</v>
      </c>
      <c r="E55" s="50">
        <v>2</v>
      </c>
      <c r="F55" s="50">
        <v>6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11</v>
      </c>
      <c r="N55" s="50">
        <v>0</v>
      </c>
      <c r="O55" s="15">
        <f t="shared" si="0"/>
        <v>16</v>
      </c>
      <c r="P55" s="15">
        <f t="shared" si="1"/>
        <v>27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2</v>
      </c>
      <c r="E56" s="50">
        <v>0</v>
      </c>
      <c r="F56" s="50">
        <v>12</v>
      </c>
      <c r="G56" s="50">
        <v>2</v>
      </c>
      <c r="H56" s="50">
        <v>0</v>
      </c>
      <c r="I56" s="50">
        <v>2</v>
      </c>
      <c r="J56" s="50">
        <v>2</v>
      </c>
      <c r="K56" s="50">
        <v>0</v>
      </c>
      <c r="L56" s="50">
        <v>1</v>
      </c>
      <c r="M56" s="50">
        <v>17</v>
      </c>
      <c r="N56" s="50">
        <v>0</v>
      </c>
      <c r="O56" s="15">
        <f t="shared" si="0"/>
        <v>29</v>
      </c>
      <c r="P56" s="15">
        <f t="shared" si="1"/>
        <v>46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4</v>
      </c>
      <c r="F57" s="50">
        <v>3</v>
      </c>
      <c r="G57" s="50">
        <v>1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12</v>
      </c>
      <c r="P57" s="15">
        <f t="shared" si="1"/>
        <v>29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214</v>
      </c>
      <c r="D58" s="16">
        <f t="shared" si="21"/>
        <v>40</v>
      </c>
      <c r="E58" s="16">
        <f t="shared" si="21"/>
        <v>22</v>
      </c>
      <c r="F58" s="16">
        <f t="shared" si="21"/>
        <v>245</v>
      </c>
      <c r="G58" s="16">
        <f t="shared" si="21"/>
        <v>7</v>
      </c>
      <c r="H58" s="16">
        <f t="shared" si="21"/>
        <v>0</v>
      </c>
      <c r="I58" s="16">
        <f t="shared" si="21"/>
        <v>116</v>
      </c>
      <c r="J58" s="16">
        <f t="shared" si="21"/>
        <v>29</v>
      </c>
      <c r="K58" s="16">
        <f t="shared" si="21"/>
        <v>3</v>
      </c>
      <c r="L58" s="16">
        <f t="shared" si="21"/>
        <v>2</v>
      </c>
      <c r="M58" s="16">
        <f t="shared" si="21"/>
        <v>664</v>
      </c>
      <c r="N58" s="16">
        <f t="shared" si="21"/>
        <v>1</v>
      </c>
      <c r="O58" s="16">
        <f t="shared" si="21"/>
        <v>689</v>
      </c>
      <c r="P58" s="16">
        <f t="shared" si="21"/>
        <v>1343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0.15934475055845124</v>
      </c>
      <c r="D59" s="43">
        <f t="shared" si="22"/>
        <v>2.9784065524944156E-2</v>
      </c>
      <c r="E59" s="43">
        <f t="shared" si="22"/>
        <v>1.6381236038719285E-2</v>
      </c>
      <c r="F59" s="43">
        <f t="shared" si="22"/>
        <v>0.18242740134028296</v>
      </c>
      <c r="G59" s="43">
        <f t="shared" si="22"/>
        <v>5.2122114668652275E-3</v>
      </c>
      <c r="H59" s="43">
        <f t="shared" si="22"/>
        <v>0</v>
      </c>
      <c r="I59" s="43">
        <f t="shared" si="22"/>
        <v>8.6373790022338054E-2</v>
      </c>
      <c r="J59" s="43">
        <f t="shared" si="22"/>
        <v>2.1593447505584513E-2</v>
      </c>
      <c r="K59" s="43">
        <f t="shared" si="22"/>
        <v>2.2338049143708115E-3</v>
      </c>
      <c r="L59" s="43">
        <f t="shared" si="22"/>
        <v>1.4892032762472078E-3</v>
      </c>
      <c r="M59" s="43">
        <f t="shared" si="22"/>
        <v>0.49441548771407295</v>
      </c>
      <c r="N59" s="43">
        <f t="shared" si="22"/>
        <v>7.4460163812360388E-4</v>
      </c>
      <c r="R59" s="8"/>
      <c r="T59"/>
    </row>
    <row r="60" spans="2:20" ht="23.1" customHeight="1" x14ac:dyDescent="0.25">
      <c r="B60" s="42" t="s">
        <v>94</v>
      </c>
      <c r="C60" s="44">
        <f>C58/$O$58</f>
        <v>0.31059506531204645</v>
      </c>
      <c r="D60" s="44">
        <f t="shared" ref="D60:N60" si="23">D58/$O$58</f>
        <v>5.8055152394775038E-2</v>
      </c>
      <c r="E60" s="44">
        <f t="shared" si="23"/>
        <v>3.1930333817126268E-2</v>
      </c>
      <c r="F60" s="44">
        <f t="shared" si="23"/>
        <v>0.35558780841799709</v>
      </c>
      <c r="G60" s="44">
        <f t="shared" si="23"/>
        <v>1.0159651669085631E-2</v>
      </c>
      <c r="H60" s="44">
        <f t="shared" si="23"/>
        <v>0</v>
      </c>
      <c r="I60" s="44">
        <f t="shared" si="23"/>
        <v>0.1683599419448476</v>
      </c>
      <c r="J60" s="44">
        <f t="shared" si="23"/>
        <v>4.2089985486211901E-2</v>
      </c>
      <c r="K60" s="44">
        <f t="shared" si="23"/>
        <v>4.3541364296081275E-3</v>
      </c>
      <c r="L60" s="44">
        <f t="shared" si="23"/>
        <v>2.9027576197387518E-3</v>
      </c>
      <c r="M60" s="44"/>
      <c r="N60" s="44">
        <f t="shared" si="23"/>
        <v>1.4513788098693759E-3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22" zoomScale="60" workbookViewId="0">
      <selection activeCell="S48" sqref="S4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Busabala-Entebbe'!C3:G3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'25.09 Entebbe-Busabala'!D5</f>
        <v>25.09.19</v>
      </c>
      <c r="E5" s="3"/>
      <c r="F5" s="41" t="s">
        <v>1</v>
      </c>
      <c r="G5" s="76" t="str">
        <f>'23.09.19 Entebbe-Busabala'!G5:H5</f>
        <v>Ziranumbu town</v>
      </c>
      <c r="H5" s="77"/>
      <c r="I5" s="14"/>
      <c r="J5" s="2" t="s">
        <v>5</v>
      </c>
      <c r="K5" s="76" t="s">
        <v>166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Busabala-Entebbe'!D6:E6</f>
        <v>BUSABALA</v>
      </c>
      <c r="E6" s="77"/>
      <c r="F6" s="2" t="s">
        <v>2</v>
      </c>
      <c r="G6" s="76" t="str">
        <f>'23.09.19 Busabala-Entebbe'!G6:H6</f>
        <v>ENTEBBE</v>
      </c>
      <c r="H6" s="77"/>
      <c r="J6" s="2" t="s">
        <v>21</v>
      </c>
      <c r="K6" s="76" t="str">
        <f>'23.09.19 Entebbe-Busabala'!K6:L6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9</v>
      </c>
      <c r="P10" s="15">
        <f t="shared" ref="P10:P57" si="1">SUM(C10:N10)</f>
        <v>22</v>
      </c>
      <c r="R10" s="1" t="s">
        <v>6</v>
      </c>
      <c r="S10" s="17">
        <f t="shared" ref="S10:AF10" si="2">SUM(C10:C13)</f>
        <v>11</v>
      </c>
      <c r="T10" s="17">
        <f t="shared" si="2"/>
        <v>10</v>
      </c>
      <c r="U10" s="17">
        <f t="shared" si="2"/>
        <v>3</v>
      </c>
      <c r="V10" s="17">
        <f t="shared" si="2"/>
        <v>11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45</v>
      </c>
      <c r="AD10" s="17">
        <f t="shared" si="2"/>
        <v>0</v>
      </c>
      <c r="AE10" s="31">
        <f t="shared" si="2"/>
        <v>39</v>
      </c>
      <c r="AF10" s="31">
        <f t="shared" si="2"/>
        <v>84</v>
      </c>
    </row>
    <row r="11" spans="2:32" s="6" customFormat="1" ht="23.1" customHeight="1" x14ac:dyDescent="0.25">
      <c r="B11" s="23" t="s">
        <v>38</v>
      </c>
      <c r="C11" s="50">
        <v>4</v>
      </c>
      <c r="D11" s="50">
        <v>5</v>
      </c>
      <c r="E11" s="50">
        <v>1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13</v>
      </c>
      <c r="P11" s="15">
        <f t="shared" si="1"/>
        <v>25</v>
      </c>
      <c r="R11" s="1" t="s">
        <v>7</v>
      </c>
      <c r="S11" s="17">
        <f t="shared" ref="S11:AF11" si="3">SUM(C14:C17)</f>
        <v>8</v>
      </c>
      <c r="T11" s="17">
        <f t="shared" si="3"/>
        <v>4</v>
      </c>
      <c r="U11" s="17">
        <f t="shared" si="3"/>
        <v>1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29</v>
      </c>
      <c r="AD11" s="17">
        <f t="shared" si="3"/>
        <v>0</v>
      </c>
      <c r="AE11" s="31">
        <f t="shared" si="3"/>
        <v>31</v>
      </c>
      <c r="AF11" s="31">
        <f t="shared" si="3"/>
        <v>60</v>
      </c>
    </row>
    <row r="12" spans="2:32" ht="23.1" customHeight="1" x14ac:dyDescent="0.25">
      <c r="B12" s="23" t="s">
        <v>39</v>
      </c>
      <c r="C12" s="50">
        <v>4</v>
      </c>
      <c r="D12" s="50">
        <v>4</v>
      </c>
      <c r="E12" s="50">
        <v>1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12</v>
      </c>
      <c r="P12" s="15">
        <f t="shared" si="1"/>
        <v>24</v>
      </c>
      <c r="R12" s="1" t="s">
        <v>8</v>
      </c>
      <c r="S12" s="17">
        <f t="shared" ref="S12:AF12" si="4">SUM(C18:C21)</f>
        <v>13</v>
      </c>
      <c r="T12" s="17">
        <f t="shared" si="4"/>
        <v>3</v>
      </c>
      <c r="U12" s="17">
        <f t="shared" si="4"/>
        <v>0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36</v>
      </c>
      <c r="AF12" s="31">
        <f t="shared" si="4"/>
        <v>55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1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5</v>
      </c>
      <c r="P13" s="15">
        <f t="shared" si="1"/>
        <v>13</v>
      </c>
      <c r="R13" s="1" t="s">
        <v>9</v>
      </c>
      <c r="S13" s="17">
        <f t="shared" ref="S13:AF13" si="5">SUM(C22:C25)</f>
        <v>9</v>
      </c>
      <c r="T13" s="17">
        <f t="shared" si="5"/>
        <v>5</v>
      </c>
      <c r="U13" s="17">
        <f t="shared" si="5"/>
        <v>1</v>
      </c>
      <c r="V13" s="17">
        <f t="shared" si="5"/>
        <v>12</v>
      </c>
      <c r="W13" s="17">
        <f t="shared" si="5"/>
        <v>0</v>
      </c>
      <c r="X13" s="17">
        <f t="shared" si="5"/>
        <v>3</v>
      </c>
      <c r="Y13" s="17">
        <f t="shared" si="5"/>
        <v>6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33</v>
      </c>
      <c r="AD13" s="17">
        <f t="shared" si="5"/>
        <v>0</v>
      </c>
      <c r="AE13" s="31">
        <f t="shared" si="5"/>
        <v>38</v>
      </c>
      <c r="AF13" s="31">
        <f t="shared" si="5"/>
        <v>71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5</v>
      </c>
      <c r="P14" s="15">
        <f t="shared" si="1"/>
        <v>12</v>
      </c>
      <c r="R14" s="1" t="s">
        <v>10</v>
      </c>
      <c r="S14" s="17">
        <f t="shared" ref="S14:AF14" si="6">SUM(C26:C29)</f>
        <v>13</v>
      </c>
      <c r="T14" s="17">
        <f t="shared" si="6"/>
        <v>2</v>
      </c>
      <c r="U14" s="17">
        <f t="shared" si="6"/>
        <v>2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36</v>
      </c>
      <c r="AD14" s="17">
        <f t="shared" si="6"/>
        <v>0</v>
      </c>
      <c r="AE14" s="31">
        <f t="shared" si="6"/>
        <v>35</v>
      </c>
      <c r="AF14" s="31">
        <f t="shared" si="6"/>
        <v>71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0</v>
      </c>
      <c r="F15" s="50">
        <v>1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7</v>
      </c>
      <c r="P15" s="15">
        <f t="shared" si="1"/>
        <v>14</v>
      </c>
      <c r="R15" s="1" t="s">
        <v>11</v>
      </c>
      <c r="S15" s="17">
        <f t="shared" ref="S15:AF15" si="7">SUM(C30:C33)</f>
        <v>8</v>
      </c>
      <c r="T15" s="17">
        <f t="shared" si="7"/>
        <v>1</v>
      </c>
      <c r="U15" s="17">
        <f t="shared" si="7"/>
        <v>4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37</v>
      </c>
      <c r="AD15" s="17">
        <f t="shared" si="7"/>
        <v>0</v>
      </c>
      <c r="AE15" s="31">
        <f t="shared" si="7"/>
        <v>33</v>
      </c>
      <c r="AF15" s="31">
        <f t="shared" si="7"/>
        <v>70</v>
      </c>
    </row>
    <row r="16" spans="2:32" ht="23.1" customHeight="1" x14ac:dyDescent="0.25">
      <c r="B16" s="23" t="s">
        <v>43</v>
      </c>
      <c r="C16" s="50">
        <v>1</v>
      </c>
      <c r="D16" s="50">
        <v>3</v>
      </c>
      <c r="E16" s="50">
        <v>1</v>
      </c>
      <c r="F16" s="50">
        <v>3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9</v>
      </c>
      <c r="P16" s="15">
        <f t="shared" si="1"/>
        <v>20</v>
      </c>
      <c r="R16" s="1" t="s">
        <v>12</v>
      </c>
      <c r="S16" s="17">
        <f t="shared" ref="S16:AF16" si="8">SUM(C34:C37)</f>
        <v>10</v>
      </c>
      <c r="T16" s="17">
        <f t="shared" si="8"/>
        <v>10</v>
      </c>
      <c r="U16" s="17">
        <f t="shared" si="8"/>
        <v>0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39</v>
      </c>
      <c r="AD16" s="17">
        <f t="shared" si="8"/>
        <v>0</v>
      </c>
      <c r="AE16" s="31">
        <f t="shared" si="8"/>
        <v>40</v>
      </c>
      <c r="AF16" s="31">
        <f t="shared" si="8"/>
        <v>79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6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10</v>
      </c>
      <c r="P17" s="15">
        <f t="shared" si="1"/>
        <v>14</v>
      </c>
      <c r="R17" s="1" t="s">
        <v>13</v>
      </c>
      <c r="S17" s="17">
        <f t="shared" ref="S17:AF17" si="9">SUM(C38:C41)</f>
        <v>14</v>
      </c>
      <c r="T17" s="17">
        <f t="shared" si="9"/>
        <v>8</v>
      </c>
      <c r="U17" s="17">
        <f t="shared" si="9"/>
        <v>1</v>
      </c>
      <c r="V17" s="17">
        <f t="shared" si="9"/>
        <v>13</v>
      </c>
      <c r="W17" s="17">
        <f t="shared" si="9"/>
        <v>1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28</v>
      </c>
      <c r="AD17" s="17">
        <f t="shared" si="9"/>
        <v>0</v>
      </c>
      <c r="AE17" s="31">
        <f t="shared" si="9"/>
        <v>44</v>
      </c>
      <c r="AF17" s="31">
        <f t="shared" si="9"/>
        <v>72</v>
      </c>
    </row>
    <row r="18" spans="2:32" ht="23.1" customHeight="1" x14ac:dyDescent="0.25">
      <c r="B18" s="23" t="s">
        <v>45</v>
      </c>
      <c r="C18" s="50">
        <v>2</v>
      </c>
      <c r="D18" s="50">
        <v>1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5</v>
      </c>
      <c r="P18" s="15">
        <f t="shared" si="1"/>
        <v>9</v>
      </c>
      <c r="R18" s="1" t="s">
        <v>14</v>
      </c>
      <c r="S18" s="17">
        <f t="shared" ref="S18:AF18" si="10">SUM(C42:C45)</f>
        <v>11</v>
      </c>
      <c r="T18" s="17">
        <f t="shared" si="10"/>
        <v>7</v>
      </c>
      <c r="U18" s="17">
        <f t="shared" si="10"/>
        <v>2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29</v>
      </c>
      <c r="AD18" s="17">
        <f t="shared" si="10"/>
        <v>0</v>
      </c>
      <c r="AE18" s="31">
        <f t="shared" si="10"/>
        <v>33</v>
      </c>
      <c r="AF18" s="31">
        <f t="shared" si="10"/>
        <v>62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0</v>
      </c>
      <c r="F19" s="50">
        <v>4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11</v>
      </c>
      <c r="P19" s="15">
        <f t="shared" si="1"/>
        <v>16</v>
      </c>
      <c r="R19" s="1" t="s">
        <v>15</v>
      </c>
      <c r="S19" s="17">
        <f t="shared" ref="S19:AF19" si="11">SUM(C46:C49)</f>
        <v>13</v>
      </c>
      <c r="T19" s="17">
        <f t="shared" si="11"/>
        <v>9</v>
      </c>
      <c r="U19" s="17">
        <f t="shared" si="11"/>
        <v>5</v>
      </c>
      <c r="V19" s="17">
        <f t="shared" si="11"/>
        <v>12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17</v>
      </c>
      <c r="AD19" s="17">
        <f t="shared" si="11"/>
        <v>0</v>
      </c>
      <c r="AE19" s="31">
        <f t="shared" si="11"/>
        <v>47</v>
      </c>
      <c r="AF19" s="31">
        <f t="shared" si="11"/>
        <v>64</v>
      </c>
    </row>
    <row r="20" spans="2:32" ht="23.1" customHeight="1" x14ac:dyDescent="0.25">
      <c r="B20" s="23" t="s">
        <v>47</v>
      </c>
      <c r="C20" s="50">
        <v>4</v>
      </c>
      <c r="D20" s="50">
        <v>1</v>
      </c>
      <c r="E20" s="50">
        <v>0</v>
      </c>
      <c r="F20" s="50">
        <v>2</v>
      </c>
      <c r="G20" s="50">
        <v>0</v>
      </c>
      <c r="H20" s="50">
        <v>0</v>
      </c>
      <c r="I20" s="50">
        <v>6</v>
      </c>
      <c r="J20" s="50">
        <v>1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14</v>
      </c>
      <c r="P20" s="15">
        <f t="shared" si="1"/>
        <v>21</v>
      </c>
      <c r="R20" s="1" t="s">
        <v>16</v>
      </c>
      <c r="S20" s="17">
        <f t="shared" ref="S20:AF20" si="12">SUM(C50:C53)</f>
        <v>20</v>
      </c>
      <c r="T20" s="17">
        <f t="shared" si="12"/>
        <v>5</v>
      </c>
      <c r="U20" s="17">
        <f t="shared" si="12"/>
        <v>3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39</v>
      </c>
      <c r="AD20" s="17">
        <f t="shared" si="12"/>
        <v>0</v>
      </c>
      <c r="AE20" s="31">
        <f t="shared" si="12"/>
        <v>52</v>
      </c>
      <c r="AF20" s="31">
        <f t="shared" si="12"/>
        <v>91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6</v>
      </c>
      <c r="P21" s="15">
        <f t="shared" si="1"/>
        <v>9</v>
      </c>
      <c r="R21" s="36" t="s">
        <v>20</v>
      </c>
      <c r="S21" s="34">
        <f t="shared" ref="S21:AF21" si="13">SUM(C54:C57)</f>
        <v>25</v>
      </c>
      <c r="T21" s="17">
        <f t="shared" si="13"/>
        <v>12</v>
      </c>
      <c r="U21" s="17">
        <f t="shared" si="13"/>
        <v>1</v>
      </c>
      <c r="V21" s="17">
        <f t="shared" si="13"/>
        <v>21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49</v>
      </c>
      <c r="AD21" s="17">
        <f t="shared" si="13"/>
        <v>0</v>
      </c>
      <c r="AE21" s="31">
        <f t="shared" si="13"/>
        <v>72</v>
      </c>
      <c r="AF21" s="31">
        <f t="shared" si="13"/>
        <v>121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3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7</v>
      </c>
      <c r="P22" s="15">
        <f t="shared" si="1"/>
        <v>17</v>
      </c>
      <c r="R22" s="38" t="s">
        <v>90</v>
      </c>
      <c r="S22" s="39">
        <f>MAX(S10:S12)</f>
        <v>13</v>
      </c>
      <c r="T22" s="39">
        <f t="shared" ref="T22:AF22" si="14">MAX(T10:T12)</f>
        <v>10</v>
      </c>
      <c r="U22" s="39">
        <f t="shared" si="14"/>
        <v>3</v>
      </c>
      <c r="V22" s="39">
        <f t="shared" si="14"/>
        <v>12</v>
      </c>
      <c r="W22" s="39">
        <f t="shared" si="14"/>
        <v>0</v>
      </c>
      <c r="X22" s="39">
        <f t="shared" si="14"/>
        <v>0</v>
      </c>
      <c r="Y22" s="39">
        <f t="shared" si="14"/>
        <v>9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45</v>
      </c>
      <c r="AD22" s="39">
        <f t="shared" si="14"/>
        <v>0</v>
      </c>
      <c r="AE22" s="40">
        <f t="shared" si="14"/>
        <v>39</v>
      </c>
      <c r="AF22" s="40">
        <f t="shared" si="14"/>
        <v>84</v>
      </c>
    </row>
    <row r="23" spans="2:32" ht="23.1" customHeight="1" x14ac:dyDescent="0.25">
      <c r="B23" s="23" t="s">
        <v>50</v>
      </c>
      <c r="C23" s="50">
        <v>2</v>
      </c>
      <c r="D23" s="50">
        <v>2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5</v>
      </c>
      <c r="P23" s="15">
        <f t="shared" si="1"/>
        <v>11</v>
      </c>
      <c r="R23" s="38" t="s">
        <v>91</v>
      </c>
      <c r="S23" s="39">
        <f>MAX(S13:S18)</f>
        <v>14</v>
      </c>
      <c r="T23" s="39">
        <f t="shared" ref="T23:AF23" si="15">MAX(T13:T18)</f>
        <v>10</v>
      </c>
      <c r="U23" s="39">
        <f t="shared" si="15"/>
        <v>4</v>
      </c>
      <c r="V23" s="39">
        <f t="shared" si="15"/>
        <v>13</v>
      </c>
      <c r="W23" s="39">
        <f t="shared" si="15"/>
        <v>1</v>
      </c>
      <c r="X23" s="39">
        <f t="shared" si="15"/>
        <v>3</v>
      </c>
      <c r="Y23" s="39">
        <f t="shared" si="15"/>
        <v>12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39</v>
      </c>
      <c r="AD23" s="39">
        <f t="shared" si="15"/>
        <v>0</v>
      </c>
      <c r="AE23" s="40">
        <f t="shared" si="15"/>
        <v>44</v>
      </c>
      <c r="AF23" s="40">
        <f t="shared" si="15"/>
        <v>79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1</v>
      </c>
      <c r="F24" s="50">
        <v>4</v>
      </c>
      <c r="G24" s="50">
        <v>0</v>
      </c>
      <c r="H24" s="50">
        <v>3</v>
      </c>
      <c r="I24" s="50">
        <v>3</v>
      </c>
      <c r="J24" s="50">
        <v>1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14</v>
      </c>
      <c r="P24" s="15">
        <f t="shared" si="1"/>
        <v>17</v>
      </c>
      <c r="R24" s="38" t="s">
        <v>92</v>
      </c>
      <c r="S24" s="39">
        <f>MAX(S19:S21)</f>
        <v>25</v>
      </c>
      <c r="T24" s="39">
        <f t="shared" ref="T24:AF24" si="16">MAX(T19:T21)</f>
        <v>12</v>
      </c>
      <c r="U24" s="39">
        <f t="shared" si="16"/>
        <v>5</v>
      </c>
      <c r="V24" s="39">
        <f t="shared" si="16"/>
        <v>21</v>
      </c>
      <c r="W24" s="39">
        <f t="shared" si="16"/>
        <v>0</v>
      </c>
      <c r="X24" s="39">
        <f t="shared" si="16"/>
        <v>0</v>
      </c>
      <c r="Y24" s="39">
        <f t="shared" si="16"/>
        <v>12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49</v>
      </c>
      <c r="AD24" s="39">
        <f t="shared" si="16"/>
        <v>0</v>
      </c>
      <c r="AE24" s="40">
        <f t="shared" si="16"/>
        <v>72</v>
      </c>
      <c r="AF24" s="40">
        <f t="shared" si="16"/>
        <v>121</v>
      </c>
    </row>
    <row r="25" spans="2:32" ht="23.1" customHeight="1" x14ac:dyDescent="0.25">
      <c r="B25" s="23" t="s">
        <v>52</v>
      </c>
      <c r="C25" s="50">
        <v>5</v>
      </c>
      <c r="D25" s="50">
        <v>2</v>
      </c>
      <c r="E25" s="50">
        <v>0</v>
      </c>
      <c r="F25" s="50">
        <v>4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12</v>
      </c>
      <c r="P25" s="15">
        <f t="shared" si="1"/>
        <v>26</v>
      </c>
      <c r="R25" s="37" t="s">
        <v>85</v>
      </c>
      <c r="S25" s="35">
        <f t="shared" ref="S25:AF25" si="17">SUM(S10:S12)</f>
        <v>32</v>
      </c>
      <c r="T25" s="16">
        <f t="shared" si="17"/>
        <v>17</v>
      </c>
      <c r="U25" s="16">
        <f t="shared" si="17"/>
        <v>4</v>
      </c>
      <c r="V25" s="16">
        <f t="shared" si="17"/>
        <v>33</v>
      </c>
      <c r="W25" s="16">
        <f t="shared" si="17"/>
        <v>0</v>
      </c>
      <c r="X25" s="16">
        <f t="shared" si="17"/>
        <v>0</v>
      </c>
      <c r="Y25" s="16">
        <f t="shared" si="17"/>
        <v>16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93</v>
      </c>
      <c r="AD25" s="16">
        <f t="shared" si="17"/>
        <v>0</v>
      </c>
      <c r="AE25" s="32">
        <f t="shared" si="17"/>
        <v>106</v>
      </c>
      <c r="AF25" s="32">
        <f t="shared" si="17"/>
        <v>199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0</v>
      </c>
      <c r="F26" s="50">
        <v>3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11</v>
      </c>
      <c r="P26" s="15">
        <f t="shared" si="1"/>
        <v>17</v>
      </c>
      <c r="R26" s="28" t="s">
        <v>86</v>
      </c>
      <c r="S26" s="16">
        <f t="shared" ref="S26:AF26" si="18">SUM(S13:S18)</f>
        <v>65</v>
      </c>
      <c r="T26" s="16">
        <f t="shared" si="18"/>
        <v>33</v>
      </c>
      <c r="U26" s="16">
        <f t="shared" si="18"/>
        <v>10</v>
      </c>
      <c r="V26" s="16">
        <f t="shared" si="18"/>
        <v>58</v>
      </c>
      <c r="W26" s="16">
        <f t="shared" si="18"/>
        <v>1</v>
      </c>
      <c r="X26" s="16">
        <f t="shared" si="18"/>
        <v>3</v>
      </c>
      <c r="Y26" s="16">
        <f t="shared" si="18"/>
        <v>45</v>
      </c>
      <c r="Z26" s="16">
        <f t="shared" si="18"/>
        <v>6</v>
      </c>
      <c r="AA26" s="16">
        <f t="shared" si="18"/>
        <v>2</v>
      </c>
      <c r="AB26" s="16">
        <f t="shared" si="18"/>
        <v>0</v>
      </c>
      <c r="AC26" s="16">
        <f t="shared" si="18"/>
        <v>202</v>
      </c>
      <c r="AD26" s="16">
        <f t="shared" si="18"/>
        <v>0</v>
      </c>
      <c r="AE26" s="32">
        <f t="shared" si="18"/>
        <v>223</v>
      </c>
      <c r="AF26" s="32">
        <f t="shared" si="18"/>
        <v>425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1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8</v>
      </c>
      <c r="P27" s="15">
        <f t="shared" si="1"/>
        <v>15</v>
      </c>
      <c r="R27" s="29" t="s">
        <v>87</v>
      </c>
      <c r="S27" s="16">
        <f t="shared" ref="S27:AF27" si="19">SUM(S19:S21)</f>
        <v>58</v>
      </c>
      <c r="T27" s="16">
        <f t="shared" si="19"/>
        <v>26</v>
      </c>
      <c r="U27" s="16">
        <f t="shared" si="19"/>
        <v>9</v>
      </c>
      <c r="V27" s="16">
        <f t="shared" si="19"/>
        <v>48</v>
      </c>
      <c r="W27" s="16">
        <f t="shared" si="19"/>
        <v>0</v>
      </c>
      <c r="X27" s="16">
        <f t="shared" si="19"/>
        <v>0</v>
      </c>
      <c r="Y27" s="16">
        <f t="shared" si="19"/>
        <v>24</v>
      </c>
      <c r="Z27" s="16">
        <f t="shared" si="19"/>
        <v>6</v>
      </c>
      <c r="AA27" s="16">
        <f t="shared" si="19"/>
        <v>0</v>
      </c>
      <c r="AB27" s="16">
        <f t="shared" si="19"/>
        <v>0</v>
      </c>
      <c r="AC27" s="16">
        <f t="shared" si="19"/>
        <v>105</v>
      </c>
      <c r="AD27" s="16">
        <f t="shared" si="19"/>
        <v>0</v>
      </c>
      <c r="AE27" s="32">
        <f t="shared" si="19"/>
        <v>171</v>
      </c>
      <c r="AF27" s="32">
        <f t="shared" si="19"/>
        <v>276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1</v>
      </c>
      <c r="F28" s="50">
        <v>2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10</v>
      </c>
      <c r="P28" s="15">
        <f t="shared" si="1"/>
        <v>22</v>
      </c>
      <c r="R28" s="5" t="s">
        <v>17</v>
      </c>
      <c r="S28" s="16">
        <f t="shared" ref="S28:AF28" si="20">SUM(S10:S21)</f>
        <v>155</v>
      </c>
      <c r="T28" s="16">
        <f t="shared" si="20"/>
        <v>76</v>
      </c>
      <c r="U28" s="16">
        <f t="shared" si="20"/>
        <v>23</v>
      </c>
      <c r="V28" s="16">
        <f t="shared" si="20"/>
        <v>139</v>
      </c>
      <c r="W28" s="16">
        <f t="shared" si="20"/>
        <v>1</v>
      </c>
      <c r="X28" s="16">
        <f t="shared" si="20"/>
        <v>3</v>
      </c>
      <c r="Y28" s="16">
        <f t="shared" si="20"/>
        <v>85</v>
      </c>
      <c r="Z28" s="16">
        <f t="shared" si="20"/>
        <v>16</v>
      </c>
      <c r="AA28" s="16">
        <f t="shared" si="20"/>
        <v>2</v>
      </c>
      <c r="AB28" s="16">
        <f t="shared" si="20"/>
        <v>0</v>
      </c>
      <c r="AC28" s="16">
        <f t="shared" si="20"/>
        <v>400</v>
      </c>
      <c r="AD28" s="16">
        <f t="shared" si="20"/>
        <v>0</v>
      </c>
      <c r="AE28" s="32">
        <f t="shared" si="20"/>
        <v>500</v>
      </c>
      <c r="AF28" s="32">
        <f t="shared" si="20"/>
        <v>900</v>
      </c>
    </row>
    <row r="29" spans="2:32" ht="23.1" customHeight="1" x14ac:dyDescent="0.25">
      <c r="B29" s="23" t="s">
        <v>56</v>
      </c>
      <c r="C29" s="50">
        <v>2</v>
      </c>
      <c r="D29" s="50">
        <v>1</v>
      </c>
      <c r="E29" s="50">
        <v>1</v>
      </c>
      <c r="F29" s="50">
        <v>2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6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7</v>
      </c>
      <c r="P30" s="15">
        <f t="shared" si="1"/>
        <v>14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2</v>
      </c>
      <c r="F31" s="50">
        <v>2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11</v>
      </c>
      <c r="P31" s="15">
        <f t="shared" si="1"/>
        <v>17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7</v>
      </c>
      <c r="P32" s="15">
        <f t="shared" si="1"/>
        <v>23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8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3</v>
      </c>
      <c r="D34" s="50">
        <v>3</v>
      </c>
      <c r="E34" s="50">
        <v>0</v>
      </c>
      <c r="F34" s="50">
        <v>3</v>
      </c>
      <c r="G34" s="50">
        <v>0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14</v>
      </c>
      <c r="N34" s="50">
        <v>0</v>
      </c>
      <c r="O34" s="15">
        <f t="shared" si="0"/>
        <v>12</v>
      </c>
      <c r="P34" s="15">
        <f t="shared" si="1"/>
        <v>26</v>
      </c>
    </row>
    <row r="35" spans="2:20" ht="23.1" customHeight="1" x14ac:dyDescent="0.25">
      <c r="B35" s="24" t="s">
        <v>62</v>
      </c>
      <c r="C35" s="50">
        <v>3</v>
      </c>
      <c r="D35" s="50">
        <v>2</v>
      </c>
      <c r="E35" s="50">
        <v>0</v>
      </c>
      <c r="F35" s="50">
        <v>3</v>
      </c>
      <c r="G35" s="50">
        <v>0</v>
      </c>
      <c r="H35" s="50">
        <v>0</v>
      </c>
      <c r="I35" s="50">
        <v>5</v>
      </c>
      <c r="J35" s="50">
        <v>1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14</v>
      </c>
      <c r="P35" s="15">
        <f t="shared" si="1"/>
        <v>20</v>
      </c>
    </row>
    <row r="36" spans="2:20" ht="23.1" customHeight="1" x14ac:dyDescent="0.25">
      <c r="B36" s="24" t="s">
        <v>63</v>
      </c>
      <c r="C36" s="50">
        <v>3</v>
      </c>
      <c r="D36" s="50">
        <v>4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10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4</v>
      </c>
      <c r="P37" s="15">
        <f t="shared" si="1"/>
        <v>9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3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9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2</v>
      </c>
      <c r="D39" s="50">
        <v>2</v>
      </c>
      <c r="E39" s="50">
        <v>0</v>
      </c>
      <c r="F39" s="50">
        <v>5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3</v>
      </c>
      <c r="N39" s="50">
        <v>0</v>
      </c>
      <c r="O39" s="15">
        <f t="shared" si="0"/>
        <v>10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4</v>
      </c>
      <c r="D40" s="50">
        <v>1</v>
      </c>
      <c r="E40" s="50">
        <v>1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9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6</v>
      </c>
      <c r="D41" s="50">
        <v>5</v>
      </c>
      <c r="E41" s="50">
        <v>0</v>
      </c>
      <c r="F41" s="50">
        <v>3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16</v>
      </c>
      <c r="P41" s="15">
        <f t="shared" si="1"/>
        <v>23</v>
      </c>
    </row>
    <row r="42" spans="2:20" ht="23.1" customHeight="1" x14ac:dyDescent="0.25">
      <c r="B42" s="24" t="s">
        <v>69</v>
      </c>
      <c r="C42" s="50">
        <v>2</v>
      </c>
      <c r="D42" s="50">
        <v>3</v>
      </c>
      <c r="E42" s="50">
        <v>1</v>
      </c>
      <c r="F42" s="50">
        <v>3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10</v>
      </c>
      <c r="P42" s="15">
        <f t="shared" si="1"/>
        <v>17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5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1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8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3</v>
      </c>
      <c r="D45" s="50">
        <v>2</v>
      </c>
      <c r="E45" s="50">
        <v>0</v>
      </c>
      <c r="F45" s="50">
        <v>3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10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2</v>
      </c>
      <c r="F46" s="50">
        <v>6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6</v>
      </c>
      <c r="N46" s="50">
        <v>0</v>
      </c>
      <c r="O46" s="15">
        <f t="shared" si="0"/>
        <v>15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3</v>
      </c>
      <c r="E47" s="50">
        <v>2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11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4</v>
      </c>
      <c r="E48" s="50">
        <v>0</v>
      </c>
      <c r="F48" s="50">
        <v>3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3</v>
      </c>
      <c r="N48" s="50">
        <v>0</v>
      </c>
      <c r="O48" s="15">
        <f t="shared" si="0"/>
        <v>12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9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1</v>
      </c>
      <c r="E50" s="50">
        <v>0</v>
      </c>
      <c r="F50" s="50">
        <v>5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14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2</v>
      </c>
      <c r="E51" s="50">
        <v>0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14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2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9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2</v>
      </c>
      <c r="E53" s="50">
        <v>1</v>
      </c>
      <c r="F53" s="50">
        <v>3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16</v>
      </c>
      <c r="N53" s="50">
        <v>0</v>
      </c>
      <c r="O53" s="15">
        <f t="shared" si="0"/>
        <v>15</v>
      </c>
      <c r="P53" s="15">
        <f t="shared" si="1"/>
        <v>31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4</v>
      </c>
      <c r="E54" s="50">
        <v>1</v>
      </c>
      <c r="F54" s="50">
        <v>6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22</v>
      </c>
      <c r="P54" s="15">
        <f t="shared" si="1"/>
        <v>34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6</v>
      </c>
      <c r="E55" s="50">
        <v>0</v>
      </c>
      <c r="F55" s="50">
        <v>4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21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2</v>
      </c>
      <c r="E56" s="50">
        <v>0</v>
      </c>
      <c r="F56" s="50">
        <v>6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14</v>
      </c>
      <c r="P56" s="15">
        <f t="shared" si="1"/>
        <v>26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0</v>
      </c>
      <c r="F57" s="50">
        <v>5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15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155</v>
      </c>
      <c r="D58" s="16">
        <f t="shared" si="21"/>
        <v>76</v>
      </c>
      <c r="E58" s="16">
        <f t="shared" si="21"/>
        <v>23</v>
      </c>
      <c r="F58" s="16">
        <f t="shared" si="21"/>
        <v>139</v>
      </c>
      <c r="G58" s="16">
        <f t="shared" si="21"/>
        <v>1</v>
      </c>
      <c r="H58" s="16">
        <f t="shared" si="21"/>
        <v>3</v>
      </c>
      <c r="I58" s="16">
        <f t="shared" si="21"/>
        <v>85</v>
      </c>
      <c r="J58" s="16">
        <f t="shared" si="21"/>
        <v>16</v>
      </c>
      <c r="K58" s="16">
        <f t="shared" si="21"/>
        <v>2</v>
      </c>
      <c r="L58" s="16">
        <f t="shared" si="21"/>
        <v>0</v>
      </c>
      <c r="M58" s="16">
        <f t="shared" si="21"/>
        <v>400</v>
      </c>
      <c r="N58" s="16">
        <f t="shared" si="21"/>
        <v>0</v>
      </c>
      <c r="O58" s="16">
        <f t="shared" si="21"/>
        <v>500</v>
      </c>
      <c r="P58" s="16">
        <f t="shared" si="21"/>
        <v>900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0.17222222222222222</v>
      </c>
      <c r="D59" s="43">
        <f t="shared" si="22"/>
        <v>8.4444444444444447E-2</v>
      </c>
      <c r="E59" s="43">
        <f t="shared" si="22"/>
        <v>2.5555555555555557E-2</v>
      </c>
      <c r="F59" s="43">
        <f t="shared" si="22"/>
        <v>0.15444444444444444</v>
      </c>
      <c r="G59" s="43">
        <f t="shared" si="22"/>
        <v>1.1111111111111111E-3</v>
      </c>
      <c r="H59" s="43">
        <f t="shared" si="22"/>
        <v>3.3333333333333335E-3</v>
      </c>
      <c r="I59" s="43">
        <f t="shared" si="22"/>
        <v>9.4444444444444442E-2</v>
      </c>
      <c r="J59" s="43">
        <f t="shared" si="22"/>
        <v>1.7777777777777778E-2</v>
      </c>
      <c r="K59" s="43">
        <f t="shared" si="22"/>
        <v>2.2222222222222222E-3</v>
      </c>
      <c r="L59" s="43">
        <f t="shared" si="22"/>
        <v>0</v>
      </c>
      <c r="M59" s="43">
        <f t="shared" si="22"/>
        <v>0.44444444444444442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</v>
      </c>
      <c r="D60" s="44">
        <f t="shared" ref="D60:N60" si="23">D58/$O$58</f>
        <v>0.152</v>
      </c>
      <c r="E60" s="44">
        <f t="shared" si="23"/>
        <v>4.5999999999999999E-2</v>
      </c>
      <c r="F60" s="44">
        <f t="shared" si="23"/>
        <v>0.27800000000000002</v>
      </c>
      <c r="G60" s="44">
        <f t="shared" si="23"/>
        <v>2E-3</v>
      </c>
      <c r="H60" s="44">
        <f t="shared" si="23"/>
        <v>6.0000000000000001E-3</v>
      </c>
      <c r="I60" s="44">
        <f t="shared" si="23"/>
        <v>0.17</v>
      </c>
      <c r="J60" s="44">
        <f t="shared" si="23"/>
        <v>3.2000000000000001E-2</v>
      </c>
      <c r="K60" s="44">
        <f t="shared" si="23"/>
        <v>4.0000000000000001E-3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49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Entebbe-Busabala'!C3:G3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76" t="str">
        <f>'27.09 Busabala-Entebbe'!G5:H5</f>
        <v>Ziranumbu town</v>
      </c>
      <c r="H5" s="77"/>
      <c r="I5" s="14"/>
      <c r="J5" s="2" t="s">
        <v>5</v>
      </c>
      <c r="K5" s="76" t="s">
        <v>184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Entebbe-Busabala'!D6:E6</f>
        <v>ENTEBBE</v>
      </c>
      <c r="E6" s="77"/>
      <c r="F6" s="2" t="s">
        <v>2</v>
      </c>
      <c r="G6" s="76" t="str">
        <f>'23.09.19 Entebbe-Busabala'!G6:H6</f>
        <v>BUSABALA</v>
      </c>
      <c r="H6" s="77"/>
      <c r="J6" s="2" t="s">
        <v>21</v>
      </c>
      <c r="K6" s="76" t="str">
        <f>'27.09 Busabala-Entebbe'!K6:L6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12</v>
      </c>
      <c r="D10" s="50">
        <v>3</v>
      </c>
      <c r="E10" s="50">
        <v>2</v>
      </c>
      <c r="F10" s="50">
        <v>8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28</v>
      </c>
      <c r="P10" s="15">
        <f t="shared" ref="P10:P57" si="1">SUM(C10:N10)</f>
        <v>45</v>
      </c>
      <c r="R10" s="1" t="s">
        <v>6</v>
      </c>
      <c r="S10" s="17">
        <f t="shared" ref="S10:AF10" si="2">SUM(C10:C13)</f>
        <v>34</v>
      </c>
      <c r="T10" s="17">
        <f t="shared" si="2"/>
        <v>6</v>
      </c>
      <c r="U10" s="17">
        <f t="shared" si="2"/>
        <v>3</v>
      </c>
      <c r="V10" s="17">
        <f t="shared" si="2"/>
        <v>22</v>
      </c>
      <c r="W10" s="17">
        <f t="shared" si="2"/>
        <v>0</v>
      </c>
      <c r="X10" s="17">
        <f t="shared" si="2"/>
        <v>0</v>
      </c>
      <c r="Y10" s="17">
        <f t="shared" si="2"/>
        <v>10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92</v>
      </c>
      <c r="AD10" s="17">
        <f t="shared" si="2"/>
        <v>0</v>
      </c>
      <c r="AE10" s="31">
        <f t="shared" si="2"/>
        <v>75</v>
      </c>
      <c r="AF10" s="31">
        <f t="shared" si="2"/>
        <v>167</v>
      </c>
    </row>
    <row r="11" spans="2:32" s="6" customFormat="1" ht="23.1" customHeight="1" x14ac:dyDescent="0.25">
      <c r="B11" s="45" t="s">
        <v>38</v>
      </c>
      <c r="C11" s="50">
        <v>6</v>
      </c>
      <c r="D11" s="50">
        <v>1</v>
      </c>
      <c r="E11" s="50">
        <v>1</v>
      </c>
      <c r="F11" s="50">
        <v>6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5">
        <f t="shared" si="0"/>
        <v>17</v>
      </c>
      <c r="P11" s="15">
        <f t="shared" si="1"/>
        <v>40</v>
      </c>
      <c r="R11" s="1" t="s">
        <v>7</v>
      </c>
      <c r="S11" s="17">
        <f t="shared" ref="S11:AF11" si="3">SUM(C14:C17)</f>
        <v>24</v>
      </c>
      <c r="T11" s="17">
        <f t="shared" si="3"/>
        <v>2</v>
      </c>
      <c r="U11" s="17">
        <f t="shared" si="3"/>
        <v>2</v>
      </c>
      <c r="V11" s="17">
        <f t="shared" si="3"/>
        <v>21</v>
      </c>
      <c r="W11" s="17">
        <f t="shared" si="3"/>
        <v>0</v>
      </c>
      <c r="X11" s="17">
        <f t="shared" si="3"/>
        <v>0</v>
      </c>
      <c r="Y11" s="17">
        <f t="shared" si="3"/>
        <v>15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63</v>
      </c>
      <c r="AD11" s="17">
        <f t="shared" si="3"/>
        <v>0</v>
      </c>
      <c r="AE11" s="31">
        <f t="shared" si="3"/>
        <v>66</v>
      </c>
      <c r="AF11" s="31">
        <f t="shared" si="3"/>
        <v>129</v>
      </c>
    </row>
    <row r="12" spans="2:32" ht="23.1" customHeight="1" x14ac:dyDescent="0.25">
      <c r="B12" s="45" t="s">
        <v>39</v>
      </c>
      <c r="C12" s="50">
        <v>6</v>
      </c>
      <c r="D12" s="50">
        <v>2</v>
      </c>
      <c r="E12" s="50">
        <v>0</v>
      </c>
      <c r="F12" s="50">
        <v>4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25</v>
      </c>
      <c r="N12" s="50">
        <v>0</v>
      </c>
      <c r="O12" s="15">
        <f t="shared" si="0"/>
        <v>15</v>
      </c>
      <c r="P12" s="15">
        <f t="shared" si="1"/>
        <v>40</v>
      </c>
      <c r="R12" s="1" t="s">
        <v>8</v>
      </c>
      <c r="S12" s="17">
        <f t="shared" ref="S12:AF12" si="4">SUM(C18:C21)</f>
        <v>22</v>
      </c>
      <c r="T12" s="17">
        <f t="shared" si="4"/>
        <v>2</v>
      </c>
      <c r="U12" s="17">
        <f t="shared" si="4"/>
        <v>1</v>
      </c>
      <c r="V12" s="17">
        <f t="shared" si="4"/>
        <v>17</v>
      </c>
      <c r="W12" s="17">
        <f t="shared" si="4"/>
        <v>0</v>
      </c>
      <c r="X12" s="17">
        <f t="shared" si="4"/>
        <v>0</v>
      </c>
      <c r="Y12" s="17">
        <f t="shared" si="4"/>
        <v>18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71</v>
      </c>
      <c r="AD12" s="17">
        <f t="shared" si="4"/>
        <v>0</v>
      </c>
      <c r="AE12" s="31">
        <f t="shared" si="4"/>
        <v>62</v>
      </c>
      <c r="AF12" s="31">
        <f t="shared" si="4"/>
        <v>133</v>
      </c>
    </row>
    <row r="13" spans="2:32" ht="23.1" customHeight="1" x14ac:dyDescent="0.25">
      <c r="B13" s="45" t="s">
        <v>40</v>
      </c>
      <c r="C13" s="50">
        <v>10</v>
      </c>
      <c r="D13" s="50">
        <v>0</v>
      </c>
      <c r="E13" s="50">
        <v>0</v>
      </c>
      <c r="F13" s="50">
        <v>4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27</v>
      </c>
      <c r="N13" s="50">
        <v>0</v>
      </c>
      <c r="O13" s="15">
        <f t="shared" si="0"/>
        <v>15</v>
      </c>
      <c r="P13" s="15">
        <f t="shared" si="1"/>
        <v>42</v>
      </c>
      <c r="R13" s="1" t="s">
        <v>9</v>
      </c>
      <c r="S13" s="17">
        <f t="shared" ref="S13:AF13" si="5">SUM(C22:C25)</f>
        <v>21</v>
      </c>
      <c r="T13" s="17">
        <f t="shared" si="5"/>
        <v>4</v>
      </c>
      <c r="U13" s="17">
        <f t="shared" si="5"/>
        <v>2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54</v>
      </c>
      <c r="AD13" s="17">
        <f t="shared" si="5"/>
        <v>0</v>
      </c>
      <c r="AE13" s="31">
        <f t="shared" si="5"/>
        <v>46</v>
      </c>
      <c r="AF13" s="31">
        <f t="shared" si="5"/>
        <v>100</v>
      </c>
    </row>
    <row r="14" spans="2:32" ht="23.1" customHeight="1" x14ac:dyDescent="0.25">
      <c r="B14" s="45" t="s">
        <v>41</v>
      </c>
      <c r="C14" s="50">
        <v>6</v>
      </c>
      <c r="D14" s="50">
        <v>0</v>
      </c>
      <c r="E14" s="50">
        <v>1</v>
      </c>
      <c r="F14" s="50">
        <v>9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15</v>
      </c>
      <c r="N14" s="50">
        <v>0</v>
      </c>
      <c r="O14" s="15">
        <f t="shared" si="0"/>
        <v>19</v>
      </c>
      <c r="P14" s="15">
        <f t="shared" si="1"/>
        <v>34</v>
      </c>
      <c r="R14" s="1" t="s">
        <v>10</v>
      </c>
      <c r="S14" s="17">
        <f t="shared" ref="S14:AF14" si="6">SUM(C26:C29)</f>
        <v>13</v>
      </c>
      <c r="T14" s="17">
        <f t="shared" si="6"/>
        <v>5</v>
      </c>
      <c r="U14" s="17">
        <f t="shared" si="6"/>
        <v>2</v>
      </c>
      <c r="V14" s="17">
        <f t="shared" si="6"/>
        <v>16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61</v>
      </c>
      <c r="AD14" s="17">
        <f t="shared" si="6"/>
        <v>0</v>
      </c>
      <c r="AE14" s="31">
        <f t="shared" si="6"/>
        <v>52</v>
      </c>
      <c r="AF14" s="31">
        <f t="shared" si="6"/>
        <v>113</v>
      </c>
    </row>
    <row r="15" spans="2:32" ht="23.1" customHeight="1" x14ac:dyDescent="0.25">
      <c r="B15" s="45" t="s">
        <v>42</v>
      </c>
      <c r="C15" s="50">
        <v>9</v>
      </c>
      <c r="D15" s="50">
        <v>0</v>
      </c>
      <c r="E15" s="50">
        <v>0</v>
      </c>
      <c r="F15" s="50">
        <v>5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18</v>
      </c>
      <c r="P15" s="15">
        <f t="shared" si="1"/>
        <v>31</v>
      </c>
      <c r="R15" s="1" t="s">
        <v>11</v>
      </c>
      <c r="S15" s="17">
        <f t="shared" ref="S15:AF15" si="7">SUM(C30:C33)</f>
        <v>13</v>
      </c>
      <c r="T15" s="17">
        <f t="shared" si="7"/>
        <v>0</v>
      </c>
      <c r="U15" s="17">
        <f t="shared" si="7"/>
        <v>4</v>
      </c>
      <c r="V15" s="17">
        <f t="shared" si="7"/>
        <v>12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50</v>
      </c>
      <c r="AD15" s="17">
        <f t="shared" si="7"/>
        <v>0</v>
      </c>
      <c r="AE15" s="31">
        <f t="shared" si="7"/>
        <v>44</v>
      </c>
      <c r="AF15" s="31">
        <f t="shared" si="7"/>
        <v>94</v>
      </c>
    </row>
    <row r="16" spans="2:32" ht="23.1" customHeight="1" x14ac:dyDescent="0.25">
      <c r="B16" s="45" t="s">
        <v>43</v>
      </c>
      <c r="C16" s="50">
        <v>4</v>
      </c>
      <c r="D16" s="50">
        <v>1</v>
      </c>
      <c r="E16" s="50">
        <v>0</v>
      </c>
      <c r="F16" s="50">
        <v>5</v>
      </c>
      <c r="G16" s="50">
        <v>0</v>
      </c>
      <c r="H16" s="50">
        <v>0</v>
      </c>
      <c r="I16" s="50">
        <v>2</v>
      </c>
      <c r="J16" s="50">
        <v>2</v>
      </c>
      <c r="K16" s="50">
        <v>0</v>
      </c>
      <c r="L16" s="50">
        <v>0</v>
      </c>
      <c r="M16" s="50">
        <v>25</v>
      </c>
      <c r="N16" s="50">
        <v>0</v>
      </c>
      <c r="O16" s="15">
        <f t="shared" si="0"/>
        <v>14</v>
      </c>
      <c r="P16" s="15">
        <f t="shared" si="1"/>
        <v>39</v>
      </c>
      <c r="R16" s="1" t="s">
        <v>12</v>
      </c>
      <c r="S16" s="17">
        <f t="shared" ref="S16:AF16" si="8">SUM(C34:C37)</f>
        <v>14</v>
      </c>
      <c r="T16" s="17">
        <f t="shared" si="8"/>
        <v>1</v>
      </c>
      <c r="U16" s="17">
        <f t="shared" si="8"/>
        <v>2</v>
      </c>
      <c r="V16" s="17">
        <f t="shared" si="8"/>
        <v>18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59</v>
      </c>
      <c r="AD16" s="17">
        <f t="shared" si="8"/>
        <v>0</v>
      </c>
      <c r="AE16" s="31">
        <f t="shared" si="8"/>
        <v>42</v>
      </c>
      <c r="AF16" s="31">
        <f t="shared" si="8"/>
        <v>101</v>
      </c>
    </row>
    <row r="17" spans="2:32" ht="23.1" customHeight="1" x14ac:dyDescent="0.25">
      <c r="B17" s="45" t="s">
        <v>44</v>
      </c>
      <c r="C17" s="50">
        <v>5</v>
      </c>
      <c r="D17" s="50">
        <v>1</v>
      </c>
      <c r="E17" s="50">
        <v>1</v>
      </c>
      <c r="F17" s="50">
        <v>2</v>
      </c>
      <c r="G17" s="50">
        <v>0</v>
      </c>
      <c r="H17" s="50">
        <v>0</v>
      </c>
      <c r="I17" s="50">
        <v>6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15</v>
      </c>
      <c r="P17" s="15">
        <f t="shared" si="1"/>
        <v>25</v>
      </c>
      <c r="R17" s="1" t="s">
        <v>13</v>
      </c>
      <c r="S17" s="17">
        <f t="shared" ref="S17:AF17" si="9">SUM(C38:C41)</f>
        <v>10</v>
      </c>
      <c r="T17" s="17">
        <f t="shared" si="9"/>
        <v>1</v>
      </c>
      <c r="U17" s="17">
        <f t="shared" si="9"/>
        <v>1</v>
      </c>
      <c r="V17" s="17">
        <f t="shared" si="9"/>
        <v>18</v>
      </c>
      <c r="W17" s="17">
        <f t="shared" si="9"/>
        <v>1</v>
      </c>
      <c r="X17" s="17">
        <f t="shared" si="9"/>
        <v>0</v>
      </c>
      <c r="Y17" s="17">
        <f t="shared" si="9"/>
        <v>10</v>
      </c>
      <c r="Z17" s="17">
        <f t="shared" si="9"/>
        <v>7</v>
      </c>
      <c r="AA17" s="17">
        <f t="shared" si="9"/>
        <v>0</v>
      </c>
      <c r="AB17" s="17">
        <f t="shared" si="9"/>
        <v>0</v>
      </c>
      <c r="AC17" s="17">
        <f t="shared" si="9"/>
        <v>53</v>
      </c>
      <c r="AD17" s="17">
        <f t="shared" si="9"/>
        <v>0</v>
      </c>
      <c r="AE17" s="31">
        <f t="shared" si="9"/>
        <v>48</v>
      </c>
      <c r="AF17" s="31">
        <f t="shared" si="9"/>
        <v>101</v>
      </c>
    </row>
    <row r="18" spans="2:32" ht="23.1" customHeight="1" x14ac:dyDescent="0.25">
      <c r="B18" s="45" t="s">
        <v>45</v>
      </c>
      <c r="C18" s="50">
        <v>4</v>
      </c>
      <c r="D18" s="50">
        <v>0</v>
      </c>
      <c r="E18" s="50">
        <v>0</v>
      </c>
      <c r="F18" s="50">
        <v>5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19</v>
      </c>
      <c r="N18" s="50">
        <v>0</v>
      </c>
      <c r="O18" s="15">
        <f t="shared" si="0"/>
        <v>14</v>
      </c>
      <c r="P18" s="15">
        <f t="shared" si="1"/>
        <v>33</v>
      </c>
      <c r="R18" s="1" t="s">
        <v>14</v>
      </c>
      <c r="S18" s="17">
        <f t="shared" ref="S18:AF18" si="10">SUM(C42:C45)</f>
        <v>11</v>
      </c>
      <c r="T18" s="17">
        <f t="shared" si="10"/>
        <v>4</v>
      </c>
      <c r="U18" s="17">
        <f t="shared" si="10"/>
        <v>0</v>
      </c>
      <c r="V18" s="17">
        <f t="shared" si="10"/>
        <v>15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49</v>
      </c>
      <c r="AD18" s="17">
        <f t="shared" si="10"/>
        <v>0</v>
      </c>
      <c r="AE18" s="31">
        <f t="shared" si="10"/>
        <v>37</v>
      </c>
      <c r="AF18" s="31">
        <f t="shared" si="10"/>
        <v>86</v>
      </c>
    </row>
    <row r="19" spans="2:32" ht="23.1" customHeight="1" x14ac:dyDescent="0.25">
      <c r="B19" s="45" t="s">
        <v>46</v>
      </c>
      <c r="C19" s="50">
        <v>4</v>
      </c>
      <c r="D19" s="50">
        <v>0</v>
      </c>
      <c r="E19" s="50">
        <v>0</v>
      </c>
      <c r="F19" s="50">
        <v>4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18</v>
      </c>
      <c r="N19" s="50">
        <v>0</v>
      </c>
      <c r="O19" s="15">
        <f t="shared" si="0"/>
        <v>10</v>
      </c>
      <c r="P19" s="15">
        <f t="shared" si="1"/>
        <v>28</v>
      </c>
      <c r="R19" s="1" t="s">
        <v>15</v>
      </c>
      <c r="S19" s="17">
        <f t="shared" ref="S19:AF19" si="11">SUM(C46:C49)</f>
        <v>13</v>
      </c>
      <c r="T19" s="17">
        <f t="shared" si="11"/>
        <v>4</v>
      </c>
      <c r="U19" s="17">
        <f t="shared" si="11"/>
        <v>2</v>
      </c>
      <c r="V19" s="17">
        <f t="shared" si="11"/>
        <v>20</v>
      </c>
      <c r="W19" s="17">
        <f t="shared" si="11"/>
        <v>2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47</v>
      </c>
      <c r="AD19" s="17">
        <f t="shared" si="11"/>
        <v>0</v>
      </c>
      <c r="AE19" s="31">
        <f t="shared" si="11"/>
        <v>45</v>
      </c>
      <c r="AF19" s="31">
        <f t="shared" si="11"/>
        <v>92</v>
      </c>
    </row>
    <row r="20" spans="2:32" ht="23.1" customHeight="1" x14ac:dyDescent="0.25">
      <c r="B20" s="45" t="s">
        <v>47</v>
      </c>
      <c r="C20" s="50">
        <v>7</v>
      </c>
      <c r="D20" s="50">
        <v>2</v>
      </c>
      <c r="E20" s="50">
        <v>1</v>
      </c>
      <c r="F20" s="50">
        <v>2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18</v>
      </c>
      <c r="N20" s="50">
        <v>0</v>
      </c>
      <c r="O20" s="15">
        <f t="shared" si="0"/>
        <v>14</v>
      </c>
      <c r="P20" s="15">
        <f t="shared" si="1"/>
        <v>32</v>
      </c>
      <c r="R20" s="1" t="s">
        <v>16</v>
      </c>
      <c r="S20" s="17">
        <f t="shared" ref="S20:AF20" si="12">SUM(C50:C53)</f>
        <v>25</v>
      </c>
      <c r="T20" s="17">
        <f t="shared" si="12"/>
        <v>2</v>
      </c>
      <c r="U20" s="17">
        <f t="shared" si="12"/>
        <v>1</v>
      </c>
      <c r="V20" s="17">
        <f t="shared" si="12"/>
        <v>29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38</v>
      </c>
      <c r="AD20" s="17">
        <f t="shared" si="12"/>
        <v>0</v>
      </c>
      <c r="AE20" s="31">
        <f t="shared" si="12"/>
        <v>65</v>
      </c>
      <c r="AF20" s="31">
        <f t="shared" si="12"/>
        <v>103</v>
      </c>
    </row>
    <row r="21" spans="2:32" ht="23.1" customHeight="1" x14ac:dyDescent="0.25">
      <c r="B21" s="45" t="s">
        <v>48</v>
      </c>
      <c r="C21" s="50">
        <v>7</v>
      </c>
      <c r="D21" s="50">
        <v>0</v>
      </c>
      <c r="E21" s="50">
        <v>0</v>
      </c>
      <c r="F21" s="50">
        <v>6</v>
      </c>
      <c r="G21" s="50">
        <v>0</v>
      </c>
      <c r="H21" s="50">
        <v>0</v>
      </c>
      <c r="I21" s="50">
        <v>9</v>
      </c>
      <c r="J21" s="50">
        <v>2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24</v>
      </c>
      <c r="P21" s="15">
        <f t="shared" si="1"/>
        <v>40</v>
      </c>
      <c r="R21" s="36" t="s">
        <v>20</v>
      </c>
      <c r="S21" s="34">
        <f t="shared" ref="S21:AF21" si="13">SUM(C54:C57)</f>
        <v>18</v>
      </c>
      <c r="T21" s="17">
        <f t="shared" si="13"/>
        <v>2</v>
      </c>
      <c r="U21" s="17">
        <f t="shared" si="13"/>
        <v>3</v>
      </c>
      <c r="V21" s="17">
        <f t="shared" si="13"/>
        <v>33</v>
      </c>
      <c r="W21" s="17">
        <f t="shared" si="13"/>
        <v>4</v>
      </c>
      <c r="X21" s="17">
        <f t="shared" si="13"/>
        <v>0</v>
      </c>
      <c r="Y21" s="17">
        <f t="shared" si="13"/>
        <v>5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50</v>
      </c>
      <c r="AD21" s="17">
        <f t="shared" si="13"/>
        <v>0</v>
      </c>
      <c r="AE21" s="31">
        <f t="shared" si="13"/>
        <v>68</v>
      </c>
      <c r="AF21" s="31">
        <f t="shared" si="13"/>
        <v>118</v>
      </c>
    </row>
    <row r="22" spans="2:32" ht="23.1" customHeight="1" x14ac:dyDescent="0.25">
      <c r="B22" s="45" t="s">
        <v>49</v>
      </c>
      <c r="C22" s="50">
        <v>9</v>
      </c>
      <c r="D22" s="50">
        <v>0</v>
      </c>
      <c r="E22" s="50">
        <v>0</v>
      </c>
      <c r="F22" s="50">
        <v>2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12</v>
      </c>
      <c r="N22" s="50">
        <v>0</v>
      </c>
      <c r="O22" s="15">
        <f t="shared" si="0"/>
        <v>14</v>
      </c>
      <c r="P22" s="15">
        <f t="shared" si="1"/>
        <v>26</v>
      </c>
      <c r="R22" s="36" t="s">
        <v>146</v>
      </c>
      <c r="S22" s="34">
        <f>SUM(C58:C61)</f>
        <v>9</v>
      </c>
      <c r="T22" s="34">
        <f t="shared" ref="T22:AF22" si="14">SUM(D58:D61)</f>
        <v>2</v>
      </c>
      <c r="U22" s="34">
        <f t="shared" si="14"/>
        <v>3</v>
      </c>
      <c r="V22" s="34">
        <f t="shared" si="14"/>
        <v>37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37</v>
      </c>
      <c r="AD22" s="34">
        <f t="shared" si="14"/>
        <v>0</v>
      </c>
      <c r="AE22" s="31">
        <f t="shared" si="14"/>
        <v>59</v>
      </c>
      <c r="AF22" s="31">
        <f t="shared" si="14"/>
        <v>96</v>
      </c>
    </row>
    <row r="23" spans="2:32" ht="23.1" customHeight="1" x14ac:dyDescent="0.25">
      <c r="B23" s="45" t="s">
        <v>50</v>
      </c>
      <c r="C23" s="50">
        <v>5</v>
      </c>
      <c r="D23" s="50">
        <v>4</v>
      </c>
      <c r="E23" s="50">
        <v>1</v>
      </c>
      <c r="F23" s="50">
        <v>5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16</v>
      </c>
      <c r="P23" s="15">
        <f t="shared" si="1"/>
        <v>36</v>
      </c>
      <c r="R23" s="36" t="s">
        <v>147</v>
      </c>
      <c r="S23" s="34">
        <f>SUM(C62:C65)</f>
        <v>6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17</v>
      </c>
      <c r="W23" s="34">
        <f t="shared" si="15"/>
        <v>0</v>
      </c>
      <c r="X23" s="34">
        <f t="shared" si="15"/>
        <v>0</v>
      </c>
      <c r="Y23" s="34">
        <f t="shared" si="15"/>
        <v>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29</v>
      </c>
      <c r="AD23" s="34">
        <f t="shared" si="15"/>
        <v>0</v>
      </c>
      <c r="AE23" s="31">
        <f t="shared" si="15"/>
        <v>31</v>
      </c>
      <c r="AF23" s="31">
        <f t="shared" si="15"/>
        <v>60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9</v>
      </c>
      <c r="P24" s="15">
        <f t="shared" si="1"/>
        <v>19</v>
      </c>
      <c r="R24" s="36" t="s">
        <v>148</v>
      </c>
      <c r="S24" s="34">
        <f>SUM(C66:C69)</f>
        <v>13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24</v>
      </c>
      <c r="W24" s="34">
        <f t="shared" si="16"/>
        <v>14</v>
      </c>
      <c r="X24" s="34">
        <f t="shared" si="16"/>
        <v>0</v>
      </c>
      <c r="Y24" s="34">
        <f t="shared" si="16"/>
        <v>2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47</v>
      </c>
      <c r="AD24" s="34">
        <f t="shared" si="16"/>
        <v>0</v>
      </c>
      <c r="AE24" s="31">
        <f t="shared" si="16"/>
        <v>55</v>
      </c>
      <c r="AF24" s="31">
        <f t="shared" si="16"/>
        <v>102</v>
      </c>
    </row>
    <row r="25" spans="2:32" ht="23.1" customHeight="1" x14ac:dyDescent="0.25">
      <c r="B25" s="45" t="s">
        <v>52</v>
      </c>
      <c r="C25" s="50">
        <v>4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7</v>
      </c>
      <c r="P25" s="15">
        <f t="shared" si="1"/>
        <v>19</v>
      </c>
      <c r="R25" s="36" t="s">
        <v>149</v>
      </c>
      <c r="S25" s="34">
        <f>SUM(C70:C73)</f>
        <v>11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20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28</v>
      </c>
      <c r="AD25" s="34">
        <f t="shared" si="17"/>
        <v>0</v>
      </c>
      <c r="AE25" s="31">
        <f t="shared" si="17"/>
        <v>33</v>
      </c>
      <c r="AF25" s="31">
        <f t="shared" si="17"/>
        <v>61</v>
      </c>
    </row>
    <row r="26" spans="2:32" ht="23.1" customHeight="1" x14ac:dyDescent="0.25">
      <c r="B26" s="45" t="s">
        <v>53</v>
      </c>
      <c r="C26" s="50">
        <v>5</v>
      </c>
      <c r="D26" s="50">
        <v>2</v>
      </c>
      <c r="E26" s="50">
        <v>2</v>
      </c>
      <c r="F26" s="50">
        <v>4</v>
      </c>
      <c r="G26" s="50">
        <v>0</v>
      </c>
      <c r="H26" s="50">
        <v>0</v>
      </c>
      <c r="I26" s="50">
        <v>5</v>
      </c>
      <c r="J26" s="50">
        <v>1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19</v>
      </c>
      <c r="P26" s="15">
        <f t="shared" si="1"/>
        <v>27</v>
      </c>
      <c r="R26" s="36" t="s">
        <v>150</v>
      </c>
      <c r="S26" s="34">
        <f>SUM(C74:C77)</f>
        <v>6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12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29</v>
      </c>
      <c r="AD26" s="34">
        <f t="shared" si="18"/>
        <v>0</v>
      </c>
      <c r="AE26" s="31">
        <f t="shared" si="18"/>
        <v>16</v>
      </c>
      <c r="AF26" s="31">
        <f t="shared" si="18"/>
        <v>38</v>
      </c>
    </row>
    <row r="27" spans="2:32" ht="23.1" customHeight="1" x14ac:dyDescent="0.25">
      <c r="B27" s="45" t="s">
        <v>54</v>
      </c>
      <c r="C27" s="50">
        <v>3</v>
      </c>
      <c r="D27" s="50">
        <v>0</v>
      </c>
      <c r="E27" s="50">
        <v>0</v>
      </c>
      <c r="F27" s="50">
        <v>3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10</v>
      </c>
      <c r="P27" s="15">
        <f t="shared" si="1"/>
        <v>22</v>
      </c>
      <c r="R27" s="36" t="s">
        <v>151</v>
      </c>
      <c r="S27" s="34">
        <f>SUM(C78:C81)</f>
        <v>5</v>
      </c>
      <c r="T27" s="34">
        <f t="shared" ref="T27:AF27" si="19">SUM(D78:D81)</f>
        <v>2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22</v>
      </c>
      <c r="AD27" s="34">
        <f t="shared" si="19"/>
        <v>0</v>
      </c>
      <c r="AE27" s="31">
        <f t="shared" si="19"/>
        <v>8</v>
      </c>
      <c r="AF27" s="31">
        <f t="shared" si="19"/>
        <v>30</v>
      </c>
    </row>
    <row r="28" spans="2:32" ht="23.1" customHeight="1" x14ac:dyDescent="0.25">
      <c r="B28" s="45" t="s">
        <v>55</v>
      </c>
      <c r="C28" s="50">
        <v>4</v>
      </c>
      <c r="D28" s="50">
        <v>1</v>
      </c>
      <c r="E28" s="50">
        <v>0</v>
      </c>
      <c r="F28" s="50">
        <v>3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15</v>
      </c>
      <c r="N28" s="50">
        <v>0</v>
      </c>
      <c r="O28" s="15">
        <f t="shared" si="0"/>
        <v>12</v>
      </c>
      <c r="P28" s="15">
        <f t="shared" si="1"/>
        <v>27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16</v>
      </c>
      <c r="AD28" s="34">
        <f t="shared" si="20"/>
        <v>0</v>
      </c>
      <c r="AE28" s="31">
        <f t="shared" si="20"/>
        <v>1</v>
      </c>
      <c r="AF28" s="31">
        <f t="shared" si="20"/>
        <v>17</v>
      </c>
    </row>
    <row r="29" spans="2:32" ht="23.1" customHeight="1" x14ac:dyDescent="0.25">
      <c r="B29" s="45" t="s">
        <v>56</v>
      </c>
      <c r="C29" s="50">
        <v>1</v>
      </c>
      <c r="D29" s="50">
        <v>2</v>
      </c>
      <c r="E29" s="50">
        <v>0</v>
      </c>
      <c r="F29" s="50">
        <v>6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11</v>
      </c>
      <c r="P29" s="15">
        <f t="shared" si="1"/>
        <v>37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1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</v>
      </c>
      <c r="AD29" s="34">
        <f t="shared" si="21"/>
        <v>0</v>
      </c>
      <c r="AE29" s="31">
        <f t="shared" si="21"/>
        <v>2</v>
      </c>
      <c r="AF29" s="31">
        <f t="shared" si="21"/>
        <v>10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2</v>
      </c>
      <c r="F30" s="50">
        <v>5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14</v>
      </c>
      <c r="P30" s="15">
        <f t="shared" si="1"/>
        <v>27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2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2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3</v>
      </c>
      <c r="D31" s="50">
        <v>0</v>
      </c>
      <c r="E31" s="50">
        <v>1</v>
      </c>
      <c r="F31" s="50">
        <v>2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10</v>
      </c>
      <c r="P31" s="15">
        <f t="shared" si="1"/>
        <v>18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7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5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12</v>
      </c>
      <c r="P32" s="15">
        <f t="shared" si="1"/>
        <v>30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1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12</v>
      </c>
      <c r="AF32" s="31">
        <f t="shared" si="24"/>
        <v>19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1</v>
      </c>
      <c r="F33" s="50">
        <v>3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8</v>
      </c>
      <c r="P33" s="15">
        <f t="shared" si="1"/>
        <v>19</v>
      </c>
      <c r="R33" s="33" t="s">
        <v>157</v>
      </c>
      <c r="S33" s="34">
        <f>SUM(C102:C105)</f>
        <v>18</v>
      </c>
      <c r="T33" s="34">
        <f t="shared" ref="T33:AF33" si="25">SUM(D102:D105)</f>
        <v>2</v>
      </c>
      <c r="U33" s="34">
        <f t="shared" si="25"/>
        <v>2</v>
      </c>
      <c r="V33" s="34">
        <f t="shared" si="25"/>
        <v>17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35</v>
      </c>
      <c r="AD33" s="34">
        <f t="shared" si="25"/>
        <v>0</v>
      </c>
      <c r="AE33" s="31">
        <f t="shared" si="25"/>
        <v>41</v>
      </c>
      <c r="AF33" s="31">
        <f t="shared" si="25"/>
        <v>76</v>
      </c>
    </row>
    <row r="34" spans="2:32" ht="23.1" customHeight="1" x14ac:dyDescent="0.25">
      <c r="B34" s="46" t="s">
        <v>61</v>
      </c>
      <c r="C34" s="50">
        <v>8</v>
      </c>
      <c r="D34" s="50">
        <v>0</v>
      </c>
      <c r="E34" s="50">
        <v>0</v>
      </c>
      <c r="F34" s="50">
        <v>5</v>
      </c>
      <c r="G34" s="50">
        <v>0</v>
      </c>
      <c r="H34" s="50">
        <v>0</v>
      </c>
      <c r="I34" s="50">
        <v>1</v>
      </c>
      <c r="J34" s="50">
        <v>2</v>
      </c>
      <c r="K34" s="50">
        <v>0</v>
      </c>
      <c r="L34" s="50">
        <v>0</v>
      </c>
      <c r="M34" s="50">
        <v>16</v>
      </c>
      <c r="N34" s="50">
        <v>0</v>
      </c>
      <c r="O34" s="15">
        <f t="shared" si="0"/>
        <v>16</v>
      </c>
      <c r="P34" s="15">
        <f t="shared" si="1"/>
        <v>32</v>
      </c>
      <c r="R34" s="38" t="s">
        <v>90</v>
      </c>
      <c r="S34" s="39">
        <f t="shared" ref="S34:AF34" si="26">MAX(S10:S12)</f>
        <v>34</v>
      </c>
      <c r="T34" s="39">
        <f t="shared" si="26"/>
        <v>6</v>
      </c>
      <c r="U34" s="39">
        <f t="shared" si="26"/>
        <v>3</v>
      </c>
      <c r="V34" s="39">
        <f t="shared" si="26"/>
        <v>22</v>
      </c>
      <c r="W34" s="39">
        <f t="shared" si="26"/>
        <v>0</v>
      </c>
      <c r="X34" s="39">
        <f t="shared" si="26"/>
        <v>0</v>
      </c>
      <c r="Y34" s="39">
        <f t="shared" si="26"/>
        <v>18</v>
      </c>
      <c r="Z34" s="39">
        <f t="shared" si="26"/>
        <v>2</v>
      </c>
      <c r="AA34" s="39">
        <f t="shared" si="26"/>
        <v>0</v>
      </c>
      <c r="AB34" s="39">
        <f t="shared" si="26"/>
        <v>0</v>
      </c>
      <c r="AC34" s="39">
        <f t="shared" si="26"/>
        <v>92</v>
      </c>
      <c r="AD34" s="39">
        <f t="shared" si="26"/>
        <v>0</v>
      </c>
      <c r="AE34" s="40">
        <f t="shared" si="26"/>
        <v>75</v>
      </c>
      <c r="AF34" s="40">
        <f t="shared" si="26"/>
        <v>167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1</v>
      </c>
      <c r="F35" s="50">
        <v>4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5">
        <f t="shared" si="0"/>
        <v>6</v>
      </c>
      <c r="P35" s="15">
        <f t="shared" si="1"/>
        <v>23</v>
      </c>
      <c r="R35" s="38" t="s">
        <v>91</v>
      </c>
      <c r="S35" s="39">
        <f t="shared" ref="S35:AF35" si="27">MAX(S13:S18)</f>
        <v>21</v>
      </c>
      <c r="T35" s="39">
        <f t="shared" si="27"/>
        <v>5</v>
      </c>
      <c r="U35" s="39">
        <f t="shared" si="27"/>
        <v>4</v>
      </c>
      <c r="V35" s="39">
        <f t="shared" si="27"/>
        <v>18</v>
      </c>
      <c r="W35" s="39">
        <f t="shared" si="27"/>
        <v>1</v>
      </c>
      <c r="X35" s="39">
        <f t="shared" si="27"/>
        <v>0</v>
      </c>
      <c r="Y35" s="39">
        <f t="shared" si="27"/>
        <v>13</v>
      </c>
      <c r="Z35" s="39">
        <f t="shared" si="27"/>
        <v>7</v>
      </c>
      <c r="AA35" s="39">
        <f t="shared" si="27"/>
        <v>0</v>
      </c>
      <c r="AB35" s="39">
        <f t="shared" si="27"/>
        <v>0</v>
      </c>
      <c r="AC35" s="39">
        <f t="shared" si="27"/>
        <v>61</v>
      </c>
      <c r="AD35" s="39">
        <f t="shared" si="27"/>
        <v>0</v>
      </c>
      <c r="AE35" s="40">
        <f t="shared" si="27"/>
        <v>52</v>
      </c>
      <c r="AF35" s="40">
        <f t="shared" si="27"/>
        <v>113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0</v>
      </c>
      <c r="F36" s="50">
        <v>5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13</v>
      </c>
      <c r="N36" s="50">
        <v>0</v>
      </c>
      <c r="O36" s="15">
        <f t="shared" si="0"/>
        <v>8</v>
      </c>
      <c r="P36" s="15">
        <f t="shared" si="1"/>
        <v>21</v>
      </c>
      <c r="R36" s="38" t="s">
        <v>92</v>
      </c>
      <c r="S36" s="39">
        <f t="shared" ref="S36:AF36" si="28">MAX(S19:S21)</f>
        <v>25</v>
      </c>
      <c r="T36" s="39">
        <f t="shared" si="28"/>
        <v>4</v>
      </c>
      <c r="U36" s="39">
        <f t="shared" si="28"/>
        <v>3</v>
      </c>
      <c r="V36" s="39">
        <f t="shared" si="28"/>
        <v>33</v>
      </c>
      <c r="W36" s="39">
        <f t="shared" si="28"/>
        <v>4</v>
      </c>
      <c r="X36" s="39">
        <f t="shared" si="28"/>
        <v>0</v>
      </c>
      <c r="Y36" s="39">
        <f t="shared" si="28"/>
        <v>6</v>
      </c>
      <c r="Z36" s="39">
        <f t="shared" si="28"/>
        <v>3</v>
      </c>
      <c r="AA36" s="39">
        <f t="shared" si="28"/>
        <v>0</v>
      </c>
      <c r="AB36" s="39">
        <f t="shared" si="28"/>
        <v>0</v>
      </c>
      <c r="AC36" s="39">
        <f t="shared" si="28"/>
        <v>50</v>
      </c>
      <c r="AD36" s="39">
        <f t="shared" si="28"/>
        <v>0</v>
      </c>
      <c r="AE36" s="40">
        <f t="shared" si="28"/>
        <v>68</v>
      </c>
      <c r="AF36" s="40">
        <f t="shared" si="28"/>
        <v>118</v>
      </c>
    </row>
    <row r="37" spans="2:32" ht="23.1" customHeight="1" x14ac:dyDescent="0.25">
      <c r="B37" s="45" t="s">
        <v>64</v>
      </c>
      <c r="C37" s="50">
        <v>3</v>
      </c>
      <c r="D37" s="50">
        <v>1</v>
      </c>
      <c r="E37" s="50">
        <v>1</v>
      </c>
      <c r="F37" s="50">
        <v>4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12</v>
      </c>
      <c r="P37" s="15">
        <f t="shared" si="1"/>
        <v>25</v>
      </c>
      <c r="R37" s="37" t="s">
        <v>85</v>
      </c>
      <c r="S37" s="35">
        <f t="shared" ref="S37:AF37" si="29">SUM(S10:S12)</f>
        <v>80</v>
      </c>
      <c r="T37" s="16">
        <f t="shared" si="29"/>
        <v>10</v>
      </c>
      <c r="U37" s="16">
        <f t="shared" si="29"/>
        <v>6</v>
      </c>
      <c r="V37" s="16">
        <f t="shared" si="29"/>
        <v>60</v>
      </c>
      <c r="W37" s="16">
        <f t="shared" si="29"/>
        <v>0</v>
      </c>
      <c r="X37" s="16">
        <f t="shared" si="29"/>
        <v>0</v>
      </c>
      <c r="Y37" s="16">
        <f t="shared" si="29"/>
        <v>43</v>
      </c>
      <c r="Z37" s="16">
        <f t="shared" si="29"/>
        <v>4</v>
      </c>
      <c r="AA37" s="16">
        <f t="shared" si="29"/>
        <v>0</v>
      </c>
      <c r="AB37" s="16">
        <f t="shared" si="29"/>
        <v>0</v>
      </c>
      <c r="AC37" s="16">
        <f t="shared" si="29"/>
        <v>226</v>
      </c>
      <c r="AD37" s="16">
        <f t="shared" si="29"/>
        <v>0</v>
      </c>
      <c r="AE37" s="32">
        <f t="shared" si="29"/>
        <v>203</v>
      </c>
      <c r="AF37" s="32">
        <f t="shared" si="29"/>
        <v>429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0</v>
      </c>
      <c r="F38" s="50">
        <v>5</v>
      </c>
      <c r="G38" s="50">
        <v>0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11</v>
      </c>
      <c r="P38" s="15">
        <f t="shared" si="1"/>
        <v>26</v>
      </c>
      <c r="R38" s="28" t="s">
        <v>86</v>
      </c>
      <c r="S38" s="16">
        <f t="shared" ref="S38:AF38" si="30">SUM(S13:S18)</f>
        <v>82</v>
      </c>
      <c r="T38" s="16">
        <f t="shared" si="30"/>
        <v>15</v>
      </c>
      <c r="U38" s="16">
        <f t="shared" si="30"/>
        <v>11</v>
      </c>
      <c r="V38" s="16">
        <f t="shared" si="30"/>
        <v>86</v>
      </c>
      <c r="W38" s="16">
        <f t="shared" si="30"/>
        <v>1</v>
      </c>
      <c r="X38" s="16">
        <f t="shared" si="30"/>
        <v>0</v>
      </c>
      <c r="Y38" s="16">
        <f t="shared" si="30"/>
        <v>57</v>
      </c>
      <c r="Z38" s="16">
        <f t="shared" si="30"/>
        <v>17</v>
      </c>
      <c r="AA38" s="16">
        <f t="shared" si="30"/>
        <v>0</v>
      </c>
      <c r="AB38" s="16">
        <f t="shared" si="30"/>
        <v>0</v>
      </c>
      <c r="AC38" s="16">
        <f t="shared" si="30"/>
        <v>326</v>
      </c>
      <c r="AD38" s="16">
        <f t="shared" si="30"/>
        <v>0</v>
      </c>
      <c r="AE38" s="32">
        <f t="shared" si="30"/>
        <v>269</v>
      </c>
      <c r="AF38" s="32">
        <f t="shared" si="30"/>
        <v>595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1</v>
      </c>
      <c r="F39" s="50">
        <v>7</v>
      </c>
      <c r="G39" s="50">
        <v>1</v>
      </c>
      <c r="H39" s="50">
        <v>0</v>
      </c>
      <c r="I39" s="50">
        <v>2</v>
      </c>
      <c r="J39" s="50">
        <v>2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15</v>
      </c>
      <c r="P39" s="15">
        <f t="shared" si="1"/>
        <v>27</v>
      </c>
      <c r="R39" s="29" t="s">
        <v>87</v>
      </c>
      <c r="S39" s="16">
        <f t="shared" ref="S39:AF39" si="31">SUM(S19:S21)</f>
        <v>56</v>
      </c>
      <c r="T39" s="16">
        <f t="shared" si="31"/>
        <v>8</v>
      </c>
      <c r="U39" s="16">
        <f t="shared" si="31"/>
        <v>6</v>
      </c>
      <c r="V39" s="16">
        <f t="shared" si="31"/>
        <v>82</v>
      </c>
      <c r="W39" s="16">
        <f t="shared" si="31"/>
        <v>6</v>
      </c>
      <c r="X39" s="16">
        <f t="shared" si="31"/>
        <v>0</v>
      </c>
      <c r="Y39" s="16">
        <f t="shared" si="31"/>
        <v>14</v>
      </c>
      <c r="Z39" s="16">
        <f t="shared" si="31"/>
        <v>6</v>
      </c>
      <c r="AA39" s="16">
        <f t="shared" si="31"/>
        <v>0</v>
      </c>
      <c r="AB39" s="16">
        <f t="shared" si="31"/>
        <v>0</v>
      </c>
      <c r="AC39" s="16">
        <f t="shared" si="31"/>
        <v>135</v>
      </c>
      <c r="AD39" s="16">
        <f t="shared" si="31"/>
        <v>0</v>
      </c>
      <c r="AE39" s="32">
        <f t="shared" si="31"/>
        <v>178</v>
      </c>
      <c r="AF39" s="32">
        <f t="shared" si="31"/>
        <v>313</v>
      </c>
    </row>
    <row r="40" spans="2:32" ht="23.1" customHeight="1" x14ac:dyDescent="0.25">
      <c r="B40" s="46" t="s">
        <v>67</v>
      </c>
      <c r="C40" s="50">
        <v>6</v>
      </c>
      <c r="D40" s="50">
        <v>1</v>
      </c>
      <c r="E40" s="50">
        <v>0</v>
      </c>
      <c r="F40" s="50">
        <v>3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14</v>
      </c>
      <c r="P40" s="15">
        <f t="shared" si="1"/>
        <v>32</v>
      </c>
      <c r="R40" s="5" t="s">
        <v>17</v>
      </c>
      <c r="S40" s="16">
        <f t="shared" ref="S40:AF40" si="32">SUM(S10:S21)</f>
        <v>218</v>
      </c>
      <c r="T40" s="16">
        <f t="shared" si="32"/>
        <v>33</v>
      </c>
      <c r="U40" s="16">
        <f t="shared" si="32"/>
        <v>23</v>
      </c>
      <c r="V40" s="16">
        <f t="shared" si="32"/>
        <v>228</v>
      </c>
      <c r="W40" s="16">
        <f t="shared" si="32"/>
        <v>7</v>
      </c>
      <c r="X40" s="16">
        <f t="shared" si="32"/>
        <v>0</v>
      </c>
      <c r="Y40" s="16">
        <f t="shared" si="32"/>
        <v>114</v>
      </c>
      <c r="Z40" s="16">
        <f t="shared" si="32"/>
        <v>27</v>
      </c>
      <c r="AA40" s="16">
        <f t="shared" si="32"/>
        <v>0</v>
      </c>
      <c r="AB40" s="16">
        <f t="shared" si="32"/>
        <v>0</v>
      </c>
      <c r="AC40" s="16">
        <f t="shared" si="32"/>
        <v>687</v>
      </c>
      <c r="AD40" s="16">
        <f t="shared" si="32"/>
        <v>0</v>
      </c>
      <c r="AE40" s="32">
        <f t="shared" si="32"/>
        <v>650</v>
      </c>
      <c r="AF40" s="32">
        <f t="shared" si="32"/>
        <v>1337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3</v>
      </c>
      <c r="G41" s="50">
        <v>0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8</v>
      </c>
      <c r="P41" s="15">
        <f t="shared" si="1"/>
        <v>16</v>
      </c>
      <c r="R41" s="5" t="s">
        <v>159</v>
      </c>
      <c r="S41" s="16">
        <f>SUM(S10:S33)</f>
        <v>289</v>
      </c>
      <c r="T41" s="16">
        <f t="shared" ref="T41:AF41" si="33">SUM(T10:T33)</f>
        <v>40</v>
      </c>
      <c r="U41" s="16">
        <f t="shared" si="33"/>
        <v>35</v>
      </c>
      <c r="V41" s="16">
        <f t="shared" si="33"/>
        <v>369</v>
      </c>
      <c r="W41" s="16">
        <f t="shared" si="33"/>
        <v>25</v>
      </c>
      <c r="X41" s="16">
        <f t="shared" si="33"/>
        <v>0</v>
      </c>
      <c r="Y41" s="16">
        <f t="shared" si="33"/>
        <v>129</v>
      </c>
      <c r="Z41" s="16">
        <f t="shared" si="33"/>
        <v>33</v>
      </c>
      <c r="AA41" s="16">
        <f t="shared" si="33"/>
        <v>1</v>
      </c>
      <c r="AB41" s="16">
        <f t="shared" si="33"/>
        <v>0</v>
      </c>
      <c r="AC41" s="16">
        <f t="shared" si="33"/>
        <v>953</v>
      </c>
      <c r="AD41" s="16">
        <f t="shared" si="33"/>
        <v>0</v>
      </c>
      <c r="AE41" s="32">
        <f t="shared" si="33"/>
        <v>917</v>
      </c>
      <c r="AF41" s="32">
        <f t="shared" si="33"/>
        <v>1863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9</v>
      </c>
      <c r="P42" s="15">
        <f t="shared" si="1"/>
        <v>23</v>
      </c>
      <c r="R42" s="5" t="s">
        <v>160</v>
      </c>
      <c r="S42" s="48">
        <f>S41/S40</f>
        <v>1.3256880733944953</v>
      </c>
      <c r="T42" s="48">
        <f t="shared" ref="T42:AF42" si="34">T41/T40</f>
        <v>1.2121212121212122</v>
      </c>
      <c r="U42" s="48">
        <f t="shared" si="34"/>
        <v>1.5217391304347827</v>
      </c>
      <c r="V42" s="48">
        <f t="shared" si="34"/>
        <v>1.618421052631579</v>
      </c>
      <c r="W42" s="48">
        <f t="shared" si="34"/>
        <v>3.5714285714285716</v>
      </c>
      <c r="X42" s="48" t="e">
        <f t="shared" si="34"/>
        <v>#DIV/0!</v>
      </c>
      <c r="Y42" s="48">
        <f t="shared" si="34"/>
        <v>1.131578947368421</v>
      </c>
      <c r="Z42" s="48">
        <f t="shared" si="34"/>
        <v>1.2222222222222223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1.3871906841339157</v>
      </c>
      <c r="AD42" s="48" t="e">
        <f t="shared" si="34"/>
        <v>#DIV/0!</v>
      </c>
      <c r="AE42" s="48">
        <f t="shared" si="34"/>
        <v>1.4107692307692308</v>
      </c>
      <c r="AF42" s="48">
        <f t="shared" si="34"/>
        <v>1.3934181002243828</v>
      </c>
    </row>
    <row r="43" spans="2:32" ht="23.1" customHeight="1" x14ac:dyDescent="0.25">
      <c r="B43" s="45" t="s">
        <v>70</v>
      </c>
      <c r="C43" s="50">
        <v>2</v>
      </c>
      <c r="D43" s="50">
        <v>1</v>
      </c>
      <c r="E43" s="50">
        <v>0</v>
      </c>
      <c r="F43" s="50">
        <v>4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8</v>
      </c>
      <c r="P43" s="15">
        <f t="shared" si="1"/>
        <v>16</v>
      </c>
    </row>
    <row r="44" spans="2:32" ht="23.1" customHeight="1" x14ac:dyDescent="0.25">
      <c r="B44" s="47" t="s">
        <v>71</v>
      </c>
      <c r="C44" s="50">
        <v>2</v>
      </c>
      <c r="D44" s="50">
        <v>2</v>
      </c>
      <c r="E44" s="50">
        <v>0</v>
      </c>
      <c r="F44" s="50">
        <v>4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10</v>
      </c>
      <c r="P44" s="15">
        <f t="shared" si="1"/>
        <v>27</v>
      </c>
    </row>
    <row r="45" spans="2:32" ht="23.1" customHeight="1" x14ac:dyDescent="0.25">
      <c r="B45" s="45" t="s">
        <v>72</v>
      </c>
      <c r="C45" s="50">
        <v>3</v>
      </c>
      <c r="D45" s="50">
        <v>1</v>
      </c>
      <c r="E45" s="50">
        <v>0</v>
      </c>
      <c r="F45" s="50">
        <v>4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10</v>
      </c>
      <c r="P45" s="15">
        <f t="shared" si="1"/>
        <v>20</v>
      </c>
    </row>
    <row r="46" spans="2:32" ht="23.1" customHeight="1" x14ac:dyDescent="0.25">
      <c r="B46" s="46" t="s">
        <v>73</v>
      </c>
      <c r="C46" s="50">
        <v>5</v>
      </c>
      <c r="D46" s="50">
        <v>1</v>
      </c>
      <c r="E46" s="50">
        <v>0</v>
      </c>
      <c r="F46" s="50">
        <v>6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13</v>
      </c>
      <c r="P46" s="15">
        <f t="shared" si="1"/>
        <v>24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2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3</v>
      </c>
      <c r="P47" s="15">
        <f t="shared" si="1"/>
        <v>14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1</v>
      </c>
      <c r="E48" s="50">
        <v>1</v>
      </c>
      <c r="F48" s="50">
        <v>9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14</v>
      </c>
      <c r="P48" s="15">
        <f t="shared" si="1"/>
        <v>29</v>
      </c>
      <c r="R48" s="8"/>
      <c r="T48"/>
    </row>
    <row r="49" spans="2:20" ht="23.1" customHeight="1" x14ac:dyDescent="0.25">
      <c r="B49" s="45" t="s">
        <v>76</v>
      </c>
      <c r="C49" s="50">
        <v>6</v>
      </c>
      <c r="D49" s="50">
        <v>2</v>
      </c>
      <c r="E49" s="50">
        <v>0</v>
      </c>
      <c r="F49" s="50">
        <v>5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15</v>
      </c>
      <c r="P49" s="15">
        <f t="shared" si="1"/>
        <v>25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0</v>
      </c>
      <c r="E50" s="50">
        <v>0</v>
      </c>
      <c r="F50" s="50">
        <v>6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9</v>
      </c>
      <c r="P50" s="15">
        <f t="shared" si="1"/>
        <v>15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0</v>
      </c>
      <c r="E51" s="50">
        <v>1</v>
      </c>
      <c r="F51" s="50">
        <v>7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18</v>
      </c>
      <c r="P51" s="15">
        <f t="shared" si="1"/>
        <v>24</v>
      </c>
      <c r="R51" s="8"/>
      <c r="T51"/>
    </row>
    <row r="52" spans="2:20" ht="23.1" customHeight="1" x14ac:dyDescent="0.25">
      <c r="B52" s="46" t="s">
        <v>79</v>
      </c>
      <c r="C52" s="50">
        <v>9</v>
      </c>
      <c r="D52" s="50">
        <v>1</v>
      </c>
      <c r="E52" s="50">
        <v>0</v>
      </c>
      <c r="F52" s="50">
        <v>10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21</v>
      </c>
      <c r="P52" s="15">
        <f t="shared" si="1"/>
        <v>33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1</v>
      </c>
      <c r="E53" s="50">
        <v>0</v>
      </c>
      <c r="F53" s="50">
        <v>6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17</v>
      </c>
      <c r="P53" s="15">
        <f t="shared" si="1"/>
        <v>31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1</v>
      </c>
      <c r="E54" s="50">
        <v>0</v>
      </c>
      <c r="F54" s="50">
        <v>8</v>
      </c>
      <c r="G54" s="50">
        <v>1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17</v>
      </c>
      <c r="P54" s="15">
        <f t="shared" si="1"/>
        <v>30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0</v>
      </c>
      <c r="F55" s="50">
        <v>7</v>
      </c>
      <c r="G55" s="50">
        <v>2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13</v>
      </c>
      <c r="P55" s="15">
        <f t="shared" si="1"/>
        <v>22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0</v>
      </c>
      <c r="E56" s="50">
        <v>3</v>
      </c>
      <c r="F56" s="50">
        <v>8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19</v>
      </c>
      <c r="P56" s="15">
        <f t="shared" si="1"/>
        <v>37</v>
      </c>
      <c r="R56" s="8"/>
      <c r="T56"/>
    </row>
    <row r="57" spans="2:20" ht="23.1" customHeight="1" x14ac:dyDescent="0.25">
      <c r="B57" s="45" t="s">
        <v>84</v>
      </c>
      <c r="C57" s="50">
        <v>6</v>
      </c>
      <c r="D57" s="50">
        <v>1</v>
      </c>
      <c r="E57" s="50">
        <v>0</v>
      </c>
      <c r="F57" s="50">
        <v>10</v>
      </c>
      <c r="G57" s="50">
        <v>1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19</v>
      </c>
      <c r="P57" s="15">
        <f t="shared" si="1"/>
        <v>29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1</v>
      </c>
      <c r="E58" s="50">
        <v>0</v>
      </c>
      <c r="F58" s="50">
        <v>5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11</v>
      </c>
      <c r="N58" s="50">
        <v>0</v>
      </c>
      <c r="O58" s="15">
        <f t="shared" ref="O58:O105" si="35">SUM(C58:L58,N58)</f>
        <v>9</v>
      </c>
      <c r="P58" s="15">
        <f t="shared" ref="P58:P105" si="36">SUM(C58:N58)</f>
        <v>20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0</v>
      </c>
      <c r="E59" s="50">
        <v>1</v>
      </c>
      <c r="F59" s="50">
        <v>14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8</v>
      </c>
      <c r="N59" s="50">
        <v>0</v>
      </c>
      <c r="O59" s="15">
        <f t="shared" si="35"/>
        <v>20</v>
      </c>
      <c r="P59" s="15">
        <f t="shared" si="36"/>
        <v>28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0</v>
      </c>
      <c r="F60" s="50">
        <v>8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8</v>
      </c>
      <c r="N60" s="50">
        <v>0</v>
      </c>
      <c r="O60" s="15">
        <f t="shared" si="35"/>
        <v>11</v>
      </c>
      <c r="P60" s="15">
        <f t="shared" si="36"/>
        <v>19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1</v>
      </c>
      <c r="E61" s="50">
        <v>2</v>
      </c>
      <c r="F61" s="50">
        <v>10</v>
      </c>
      <c r="G61" s="50">
        <v>0</v>
      </c>
      <c r="H61" s="50">
        <v>0</v>
      </c>
      <c r="I61" s="50">
        <v>2</v>
      </c>
      <c r="J61" s="50">
        <v>1</v>
      </c>
      <c r="K61" s="50">
        <v>0</v>
      </c>
      <c r="L61" s="50">
        <v>0</v>
      </c>
      <c r="M61" s="50">
        <v>10</v>
      </c>
      <c r="N61" s="50">
        <v>0</v>
      </c>
      <c r="O61" s="15">
        <f t="shared" si="35"/>
        <v>19</v>
      </c>
      <c r="P61" s="15">
        <f t="shared" si="36"/>
        <v>29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1</v>
      </c>
      <c r="E62" s="50">
        <v>1</v>
      </c>
      <c r="F62" s="50">
        <v>3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5</v>
      </c>
      <c r="N62" s="50">
        <v>0</v>
      </c>
      <c r="O62" s="15">
        <f t="shared" si="35"/>
        <v>6</v>
      </c>
      <c r="P62" s="15">
        <f t="shared" si="36"/>
        <v>11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7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13</v>
      </c>
      <c r="N63" s="50">
        <v>0</v>
      </c>
      <c r="O63" s="15">
        <f t="shared" si="35"/>
        <v>9</v>
      </c>
      <c r="P63" s="15">
        <f t="shared" si="36"/>
        <v>22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4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5</v>
      </c>
      <c r="N64" s="50">
        <v>0</v>
      </c>
      <c r="O64" s="15">
        <f t="shared" si="35"/>
        <v>7</v>
      </c>
      <c r="P64" s="15">
        <f t="shared" si="36"/>
        <v>12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1</v>
      </c>
      <c r="F65" s="50">
        <v>3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6</v>
      </c>
      <c r="N65" s="50">
        <v>0</v>
      </c>
      <c r="O65" s="15">
        <f t="shared" si="35"/>
        <v>9</v>
      </c>
      <c r="P65" s="15">
        <f t="shared" si="36"/>
        <v>15</v>
      </c>
      <c r="R65" s="8"/>
      <c r="T65"/>
    </row>
    <row r="66" spans="2:20" ht="23.1" customHeight="1" x14ac:dyDescent="0.25">
      <c r="B66" s="45" t="s">
        <v>103</v>
      </c>
      <c r="C66" s="50">
        <v>5</v>
      </c>
      <c r="D66" s="50">
        <v>0</v>
      </c>
      <c r="E66" s="50">
        <v>1</v>
      </c>
      <c r="F66" s="50">
        <v>11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22</v>
      </c>
      <c r="N66" s="50">
        <v>0</v>
      </c>
      <c r="O66" s="15">
        <f t="shared" si="35"/>
        <v>18</v>
      </c>
      <c r="P66" s="15">
        <f t="shared" si="36"/>
        <v>40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0</v>
      </c>
      <c r="F67" s="50">
        <v>8</v>
      </c>
      <c r="G67" s="50">
        <v>1</v>
      </c>
      <c r="H67" s="50">
        <v>0</v>
      </c>
      <c r="I67" s="50">
        <v>1</v>
      </c>
      <c r="J67" s="50">
        <v>1</v>
      </c>
      <c r="K67" s="50">
        <v>0</v>
      </c>
      <c r="L67" s="50">
        <v>0</v>
      </c>
      <c r="M67" s="50">
        <v>12</v>
      </c>
      <c r="N67" s="50">
        <v>0</v>
      </c>
      <c r="O67" s="15">
        <f t="shared" si="35"/>
        <v>13</v>
      </c>
      <c r="P67" s="15">
        <f t="shared" si="36"/>
        <v>25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1</v>
      </c>
      <c r="G68" s="50">
        <v>13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8</v>
      </c>
      <c r="N68" s="50">
        <v>0</v>
      </c>
      <c r="O68" s="15">
        <f t="shared" si="35"/>
        <v>16</v>
      </c>
      <c r="P68" s="15">
        <f t="shared" si="36"/>
        <v>24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0</v>
      </c>
      <c r="E69" s="50">
        <v>0</v>
      </c>
      <c r="F69" s="50">
        <v>4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5">
        <f t="shared" si="35"/>
        <v>8</v>
      </c>
      <c r="P69" s="15">
        <f t="shared" si="36"/>
        <v>13</v>
      </c>
      <c r="R69" s="8"/>
      <c r="T69"/>
    </row>
    <row r="70" spans="2:20" ht="23.1" customHeight="1" x14ac:dyDescent="0.25">
      <c r="B70" s="45" t="s">
        <v>110</v>
      </c>
      <c r="C70" s="50">
        <v>6</v>
      </c>
      <c r="D70" s="50">
        <v>0</v>
      </c>
      <c r="E70" s="50">
        <v>0</v>
      </c>
      <c r="F70" s="50">
        <v>6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13</v>
      </c>
      <c r="N70" s="50">
        <v>0</v>
      </c>
      <c r="O70" s="15">
        <f t="shared" si="35"/>
        <v>12</v>
      </c>
      <c r="P70" s="15">
        <f t="shared" si="36"/>
        <v>25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1</v>
      </c>
      <c r="F71" s="50">
        <v>6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35"/>
        <v>8</v>
      </c>
      <c r="P71" s="15">
        <f t="shared" si="36"/>
        <v>14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6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35"/>
        <v>7</v>
      </c>
      <c r="P72" s="15">
        <f t="shared" si="36"/>
        <v>9</v>
      </c>
      <c r="R72" s="8"/>
      <c r="T72"/>
    </row>
    <row r="73" spans="2:20" ht="23.1" customHeight="1" x14ac:dyDescent="0.25">
      <c r="B73" s="45" t="s">
        <v>113</v>
      </c>
      <c r="C73" s="50">
        <v>4</v>
      </c>
      <c r="D73" s="50">
        <v>0</v>
      </c>
      <c r="E73" s="50">
        <v>0</v>
      </c>
      <c r="F73" s="50">
        <v>2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7</v>
      </c>
      <c r="N73" s="50">
        <v>0</v>
      </c>
      <c r="O73" s="15">
        <f t="shared" si="35"/>
        <v>6</v>
      </c>
      <c r="P73" s="15">
        <f t="shared" si="36"/>
        <v>13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6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7</v>
      </c>
      <c r="N74" s="50">
        <v>0</v>
      </c>
      <c r="O74" s="15">
        <f t="shared" si="35"/>
        <v>6</v>
      </c>
      <c r="P74" s="15">
        <f t="shared" si="36"/>
        <v>13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0</v>
      </c>
      <c r="E75" s="50">
        <v>0</v>
      </c>
      <c r="F75" s="50">
        <v>4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9</v>
      </c>
      <c r="N75" s="50">
        <v>0</v>
      </c>
      <c r="O75" s="15">
        <f t="shared" si="35"/>
        <v>7</v>
      </c>
      <c r="P75" s="15">
        <f t="shared" si="36"/>
        <v>16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8</v>
      </c>
      <c r="N76" s="50">
        <v>0</v>
      </c>
      <c r="O76" s="15">
        <v>1</v>
      </c>
      <c r="P76" s="15">
        <v>2</v>
      </c>
      <c r="R76" s="8"/>
      <c r="S76" s="8">
        <v>1</v>
      </c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</v>
      </c>
      <c r="N77" s="50">
        <v>0</v>
      </c>
      <c r="O77" s="15">
        <f t="shared" si="35"/>
        <v>2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6</v>
      </c>
      <c r="N78" s="50">
        <v>0</v>
      </c>
      <c r="O78" s="15">
        <f t="shared" si="35"/>
        <v>2</v>
      </c>
      <c r="P78" s="15">
        <f t="shared" si="36"/>
        <v>8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1</v>
      </c>
      <c r="E79" s="50">
        <v>0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5">
        <f t="shared" si="35"/>
        <v>3</v>
      </c>
      <c r="P79" s="15">
        <f t="shared" si="36"/>
        <v>6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6</v>
      </c>
      <c r="N80" s="50">
        <v>0</v>
      </c>
      <c r="O80" s="15">
        <f t="shared" si="35"/>
        <v>1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7</v>
      </c>
      <c r="N81" s="50">
        <v>0</v>
      </c>
      <c r="O81" s="15">
        <f t="shared" si="35"/>
        <v>2</v>
      </c>
      <c r="P81" s="15">
        <f t="shared" si="36"/>
        <v>9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5</v>
      </c>
      <c r="N82" s="50">
        <v>0</v>
      </c>
      <c r="O82" s="15">
        <f t="shared" si="35"/>
        <v>1</v>
      </c>
      <c r="P82" s="15">
        <f t="shared" si="36"/>
        <v>6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6</v>
      </c>
      <c r="N83" s="50">
        <v>0</v>
      </c>
      <c r="O83" s="15">
        <f t="shared" si="35"/>
        <v>0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0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1</v>
      </c>
      <c r="G86" s="50">
        <v>1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2</v>
      </c>
      <c r="P86" s="15">
        <f t="shared" si="36"/>
        <v>5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</v>
      </c>
      <c r="N87" s="50">
        <v>0</v>
      </c>
      <c r="O87" s="15">
        <f t="shared" si="35"/>
        <v>0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0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0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1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1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1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2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1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1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3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3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5</v>
      </c>
      <c r="G100" s="50">
        <v>0</v>
      </c>
      <c r="H100" s="50">
        <v>0</v>
      </c>
      <c r="I100" s="50">
        <v>0</v>
      </c>
      <c r="J100" s="50">
        <v>0</v>
      </c>
      <c r="K100" s="50">
        <v>1</v>
      </c>
      <c r="L100" s="50">
        <v>0</v>
      </c>
      <c r="M100" s="50">
        <v>3</v>
      </c>
      <c r="N100" s="50">
        <v>0</v>
      </c>
      <c r="O100" s="15">
        <f t="shared" si="35"/>
        <v>7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0</v>
      </c>
      <c r="E102" s="50">
        <v>1</v>
      </c>
      <c r="F102" s="50">
        <v>2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6</v>
      </c>
      <c r="P102" s="15">
        <f t="shared" si="36"/>
        <v>9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1</v>
      </c>
      <c r="E103" s="50">
        <v>0</v>
      </c>
      <c r="F103" s="50">
        <v>4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8</v>
      </c>
      <c r="P103" s="15">
        <f t="shared" si="36"/>
        <v>11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0</v>
      </c>
      <c r="E104" s="50">
        <v>0</v>
      </c>
      <c r="F104" s="50">
        <v>4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0</v>
      </c>
      <c r="M104" s="50">
        <v>13</v>
      </c>
      <c r="N104" s="50">
        <v>0</v>
      </c>
      <c r="O104" s="15">
        <f t="shared" si="35"/>
        <v>10</v>
      </c>
      <c r="P104" s="15">
        <f t="shared" si="36"/>
        <v>23</v>
      </c>
      <c r="R104" s="8"/>
      <c r="T104"/>
    </row>
    <row r="105" spans="2:20" ht="23.1" customHeight="1" x14ac:dyDescent="0.25">
      <c r="B105" s="45" t="s">
        <v>145</v>
      </c>
      <c r="C105" s="50">
        <v>8</v>
      </c>
      <c r="D105" s="50">
        <v>1</v>
      </c>
      <c r="E105" s="50">
        <v>1</v>
      </c>
      <c r="F105" s="50">
        <v>7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16</v>
      </c>
      <c r="N105" s="50">
        <v>0</v>
      </c>
      <c r="O105" s="15">
        <f t="shared" si="35"/>
        <v>17</v>
      </c>
      <c r="P105" s="15">
        <f t="shared" si="36"/>
        <v>33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289</v>
      </c>
      <c r="D106" s="16">
        <f t="shared" ref="D106:P106" si="37">SUM(D10:D105)</f>
        <v>40</v>
      </c>
      <c r="E106" s="16">
        <f t="shared" si="37"/>
        <v>35</v>
      </c>
      <c r="F106" s="16">
        <f t="shared" si="37"/>
        <v>369</v>
      </c>
      <c r="G106" s="16">
        <f t="shared" si="37"/>
        <v>25</v>
      </c>
      <c r="H106" s="16">
        <f t="shared" si="37"/>
        <v>0</v>
      </c>
      <c r="I106" s="16">
        <f t="shared" si="37"/>
        <v>129</v>
      </c>
      <c r="J106" s="16">
        <f t="shared" si="37"/>
        <v>33</v>
      </c>
      <c r="K106" s="16">
        <f t="shared" si="37"/>
        <v>1</v>
      </c>
      <c r="L106" s="16">
        <f t="shared" si="37"/>
        <v>0</v>
      </c>
      <c r="M106" s="16">
        <f t="shared" si="37"/>
        <v>953</v>
      </c>
      <c r="N106" s="16">
        <f t="shared" si="37"/>
        <v>0</v>
      </c>
      <c r="O106" s="16">
        <f t="shared" si="37"/>
        <v>917</v>
      </c>
      <c r="P106" s="16">
        <f t="shared" si="37"/>
        <v>1863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0.15512614063338701</v>
      </c>
      <c r="D107" s="43">
        <f t="shared" si="38"/>
        <v>2.147074610842727E-2</v>
      </c>
      <c r="E107" s="43">
        <f t="shared" si="38"/>
        <v>1.878690284487386E-2</v>
      </c>
      <c r="F107" s="43">
        <f t="shared" si="38"/>
        <v>0.19806763285024154</v>
      </c>
      <c r="G107" s="43">
        <f t="shared" si="38"/>
        <v>1.3419216317767043E-2</v>
      </c>
      <c r="H107" s="43">
        <f t="shared" si="38"/>
        <v>0</v>
      </c>
      <c r="I107" s="43">
        <f t="shared" si="38"/>
        <v>6.9243156199677941E-2</v>
      </c>
      <c r="J107" s="43">
        <f t="shared" si="38"/>
        <v>1.7713365539452495E-2</v>
      </c>
      <c r="K107" s="43">
        <f t="shared" si="38"/>
        <v>5.3676865271068169E-4</v>
      </c>
      <c r="L107" s="43">
        <f t="shared" si="38"/>
        <v>0</v>
      </c>
      <c r="M107" s="43">
        <f t="shared" si="38"/>
        <v>0.51154052603327971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0.31515812431842966</v>
      </c>
      <c r="D108" s="44">
        <f t="shared" ref="D108:N108" si="39">D106/$O$106</f>
        <v>4.3620501635768812E-2</v>
      </c>
      <c r="E108" s="44">
        <f t="shared" si="39"/>
        <v>3.8167938931297711E-2</v>
      </c>
      <c r="F108" s="44">
        <f t="shared" si="39"/>
        <v>0.40239912758996726</v>
      </c>
      <c r="G108" s="44">
        <f t="shared" si="39"/>
        <v>2.7262813522355506E-2</v>
      </c>
      <c r="H108" s="44">
        <f t="shared" si="39"/>
        <v>0</v>
      </c>
      <c r="I108" s="44">
        <f t="shared" si="39"/>
        <v>0.14067611777535441</v>
      </c>
      <c r="J108" s="44">
        <f t="shared" si="39"/>
        <v>3.5986913849509271E-2</v>
      </c>
      <c r="K108" s="44">
        <f t="shared" si="39"/>
        <v>1.0905125408942203E-3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57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Entebbe-Busabala'!C3:G3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'26.09. 19 Entebbe-Busabala 24HR'!D5</f>
        <v>26.09.19</v>
      </c>
      <c r="E5" s="3"/>
      <c r="F5" s="41" t="s">
        <v>1</v>
      </c>
      <c r="G5" s="76" t="str">
        <f>'26.09. 19 Entebbe-Busabala 24HR'!G5:H5</f>
        <v>Ziranumbu town</v>
      </c>
      <c r="H5" s="77"/>
      <c r="I5" s="14"/>
      <c r="J5" s="2" t="s">
        <v>5</v>
      </c>
      <c r="K5" s="76" t="s">
        <v>185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Busabala-Entebbe'!D6:E6</f>
        <v>BUSABALA</v>
      </c>
      <c r="E6" s="77"/>
      <c r="F6" s="2" t="s">
        <v>2</v>
      </c>
      <c r="G6" s="76" t="str">
        <f>'24.09 Busabala-Entebbe'!G6:H6</f>
        <v>ENTEBBE RD</v>
      </c>
      <c r="H6" s="77"/>
      <c r="J6" s="2" t="s">
        <v>21</v>
      </c>
      <c r="K6" s="76" t="str">
        <f>'26.09. 19 Entebbe-Busabala 24HR'!K6:L6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7</v>
      </c>
      <c r="D10" s="50">
        <v>0</v>
      </c>
      <c r="E10" s="50">
        <v>0</v>
      </c>
      <c r="F10" s="50">
        <v>9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73" si="0">SUM(C10:L10,N10)</f>
        <v>17</v>
      </c>
      <c r="P10" s="15">
        <f t="shared" ref="P10:P73" si="1">SUM(C10:N10)</f>
        <v>27</v>
      </c>
      <c r="R10" s="1" t="s">
        <v>6</v>
      </c>
      <c r="S10" s="17">
        <f t="shared" ref="S10:AF10" si="2">SUM(C10:C13)</f>
        <v>11</v>
      </c>
      <c r="T10" s="17">
        <f t="shared" si="2"/>
        <v>3</v>
      </c>
      <c r="U10" s="17">
        <f t="shared" si="2"/>
        <v>1</v>
      </c>
      <c r="V10" s="17">
        <f t="shared" si="2"/>
        <v>18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42</v>
      </c>
      <c r="AD10" s="17">
        <f t="shared" si="2"/>
        <v>0</v>
      </c>
      <c r="AE10" s="31">
        <f t="shared" si="2"/>
        <v>39</v>
      </c>
      <c r="AF10" s="31">
        <f t="shared" si="2"/>
        <v>81</v>
      </c>
    </row>
    <row r="11" spans="2:32" s="6" customFormat="1" ht="23.1" customHeight="1" x14ac:dyDescent="0.25">
      <c r="B11" s="45" t="s">
        <v>38</v>
      </c>
      <c r="C11" s="50">
        <v>2</v>
      </c>
      <c r="D11" s="50">
        <v>1</v>
      </c>
      <c r="E11" s="50">
        <v>1</v>
      </c>
      <c r="F11" s="50">
        <v>2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10</v>
      </c>
      <c r="P11" s="15">
        <f t="shared" si="1"/>
        <v>14</v>
      </c>
      <c r="R11" s="1" t="s">
        <v>7</v>
      </c>
      <c r="S11" s="17">
        <f t="shared" ref="S11:AF11" si="3">SUM(C14:C17)</f>
        <v>7</v>
      </c>
      <c r="T11" s="17">
        <f t="shared" si="3"/>
        <v>5</v>
      </c>
      <c r="U11" s="17">
        <f t="shared" si="3"/>
        <v>1</v>
      </c>
      <c r="V11" s="17">
        <f t="shared" si="3"/>
        <v>13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36</v>
      </c>
      <c r="AD11" s="17">
        <f t="shared" si="3"/>
        <v>0</v>
      </c>
      <c r="AE11" s="31">
        <f t="shared" si="3"/>
        <v>35</v>
      </c>
      <c r="AF11" s="31">
        <f t="shared" si="3"/>
        <v>71</v>
      </c>
    </row>
    <row r="12" spans="2:32" ht="23.1" customHeight="1" x14ac:dyDescent="0.25">
      <c r="B12" s="45" t="s">
        <v>39</v>
      </c>
      <c r="C12" s="50">
        <v>2</v>
      </c>
      <c r="D12" s="50">
        <v>2</v>
      </c>
      <c r="E12" s="50">
        <v>0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8</v>
      </c>
      <c r="P12" s="15">
        <f t="shared" si="1"/>
        <v>21</v>
      </c>
      <c r="R12" s="1" t="s">
        <v>8</v>
      </c>
      <c r="S12" s="17">
        <f t="shared" ref="S12:AF12" si="4">SUM(C18:C21)</f>
        <v>4</v>
      </c>
      <c r="T12" s="17">
        <f t="shared" si="4"/>
        <v>4</v>
      </c>
      <c r="U12" s="17">
        <f t="shared" si="4"/>
        <v>2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11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47</v>
      </c>
      <c r="AD12" s="17">
        <f t="shared" si="4"/>
        <v>0</v>
      </c>
      <c r="AE12" s="31">
        <f t="shared" si="4"/>
        <v>31</v>
      </c>
      <c r="AF12" s="31">
        <f t="shared" si="4"/>
        <v>78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4</v>
      </c>
      <c r="P13" s="15">
        <f t="shared" si="1"/>
        <v>19</v>
      </c>
      <c r="R13" s="1" t="s">
        <v>9</v>
      </c>
      <c r="S13" s="17">
        <f t="shared" ref="S13:AF13" si="5">SUM(C22:C25)</f>
        <v>6</v>
      </c>
      <c r="T13" s="17">
        <f t="shared" si="5"/>
        <v>3</v>
      </c>
      <c r="U13" s="17">
        <f t="shared" si="5"/>
        <v>1</v>
      </c>
      <c r="V13" s="17">
        <f t="shared" si="5"/>
        <v>7</v>
      </c>
      <c r="W13" s="17">
        <f t="shared" si="5"/>
        <v>3</v>
      </c>
      <c r="X13" s="17">
        <f t="shared" si="5"/>
        <v>0</v>
      </c>
      <c r="Y13" s="17">
        <f t="shared" si="5"/>
        <v>6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38</v>
      </c>
      <c r="AD13" s="17">
        <f t="shared" si="5"/>
        <v>0</v>
      </c>
      <c r="AE13" s="31">
        <f t="shared" si="5"/>
        <v>30</v>
      </c>
      <c r="AF13" s="31">
        <f t="shared" si="5"/>
        <v>68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1</v>
      </c>
      <c r="F14" s="50">
        <v>1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8</v>
      </c>
      <c r="P14" s="15">
        <f t="shared" si="1"/>
        <v>14</v>
      </c>
      <c r="R14" s="1" t="s">
        <v>10</v>
      </c>
      <c r="S14" s="17">
        <f t="shared" ref="S14:AF14" si="6">SUM(C26:C29)</f>
        <v>12</v>
      </c>
      <c r="T14" s="17">
        <f t="shared" si="6"/>
        <v>0</v>
      </c>
      <c r="U14" s="17">
        <f t="shared" si="6"/>
        <v>1</v>
      </c>
      <c r="V14" s="17">
        <f t="shared" si="6"/>
        <v>12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52</v>
      </c>
      <c r="AD14" s="17">
        <f t="shared" si="6"/>
        <v>0</v>
      </c>
      <c r="AE14" s="31">
        <f t="shared" si="6"/>
        <v>37</v>
      </c>
      <c r="AF14" s="31">
        <f t="shared" si="6"/>
        <v>89</v>
      </c>
    </row>
    <row r="15" spans="2:32" ht="23.1" customHeight="1" x14ac:dyDescent="0.25">
      <c r="B15" s="45" t="s">
        <v>42</v>
      </c>
      <c r="C15" s="50">
        <v>4</v>
      </c>
      <c r="D15" s="50">
        <v>2</v>
      </c>
      <c r="E15" s="50">
        <v>0</v>
      </c>
      <c r="F15" s="50">
        <v>4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11</v>
      </c>
      <c r="N15" s="50">
        <v>0</v>
      </c>
      <c r="O15" s="15">
        <f t="shared" si="0"/>
        <v>10</v>
      </c>
      <c r="P15" s="15">
        <f t="shared" si="1"/>
        <v>21</v>
      </c>
      <c r="R15" s="1" t="s">
        <v>11</v>
      </c>
      <c r="S15" s="17">
        <f t="shared" ref="S15:AF15" si="7">SUM(C30:C33)</f>
        <v>12</v>
      </c>
      <c r="T15" s="17">
        <f t="shared" si="7"/>
        <v>2</v>
      </c>
      <c r="U15" s="17">
        <f t="shared" si="7"/>
        <v>1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40</v>
      </c>
      <c r="AD15" s="17">
        <f t="shared" si="7"/>
        <v>0</v>
      </c>
      <c r="AE15" s="31">
        <f t="shared" si="7"/>
        <v>41</v>
      </c>
      <c r="AF15" s="31">
        <f t="shared" si="7"/>
        <v>81</v>
      </c>
    </row>
    <row r="16" spans="2:32" ht="23.1" customHeight="1" x14ac:dyDescent="0.25">
      <c r="B16" s="45" t="s">
        <v>43</v>
      </c>
      <c r="C16" s="50">
        <v>0</v>
      </c>
      <c r="D16" s="50">
        <v>1</v>
      </c>
      <c r="E16" s="50">
        <v>0</v>
      </c>
      <c r="F16" s="50">
        <v>4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7</v>
      </c>
      <c r="P16" s="15">
        <f t="shared" si="1"/>
        <v>13</v>
      </c>
      <c r="R16" s="1" t="s">
        <v>12</v>
      </c>
      <c r="S16" s="17">
        <f t="shared" ref="S16:AF16" si="8">SUM(C34:C37)</f>
        <v>10</v>
      </c>
      <c r="T16" s="17">
        <f t="shared" si="8"/>
        <v>2</v>
      </c>
      <c r="U16" s="17">
        <f t="shared" si="8"/>
        <v>2</v>
      </c>
      <c r="V16" s="17">
        <f t="shared" si="8"/>
        <v>11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37</v>
      </c>
      <c r="AD16" s="17">
        <f t="shared" si="8"/>
        <v>0</v>
      </c>
      <c r="AE16" s="31">
        <f t="shared" si="8"/>
        <v>32</v>
      </c>
      <c r="AF16" s="31">
        <f t="shared" si="8"/>
        <v>69</v>
      </c>
    </row>
    <row r="17" spans="2:32" ht="23.1" customHeight="1" x14ac:dyDescent="0.25">
      <c r="B17" s="45" t="s">
        <v>44</v>
      </c>
      <c r="C17" s="50">
        <v>1</v>
      </c>
      <c r="D17" s="50">
        <v>1</v>
      </c>
      <c r="E17" s="50">
        <v>0</v>
      </c>
      <c r="F17" s="50">
        <v>4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13</v>
      </c>
      <c r="N17" s="50">
        <v>0</v>
      </c>
      <c r="O17" s="15">
        <f t="shared" si="0"/>
        <v>10</v>
      </c>
      <c r="P17" s="15">
        <f t="shared" si="1"/>
        <v>23</v>
      </c>
      <c r="R17" s="1" t="s">
        <v>13</v>
      </c>
      <c r="S17" s="17">
        <f t="shared" ref="S17:AF17" si="9">SUM(C38:C41)</f>
        <v>17</v>
      </c>
      <c r="T17" s="17">
        <f t="shared" si="9"/>
        <v>6</v>
      </c>
      <c r="U17" s="17">
        <f t="shared" si="9"/>
        <v>2</v>
      </c>
      <c r="V17" s="17">
        <f t="shared" si="9"/>
        <v>13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45</v>
      </c>
      <c r="AD17" s="17">
        <f t="shared" si="9"/>
        <v>0</v>
      </c>
      <c r="AE17" s="31">
        <f t="shared" si="9"/>
        <v>46</v>
      </c>
      <c r="AF17" s="31">
        <f t="shared" si="9"/>
        <v>91</v>
      </c>
    </row>
    <row r="18" spans="2:32" ht="23.1" customHeight="1" x14ac:dyDescent="0.25">
      <c r="B18" s="45" t="s">
        <v>45</v>
      </c>
      <c r="C18" s="50">
        <v>1</v>
      </c>
      <c r="D18" s="50">
        <v>2</v>
      </c>
      <c r="E18" s="50">
        <v>0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7</v>
      </c>
      <c r="P18" s="15">
        <f t="shared" si="1"/>
        <v>17</v>
      </c>
      <c r="R18" s="1" t="s">
        <v>14</v>
      </c>
      <c r="S18" s="17">
        <f t="shared" ref="S18:AF18" si="10">SUM(C42:C45)</f>
        <v>10</v>
      </c>
      <c r="T18" s="17">
        <f t="shared" si="10"/>
        <v>3</v>
      </c>
      <c r="U18" s="17">
        <f t="shared" si="10"/>
        <v>3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44</v>
      </c>
      <c r="AD18" s="17">
        <f t="shared" si="10"/>
        <v>0</v>
      </c>
      <c r="AE18" s="31">
        <f t="shared" si="10"/>
        <v>35</v>
      </c>
      <c r="AF18" s="31">
        <f t="shared" si="10"/>
        <v>79</v>
      </c>
    </row>
    <row r="19" spans="2:32" ht="23.1" customHeight="1" x14ac:dyDescent="0.25">
      <c r="B19" s="45" t="s">
        <v>46</v>
      </c>
      <c r="C19" s="50">
        <v>2</v>
      </c>
      <c r="D19" s="50">
        <v>1</v>
      </c>
      <c r="E19" s="50">
        <v>1</v>
      </c>
      <c r="F19" s="50">
        <v>3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10</v>
      </c>
      <c r="P19" s="15">
        <f t="shared" si="1"/>
        <v>20</v>
      </c>
      <c r="R19" s="1" t="s">
        <v>15</v>
      </c>
      <c r="S19" s="17">
        <f t="shared" ref="S19:AF19" si="11">SUM(C46:C49)</f>
        <v>11</v>
      </c>
      <c r="T19" s="17">
        <f t="shared" si="11"/>
        <v>8</v>
      </c>
      <c r="U19" s="17">
        <f t="shared" si="11"/>
        <v>1</v>
      </c>
      <c r="V19" s="17">
        <f t="shared" si="11"/>
        <v>12</v>
      </c>
      <c r="W19" s="17">
        <f t="shared" si="11"/>
        <v>0</v>
      </c>
      <c r="X19" s="17">
        <f t="shared" si="11"/>
        <v>3</v>
      </c>
      <c r="Y19" s="17">
        <f t="shared" si="11"/>
        <v>11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45</v>
      </c>
      <c r="AD19" s="17">
        <f t="shared" si="11"/>
        <v>0</v>
      </c>
      <c r="AE19" s="31">
        <f t="shared" si="11"/>
        <v>47</v>
      </c>
      <c r="AF19" s="31">
        <f t="shared" si="11"/>
        <v>92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1</v>
      </c>
      <c r="F20" s="50">
        <v>3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7</v>
      </c>
      <c r="P20" s="15">
        <f t="shared" si="1"/>
        <v>23</v>
      </c>
      <c r="R20" s="1" t="s">
        <v>16</v>
      </c>
      <c r="S20" s="17">
        <f t="shared" ref="S20:AF20" si="12">SUM(C50:C53)</f>
        <v>19</v>
      </c>
      <c r="T20" s="17">
        <f t="shared" si="12"/>
        <v>14</v>
      </c>
      <c r="U20" s="17">
        <f t="shared" si="12"/>
        <v>4</v>
      </c>
      <c r="V20" s="17">
        <f t="shared" si="12"/>
        <v>18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47</v>
      </c>
      <c r="AD20" s="17">
        <f t="shared" si="12"/>
        <v>0</v>
      </c>
      <c r="AE20" s="31">
        <f t="shared" si="12"/>
        <v>62</v>
      </c>
      <c r="AF20" s="31">
        <f t="shared" si="12"/>
        <v>109</v>
      </c>
    </row>
    <row r="21" spans="2:32" ht="23.1" customHeight="1" x14ac:dyDescent="0.25">
      <c r="B21" s="45" t="s">
        <v>48</v>
      </c>
      <c r="C21" s="50">
        <v>0</v>
      </c>
      <c r="D21" s="50">
        <v>1</v>
      </c>
      <c r="E21" s="50">
        <v>0</v>
      </c>
      <c r="F21" s="50">
        <v>2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7</v>
      </c>
      <c r="P21" s="15">
        <f t="shared" si="1"/>
        <v>18</v>
      </c>
      <c r="R21" s="36" t="s">
        <v>20</v>
      </c>
      <c r="S21" s="34">
        <f t="shared" ref="S21:AF21" si="13">SUM(C54:C57)</f>
        <v>22</v>
      </c>
      <c r="T21" s="17">
        <f t="shared" si="13"/>
        <v>12</v>
      </c>
      <c r="U21" s="17">
        <f t="shared" si="13"/>
        <v>3</v>
      </c>
      <c r="V21" s="17">
        <f t="shared" si="13"/>
        <v>20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42</v>
      </c>
      <c r="AD21" s="17">
        <f t="shared" si="13"/>
        <v>0</v>
      </c>
      <c r="AE21" s="31">
        <f t="shared" si="13"/>
        <v>61</v>
      </c>
      <c r="AF21" s="31">
        <f t="shared" si="13"/>
        <v>103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3</v>
      </c>
      <c r="H22" s="50">
        <v>0</v>
      </c>
      <c r="I22" s="50">
        <v>0</v>
      </c>
      <c r="J22" s="50">
        <v>4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8</v>
      </c>
      <c r="P22" s="15">
        <f t="shared" si="1"/>
        <v>14</v>
      </c>
      <c r="R22" s="36" t="s">
        <v>146</v>
      </c>
      <c r="S22" s="34">
        <f>SUM(C58:C61)</f>
        <v>36</v>
      </c>
      <c r="T22" s="34">
        <f t="shared" ref="T22:AF22" si="14">SUM(D58:D61)</f>
        <v>5</v>
      </c>
      <c r="U22" s="34">
        <f t="shared" si="14"/>
        <v>13</v>
      </c>
      <c r="V22" s="34">
        <f t="shared" si="14"/>
        <v>26</v>
      </c>
      <c r="W22" s="34">
        <f t="shared" si="14"/>
        <v>0</v>
      </c>
      <c r="X22" s="34">
        <f t="shared" si="14"/>
        <v>0</v>
      </c>
      <c r="Y22" s="34">
        <f t="shared" si="14"/>
        <v>9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72</v>
      </c>
      <c r="AD22" s="34">
        <f t="shared" si="14"/>
        <v>0</v>
      </c>
      <c r="AE22" s="31">
        <f t="shared" si="14"/>
        <v>91</v>
      </c>
      <c r="AF22" s="31">
        <f t="shared" si="14"/>
        <v>163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11</v>
      </c>
      <c r="N23" s="50">
        <v>0</v>
      </c>
      <c r="O23" s="15">
        <f t="shared" si="0"/>
        <v>6</v>
      </c>
      <c r="P23" s="15">
        <f t="shared" si="1"/>
        <v>17</v>
      </c>
      <c r="R23" s="36" t="s">
        <v>147</v>
      </c>
      <c r="S23" s="34">
        <f>SUM(C62:C65)</f>
        <v>16</v>
      </c>
      <c r="T23" s="34">
        <f t="shared" ref="T23:AF23" si="15">SUM(D62:D65)</f>
        <v>7</v>
      </c>
      <c r="U23" s="34">
        <f t="shared" si="15"/>
        <v>0</v>
      </c>
      <c r="V23" s="34">
        <f t="shared" si="15"/>
        <v>19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40</v>
      </c>
      <c r="AD23" s="34">
        <f t="shared" si="15"/>
        <v>0</v>
      </c>
      <c r="AE23" s="31">
        <f t="shared" si="15"/>
        <v>44</v>
      </c>
      <c r="AF23" s="31">
        <f t="shared" si="15"/>
        <v>84</v>
      </c>
    </row>
    <row r="24" spans="2:32" ht="23.1" customHeight="1" x14ac:dyDescent="0.25">
      <c r="B24" s="45" t="s">
        <v>186</v>
      </c>
      <c r="C24" s="50">
        <v>1</v>
      </c>
      <c r="D24" s="50">
        <v>2</v>
      </c>
      <c r="E24" s="50">
        <v>0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7</v>
      </c>
      <c r="P24" s="15">
        <f t="shared" si="1"/>
        <v>20</v>
      </c>
      <c r="R24" s="36" t="s">
        <v>148</v>
      </c>
      <c r="S24" s="34">
        <f>SUM(C66:C69)</f>
        <v>42</v>
      </c>
      <c r="T24" s="34">
        <f t="shared" ref="T24:AF24" si="16">SUM(D66:D69)</f>
        <v>3</v>
      </c>
      <c r="U24" s="34">
        <f t="shared" si="16"/>
        <v>4</v>
      </c>
      <c r="V24" s="34">
        <f t="shared" si="16"/>
        <v>26</v>
      </c>
      <c r="W24" s="34">
        <f t="shared" si="16"/>
        <v>1</v>
      </c>
      <c r="X24" s="34">
        <f t="shared" si="16"/>
        <v>0</v>
      </c>
      <c r="Y24" s="34">
        <f t="shared" si="16"/>
        <v>10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60</v>
      </c>
      <c r="AD24" s="34">
        <f t="shared" si="16"/>
        <v>0</v>
      </c>
      <c r="AE24" s="31">
        <f t="shared" si="16"/>
        <v>87</v>
      </c>
      <c r="AF24" s="31">
        <f t="shared" si="16"/>
        <v>147</v>
      </c>
    </row>
    <row r="25" spans="2:32" ht="23.1" customHeight="1" x14ac:dyDescent="0.25">
      <c r="B25" s="45" t="s">
        <v>52</v>
      </c>
      <c r="C25" s="50">
        <v>3</v>
      </c>
      <c r="D25" s="50">
        <v>1</v>
      </c>
      <c r="E25" s="50">
        <v>1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9</v>
      </c>
      <c r="P25" s="15">
        <f t="shared" si="1"/>
        <v>17</v>
      </c>
      <c r="R25" s="36" t="s">
        <v>149</v>
      </c>
      <c r="S25" s="34">
        <f>SUM(C70:C73)</f>
        <v>24</v>
      </c>
      <c r="T25" s="34">
        <f t="shared" ref="T25:AF25" si="17">SUM(D70:D73)</f>
        <v>1</v>
      </c>
      <c r="U25" s="34">
        <f t="shared" si="17"/>
        <v>4</v>
      </c>
      <c r="V25" s="34">
        <f t="shared" si="17"/>
        <v>24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57</v>
      </c>
      <c r="AD25" s="34">
        <f t="shared" si="17"/>
        <v>0</v>
      </c>
      <c r="AE25" s="31">
        <f t="shared" si="17"/>
        <v>57</v>
      </c>
      <c r="AF25" s="31">
        <f t="shared" si="17"/>
        <v>114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1</v>
      </c>
      <c r="F26" s="50">
        <v>4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22</v>
      </c>
      <c r="N26" s="50">
        <v>0</v>
      </c>
      <c r="O26" s="15">
        <f t="shared" si="0"/>
        <v>10</v>
      </c>
      <c r="P26" s="15">
        <f t="shared" si="1"/>
        <v>32</v>
      </c>
      <c r="R26" s="36" t="s">
        <v>150</v>
      </c>
      <c r="S26" s="34">
        <f>SUM(C74:C77)</f>
        <v>18</v>
      </c>
      <c r="T26" s="34">
        <f t="shared" ref="T26:AF26" si="18">SUM(D74:D77)</f>
        <v>6</v>
      </c>
      <c r="U26" s="34">
        <f t="shared" si="18"/>
        <v>0</v>
      </c>
      <c r="V26" s="34">
        <f t="shared" si="18"/>
        <v>18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62</v>
      </c>
      <c r="AD26" s="34">
        <f t="shared" si="18"/>
        <v>0</v>
      </c>
      <c r="AE26" s="31">
        <f t="shared" si="18"/>
        <v>44</v>
      </c>
      <c r="AF26" s="31">
        <f t="shared" si="18"/>
        <v>106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7</v>
      </c>
      <c r="P27" s="15">
        <f t="shared" si="1"/>
        <v>17</v>
      </c>
      <c r="R27" s="36" t="s">
        <v>151</v>
      </c>
      <c r="S27" s="34">
        <f>SUM(C78:C81)</f>
        <v>11</v>
      </c>
      <c r="T27" s="34">
        <f t="shared" ref="T27:AF27" si="19">SUM(D78:D81)</f>
        <v>3</v>
      </c>
      <c r="U27" s="34">
        <f t="shared" si="19"/>
        <v>0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2</v>
      </c>
      <c r="AB27" s="34">
        <f t="shared" si="19"/>
        <v>0</v>
      </c>
      <c r="AC27" s="34">
        <f t="shared" si="19"/>
        <v>29</v>
      </c>
      <c r="AD27" s="34">
        <f t="shared" si="19"/>
        <v>0</v>
      </c>
      <c r="AE27" s="31">
        <f t="shared" si="19"/>
        <v>20</v>
      </c>
      <c r="AF27" s="31">
        <f t="shared" si="19"/>
        <v>49</v>
      </c>
    </row>
    <row r="28" spans="2:32" ht="23.1" customHeight="1" x14ac:dyDescent="0.25">
      <c r="B28" s="45" t="s">
        <v>55</v>
      </c>
      <c r="C28" s="50">
        <v>4</v>
      </c>
      <c r="D28" s="50">
        <v>0</v>
      </c>
      <c r="E28" s="50">
        <v>0</v>
      </c>
      <c r="F28" s="50">
        <v>4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11</v>
      </c>
      <c r="P28" s="15">
        <f t="shared" si="1"/>
        <v>17</v>
      </c>
      <c r="R28" s="36" t="s">
        <v>152</v>
      </c>
      <c r="S28" s="34">
        <f>SUM(C82:C85)</f>
        <v>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28</v>
      </c>
      <c r="AD28" s="34">
        <f t="shared" si="20"/>
        <v>1</v>
      </c>
      <c r="AE28" s="31">
        <f t="shared" si="20"/>
        <v>6</v>
      </c>
      <c r="AF28" s="31">
        <f t="shared" si="20"/>
        <v>34</v>
      </c>
    </row>
    <row r="29" spans="2:32" ht="23.1" customHeight="1" x14ac:dyDescent="0.25">
      <c r="B29" s="45" t="s">
        <v>56</v>
      </c>
      <c r="C29" s="50">
        <v>4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9</v>
      </c>
      <c r="P29" s="15">
        <f t="shared" si="1"/>
        <v>23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</v>
      </c>
      <c r="AD29" s="34">
        <f t="shared" si="21"/>
        <v>0</v>
      </c>
      <c r="AE29" s="31">
        <f t="shared" si="21"/>
        <v>0</v>
      </c>
      <c r="AF29" s="31">
        <f t="shared" si="21"/>
        <v>8</v>
      </c>
    </row>
    <row r="30" spans="2:32" ht="23.1" customHeight="1" x14ac:dyDescent="0.25">
      <c r="B30" s="45" t="s">
        <v>57</v>
      </c>
      <c r="C30" s="50">
        <v>1</v>
      </c>
      <c r="D30" s="50">
        <v>1</v>
      </c>
      <c r="E30" s="50">
        <v>0</v>
      </c>
      <c r="F30" s="50">
        <v>2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8</v>
      </c>
      <c r="P30" s="15">
        <f t="shared" si="1"/>
        <v>17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6</v>
      </c>
      <c r="AF30" s="31">
        <f t="shared" si="22"/>
        <v>11</v>
      </c>
    </row>
    <row r="31" spans="2:32" ht="23.1" customHeight="1" x14ac:dyDescent="0.25">
      <c r="B31" s="46" t="s">
        <v>58</v>
      </c>
      <c r="C31" s="50">
        <v>2</v>
      </c>
      <c r="D31" s="50">
        <v>1</v>
      </c>
      <c r="E31" s="50">
        <v>0</v>
      </c>
      <c r="F31" s="50">
        <v>7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12</v>
      </c>
      <c r="P31" s="15">
        <f t="shared" si="1"/>
        <v>21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3</v>
      </c>
      <c r="AF31" s="31">
        <f t="shared" si="23"/>
        <v>10</v>
      </c>
    </row>
    <row r="32" spans="2:32" ht="23.1" customHeight="1" x14ac:dyDescent="0.25">
      <c r="B32" s="46" t="s">
        <v>59</v>
      </c>
      <c r="C32" s="50">
        <v>5</v>
      </c>
      <c r="D32" s="50">
        <v>0</v>
      </c>
      <c r="E32" s="50">
        <v>0</v>
      </c>
      <c r="F32" s="50">
        <v>3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12</v>
      </c>
      <c r="P32" s="15">
        <f t="shared" si="1"/>
        <v>23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5</v>
      </c>
      <c r="W32" s="34">
        <f t="shared" si="24"/>
        <v>14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10</v>
      </c>
      <c r="AD32" s="34">
        <f t="shared" si="24"/>
        <v>0</v>
      </c>
      <c r="AE32" s="31">
        <f t="shared" si="24"/>
        <v>20</v>
      </c>
      <c r="AF32" s="31">
        <f t="shared" si="24"/>
        <v>30</v>
      </c>
    </row>
    <row r="33" spans="2:32" ht="23.1" customHeight="1" x14ac:dyDescent="0.25">
      <c r="B33" s="45" t="s">
        <v>60</v>
      </c>
      <c r="C33" s="50">
        <v>4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9</v>
      </c>
      <c r="P33" s="15">
        <f t="shared" si="1"/>
        <v>20</v>
      </c>
      <c r="R33" s="33" t="s">
        <v>157</v>
      </c>
      <c r="S33" s="34">
        <f>SUM(C102:C105)</f>
        <v>23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40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30</v>
      </c>
      <c r="AD33" s="34">
        <f t="shared" si="25"/>
        <v>0</v>
      </c>
      <c r="AE33" s="31">
        <f t="shared" si="25"/>
        <v>65</v>
      </c>
      <c r="AF33" s="31">
        <f t="shared" si="25"/>
        <v>95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4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6</v>
      </c>
      <c r="P34" s="15">
        <f t="shared" si="1"/>
        <v>17</v>
      </c>
      <c r="R34" s="38" t="s">
        <v>90</v>
      </c>
      <c r="S34" s="39">
        <f t="shared" ref="S34:AF34" si="26">MAX(S10:S12)</f>
        <v>11</v>
      </c>
      <c r="T34" s="39">
        <f t="shared" si="26"/>
        <v>5</v>
      </c>
      <c r="U34" s="39">
        <f t="shared" si="26"/>
        <v>2</v>
      </c>
      <c r="V34" s="39">
        <f t="shared" si="26"/>
        <v>18</v>
      </c>
      <c r="W34" s="39">
        <f t="shared" si="26"/>
        <v>0</v>
      </c>
      <c r="X34" s="39">
        <f t="shared" si="26"/>
        <v>0</v>
      </c>
      <c r="Y34" s="39">
        <f t="shared" si="26"/>
        <v>11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47</v>
      </c>
      <c r="AD34" s="39">
        <f t="shared" si="26"/>
        <v>0</v>
      </c>
      <c r="AE34" s="40">
        <f t="shared" si="26"/>
        <v>39</v>
      </c>
      <c r="AF34" s="40">
        <f t="shared" si="26"/>
        <v>81</v>
      </c>
    </row>
    <row r="35" spans="2:32" ht="23.1" customHeight="1" x14ac:dyDescent="0.25">
      <c r="B35" s="46" t="s">
        <v>62</v>
      </c>
      <c r="C35" s="50">
        <v>2</v>
      </c>
      <c r="D35" s="50">
        <v>1</v>
      </c>
      <c r="E35" s="50">
        <v>2</v>
      </c>
      <c r="F35" s="50">
        <v>3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10</v>
      </c>
      <c r="P35" s="15">
        <f t="shared" si="1"/>
        <v>16</v>
      </c>
      <c r="R35" s="38" t="s">
        <v>91</v>
      </c>
      <c r="S35" s="39">
        <f t="shared" ref="S35:AF35" si="27">MAX(S13:S18)</f>
        <v>17</v>
      </c>
      <c r="T35" s="39">
        <f t="shared" si="27"/>
        <v>6</v>
      </c>
      <c r="U35" s="39">
        <f t="shared" si="27"/>
        <v>3</v>
      </c>
      <c r="V35" s="39">
        <f t="shared" si="27"/>
        <v>13</v>
      </c>
      <c r="W35" s="39">
        <f t="shared" si="27"/>
        <v>3</v>
      </c>
      <c r="X35" s="39">
        <f t="shared" si="27"/>
        <v>0</v>
      </c>
      <c r="Y35" s="39">
        <f t="shared" si="27"/>
        <v>11</v>
      </c>
      <c r="Z35" s="39">
        <f t="shared" si="27"/>
        <v>4</v>
      </c>
      <c r="AA35" s="39">
        <f t="shared" si="27"/>
        <v>0</v>
      </c>
      <c r="AB35" s="39">
        <f t="shared" si="27"/>
        <v>0</v>
      </c>
      <c r="AC35" s="39">
        <f t="shared" si="27"/>
        <v>52</v>
      </c>
      <c r="AD35" s="39">
        <f t="shared" si="27"/>
        <v>0</v>
      </c>
      <c r="AE35" s="40">
        <f t="shared" si="27"/>
        <v>46</v>
      </c>
      <c r="AF35" s="40">
        <f t="shared" si="27"/>
        <v>91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8</v>
      </c>
      <c r="P36" s="15">
        <f t="shared" si="1"/>
        <v>20</v>
      </c>
      <c r="R36" s="38" t="s">
        <v>92</v>
      </c>
      <c r="S36" s="39">
        <f t="shared" ref="S36:AF36" si="28">MAX(S19:S21)</f>
        <v>22</v>
      </c>
      <c r="T36" s="39">
        <f t="shared" si="28"/>
        <v>14</v>
      </c>
      <c r="U36" s="39">
        <f t="shared" si="28"/>
        <v>4</v>
      </c>
      <c r="V36" s="39">
        <f t="shared" si="28"/>
        <v>20</v>
      </c>
      <c r="W36" s="39">
        <f t="shared" si="28"/>
        <v>0</v>
      </c>
      <c r="X36" s="39">
        <f t="shared" si="28"/>
        <v>3</v>
      </c>
      <c r="Y36" s="39">
        <f t="shared" si="28"/>
        <v>11</v>
      </c>
      <c r="Z36" s="39">
        <f t="shared" si="28"/>
        <v>3</v>
      </c>
      <c r="AA36" s="39">
        <f t="shared" si="28"/>
        <v>1</v>
      </c>
      <c r="AB36" s="39">
        <f t="shared" si="28"/>
        <v>0</v>
      </c>
      <c r="AC36" s="39">
        <f t="shared" si="28"/>
        <v>47</v>
      </c>
      <c r="AD36" s="39">
        <f t="shared" si="28"/>
        <v>0</v>
      </c>
      <c r="AE36" s="40">
        <f t="shared" si="28"/>
        <v>62</v>
      </c>
      <c r="AF36" s="40">
        <f t="shared" si="28"/>
        <v>109</v>
      </c>
    </row>
    <row r="37" spans="2:32" ht="23.1" customHeight="1" x14ac:dyDescent="0.25">
      <c r="B37" s="45" t="s">
        <v>64</v>
      </c>
      <c r="C37" s="50">
        <v>4</v>
      </c>
      <c r="D37" s="50">
        <v>1</v>
      </c>
      <c r="E37" s="50">
        <v>0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8</v>
      </c>
      <c r="P37" s="15">
        <f t="shared" si="1"/>
        <v>16</v>
      </c>
      <c r="R37" s="37" t="s">
        <v>85</v>
      </c>
      <c r="S37" s="35">
        <f t="shared" ref="S37:AF37" si="29">SUM(S10:S12)</f>
        <v>22</v>
      </c>
      <c r="T37" s="16">
        <f t="shared" si="29"/>
        <v>12</v>
      </c>
      <c r="U37" s="16">
        <f t="shared" si="29"/>
        <v>4</v>
      </c>
      <c r="V37" s="16">
        <f t="shared" si="29"/>
        <v>41</v>
      </c>
      <c r="W37" s="16">
        <f t="shared" si="29"/>
        <v>0</v>
      </c>
      <c r="X37" s="16">
        <f t="shared" si="29"/>
        <v>0</v>
      </c>
      <c r="Y37" s="16">
        <f t="shared" si="29"/>
        <v>25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125</v>
      </c>
      <c r="AD37" s="16">
        <f t="shared" si="29"/>
        <v>0</v>
      </c>
      <c r="AE37" s="32">
        <f t="shared" si="29"/>
        <v>105</v>
      </c>
      <c r="AF37" s="32">
        <f t="shared" si="29"/>
        <v>230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1</v>
      </c>
      <c r="F38" s="50">
        <v>3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7</v>
      </c>
      <c r="P38" s="15">
        <f t="shared" si="1"/>
        <v>25</v>
      </c>
      <c r="R38" s="28" t="s">
        <v>86</v>
      </c>
      <c r="S38" s="16">
        <f t="shared" ref="S38:AF38" si="30">SUM(S13:S18)</f>
        <v>67</v>
      </c>
      <c r="T38" s="16">
        <f t="shared" si="30"/>
        <v>16</v>
      </c>
      <c r="U38" s="16">
        <f t="shared" si="30"/>
        <v>10</v>
      </c>
      <c r="V38" s="16">
        <f t="shared" si="30"/>
        <v>67</v>
      </c>
      <c r="W38" s="16">
        <f t="shared" si="30"/>
        <v>4</v>
      </c>
      <c r="X38" s="16">
        <f t="shared" si="30"/>
        <v>0</v>
      </c>
      <c r="Y38" s="16">
        <f t="shared" si="30"/>
        <v>44</v>
      </c>
      <c r="Z38" s="16">
        <f t="shared" si="30"/>
        <v>13</v>
      </c>
      <c r="AA38" s="16">
        <f t="shared" si="30"/>
        <v>0</v>
      </c>
      <c r="AB38" s="16">
        <f t="shared" si="30"/>
        <v>0</v>
      </c>
      <c r="AC38" s="16">
        <f t="shared" si="30"/>
        <v>256</v>
      </c>
      <c r="AD38" s="16">
        <f t="shared" si="30"/>
        <v>0</v>
      </c>
      <c r="AE38" s="32">
        <f t="shared" si="30"/>
        <v>221</v>
      </c>
      <c r="AF38" s="32">
        <f t="shared" si="30"/>
        <v>477</v>
      </c>
    </row>
    <row r="39" spans="2:32" ht="23.1" customHeight="1" x14ac:dyDescent="0.25">
      <c r="B39" s="46" t="s">
        <v>66</v>
      </c>
      <c r="C39" s="50">
        <v>6</v>
      </c>
      <c r="D39" s="50">
        <v>2</v>
      </c>
      <c r="E39" s="50">
        <v>0</v>
      </c>
      <c r="F39" s="50">
        <v>4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15</v>
      </c>
      <c r="P39" s="15">
        <f t="shared" si="1"/>
        <v>25</v>
      </c>
      <c r="R39" s="29" t="s">
        <v>87</v>
      </c>
      <c r="S39" s="16">
        <f t="shared" ref="S39:AF39" si="31">SUM(S19:S21)</f>
        <v>52</v>
      </c>
      <c r="T39" s="16">
        <f t="shared" si="31"/>
        <v>34</v>
      </c>
      <c r="U39" s="16">
        <f t="shared" si="31"/>
        <v>8</v>
      </c>
      <c r="V39" s="16">
        <f t="shared" si="31"/>
        <v>50</v>
      </c>
      <c r="W39" s="16">
        <f t="shared" si="31"/>
        <v>0</v>
      </c>
      <c r="X39" s="16">
        <f t="shared" si="31"/>
        <v>3</v>
      </c>
      <c r="Y39" s="16">
        <f t="shared" si="31"/>
        <v>19</v>
      </c>
      <c r="Z39" s="16">
        <f t="shared" si="31"/>
        <v>3</v>
      </c>
      <c r="AA39" s="16">
        <f t="shared" si="31"/>
        <v>1</v>
      </c>
      <c r="AB39" s="16">
        <f t="shared" si="31"/>
        <v>0</v>
      </c>
      <c r="AC39" s="16">
        <f t="shared" si="31"/>
        <v>134</v>
      </c>
      <c r="AD39" s="16">
        <f t="shared" si="31"/>
        <v>0</v>
      </c>
      <c r="AE39" s="32">
        <f t="shared" si="31"/>
        <v>170</v>
      </c>
      <c r="AF39" s="32">
        <f t="shared" si="31"/>
        <v>304</v>
      </c>
    </row>
    <row r="40" spans="2:32" ht="23.1" customHeight="1" x14ac:dyDescent="0.25">
      <c r="B40" s="46" t="s">
        <v>67</v>
      </c>
      <c r="C40" s="50">
        <v>7</v>
      </c>
      <c r="D40" s="50">
        <v>0</v>
      </c>
      <c r="E40" s="50">
        <v>0</v>
      </c>
      <c r="F40" s="50">
        <v>5</v>
      </c>
      <c r="G40" s="50">
        <v>1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16</v>
      </c>
      <c r="P40" s="15">
        <f t="shared" si="1"/>
        <v>25</v>
      </c>
      <c r="R40" s="5" t="s">
        <v>17</v>
      </c>
      <c r="S40" s="16">
        <f t="shared" ref="S40:AF40" si="32">SUM(S10:S21)</f>
        <v>141</v>
      </c>
      <c r="T40" s="16">
        <f t="shared" si="32"/>
        <v>62</v>
      </c>
      <c r="U40" s="16">
        <f t="shared" si="32"/>
        <v>22</v>
      </c>
      <c r="V40" s="16">
        <f t="shared" si="32"/>
        <v>158</v>
      </c>
      <c r="W40" s="16">
        <f t="shared" si="32"/>
        <v>4</v>
      </c>
      <c r="X40" s="16">
        <f t="shared" si="32"/>
        <v>3</v>
      </c>
      <c r="Y40" s="16">
        <f t="shared" si="32"/>
        <v>88</v>
      </c>
      <c r="Z40" s="16">
        <f t="shared" si="32"/>
        <v>17</v>
      </c>
      <c r="AA40" s="16">
        <f t="shared" si="32"/>
        <v>1</v>
      </c>
      <c r="AB40" s="16">
        <f t="shared" si="32"/>
        <v>0</v>
      </c>
      <c r="AC40" s="16">
        <f t="shared" si="32"/>
        <v>515</v>
      </c>
      <c r="AD40" s="16">
        <f t="shared" si="32"/>
        <v>0</v>
      </c>
      <c r="AE40" s="32">
        <f t="shared" si="32"/>
        <v>496</v>
      </c>
      <c r="AF40" s="32">
        <f t="shared" si="32"/>
        <v>1011</v>
      </c>
    </row>
    <row r="41" spans="2:32" ht="23.1" customHeight="1" x14ac:dyDescent="0.25">
      <c r="B41" s="45" t="s">
        <v>68</v>
      </c>
      <c r="C41" s="50">
        <v>2</v>
      </c>
      <c r="D41" s="50">
        <v>4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8</v>
      </c>
      <c r="P41" s="15">
        <f t="shared" si="1"/>
        <v>16</v>
      </c>
      <c r="R41" s="5" t="s">
        <v>159</v>
      </c>
      <c r="S41" s="16">
        <f>SUM(S10:S33)</f>
        <v>321</v>
      </c>
      <c r="T41" s="16">
        <f t="shared" ref="T41:AF41" si="33">SUM(T10:T33)</f>
        <v>88</v>
      </c>
      <c r="U41" s="16">
        <f t="shared" si="33"/>
        <v>44</v>
      </c>
      <c r="V41" s="16">
        <f t="shared" si="33"/>
        <v>322</v>
      </c>
      <c r="W41" s="16">
        <f t="shared" si="33"/>
        <v>19</v>
      </c>
      <c r="X41" s="16">
        <f t="shared" si="33"/>
        <v>4</v>
      </c>
      <c r="Y41" s="16">
        <f t="shared" si="33"/>
        <v>114</v>
      </c>
      <c r="Z41" s="16">
        <f t="shared" si="33"/>
        <v>22</v>
      </c>
      <c r="AA41" s="16">
        <f t="shared" si="33"/>
        <v>4</v>
      </c>
      <c r="AB41" s="16">
        <f t="shared" si="33"/>
        <v>0</v>
      </c>
      <c r="AC41" s="16">
        <f t="shared" si="33"/>
        <v>923</v>
      </c>
      <c r="AD41" s="16">
        <f t="shared" si="33"/>
        <v>1</v>
      </c>
      <c r="AE41" s="32">
        <f t="shared" si="33"/>
        <v>939</v>
      </c>
      <c r="AF41" s="32">
        <f t="shared" si="33"/>
        <v>1862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8</v>
      </c>
      <c r="P42" s="15">
        <f t="shared" si="1"/>
        <v>24</v>
      </c>
      <c r="R42" s="5" t="s">
        <v>160</v>
      </c>
      <c r="S42" s="48">
        <f>S41/S40</f>
        <v>2.2765957446808511</v>
      </c>
      <c r="T42" s="48">
        <f t="shared" ref="T42:AF42" si="34">T41/T40</f>
        <v>1.4193548387096775</v>
      </c>
      <c r="U42" s="48">
        <f t="shared" si="34"/>
        <v>2</v>
      </c>
      <c r="V42" s="48">
        <f t="shared" si="34"/>
        <v>2.037974683544304</v>
      </c>
      <c r="W42" s="48">
        <f t="shared" si="34"/>
        <v>4.75</v>
      </c>
      <c r="X42" s="48">
        <f t="shared" si="34"/>
        <v>1.3333333333333333</v>
      </c>
      <c r="Y42" s="48">
        <f t="shared" si="34"/>
        <v>1.2954545454545454</v>
      </c>
      <c r="Z42" s="48">
        <f t="shared" si="34"/>
        <v>1.2941176470588236</v>
      </c>
      <c r="AA42" s="48">
        <f t="shared" si="34"/>
        <v>4</v>
      </c>
      <c r="AB42" s="48" t="e">
        <f t="shared" si="34"/>
        <v>#DIV/0!</v>
      </c>
      <c r="AC42" s="48">
        <f t="shared" si="34"/>
        <v>1.7922330097087378</v>
      </c>
      <c r="AD42" s="48" t="e">
        <f t="shared" si="34"/>
        <v>#DIV/0!</v>
      </c>
      <c r="AE42" s="48">
        <f t="shared" si="34"/>
        <v>1.8931451612903225</v>
      </c>
      <c r="AF42" s="48">
        <f t="shared" si="34"/>
        <v>1.8417408506429278</v>
      </c>
    </row>
    <row r="43" spans="2:32" ht="23.1" customHeight="1" x14ac:dyDescent="0.25">
      <c r="B43" s="45" t="s">
        <v>70</v>
      </c>
      <c r="C43" s="50">
        <v>1</v>
      </c>
      <c r="D43" s="50">
        <v>1</v>
      </c>
      <c r="E43" s="50">
        <v>1</v>
      </c>
      <c r="F43" s="50">
        <v>5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8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4</v>
      </c>
      <c r="D44" s="50">
        <v>2</v>
      </c>
      <c r="E44" s="50">
        <v>2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9</v>
      </c>
      <c r="P44" s="15">
        <f t="shared" si="1"/>
        <v>17</v>
      </c>
    </row>
    <row r="45" spans="2:32" ht="23.1" customHeight="1" x14ac:dyDescent="0.25">
      <c r="B45" s="45" t="s">
        <v>72</v>
      </c>
      <c r="C45" s="50">
        <v>4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10</v>
      </c>
      <c r="P45" s="15">
        <f t="shared" si="1"/>
        <v>21</v>
      </c>
    </row>
    <row r="46" spans="2:32" ht="23.1" customHeight="1" x14ac:dyDescent="0.25">
      <c r="B46" s="46" t="s">
        <v>73</v>
      </c>
      <c r="C46" s="50">
        <v>2</v>
      </c>
      <c r="D46" s="50">
        <v>1</v>
      </c>
      <c r="E46" s="50">
        <v>1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7</v>
      </c>
      <c r="P46" s="15">
        <f t="shared" si="1"/>
        <v>16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2</v>
      </c>
      <c r="E47" s="50">
        <v>0</v>
      </c>
      <c r="F47" s="50">
        <v>2</v>
      </c>
      <c r="G47" s="50">
        <v>0</v>
      </c>
      <c r="H47" s="50">
        <v>3</v>
      </c>
      <c r="I47" s="50">
        <v>3</v>
      </c>
      <c r="J47" s="50">
        <v>0</v>
      </c>
      <c r="K47" s="50">
        <v>1</v>
      </c>
      <c r="L47" s="50">
        <v>0</v>
      </c>
      <c r="M47" s="50">
        <v>12</v>
      </c>
      <c r="N47" s="50">
        <v>0</v>
      </c>
      <c r="O47" s="15">
        <f t="shared" si="0"/>
        <v>13</v>
      </c>
      <c r="P47" s="15">
        <f t="shared" si="1"/>
        <v>25</v>
      </c>
      <c r="R47" s="8"/>
      <c r="T47"/>
    </row>
    <row r="48" spans="2:32" ht="23.1" customHeight="1" x14ac:dyDescent="0.25">
      <c r="B48" s="46" t="s">
        <v>75</v>
      </c>
      <c r="C48" s="50">
        <v>5</v>
      </c>
      <c r="D48" s="50">
        <v>2</v>
      </c>
      <c r="E48" s="50">
        <v>0</v>
      </c>
      <c r="F48" s="50">
        <v>3</v>
      </c>
      <c r="G48" s="50">
        <v>0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15</v>
      </c>
      <c r="P48" s="15">
        <f t="shared" si="1"/>
        <v>25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3</v>
      </c>
      <c r="E49" s="50">
        <v>0</v>
      </c>
      <c r="F49" s="50">
        <v>5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12</v>
      </c>
      <c r="P49" s="15">
        <f t="shared" si="1"/>
        <v>26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4</v>
      </c>
      <c r="E50" s="50">
        <v>0</v>
      </c>
      <c r="F50" s="50">
        <v>2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13</v>
      </c>
      <c r="P50" s="15">
        <f t="shared" si="1"/>
        <v>26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2</v>
      </c>
      <c r="E51" s="50">
        <v>1</v>
      </c>
      <c r="F51" s="50">
        <v>6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10</v>
      </c>
      <c r="N51" s="50">
        <v>0</v>
      </c>
      <c r="O51" s="15">
        <f t="shared" si="0"/>
        <v>16</v>
      </c>
      <c r="P51" s="15">
        <f t="shared" si="1"/>
        <v>26</v>
      </c>
      <c r="R51" s="8"/>
      <c r="T51"/>
    </row>
    <row r="52" spans="2:20" ht="23.1" customHeight="1" x14ac:dyDescent="0.25">
      <c r="B52" s="46" t="s">
        <v>79</v>
      </c>
      <c r="C52" s="50">
        <v>8</v>
      </c>
      <c r="D52" s="50">
        <v>7</v>
      </c>
      <c r="E52" s="50">
        <v>0</v>
      </c>
      <c r="F52" s="50">
        <v>7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18</v>
      </c>
      <c r="N52" s="50">
        <v>0</v>
      </c>
      <c r="O52" s="15">
        <f t="shared" si="0"/>
        <v>22</v>
      </c>
      <c r="P52" s="15">
        <f t="shared" si="1"/>
        <v>40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1</v>
      </c>
      <c r="E53" s="50">
        <v>3</v>
      </c>
      <c r="F53" s="50">
        <v>3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11</v>
      </c>
      <c r="P53" s="15">
        <f t="shared" si="1"/>
        <v>17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v>3</v>
      </c>
      <c r="E54" s="50">
        <v>0</v>
      </c>
      <c r="F54" s="50">
        <v>4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11</v>
      </c>
      <c r="P54" s="15">
        <f t="shared" si="1"/>
        <v>20</v>
      </c>
      <c r="R54" s="8"/>
      <c r="T54"/>
    </row>
    <row r="55" spans="2:20" ht="23.1" customHeight="1" x14ac:dyDescent="0.25">
      <c r="B55" s="45" t="s">
        <v>82</v>
      </c>
      <c r="C55" s="50">
        <v>4</v>
      </c>
      <c r="D55" s="50">
        <v>6</v>
      </c>
      <c r="E55" s="50">
        <v>1</v>
      </c>
      <c r="F55" s="50">
        <v>9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20</v>
      </c>
      <c r="P55" s="15">
        <f t="shared" si="1"/>
        <v>30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1</v>
      </c>
      <c r="E56" s="50">
        <v>0</v>
      </c>
      <c r="F56" s="50">
        <v>4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9</v>
      </c>
      <c r="P56" s="15">
        <f t="shared" si="1"/>
        <v>20</v>
      </c>
      <c r="R56" s="8"/>
      <c r="T56"/>
    </row>
    <row r="57" spans="2:20" ht="23.1" customHeight="1" x14ac:dyDescent="0.25">
      <c r="B57" s="45" t="s">
        <v>84</v>
      </c>
      <c r="C57" s="50">
        <v>12</v>
      </c>
      <c r="D57" s="50">
        <v>2</v>
      </c>
      <c r="E57" s="50">
        <v>2</v>
      </c>
      <c r="F57" s="50">
        <v>3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21</v>
      </c>
      <c r="P57" s="15">
        <f t="shared" si="1"/>
        <v>33</v>
      </c>
      <c r="R57" s="8"/>
      <c r="T57"/>
    </row>
    <row r="58" spans="2:20" ht="23.1" customHeight="1" x14ac:dyDescent="0.25">
      <c r="B58" s="45" t="s">
        <v>99</v>
      </c>
      <c r="C58" s="50">
        <v>9</v>
      </c>
      <c r="D58" s="50">
        <v>0</v>
      </c>
      <c r="E58" s="50">
        <v>4</v>
      </c>
      <c r="F58" s="50">
        <v>11</v>
      </c>
      <c r="G58" s="50">
        <v>0</v>
      </c>
      <c r="H58" s="50">
        <v>0</v>
      </c>
      <c r="I58" s="50">
        <v>2</v>
      </c>
      <c r="J58" s="50">
        <v>1</v>
      </c>
      <c r="K58" s="50">
        <v>0</v>
      </c>
      <c r="L58" s="50">
        <v>0</v>
      </c>
      <c r="M58" s="50">
        <v>19</v>
      </c>
      <c r="N58" s="50">
        <v>0</v>
      </c>
      <c r="O58" s="15">
        <f t="shared" si="0"/>
        <v>27</v>
      </c>
      <c r="P58" s="15">
        <f t="shared" si="1"/>
        <v>46</v>
      </c>
      <c r="R58" s="8"/>
      <c r="T58"/>
    </row>
    <row r="59" spans="2:20" ht="23.1" customHeight="1" x14ac:dyDescent="0.25">
      <c r="B59" s="45" t="s">
        <v>100</v>
      </c>
      <c r="C59" s="50">
        <v>9</v>
      </c>
      <c r="D59" s="50">
        <v>2</v>
      </c>
      <c r="E59" s="50">
        <v>4</v>
      </c>
      <c r="F59" s="50">
        <v>6</v>
      </c>
      <c r="G59" s="50">
        <v>0</v>
      </c>
      <c r="H59" s="50">
        <v>0</v>
      </c>
      <c r="I59" s="50">
        <v>4</v>
      </c>
      <c r="J59" s="50">
        <v>0</v>
      </c>
      <c r="K59" s="50">
        <v>0</v>
      </c>
      <c r="L59" s="50">
        <v>0</v>
      </c>
      <c r="M59" s="50">
        <v>20</v>
      </c>
      <c r="N59" s="50">
        <v>0</v>
      </c>
      <c r="O59" s="15">
        <f t="shared" si="0"/>
        <v>25</v>
      </c>
      <c r="P59" s="15">
        <f t="shared" si="1"/>
        <v>45</v>
      </c>
      <c r="R59" s="8"/>
      <c r="T59"/>
    </row>
    <row r="60" spans="2:20" ht="23.1" customHeight="1" x14ac:dyDescent="0.25">
      <c r="B60" s="45" t="s">
        <v>101</v>
      </c>
      <c r="C60" s="50">
        <v>9</v>
      </c>
      <c r="D60" s="50">
        <v>1</v>
      </c>
      <c r="E60" s="50">
        <v>3</v>
      </c>
      <c r="F60" s="50">
        <v>4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17</v>
      </c>
      <c r="N60" s="50">
        <v>0</v>
      </c>
      <c r="O60" s="15">
        <f t="shared" si="0"/>
        <v>18</v>
      </c>
      <c r="P60" s="15">
        <f t="shared" si="1"/>
        <v>35</v>
      </c>
      <c r="R60" s="8"/>
      <c r="T60"/>
    </row>
    <row r="61" spans="2:20" ht="23.1" customHeight="1" x14ac:dyDescent="0.25">
      <c r="B61" s="45" t="s">
        <v>102</v>
      </c>
      <c r="C61" s="50">
        <v>9</v>
      </c>
      <c r="D61" s="50">
        <v>2</v>
      </c>
      <c r="E61" s="50">
        <v>2</v>
      </c>
      <c r="F61" s="50">
        <v>5</v>
      </c>
      <c r="G61" s="50">
        <v>0</v>
      </c>
      <c r="H61" s="50">
        <v>0</v>
      </c>
      <c r="I61" s="50">
        <v>2</v>
      </c>
      <c r="J61" s="50">
        <v>1</v>
      </c>
      <c r="K61" s="50">
        <v>0</v>
      </c>
      <c r="L61" s="50">
        <v>0</v>
      </c>
      <c r="M61" s="50">
        <v>16</v>
      </c>
      <c r="N61" s="50">
        <v>0</v>
      </c>
      <c r="O61" s="15">
        <f t="shared" si="0"/>
        <v>21</v>
      </c>
      <c r="P61" s="15">
        <f t="shared" si="1"/>
        <v>37</v>
      </c>
      <c r="R61" s="8"/>
      <c r="T61"/>
    </row>
    <row r="62" spans="2:20" ht="23.1" customHeight="1" x14ac:dyDescent="0.25">
      <c r="B62" s="45" t="s">
        <v>107</v>
      </c>
      <c r="C62" s="50">
        <v>8</v>
      </c>
      <c r="D62" s="50">
        <v>2</v>
      </c>
      <c r="E62" s="50">
        <v>0</v>
      </c>
      <c r="F62" s="50">
        <v>10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25</v>
      </c>
      <c r="N62" s="50">
        <v>0</v>
      </c>
      <c r="O62" s="15">
        <f t="shared" si="0"/>
        <v>20</v>
      </c>
      <c r="P62" s="15">
        <f t="shared" si="1"/>
        <v>45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4</v>
      </c>
      <c r="E63" s="50">
        <v>0</v>
      </c>
      <c r="F63" s="50">
        <v>2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0"/>
        <v>11</v>
      </c>
      <c r="P63" s="15">
        <f t="shared" si="1"/>
        <v>14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0</v>
      </c>
      <c r="F64" s="50">
        <v>3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5</v>
      </c>
      <c r="N64" s="50">
        <v>0</v>
      </c>
      <c r="O64" s="15">
        <f t="shared" si="0"/>
        <v>6</v>
      </c>
      <c r="P64" s="15">
        <f t="shared" si="1"/>
        <v>11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1</v>
      </c>
      <c r="E65" s="50">
        <v>0</v>
      </c>
      <c r="F65" s="50">
        <v>4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7</v>
      </c>
      <c r="N65" s="50">
        <v>0</v>
      </c>
      <c r="O65" s="15">
        <f t="shared" si="0"/>
        <v>7</v>
      </c>
      <c r="P65" s="15">
        <f t="shared" si="1"/>
        <v>14</v>
      </c>
      <c r="R65" s="8"/>
      <c r="T65"/>
    </row>
    <row r="66" spans="2:20" ht="23.1" customHeight="1" x14ac:dyDescent="0.25">
      <c r="B66" s="45" t="s">
        <v>103</v>
      </c>
      <c r="C66" s="50">
        <v>18</v>
      </c>
      <c r="D66" s="50">
        <v>2</v>
      </c>
      <c r="E66" s="50">
        <v>0</v>
      </c>
      <c r="F66" s="50">
        <v>10</v>
      </c>
      <c r="G66" s="50">
        <v>0</v>
      </c>
      <c r="H66" s="50">
        <v>0</v>
      </c>
      <c r="I66" s="50">
        <v>7</v>
      </c>
      <c r="J66" s="50">
        <v>1</v>
      </c>
      <c r="K66" s="50">
        <v>0</v>
      </c>
      <c r="L66" s="50">
        <v>0</v>
      </c>
      <c r="M66" s="50">
        <v>26</v>
      </c>
      <c r="N66" s="50">
        <v>0</v>
      </c>
      <c r="O66" s="15">
        <f t="shared" si="0"/>
        <v>38</v>
      </c>
      <c r="P66" s="15">
        <f t="shared" si="1"/>
        <v>64</v>
      </c>
      <c r="R66" s="8"/>
      <c r="T66"/>
    </row>
    <row r="67" spans="2:20" ht="23.1" customHeight="1" x14ac:dyDescent="0.25">
      <c r="B67" s="45" t="s">
        <v>104</v>
      </c>
      <c r="C67" s="50">
        <v>12</v>
      </c>
      <c r="D67" s="50">
        <v>1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12</v>
      </c>
      <c r="N67" s="50">
        <v>0</v>
      </c>
      <c r="O67" s="15">
        <f t="shared" si="0"/>
        <v>14</v>
      </c>
      <c r="P67" s="15">
        <f t="shared" si="1"/>
        <v>26</v>
      </c>
      <c r="R67" s="8"/>
      <c r="T67"/>
    </row>
    <row r="68" spans="2:20" ht="23.1" customHeight="1" x14ac:dyDescent="0.25">
      <c r="B68" s="45" t="s">
        <v>105</v>
      </c>
      <c r="C68" s="50">
        <v>7</v>
      </c>
      <c r="D68" s="50">
        <v>0</v>
      </c>
      <c r="E68" s="50">
        <v>3</v>
      </c>
      <c r="F68" s="50">
        <v>8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14</v>
      </c>
      <c r="N68" s="50">
        <v>0</v>
      </c>
      <c r="O68" s="15">
        <f t="shared" si="0"/>
        <v>19</v>
      </c>
      <c r="P68" s="15">
        <f t="shared" si="1"/>
        <v>33</v>
      </c>
      <c r="R68" s="8"/>
      <c r="T68"/>
    </row>
    <row r="69" spans="2:20" ht="23.1" customHeight="1" x14ac:dyDescent="0.25">
      <c r="B69" s="45" t="s">
        <v>106</v>
      </c>
      <c r="C69" s="50">
        <v>5</v>
      </c>
      <c r="D69" s="50">
        <v>0</v>
      </c>
      <c r="E69" s="50">
        <v>1</v>
      </c>
      <c r="F69" s="50">
        <v>8</v>
      </c>
      <c r="G69" s="50">
        <v>1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8</v>
      </c>
      <c r="N69" s="50">
        <v>0</v>
      </c>
      <c r="O69" s="15">
        <f t="shared" si="0"/>
        <v>16</v>
      </c>
      <c r="P69" s="15">
        <f t="shared" si="1"/>
        <v>24</v>
      </c>
      <c r="R69" s="8"/>
      <c r="T69"/>
    </row>
    <row r="70" spans="2:20" ht="23.1" customHeight="1" x14ac:dyDescent="0.25">
      <c r="B70" s="45" t="s">
        <v>110</v>
      </c>
      <c r="C70" s="50">
        <v>7</v>
      </c>
      <c r="D70" s="50">
        <v>0</v>
      </c>
      <c r="E70" s="50">
        <v>1</v>
      </c>
      <c r="F70" s="50">
        <v>12</v>
      </c>
      <c r="G70" s="50">
        <v>0</v>
      </c>
      <c r="H70" s="50">
        <v>0</v>
      </c>
      <c r="I70" s="50">
        <v>2</v>
      </c>
      <c r="J70" s="50">
        <v>1</v>
      </c>
      <c r="K70" s="50">
        <v>0</v>
      </c>
      <c r="L70" s="50">
        <v>0</v>
      </c>
      <c r="M70" s="50">
        <v>16</v>
      </c>
      <c r="N70" s="50">
        <v>0</v>
      </c>
      <c r="O70" s="15">
        <f t="shared" si="0"/>
        <v>23</v>
      </c>
      <c r="P70" s="15">
        <f t="shared" si="1"/>
        <v>39</v>
      </c>
      <c r="R70" s="8"/>
      <c r="T70"/>
    </row>
    <row r="71" spans="2:20" ht="23.1" customHeight="1" x14ac:dyDescent="0.25">
      <c r="B71" s="45" t="s">
        <v>111</v>
      </c>
      <c r="C71" s="50">
        <v>6</v>
      </c>
      <c r="D71" s="50">
        <v>0</v>
      </c>
      <c r="E71" s="50">
        <v>1</v>
      </c>
      <c r="F71" s="50">
        <v>4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13</v>
      </c>
      <c r="N71" s="50">
        <v>0</v>
      </c>
      <c r="O71" s="15">
        <f t="shared" si="0"/>
        <v>11</v>
      </c>
      <c r="P71" s="15">
        <f t="shared" si="1"/>
        <v>24</v>
      </c>
      <c r="R71" s="8"/>
      <c r="T71"/>
    </row>
    <row r="72" spans="2:20" ht="23.1" customHeight="1" x14ac:dyDescent="0.25">
      <c r="B72" s="45" t="s">
        <v>112</v>
      </c>
      <c r="C72" s="50">
        <v>8</v>
      </c>
      <c r="D72" s="50">
        <v>0</v>
      </c>
      <c r="E72" s="50">
        <v>1</v>
      </c>
      <c r="F72" s="50">
        <v>4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15</v>
      </c>
      <c r="N72" s="50">
        <v>0</v>
      </c>
      <c r="O72" s="15">
        <f t="shared" si="0"/>
        <v>14</v>
      </c>
      <c r="P72" s="15">
        <f t="shared" si="1"/>
        <v>29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1</v>
      </c>
      <c r="E73" s="50">
        <v>1</v>
      </c>
      <c r="F73" s="50">
        <v>4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13</v>
      </c>
      <c r="N73" s="50">
        <v>0</v>
      </c>
      <c r="O73" s="15">
        <f t="shared" si="0"/>
        <v>9</v>
      </c>
      <c r="P73" s="15">
        <f t="shared" si="1"/>
        <v>22</v>
      </c>
      <c r="R73" s="8"/>
      <c r="T73"/>
    </row>
    <row r="74" spans="2:20" ht="23.1" customHeight="1" x14ac:dyDescent="0.25">
      <c r="B74" s="45" t="s">
        <v>114</v>
      </c>
      <c r="C74" s="50">
        <v>9</v>
      </c>
      <c r="D74" s="50">
        <v>3</v>
      </c>
      <c r="E74" s="50">
        <v>0</v>
      </c>
      <c r="F74" s="50">
        <v>6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26</v>
      </c>
      <c r="N74" s="50">
        <v>0</v>
      </c>
      <c r="O74" s="15">
        <f t="shared" ref="O74:O105" si="35">SUM(C74:L74,N74)</f>
        <v>18</v>
      </c>
      <c r="P74" s="15">
        <f t="shared" ref="P74:P105" si="36">SUM(C74:N74)</f>
        <v>44</v>
      </c>
      <c r="R74" s="8"/>
      <c r="T74"/>
    </row>
    <row r="75" spans="2:20" ht="23.1" customHeight="1" x14ac:dyDescent="0.25">
      <c r="B75" s="45" t="s">
        <v>115</v>
      </c>
      <c r="C75" s="50">
        <v>4</v>
      </c>
      <c r="D75" s="50">
        <v>3</v>
      </c>
      <c r="E75" s="50">
        <v>0</v>
      </c>
      <c r="F75" s="50">
        <v>8</v>
      </c>
      <c r="G75" s="50">
        <v>0</v>
      </c>
      <c r="H75" s="50">
        <v>0</v>
      </c>
      <c r="I75" s="50">
        <v>2</v>
      </c>
      <c r="J75" s="50">
        <v>0</v>
      </c>
      <c r="K75" s="50">
        <v>0</v>
      </c>
      <c r="L75" s="50">
        <v>0</v>
      </c>
      <c r="M75" s="50">
        <v>15</v>
      </c>
      <c r="N75" s="50">
        <v>0</v>
      </c>
      <c r="O75" s="15">
        <f t="shared" si="35"/>
        <v>17</v>
      </c>
      <c r="P75" s="15">
        <f t="shared" si="36"/>
        <v>32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0</v>
      </c>
      <c r="F76" s="50">
        <v>3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9</v>
      </c>
      <c r="N76" s="50">
        <v>0</v>
      </c>
      <c r="O76" s="15">
        <f t="shared" si="35"/>
        <v>5</v>
      </c>
      <c r="P76" s="15">
        <f t="shared" si="36"/>
        <v>14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0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12</v>
      </c>
      <c r="N77" s="50">
        <v>0</v>
      </c>
      <c r="O77" s="15">
        <f t="shared" si="35"/>
        <v>4</v>
      </c>
      <c r="P77" s="15">
        <f t="shared" si="36"/>
        <v>16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3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10</v>
      </c>
      <c r="N78" s="50">
        <v>0</v>
      </c>
      <c r="O78" s="15">
        <f t="shared" si="35"/>
        <v>4</v>
      </c>
      <c r="P78" s="15">
        <f t="shared" si="36"/>
        <v>14</v>
      </c>
      <c r="R78" s="8"/>
      <c r="T78"/>
    </row>
    <row r="79" spans="2:20" ht="23.1" customHeight="1" x14ac:dyDescent="0.25">
      <c r="B79" s="45" t="s">
        <v>119</v>
      </c>
      <c r="C79" s="50">
        <v>5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8</v>
      </c>
      <c r="N79" s="50">
        <v>0</v>
      </c>
      <c r="O79" s="15">
        <f t="shared" si="35"/>
        <v>6</v>
      </c>
      <c r="P79" s="15">
        <f t="shared" si="36"/>
        <v>14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1</v>
      </c>
      <c r="L80" s="50">
        <v>0</v>
      </c>
      <c r="M80" s="50">
        <v>7</v>
      </c>
      <c r="N80" s="50">
        <v>0</v>
      </c>
      <c r="O80" s="15">
        <f t="shared" si="35"/>
        <v>6</v>
      </c>
      <c r="P80" s="15">
        <f t="shared" si="36"/>
        <v>13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2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1</v>
      </c>
      <c r="L81" s="50">
        <v>0</v>
      </c>
      <c r="M81" s="50">
        <v>4</v>
      </c>
      <c r="N81" s="50">
        <v>0</v>
      </c>
      <c r="O81" s="15">
        <f t="shared" si="35"/>
        <v>4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16</v>
      </c>
      <c r="N82" s="50">
        <v>0</v>
      </c>
      <c r="O82" s="15">
        <f t="shared" si="35"/>
        <v>5</v>
      </c>
      <c r="P82" s="15">
        <f t="shared" si="36"/>
        <v>21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4</v>
      </c>
      <c r="N83" s="50">
        <v>0</v>
      </c>
      <c r="O83" s="15">
        <f t="shared" si="35"/>
        <v>0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</v>
      </c>
      <c r="N84" s="50">
        <v>0</v>
      </c>
      <c r="O84" s="15">
        <f t="shared" si="35"/>
        <v>0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</v>
      </c>
      <c r="N85" s="50">
        <v>1</v>
      </c>
      <c r="O85" s="15">
        <f t="shared" si="35"/>
        <v>1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0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4</v>
      </c>
      <c r="N87" s="50">
        <v>0</v>
      </c>
      <c r="O87" s="15">
        <f t="shared" si="35"/>
        <v>0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0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2</v>
      </c>
      <c r="P90" s="15">
        <f t="shared" si="36"/>
        <v>5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1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3</v>
      </c>
      <c r="N95" s="50">
        <v>0</v>
      </c>
      <c r="O95" s="15">
        <f t="shared" si="35"/>
        <v>1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1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1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6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6</v>
      </c>
      <c r="P99" s="15">
        <f t="shared" si="36"/>
        <v>8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7</v>
      </c>
      <c r="H100" s="50">
        <v>1</v>
      </c>
      <c r="I100" s="50">
        <v>0</v>
      </c>
      <c r="J100" s="50">
        <v>0</v>
      </c>
      <c r="K100" s="50">
        <v>0</v>
      </c>
      <c r="L100" s="50">
        <v>0</v>
      </c>
      <c r="M100" s="50">
        <v>5</v>
      </c>
      <c r="N100" s="50">
        <v>0</v>
      </c>
      <c r="O100" s="15">
        <f t="shared" si="35"/>
        <v>8</v>
      </c>
      <c r="P100" s="15">
        <f t="shared" si="36"/>
        <v>13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4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4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13</v>
      </c>
      <c r="D102" s="50">
        <v>0</v>
      </c>
      <c r="E102" s="50">
        <v>1</v>
      </c>
      <c r="F102" s="50">
        <v>13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10</v>
      </c>
      <c r="N102" s="50">
        <v>0</v>
      </c>
      <c r="O102" s="15">
        <f t="shared" si="35"/>
        <v>27</v>
      </c>
      <c r="P102" s="15">
        <f t="shared" si="36"/>
        <v>37</v>
      </c>
      <c r="R102" s="8"/>
      <c r="T102"/>
    </row>
    <row r="103" spans="2:20" ht="23.1" customHeight="1" x14ac:dyDescent="0.25">
      <c r="B103" s="45" t="s">
        <v>143</v>
      </c>
      <c r="C103" s="50">
        <v>5</v>
      </c>
      <c r="D103" s="50">
        <v>1</v>
      </c>
      <c r="E103" s="50">
        <v>0</v>
      </c>
      <c r="F103" s="50">
        <v>9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15</v>
      </c>
      <c r="P103" s="15">
        <f t="shared" si="36"/>
        <v>18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0</v>
      </c>
      <c r="F104" s="50">
        <v>9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11</v>
      </c>
      <c r="P104" s="15">
        <f t="shared" si="36"/>
        <v>14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0</v>
      </c>
      <c r="F105" s="50">
        <v>9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14</v>
      </c>
      <c r="N105" s="50">
        <v>0</v>
      </c>
      <c r="O105" s="15">
        <f t="shared" si="35"/>
        <v>12</v>
      </c>
      <c r="P105" s="15">
        <f t="shared" si="36"/>
        <v>26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321</v>
      </c>
      <c r="D106" s="16">
        <f t="shared" ref="D106:P106" si="37">SUM(D10:D105)</f>
        <v>88</v>
      </c>
      <c r="E106" s="16">
        <f t="shared" si="37"/>
        <v>44</v>
      </c>
      <c r="F106" s="16">
        <f t="shared" si="37"/>
        <v>322</v>
      </c>
      <c r="G106" s="16">
        <f t="shared" si="37"/>
        <v>19</v>
      </c>
      <c r="H106" s="16">
        <f t="shared" si="37"/>
        <v>4</v>
      </c>
      <c r="I106" s="16">
        <f t="shared" si="37"/>
        <v>114</v>
      </c>
      <c r="J106" s="16">
        <f t="shared" si="37"/>
        <v>22</v>
      </c>
      <c r="K106" s="16">
        <f t="shared" si="37"/>
        <v>4</v>
      </c>
      <c r="L106" s="16">
        <f t="shared" si="37"/>
        <v>0</v>
      </c>
      <c r="M106" s="16">
        <f t="shared" si="37"/>
        <v>923</v>
      </c>
      <c r="N106" s="16">
        <f t="shared" si="37"/>
        <v>1</v>
      </c>
      <c r="O106" s="16">
        <f t="shared" si="37"/>
        <v>939</v>
      </c>
      <c r="P106" s="16">
        <f t="shared" si="37"/>
        <v>1862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0.17239527389903331</v>
      </c>
      <c r="D107" s="43">
        <f t="shared" si="38"/>
        <v>4.7261009667024706E-2</v>
      </c>
      <c r="E107" s="43">
        <f t="shared" si="38"/>
        <v>2.3630504833512353E-2</v>
      </c>
      <c r="F107" s="43">
        <f t="shared" si="38"/>
        <v>0.17293233082706766</v>
      </c>
      <c r="G107" s="43">
        <f t="shared" si="38"/>
        <v>1.020408163265306E-2</v>
      </c>
      <c r="H107" s="43">
        <f t="shared" si="38"/>
        <v>2.1482277121374865E-3</v>
      </c>
      <c r="I107" s="43">
        <f t="shared" si="38"/>
        <v>6.1224489795918366E-2</v>
      </c>
      <c r="J107" s="43">
        <f t="shared" si="38"/>
        <v>1.1815252416756176E-2</v>
      </c>
      <c r="K107" s="43">
        <f t="shared" si="38"/>
        <v>2.1482277121374865E-3</v>
      </c>
      <c r="L107" s="43">
        <f t="shared" si="38"/>
        <v>0</v>
      </c>
      <c r="M107" s="43">
        <f t="shared" si="38"/>
        <v>0.49570354457572502</v>
      </c>
      <c r="N107" s="43">
        <f t="shared" si="38"/>
        <v>5.3705692803437163E-4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0.34185303514376997</v>
      </c>
      <c r="D108" s="44">
        <f t="shared" ref="D108:N108" si="39">D106/$O$106</f>
        <v>9.3716719914802987E-2</v>
      </c>
      <c r="E108" s="44">
        <f t="shared" si="39"/>
        <v>4.6858359957401494E-2</v>
      </c>
      <c r="F108" s="44">
        <f t="shared" si="39"/>
        <v>0.34291799787007454</v>
      </c>
      <c r="G108" s="44">
        <f t="shared" si="39"/>
        <v>2.0234291799787009E-2</v>
      </c>
      <c r="H108" s="44">
        <f t="shared" si="39"/>
        <v>4.2598509052183178E-3</v>
      </c>
      <c r="I108" s="44">
        <f t="shared" si="39"/>
        <v>0.12140575079872204</v>
      </c>
      <c r="J108" s="44">
        <f t="shared" si="39"/>
        <v>2.3429179978700747E-2</v>
      </c>
      <c r="K108" s="44">
        <f t="shared" si="39"/>
        <v>4.2598509052183178E-3</v>
      </c>
      <c r="L108" s="44">
        <f t="shared" si="39"/>
        <v>0</v>
      </c>
      <c r="M108" s="44"/>
      <c r="N108" s="44">
        <f t="shared" si="39"/>
        <v>1.0649627263045794E-3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topLeftCell="A49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Entebbe-Busabala'!C3:G3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187</v>
      </c>
      <c r="E5" s="3"/>
      <c r="F5" s="41" t="s">
        <v>1</v>
      </c>
      <c r="G5" s="76" t="str">
        <f>'25.09 Busabala-Entebbe'!G5:H5</f>
        <v>Ziranumbu town</v>
      </c>
      <c r="H5" s="77"/>
      <c r="I5" s="14"/>
      <c r="J5" s="2" t="s">
        <v>5</v>
      </c>
      <c r="K5" s="76" t="s">
        <v>188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Entebbe-Busabala'!D6:E6</f>
        <v>ENTEBBE</v>
      </c>
      <c r="E6" s="77"/>
      <c r="F6" s="2" t="s">
        <v>2</v>
      </c>
      <c r="G6" s="76" t="str">
        <f>'23.09.19 Entebbe-Busabala'!G6:H6</f>
        <v>BUSABALA</v>
      </c>
      <c r="H6" s="77"/>
      <c r="J6" s="2" t="s">
        <v>21</v>
      </c>
      <c r="K6" s="76" t="str">
        <f>'25.09 Busabala-Entebbe'!K6:L6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2</v>
      </c>
      <c r="E10" s="50">
        <v>3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57" si="0">SUM(C10:L10,N10)</f>
        <v>20</v>
      </c>
      <c r="P10" s="15">
        <f t="shared" ref="P10:P57" si="1">SUM(C10:N10)</f>
        <v>42</v>
      </c>
      <c r="R10" s="1" t="s">
        <v>6</v>
      </c>
      <c r="S10" s="17">
        <f t="shared" ref="S10:AF10" si="2">SUM(C10:C13)</f>
        <v>36</v>
      </c>
      <c r="T10" s="17">
        <f t="shared" si="2"/>
        <v>8</v>
      </c>
      <c r="U10" s="17">
        <f t="shared" si="2"/>
        <v>6</v>
      </c>
      <c r="V10" s="17">
        <f t="shared" si="2"/>
        <v>28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116</v>
      </c>
      <c r="AD10" s="17">
        <f t="shared" si="2"/>
        <v>0</v>
      </c>
      <c r="AE10" s="31">
        <f t="shared" si="2"/>
        <v>89</v>
      </c>
      <c r="AF10" s="31">
        <f t="shared" si="2"/>
        <v>205</v>
      </c>
    </row>
    <row r="11" spans="2:32" s="6" customFormat="1" ht="23.1" customHeight="1" x14ac:dyDescent="0.25">
      <c r="B11" s="23" t="s">
        <v>38</v>
      </c>
      <c r="C11" s="50">
        <v>8</v>
      </c>
      <c r="D11" s="50">
        <v>4</v>
      </c>
      <c r="E11" s="50">
        <v>2</v>
      </c>
      <c r="F11" s="50">
        <v>8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40</v>
      </c>
      <c r="N11" s="50">
        <v>0</v>
      </c>
      <c r="O11" s="15">
        <f t="shared" si="0"/>
        <v>26</v>
      </c>
      <c r="P11" s="15">
        <f t="shared" si="1"/>
        <v>66</v>
      </c>
      <c r="R11" s="1" t="s">
        <v>7</v>
      </c>
      <c r="S11" s="17">
        <f t="shared" ref="S11:AF11" si="3">SUM(C14:C17)</f>
        <v>22</v>
      </c>
      <c r="T11" s="17">
        <f t="shared" si="3"/>
        <v>2</v>
      </c>
      <c r="U11" s="17">
        <f t="shared" si="3"/>
        <v>3</v>
      </c>
      <c r="V11" s="17">
        <f t="shared" si="3"/>
        <v>18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93</v>
      </c>
      <c r="AD11" s="17">
        <f t="shared" si="3"/>
        <v>0</v>
      </c>
      <c r="AE11" s="31">
        <f t="shared" si="3"/>
        <v>59</v>
      </c>
      <c r="AF11" s="31">
        <f t="shared" si="3"/>
        <v>152</v>
      </c>
    </row>
    <row r="12" spans="2:32" ht="23.1" customHeight="1" x14ac:dyDescent="0.25">
      <c r="B12" s="23" t="s">
        <v>39</v>
      </c>
      <c r="C12" s="50">
        <v>7</v>
      </c>
      <c r="D12" s="50">
        <v>1</v>
      </c>
      <c r="E12" s="50">
        <v>0</v>
      </c>
      <c r="F12" s="50">
        <v>9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5">
        <f t="shared" si="0"/>
        <v>19</v>
      </c>
      <c r="P12" s="15">
        <f t="shared" si="1"/>
        <v>42</v>
      </c>
      <c r="R12" s="1" t="s">
        <v>8</v>
      </c>
      <c r="S12" s="17">
        <f t="shared" ref="S12:AF12" si="4">SUM(C18:C21)</f>
        <v>22</v>
      </c>
      <c r="T12" s="17">
        <f t="shared" si="4"/>
        <v>2</v>
      </c>
      <c r="U12" s="17">
        <f t="shared" si="4"/>
        <v>5</v>
      </c>
      <c r="V12" s="17">
        <f t="shared" si="4"/>
        <v>12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76</v>
      </c>
      <c r="AD12" s="17">
        <f t="shared" si="4"/>
        <v>0</v>
      </c>
      <c r="AE12" s="31">
        <f t="shared" si="4"/>
        <v>54</v>
      </c>
      <c r="AF12" s="31">
        <f t="shared" si="4"/>
        <v>130</v>
      </c>
    </row>
    <row r="13" spans="2:32" ht="23.1" customHeight="1" x14ac:dyDescent="0.25">
      <c r="B13" s="23" t="s">
        <v>40</v>
      </c>
      <c r="C13" s="50">
        <v>10</v>
      </c>
      <c r="D13" s="50">
        <v>1</v>
      </c>
      <c r="E13" s="50">
        <v>1</v>
      </c>
      <c r="F13" s="50">
        <v>7</v>
      </c>
      <c r="G13" s="50">
        <v>0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31</v>
      </c>
      <c r="N13" s="50">
        <v>0</v>
      </c>
      <c r="O13" s="15">
        <f t="shared" si="0"/>
        <v>24</v>
      </c>
      <c r="P13" s="15">
        <f t="shared" si="1"/>
        <v>55</v>
      </c>
      <c r="R13" s="1" t="s">
        <v>9</v>
      </c>
      <c r="S13" s="17">
        <f t="shared" ref="S13:AF13" si="5">SUM(C22:C25)</f>
        <v>9</v>
      </c>
      <c r="T13" s="17">
        <f t="shared" si="5"/>
        <v>1</v>
      </c>
      <c r="U13" s="17">
        <f t="shared" si="5"/>
        <v>1</v>
      </c>
      <c r="V13" s="17">
        <f t="shared" si="5"/>
        <v>8</v>
      </c>
      <c r="W13" s="17">
        <f t="shared" si="5"/>
        <v>2</v>
      </c>
      <c r="X13" s="17">
        <f t="shared" si="5"/>
        <v>0</v>
      </c>
      <c r="Y13" s="17">
        <f t="shared" si="5"/>
        <v>14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51</v>
      </c>
      <c r="AD13" s="17">
        <f t="shared" si="5"/>
        <v>0</v>
      </c>
      <c r="AE13" s="31">
        <f t="shared" si="5"/>
        <v>35</v>
      </c>
      <c r="AF13" s="31">
        <f t="shared" si="5"/>
        <v>86</v>
      </c>
    </row>
    <row r="14" spans="2:32" ht="23.1" customHeight="1" x14ac:dyDescent="0.25">
      <c r="B14" s="23" t="s">
        <v>41</v>
      </c>
      <c r="C14" s="50">
        <v>7</v>
      </c>
      <c r="D14" s="50">
        <v>0</v>
      </c>
      <c r="E14" s="50">
        <v>1</v>
      </c>
      <c r="F14" s="50">
        <v>4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21</v>
      </c>
      <c r="N14" s="50">
        <v>0</v>
      </c>
      <c r="O14" s="15">
        <f t="shared" si="0"/>
        <v>16</v>
      </c>
      <c r="P14" s="15">
        <f t="shared" si="1"/>
        <v>37</v>
      </c>
      <c r="R14" s="1" t="s">
        <v>10</v>
      </c>
      <c r="S14" s="17">
        <f t="shared" ref="S14:AF14" si="6">SUM(C26:C29)</f>
        <v>19</v>
      </c>
      <c r="T14" s="17">
        <f t="shared" si="6"/>
        <v>8</v>
      </c>
      <c r="U14" s="17">
        <f t="shared" si="6"/>
        <v>0</v>
      </c>
      <c r="V14" s="17">
        <f t="shared" si="6"/>
        <v>23</v>
      </c>
      <c r="W14" s="17">
        <f t="shared" si="6"/>
        <v>0</v>
      </c>
      <c r="X14" s="17">
        <f t="shared" si="6"/>
        <v>0</v>
      </c>
      <c r="Y14" s="17">
        <f t="shared" si="6"/>
        <v>21</v>
      </c>
      <c r="Z14" s="17">
        <f t="shared" si="6"/>
        <v>6</v>
      </c>
      <c r="AA14" s="17">
        <f t="shared" si="6"/>
        <v>0</v>
      </c>
      <c r="AB14" s="17">
        <f t="shared" si="6"/>
        <v>0</v>
      </c>
      <c r="AC14" s="17">
        <f t="shared" si="6"/>
        <v>58</v>
      </c>
      <c r="AD14" s="17">
        <f t="shared" si="6"/>
        <v>0</v>
      </c>
      <c r="AE14" s="31">
        <f t="shared" si="6"/>
        <v>77</v>
      </c>
      <c r="AF14" s="31">
        <f t="shared" si="6"/>
        <v>135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1</v>
      </c>
      <c r="F15" s="50">
        <v>4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22</v>
      </c>
      <c r="N15" s="50">
        <v>0</v>
      </c>
      <c r="O15" s="15">
        <f t="shared" si="0"/>
        <v>11</v>
      </c>
      <c r="P15" s="15">
        <f t="shared" si="1"/>
        <v>33</v>
      </c>
      <c r="R15" s="1" t="s">
        <v>11</v>
      </c>
      <c r="S15" s="17">
        <f t="shared" ref="S15:AF15" si="7">SUM(C30:C33)</f>
        <v>32</v>
      </c>
      <c r="T15" s="17">
        <f t="shared" si="7"/>
        <v>6</v>
      </c>
      <c r="U15" s="17">
        <f t="shared" si="7"/>
        <v>1</v>
      </c>
      <c r="V15" s="17">
        <f t="shared" si="7"/>
        <v>19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63</v>
      </c>
      <c r="AD15" s="17">
        <f t="shared" si="7"/>
        <v>0</v>
      </c>
      <c r="AE15" s="31">
        <f t="shared" si="7"/>
        <v>71</v>
      </c>
      <c r="AF15" s="31">
        <f t="shared" si="7"/>
        <v>134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1</v>
      </c>
      <c r="F16" s="50">
        <v>4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12</v>
      </c>
      <c r="P16" s="15">
        <f t="shared" si="1"/>
        <v>34</v>
      </c>
      <c r="R16" s="1" t="s">
        <v>12</v>
      </c>
      <c r="S16" s="17">
        <f t="shared" ref="S16:AF16" si="8">SUM(C34:C37)</f>
        <v>18</v>
      </c>
      <c r="T16" s="17">
        <f t="shared" si="8"/>
        <v>4</v>
      </c>
      <c r="U16" s="17">
        <f t="shared" si="8"/>
        <v>0</v>
      </c>
      <c r="V16" s="17">
        <f t="shared" si="8"/>
        <v>10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48</v>
      </c>
      <c r="AD16" s="17">
        <f t="shared" si="8"/>
        <v>0</v>
      </c>
      <c r="AE16" s="31">
        <f t="shared" si="8"/>
        <v>47</v>
      </c>
      <c r="AF16" s="31">
        <f t="shared" si="8"/>
        <v>95</v>
      </c>
    </row>
    <row r="17" spans="2:32" ht="23.1" customHeight="1" x14ac:dyDescent="0.25">
      <c r="B17" s="23" t="s">
        <v>44</v>
      </c>
      <c r="C17" s="50">
        <v>8</v>
      </c>
      <c r="D17" s="50">
        <v>1</v>
      </c>
      <c r="E17" s="50">
        <v>0</v>
      </c>
      <c r="F17" s="50">
        <v>6</v>
      </c>
      <c r="G17" s="50">
        <v>1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28</v>
      </c>
      <c r="N17" s="50">
        <v>0</v>
      </c>
      <c r="O17" s="15">
        <f t="shared" si="0"/>
        <v>20</v>
      </c>
      <c r="P17" s="15">
        <f t="shared" si="1"/>
        <v>48</v>
      </c>
      <c r="R17" s="1" t="s">
        <v>13</v>
      </c>
      <c r="S17" s="17">
        <f t="shared" ref="S17:AF17" si="9">SUM(C38:C41)</f>
        <v>6</v>
      </c>
      <c r="T17" s="17">
        <f t="shared" si="9"/>
        <v>6</v>
      </c>
      <c r="U17" s="17">
        <f t="shared" si="9"/>
        <v>1</v>
      </c>
      <c r="V17" s="17">
        <f t="shared" si="9"/>
        <v>17</v>
      </c>
      <c r="W17" s="17">
        <f t="shared" si="9"/>
        <v>1</v>
      </c>
      <c r="X17" s="17">
        <f t="shared" si="9"/>
        <v>0</v>
      </c>
      <c r="Y17" s="17">
        <f t="shared" si="9"/>
        <v>10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36</v>
      </c>
      <c r="AD17" s="17">
        <f t="shared" si="9"/>
        <v>0</v>
      </c>
      <c r="AE17" s="31">
        <f t="shared" si="9"/>
        <v>45</v>
      </c>
      <c r="AF17" s="31">
        <f t="shared" si="9"/>
        <v>81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1</v>
      </c>
      <c r="F18" s="50">
        <v>3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28</v>
      </c>
      <c r="N18" s="50">
        <v>0</v>
      </c>
      <c r="O18" s="15">
        <f t="shared" si="0"/>
        <v>12</v>
      </c>
      <c r="P18" s="15">
        <f t="shared" si="1"/>
        <v>40</v>
      </c>
      <c r="R18" s="1" t="s">
        <v>14</v>
      </c>
      <c r="S18" s="17">
        <f t="shared" ref="S18:AF18" si="10">SUM(C42:C45)</f>
        <v>13</v>
      </c>
      <c r="T18" s="17">
        <f t="shared" si="10"/>
        <v>1</v>
      </c>
      <c r="U18" s="17">
        <f t="shared" si="10"/>
        <v>3</v>
      </c>
      <c r="V18" s="17">
        <f t="shared" si="10"/>
        <v>14</v>
      </c>
      <c r="W18" s="17">
        <f t="shared" si="10"/>
        <v>3</v>
      </c>
      <c r="X18" s="17">
        <f t="shared" si="10"/>
        <v>0</v>
      </c>
      <c r="Y18" s="17">
        <f t="shared" si="10"/>
        <v>8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28</v>
      </c>
      <c r="AD18" s="17">
        <f t="shared" si="10"/>
        <v>0</v>
      </c>
      <c r="AE18" s="31">
        <f t="shared" si="10"/>
        <v>46</v>
      </c>
      <c r="AF18" s="31">
        <f t="shared" si="10"/>
        <v>74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0</v>
      </c>
      <c r="F19" s="50">
        <v>4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15</v>
      </c>
      <c r="P19" s="15">
        <f t="shared" si="1"/>
        <v>34</v>
      </c>
      <c r="R19" s="1" t="s">
        <v>15</v>
      </c>
      <c r="S19" s="17">
        <f t="shared" ref="S19:AF19" si="11">SUM(C46:C49)</f>
        <v>15</v>
      </c>
      <c r="T19" s="17">
        <f t="shared" si="11"/>
        <v>2</v>
      </c>
      <c r="U19" s="17">
        <f t="shared" si="11"/>
        <v>2</v>
      </c>
      <c r="V19" s="17">
        <f t="shared" si="11"/>
        <v>23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62</v>
      </c>
      <c r="AD19" s="17">
        <f t="shared" si="11"/>
        <v>0</v>
      </c>
      <c r="AE19" s="31">
        <f t="shared" si="11"/>
        <v>54</v>
      </c>
      <c r="AF19" s="31">
        <f t="shared" si="11"/>
        <v>116</v>
      </c>
    </row>
    <row r="20" spans="2:32" ht="23.1" customHeight="1" x14ac:dyDescent="0.25">
      <c r="B20" s="23" t="s">
        <v>47</v>
      </c>
      <c r="C20" s="50">
        <v>8</v>
      </c>
      <c r="D20" s="50">
        <v>0</v>
      </c>
      <c r="E20" s="50">
        <v>3</v>
      </c>
      <c r="F20" s="50">
        <v>2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15</v>
      </c>
      <c r="P20" s="15">
        <f t="shared" si="1"/>
        <v>30</v>
      </c>
      <c r="R20" s="1" t="s">
        <v>16</v>
      </c>
      <c r="S20" s="17">
        <f t="shared" ref="S20:AF20" si="12">SUM(C50:C53)</f>
        <v>18</v>
      </c>
      <c r="T20" s="17">
        <f t="shared" si="12"/>
        <v>1</v>
      </c>
      <c r="U20" s="17">
        <f t="shared" si="12"/>
        <v>0</v>
      </c>
      <c r="V20" s="17">
        <f t="shared" si="12"/>
        <v>31</v>
      </c>
      <c r="W20" s="17">
        <f t="shared" si="12"/>
        <v>3</v>
      </c>
      <c r="X20" s="17">
        <f t="shared" si="12"/>
        <v>0</v>
      </c>
      <c r="Y20" s="17">
        <f t="shared" si="12"/>
        <v>8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68</v>
      </c>
      <c r="AD20" s="17">
        <f t="shared" si="12"/>
        <v>0</v>
      </c>
      <c r="AE20" s="31">
        <f t="shared" si="12"/>
        <v>62</v>
      </c>
      <c r="AF20" s="31">
        <f t="shared" si="12"/>
        <v>130</v>
      </c>
    </row>
    <row r="21" spans="2:32" ht="23.1" customHeight="1" x14ac:dyDescent="0.25">
      <c r="B21" s="23" t="s">
        <v>48</v>
      </c>
      <c r="C21" s="50">
        <v>4</v>
      </c>
      <c r="D21" s="50">
        <v>2</v>
      </c>
      <c r="E21" s="50">
        <v>1</v>
      </c>
      <c r="F21" s="50">
        <v>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12</v>
      </c>
      <c r="P21" s="15">
        <f t="shared" si="1"/>
        <v>26</v>
      </c>
      <c r="R21" s="36" t="s">
        <v>20</v>
      </c>
      <c r="S21" s="34">
        <f t="shared" ref="S21:AF21" si="13">SUM(C54:C57)</f>
        <v>25</v>
      </c>
      <c r="T21" s="17">
        <f t="shared" si="13"/>
        <v>5</v>
      </c>
      <c r="U21" s="17">
        <f t="shared" si="13"/>
        <v>3</v>
      </c>
      <c r="V21" s="17">
        <f t="shared" si="13"/>
        <v>36</v>
      </c>
      <c r="W21" s="17">
        <f t="shared" si="13"/>
        <v>3</v>
      </c>
      <c r="X21" s="17">
        <f t="shared" si="13"/>
        <v>0</v>
      </c>
      <c r="Y21" s="17">
        <f t="shared" si="13"/>
        <v>12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59</v>
      </c>
      <c r="AD21" s="17">
        <f t="shared" si="13"/>
        <v>0</v>
      </c>
      <c r="AE21" s="31">
        <f t="shared" si="13"/>
        <v>85</v>
      </c>
      <c r="AF21" s="31">
        <f t="shared" si="13"/>
        <v>144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4</v>
      </c>
      <c r="G22" s="50">
        <v>1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25</v>
      </c>
      <c r="N22" s="50">
        <v>0</v>
      </c>
      <c r="O22" s="15">
        <f t="shared" si="0"/>
        <v>10</v>
      </c>
      <c r="P22" s="15">
        <f t="shared" si="1"/>
        <v>35</v>
      </c>
      <c r="R22" s="38" t="s">
        <v>90</v>
      </c>
      <c r="S22" s="39">
        <f>MAX(S10:S12)</f>
        <v>36</v>
      </c>
      <c r="T22" s="39">
        <f t="shared" ref="T22:AF22" si="14">MAX(T10:T12)</f>
        <v>8</v>
      </c>
      <c r="U22" s="39">
        <f t="shared" si="14"/>
        <v>6</v>
      </c>
      <c r="V22" s="39">
        <f t="shared" si="14"/>
        <v>28</v>
      </c>
      <c r="W22" s="39">
        <f t="shared" si="14"/>
        <v>1</v>
      </c>
      <c r="X22" s="39">
        <f t="shared" si="14"/>
        <v>0</v>
      </c>
      <c r="Y22" s="39">
        <f t="shared" si="14"/>
        <v>12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116</v>
      </c>
      <c r="AD22" s="39">
        <f t="shared" si="14"/>
        <v>0</v>
      </c>
      <c r="AE22" s="40">
        <f t="shared" si="14"/>
        <v>89</v>
      </c>
      <c r="AF22" s="40">
        <f t="shared" si="14"/>
        <v>205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2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8</v>
      </c>
      <c r="P23" s="15">
        <f t="shared" si="1"/>
        <v>12</v>
      </c>
      <c r="R23" s="38" t="s">
        <v>91</v>
      </c>
      <c r="S23" s="39">
        <f>MAX(S13:S18)</f>
        <v>32</v>
      </c>
      <c r="T23" s="39">
        <f t="shared" ref="T23:AF23" si="15">MAX(T13:T18)</f>
        <v>8</v>
      </c>
      <c r="U23" s="39">
        <f t="shared" si="15"/>
        <v>3</v>
      </c>
      <c r="V23" s="39">
        <f t="shared" si="15"/>
        <v>23</v>
      </c>
      <c r="W23" s="39">
        <f t="shared" si="15"/>
        <v>3</v>
      </c>
      <c r="X23" s="39">
        <f t="shared" si="15"/>
        <v>0</v>
      </c>
      <c r="Y23" s="39">
        <f t="shared" si="15"/>
        <v>21</v>
      </c>
      <c r="Z23" s="39">
        <f t="shared" si="15"/>
        <v>6</v>
      </c>
      <c r="AA23" s="39">
        <f t="shared" si="15"/>
        <v>0</v>
      </c>
      <c r="AB23" s="39">
        <f t="shared" si="15"/>
        <v>0</v>
      </c>
      <c r="AC23" s="39">
        <f t="shared" si="15"/>
        <v>63</v>
      </c>
      <c r="AD23" s="39">
        <f t="shared" si="15"/>
        <v>0</v>
      </c>
      <c r="AE23" s="40">
        <f t="shared" si="15"/>
        <v>77</v>
      </c>
      <c r="AF23" s="40">
        <f t="shared" si="15"/>
        <v>135</v>
      </c>
    </row>
    <row r="24" spans="2:32" ht="23.1" customHeight="1" x14ac:dyDescent="0.25">
      <c r="B24" s="23" t="s">
        <v>51</v>
      </c>
      <c r="C24" s="50">
        <v>3</v>
      </c>
      <c r="D24" s="50">
        <v>1</v>
      </c>
      <c r="E24" s="50">
        <v>0</v>
      </c>
      <c r="F24" s="50">
        <v>2</v>
      </c>
      <c r="G24" s="50">
        <v>0</v>
      </c>
      <c r="H24" s="50">
        <v>0</v>
      </c>
      <c r="I24" s="50">
        <v>6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12</v>
      </c>
      <c r="P24" s="15">
        <f t="shared" si="1"/>
        <v>21</v>
      </c>
      <c r="R24" s="38" t="s">
        <v>92</v>
      </c>
      <c r="S24" s="39">
        <f>MAX(S19:S21)</f>
        <v>25</v>
      </c>
      <c r="T24" s="39">
        <f t="shared" ref="T24:AF24" si="16">MAX(T19:T21)</f>
        <v>5</v>
      </c>
      <c r="U24" s="39">
        <f t="shared" si="16"/>
        <v>3</v>
      </c>
      <c r="V24" s="39">
        <f t="shared" si="16"/>
        <v>36</v>
      </c>
      <c r="W24" s="39">
        <f t="shared" si="16"/>
        <v>3</v>
      </c>
      <c r="X24" s="39">
        <f t="shared" si="16"/>
        <v>0</v>
      </c>
      <c r="Y24" s="39">
        <f t="shared" si="16"/>
        <v>12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68</v>
      </c>
      <c r="AD24" s="39">
        <f t="shared" si="16"/>
        <v>0</v>
      </c>
      <c r="AE24" s="40">
        <f t="shared" si="16"/>
        <v>85</v>
      </c>
      <c r="AF24" s="40">
        <f t="shared" si="16"/>
        <v>144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5</v>
      </c>
      <c r="P25" s="15">
        <f t="shared" si="1"/>
        <v>18</v>
      </c>
      <c r="R25" s="37" t="s">
        <v>85</v>
      </c>
      <c r="S25" s="35">
        <f t="shared" ref="S25:AF25" si="17">SUM(S10:S12)</f>
        <v>80</v>
      </c>
      <c r="T25" s="16">
        <f t="shared" si="17"/>
        <v>12</v>
      </c>
      <c r="U25" s="16">
        <f t="shared" si="17"/>
        <v>14</v>
      </c>
      <c r="V25" s="16">
        <f t="shared" si="17"/>
        <v>58</v>
      </c>
      <c r="W25" s="16">
        <f t="shared" si="17"/>
        <v>1</v>
      </c>
      <c r="X25" s="16">
        <f t="shared" si="17"/>
        <v>0</v>
      </c>
      <c r="Y25" s="16">
        <f t="shared" si="17"/>
        <v>32</v>
      </c>
      <c r="Z25" s="16">
        <f t="shared" si="17"/>
        <v>5</v>
      </c>
      <c r="AA25" s="16">
        <f t="shared" si="17"/>
        <v>0</v>
      </c>
      <c r="AB25" s="16">
        <f t="shared" si="17"/>
        <v>0</v>
      </c>
      <c r="AC25" s="16">
        <f t="shared" si="17"/>
        <v>285</v>
      </c>
      <c r="AD25" s="16">
        <f t="shared" si="17"/>
        <v>0</v>
      </c>
      <c r="AE25" s="32">
        <f t="shared" si="17"/>
        <v>202</v>
      </c>
      <c r="AF25" s="32">
        <f t="shared" si="17"/>
        <v>487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0</v>
      </c>
      <c r="F26" s="50">
        <v>6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11</v>
      </c>
      <c r="P26" s="15">
        <f t="shared" si="1"/>
        <v>22</v>
      </c>
      <c r="R26" s="28" t="s">
        <v>86</v>
      </c>
      <c r="S26" s="16">
        <f t="shared" ref="S26:AF26" si="18">SUM(S13:S18)</f>
        <v>97</v>
      </c>
      <c r="T26" s="16">
        <f t="shared" si="18"/>
        <v>26</v>
      </c>
      <c r="U26" s="16">
        <f t="shared" si="18"/>
        <v>6</v>
      </c>
      <c r="V26" s="16">
        <f t="shared" si="18"/>
        <v>91</v>
      </c>
      <c r="W26" s="16">
        <f t="shared" si="18"/>
        <v>6</v>
      </c>
      <c r="X26" s="16">
        <f t="shared" si="18"/>
        <v>0</v>
      </c>
      <c r="Y26" s="16">
        <f t="shared" si="18"/>
        <v>76</v>
      </c>
      <c r="Z26" s="16">
        <f t="shared" si="18"/>
        <v>19</v>
      </c>
      <c r="AA26" s="16">
        <f t="shared" si="18"/>
        <v>0</v>
      </c>
      <c r="AB26" s="16">
        <f t="shared" si="18"/>
        <v>0</v>
      </c>
      <c r="AC26" s="16">
        <f t="shared" si="18"/>
        <v>284</v>
      </c>
      <c r="AD26" s="16">
        <f t="shared" si="18"/>
        <v>0</v>
      </c>
      <c r="AE26" s="32">
        <f t="shared" si="18"/>
        <v>321</v>
      </c>
      <c r="AF26" s="32">
        <f t="shared" si="18"/>
        <v>605</v>
      </c>
    </row>
    <row r="27" spans="2:32" ht="23.1" customHeight="1" x14ac:dyDescent="0.25">
      <c r="B27" s="23" t="s">
        <v>54</v>
      </c>
      <c r="C27" s="50">
        <v>8</v>
      </c>
      <c r="D27" s="50">
        <v>6</v>
      </c>
      <c r="E27" s="50">
        <v>0</v>
      </c>
      <c r="F27" s="50">
        <v>4</v>
      </c>
      <c r="G27" s="50">
        <v>0</v>
      </c>
      <c r="H27" s="50">
        <v>0</v>
      </c>
      <c r="I27" s="50">
        <v>2</v>
      </c>
      <c r="J27" s="50">
        <v>3</v>
      </c>
      <c r="K27" s="50">
        <v>0</v>
      </c>
      <c r="L27" s="50">
        <v>0</v>
      </c>
      <c r="M27" s="50">
        <v>24</v>
      </c>
      <c r="N27" s="50">
        <v>0</v>
      </c>
      <c r="O27" s="15">
        <f t="shared" si="0"/>
        <v>23</v>
      </c>
      <c r="P27" s="15">
        <f t="shared" si="1"/>
        <v>47</v>
      </c>
      <c r="R27" s="29" t="s">
        <v>87</v>
      </c>
      <c r="S27" s="16">
        <f t="shared" ref="S27:AF27" si="19">SUM(S19:S21)</f>
        <v>58</v>
      </c>
      <c r="T27" s="16">
        <f t="shared" si="19"/>
        <v>8</v>
      </c>
      <c r="U27" s="16">
        <f t="shared" si="19"/>
        <v>5</v>
      </c>
      <c r="V27" s="16">
        <f t="shared" si="19"/>
        <v>90</v>
      </c>
      <c r="W27" s="16">
        <f t="shared" si="19"/>
        <v>6</v>
      </c>
      <c r="X27" s="16">
        <f t="shared" si="19"/>
        <v>0</v>
      </c>
      <c r="Y27" s="16">
        <f t="shared" si="19"/>
        <v>30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189</v>
      </c>
      <c r="AD27" s="16">
        <f t="shared" si="19"/>
        <v>0</v>
      </c>
      <c r="AE27" s="32">
        <f t="shared" si="19"/>
        <v>201</v>
      </c>
      <c r="AF27" s="32">
        <f t="shared" si="19"/>
        <v>390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4</v>
      </c>
      <c r="J28" s="50">
        <v>2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11</v>
      </c>
      <c r="P28" s="15">
        <f t="shared" si="1"/>
        <v>21</v>
      </c>
      <c r="R28" s="5" t="s">
        <v>17</v>
      </c>
      <c r="S28" s="16">
        <f t="shared" ref="S28:AF28" si="20">SUM(S10:S21)</f>
        <v>235</v>
      </c>
      <c r="T28" s="16">
        <f t="shared" si="20"/>
        <v>46</v>
      </c>
      <c r="U28" s="16">
        <f t="shared" si="20"/>
        <v>25</v>
      </c>
      <c r="V28" s="16">
        <f t="shared" si="20"/>
        <v>239</v>
      </c>
      <c r="W28" s="16">
        <f t="shared" si="20"/>
        <v>13</v>
      </c>
      <c r="X28" s="16">
        <f t="shared" si="20"/>
        <v>0</v>
      </c>
      <c r="Y28" s="16">
        <f t="shared" si="20"/>
        <v>138</v>
      </c>
      <c r="Z28" s="16">
        <f t="shared" si="20"/>
        <v>28</v>
      </c>
      <c r="AA28" s="16">
        <f t="shared" si="20"/>
        <v>0</v>
      </c>
      <c r="AB28" s="16">
        <f t="shared" si="20"/>
        <v>0</v>
      </c>
      <c r="AC28" s="16">
        <f t="shared" si="20"/>
        <v>758</v>
      </c>
      <c r="AD28" s="16">
        <f t="shared" si="20"/>
        <v>0</v>
      </c>
      <c r="AE28" s="32">
        <f t="shared" si="20"/>
        <v>724</v>
      </c>
      <c r="AF28" s="32">
        <f t="shared" si="20"/>
        <v>1482</v>
      </c>
    </row>
    <row r="29" spans="2:32" ht="23.1" customHeight="1" x14ac:dyDescent="0.25">
      <c r="B29" s="23" t="s">
        <v>56</v>
      </c>
      <c r="C29" s="50">
        <v>3</v>
      </c>
      <c r="D29" s="50">
        <v>2</v>
      </c>
      <c r="E29" s="50">
        <v>0</v>
      </c>
      <c r="F29" s="50">
        <v>12</v>
      </c>
      <c r="G29" s="50">
        <v>0</v>
      </c>
      <c r="H29" s="50">
        <v>0</v>
      </c>
      <c r="I29" s="50">
        <v>14</v>
      </c>
      <c r="J29" s="50">
        <v>1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32</v>
      </c>
      <c r="P29" s="15">
        <f t="shared" si="1"/>
        <v>45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2</v>
      </c>
      <c r="E30" s="50">
        <v>0</v>
      </c>
      <c r="F30" s="50">
        <v>4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15</v>
      </c>
      <c r="P30" s="15">
        <f t="shared" si="1"/>
        <v>31</v>
      </c>
    </row>
    <row r="31" spans="2:32" ht="23.1" customHeight="1" x14ac:dyDescent="0.25">
      <c r="B31" s="24" t="s">
        <v>58</v>
      </c>
      <c r="C31" s="50">
        <v>9</v>
      </c>
      <c r="D31" s="50">
        <v>2</v>
      </c>
      <c r="E31" s="50">
        <v>0</v>
      </c>
      <c r="F31" s="50">
        <v>4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20</v>
      </c>
      <c r="N31" s="50">
        <v>0</v>
      </c>
      <c r="O31" s="15">
        <f t="shared" si="0"/>
        <v>20</v>
      </c>
      <c r="P31" s="15">
        <f t="shared" si="1"/>
        <v>40</v>
      </c>
    </row>
    <row r="32" spans="2:32" ht="23.1" customHeight="1" x14ac:dyDescent="0.25">
      <c r="B32" s="24" t="s">
        <v>59</v>
      </c>
      <c r="C32" s="50">
        <v>10</v>
      </c>
      <c r="D32" s="50">
        <v>0</v>
      </c>
      <c r="E32" s="50">
        <v>0</v>
      </c>
      <c r="F32" s="50">
        <v>4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15</v>
      </c>
      <c r="P32" s="15">
        <f t="shared" si="1"/>
        <v>28</v>
      </c>
    </row>
    <row r="33" spans="2:20" ht="23.1" customHeight="1" x14ac:dyDescent="0.25">
      <c r="B33" s="23" t="s">
        <v>60</v>
      </c>
      <c r="C33" s="50">
        <v>6</v>
      </c>
      <c r="D33" s="50">
        <v>2</v>
      </c>
      <c r="E33" s="50">
        <v>1</v>
      </c>
      <c r="F33" s="50">
        <v>7</v>
      </c>
      <c r="G33" s="50">
        <v>0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21</v>
      </c>
      <c r="P33" s="15">
        <f t="shared" si="1"/>
        <v>35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0</v>
      </c>
      <c r="F34" s="50">
        <v>4</v>
      </c>
      <c r="G34" s="50">
        <v>0</v>
      </c>
      <c r="H34" s="50">
        <v>0</v>
      </c>
      <c r="I34" s="50">
        <v>4</v>
      </c>
      <c r="J34" s="50">
        <v>1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14</v>
      </c>
      <c r="P34" s="15">
        <f t="shared" si="1"/>
        <v>28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0</v>
      </c>
      <c r="F35" s="50">
        <v>3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11</v>
      </c>
      <c r="P35" s="15">
        <f t="shared" si="1"/>
        <v>18</v>
      </c>
    </row>
    <row r="36" spans="2:20" ht="23.1" customHeight="1" x14ac:dyDescent="0.25">
      <c r="B36" s="24" t="s">
        <v>63</v>
      </c>
      <c r="C36" s="50">
        <v>6</v>
      </c>
      <c r="D36" s="50">
        <v>2</v>
      </c>
      <c r="E36" s="50">
        <v>0</v>
      </c>
      <c r="F36" s="50">
        <v>2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14</v>
      </c>
      <c r="P36" s="15">
        <f t="shared" si="1"/>
        <v>33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0</v>
      </c>
      <c r="F37" s="50">
        <v>1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8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0</v>
      </c>
      <c r="F38" s="50">
        <v>4</v>
      </c>
      <c r="G38" s="50">
        <v>0</v>
      </c>
      <c r="H38" s="50">
        <v>0</v>
      </c>
      <c r="I38" s="50">
        <v>2</v>
      </c>
      <c r="J38" s="50">
        <v>3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11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0</v>
      </c>
      <c r="F39" s="50">
        <v>4</v>
      </c>
      <c r="G39" s="50">
        <v>1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6</v>
      </c>
      <c r="N39" s="50">
        <v>0</v>
      </c>
      <c r="O39" s="15">
        <f t="shared" si="0"/>
        <v>10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0</v>
      </c>
      <c r="D40" s="50">
        <v>2</v>
      </c>
      <c r="E40" s="50">
        <v>0</v>
      </c>
      <c r="F40" s="50">
        <v>4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8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1</v>
      </c>
      <c r="F41" s="50">
        <v>5</v>
      </c>
      <c r="G41" s="50">
        <v>0</v>
      </c>
      <c r="H41" s="50">
        <v>0</v>
      </c>
      <c r="I41" s="50">
        <v>4</v>
      </c>
      <c r="J41" s="50">
        <v>1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16</v>
      </c>
      <c r="P41" s="15">
        <f t="shared" si="1"/>
        <v>28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8</v>
      </c>
      <c r="P42" s="15">
        <f t="shared" si="1"/>
        <v>21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1</v>
      </c>
      <c r="F43" s="50">
        <v>3</v>
      </c>
      <c r="G43" s="50">
        <v>3</v>
      </c>
      <c r="H43" s="50">
        <v>0</v>
      </c>
      <c r="I43" s="50">
        <v>2</v>
      </c>
      <c r="J43" s="50">
        <v>2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15</v>
      </c>
      <c r="P43" s="15">
        <f t="shared" si="1"/>
        <v>20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1</v>
      </c>
      <c r="F44" s="50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10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1</v>
      </c>
      <c r="F45" s="50">
        <v>5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13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2</v>
      </c>
      <c r="D46" s="50">
        <v>1</v>
      </c>
      <c r="E46" s="50">
        <v>1</v>
      </c>
      <c r="F46" s="50">
        <v>6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14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1</v>
      </c>
      <c r="E47" s="50">
        <v>1</v>
      </c>
      <c r="F47" s="50">
        <v>5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16</v>
      </c>
      <c r="P47" s="15">
        <f t="shared" si="1"/>
        <v>39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0</v>
      </c>
      <c r="E48" s="50">
        <v>0</v>
      </c>
      <c r="F48" s="50">
        <v>8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14</v>
      </c>
      <c r="P48" s="15">
        <f t="shared" si="1"/>
        <v>29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4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10</v>
      </c>
      <c r="P49" s="15">
        <f t="shared" si="1"/>
        <v>27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7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0</v>
      </c>
      <c r="F51" s="50">
        <v>8</v>
      </c>
      <c r="G51" s="50">
        <v>1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17</v>
      </c>
      <c r="P51" s="15">
        <f t="shared" si="1"/>
        <v>31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0</v>
      </c>
      <c r="F52" s="50">
        <v>9</v>
      </c>
      <c r="G52" s="50">
        <v>1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19</v>
      </c>
      <c r="P52" s="15">
        <f t="shared" si="1"/>
        <v>38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12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23</v>
      </c>
      <c r="N53" s="50">
        <v>0</v>
      </c>
      <c r="O53" s="15">
        <f t="shared" si="0"/>
        <v>19</v>
      </c>
      <c r="P53" s="15">
        <f t="shared" si="1"/>
        <v>42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1</v>
      </c>
      <c r="F54" s="50">
        <v>7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16</v>
      </c>
      <c r="P54" s="15">
        <f t="shared" si="1"/>
        <v>34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1</v>
      </c>
      <c r="E55" s="50">
        <v>0</v>
      </c>
      <c r="F55" s="50">
        <v>13</v>
      </c>
      <c r="G55" s="50">
        <v>1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13</v>
      </c>
      <c r="N55" s="50">
        <v>0</v>
      </c>
      <c r="O55" s="15">
        <f t="shared" si="0"/>
        <v>23</v>
      </c>
      <c r="P55" s="15">
        <f t="shared" si="1"/>
        <v>36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1</v>
      </c>
      <c r="E56" s="50">
        <v>1</v>
      </c>
      <c r="F56" s="50">
        <v>8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17</v>
      </c>
      <c r="P56" s="15">
        <f t="shared" si="1"/>
        <v>28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2</v>
      </c>
      <c r="E57" s="50">
        <v>1</v>
      </c>
      <c r="F57" s="50">
        <v>8</v>
      </c>
      <c r="G57" s="50">
        <v>0</v>
      </c>
      <c r="H57" s="50">
        <v>0</v>
      </c>
      <c r="I57" s="50">
        <v>8</v>
      </c>
      <c r="J57" s="50">
        <v>0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29</v>
      </c>
      <c r="P57" s="15">
        <f t="shared" si="1"/>
        <v>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235</v>
      </c>
      <c r="D58" s="16">
        <f t="shared" si="21"/>
        <v>46</v>
      </c>
      <c r="E58" s="16">
        <f t="shared" si="21"/>
        <v>25</v>
      </c>
      <c r="F58" s="16">
        <f t="shared" si="21"/>
        <v>239</v>
      </c>
      <c r="G58" s="16">
        <f t="shared" si="21"/>
        <v>13</v>
      </c>
      <c r="H58" s="16">
        <f t="shared" si="21"/>
        <v>0</v>
      </c>
      <c r="I58" s="16">
        <f t="shared" si="21"/>
        <v>138</v>
      </c>
      <c r="J58" s="16">
        <f t="shared" si="21"/>
        <v>28</v>
      </c>
      <c r="K58" s="16">
        <f t="shared" si="21"/>
        <v>0</v>
      </c>
      <c r="L58" s="16">
        <f t="shared" si="21"/>
        <v>0</v>
      </c>
      <c r="M58" s="16">
        <f t="shared" si="21"/>
        <v>758</v>
      </c>
      <c r="N58" s="16">
        <f t="shared" si="21"/>
        <v>0</v>
      </c>
      <c r="O58" s="16">
        <f t="shared" si="21"/>
        <v>724</v>
      </c>
      <c r="P58" s="16">
        <f t="shared" si="21"/>
        <v>1482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0.15856950067476383</v>
      </c>
      <c r="D59" s="43">
        <f t="shared" si="22"/>
        <v>3.1039136302294199E-2</v>
      </c>
      <c r="E59" s="43">
        <f t="shared" si="22"/>
        <v>1.6869095816464237E-2</v>
      </c>
      <c r="F59" s="43">
        <f t="shared" si="22"/>
        <v>0.16126855600539811</v>
      </c>
      <c r="G59" s="43">
        <f t="shared" si="22"/>
        <v>8.771929824561403E-3</v>
      </c>
      <c r="H59" s="43">
        <f t="shared" si="22"/>
        <v>0</v>
      </c>
      <c r="I59" s="43">
        <f t="shared" si="22"/>
        <v>9.3117408906882596E-2</v>
      </c>
      <c r="J59" s="43">
        <f t="shared" si="22"/>
        <v>1.8893387314439947E-2</v>
      </c>
      <c r="K59" s="43">
        <f t="shared" si="22"/>
        <v>0</v>
      </c>
      <c r="L59" s="43">
        <f t="shared" si="22"/>
        <v>0</v>
      </c>
      <c r="M59" s="43">
        <f t="shared" si="22"/>
        <v>0.51147098515519573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0.324585635359116</v>
      </c>
      <c r="D60" s="44">
        <f t="shared" ref="D60:N60" si="23">D58/$O$58</f>
        <v>6.3535911602209949E-2</v>
      </c>
      <c r="E60" s="44">
        <f t="shared" si="23"/>
        <v>3.4530386740331494E-2</v>
      </c>
      <c r="F60" s="44">
        <f t="shared" si="23"/>
        <v>0.33011049723756908</v>
      </c>
      <c r="G60" s="44">
        <f t="shared" si="23"/>
        <v>1.7955801104972375E-2</v>
      </c>
      <c r="H60" s="44">
        <f t="shared" si="23"/>
        <v>0</v>
      </c>
      <c r="I60" s="44">
        <f t="shared" si="23"/>
        <v>0.19060773480662985</v>
      </c>
      <c r="J60" s="44">
        <f t="shared" si="23"/>
        <v>3.8674033149171269E-2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40" zoomScale="60" workbookViewId="0">
      <selection activeCell="M54" sqref="M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Busabala-Entebbe'!C3:G3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'27.09 Entebbe-Busabala'!D5</f>
        <v>27.09.19</v>
      </c>
      <c r="E5" s="3"/>
      <c r="F5" s="41" t="s">
        <v>1</v>
      </c>
      <c r="G5" s="76" t="str">
        <f>'27.09 Entebbe-Busabala'!G5:H5</f>
        <v>Ziranumbu town</v>
      </c>
      <c r="H5" s="77"/>
      <c r="I5" s="14"/>
      <c r="J5" s="2" t="s">
        <v>5</v>
      </c>
      <c r="K5" s="76" t="s">
        <v>166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Busabala-Entebbe'!D6:E6</f>
        <v>BUSABALA</v>
      </c>
      <c r="E6" s="77"/>
      <c r="F6" s="2" t="s">
        <v>2</v>
      </c>
      <c r="G6" s="76" t="str">
        <f>'23.09.19 Busabala-Entebbe'!G6:H6</f>
        <v>ENTEBBE</v>
      </c>
      <c r="H6" s="77"/>
      <c r="J6" s="2" t="s">
        <v>21</v>
      </c>
      <c r="K6" s="76" t="str">
        <f>'27.09 Entebbe-Busabala'!K6:L6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3</v>
      </c>
      <c r="E10" s="50">
        <v>1</v>
      </c>
      <c r="F10" s="50">
        <v>8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18</v>
      </c>
      <c r="P10" s="15">
        <f t="shared" ref="P10:P57" si="1">SUM(C10:N10)</f>
        <v>33</v>
      </c>
      <c r="R10" s="1" t="s">
        <v>6</v>
      </c>
      <c r="S10" s="17">
        <f t="shared" ref="S10:AF10" si="2">SUM(C10:C13)</f>
        <v>19</v>
      </c>
      <c r="T10" s="17">
        <f t="shared" si="2"/>
        <v>4</v>
      </c>
      <c r="U10" s="17">
        <f t="shared" si="2"/>
        <v>1</v>
      </c>
      <c r="V10" s="17">
        <f t="shared" si="2"/>
        <v>24</v>
      </c>
      <c r="W10" s="17">
        <f t="shared" si="2"/>
        <v>6</v>
      </c>
      <c r="X10" s="17">
        <f t="shared" si="2"/>
        <v>0</v>
      </c>
      <c r="Y10" s="17">
        <f t="shared" si="2"/>
        <v>1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64</v>
      </c>
      <c r="AD10" s="17">
        <f t="shared" si="2"/>
        <v>0</v>
      </c>
      <c r="AE10" s="31">
        <f t="shared" si="2"/>
        <v>58</v>
      </c>
      <c r="AF10" s="31">
        <f t="shared" si="2"/>
        <v>122</v>
      </c>
    </row>
    <row r="11" spans="2:32" s="6" customFormat="1" ht="23.1" customHeight="1" x14ac:dyDescent="0.25">
      <c r="B11" s="23" t="s">
        <v>38</v>
      </c>
      <c r="C11" s="50">
        <v>7</v>
      </c>
      <c r="D11" s="50">
        <v>0</v>
      </c>
      <c r="E11" s="50">
        <v>0</v>
      </c>
      <c r="F11" s="50">
        <v>9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27</v>
      </c>
      <c r="N11" s="50">
        <v>0</v>
      </c>
      <c r="O11" s="15">
        <f t="shared" si="0"/>
        <v>17</v>
      </c>
      <c r="P11" s="15">
        <f t="shared" si="1"/>
        <v>44</v>
      </c>
      <c r="R11" s="1" t="s">
        <v>7</v>
      </c>
      <c r="S11" s="17">
        <f t="shared" ref="S11:AF11" si="3">SUM(C14:C17)</f>
        <v>11</v>
      </c>
      <c r="T11" s="17">
        <f t="shared" si="3"/>
        <v>4</v>
      </c>
      <c r="U11" s="17">
        <f t="shared" si="3"/>
        <v>1</v>
      </c>
      <c r="V11" s="17">
        <f t="shared" si="3"/>
        <v>13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54</v>
      </c>
      <c r="AD11" s="17">
        <f t="shared" si="3"/>
        <v>0</v>
      </c>
      <c r="AE11" s="31">
        <f t="shared" si="3"/>
        <v>39</v>
      </c>
      <c r="AF11" s="31">
        <f t="shared" si="3"/>
        <v>93</v>
      </c>
    </row>
    <row r="12" spans="2:32" ht="23.1" customHeight="1" x14ac:dyDescent="0.25">
      <c r="B12" s="23" t="s">
        <v>39</v>
      </c>
      <c r="C12" s="50">
        <v>6</v>
      </c>
      <c r="D12" s="50">
        <v>1</v>
      </c>
      <c r="E12" s="50">
        <v>0</v>
      </c>
      <c r="F12" s="50">
        <v>6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15</v>
      </c>
      <c r="P12" s="15">
        <f t="shared" si="1"/>
        <v>24</v>
      </c>
      <c r="R12" s="1" t="s">
        <v>8</v>
      </c>
      <c r="S12" s="17">
        <f t="shared" ref="S12:AF12" si="4">SUM(C18:C21)</f>
        <v>10</v>
      </c>
      <c r="T12" s="17">
        <f t="shared" si="4"/>
        <v>6</v>
      </c>
      <c r="U12" s="17">
        <f t="shared" si="4"/>
        <v>2</v>
      </c>
      <c r="V12" s="17">
        <f t="shared" si="4"/>
        <v>15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55</v>
      </c>
      <c r="AD12" s="17">
        <f t="shared" si="4"/>
        <v>0</v>
      </c>
      <c r="AE12" s="31">
        <f t="shared" si="4"/>
        <v>43</v>
      </c>
      <c r="AF12" s="31">
        <f t="shared" si="4"/>
        <v>98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5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13</v>
      </c>
      <c r="N13" s="50">
        <v>0</v>
      </c>
      <c r="O13" s="15">
        <f t="shared" si="0"/>
        <v>8</v>
      </c>
      <c r="P13" s="15">
        <f t="shared" si="1"/>
        <v>21</v>
      </c>
      <c r="R13" s="1" t="s">
        <v>9</v>
      </c>
      <c r="S13" s="17">
        <f t="shared" ref="S13:AF13" si="5">SUM(C22:C25)</f>
        <v>16</v>
      </c>
      <c r="T13" s="17">
        <f t="shared" si="5"/>
        <v>3</v>
      </c>
      <c r="U13" s="17">
        <f t="shared" si="5"/>
        <v>0</v>
      </c>
      <c r="V13" s="17">
        <f t="shared" si="5"/>
        <v>9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50</v>
      </c>
      <c r="AD13" s="17">
        <f t="shared" si="5"/>
        <v>0</v>
      </c>
      <c r="AE13" s="31">
        <f t="shared" si="5"/>
        <v>38</v>
      </c>
      <c r="AF13" s="31">
        <f t="shared" si="5"/>
        <v>88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1</v>
      </c>
      <c r="F14" s="50">
        <v>5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9</v>
      </c>
      <c r="P14" s="15">
        <f t="shared" si="1"/>
        <v>20</v>
      </c>
      <c r="R14" s="1" t="s">
        <v>10</v>
      </c>
      <c r="S14" s="17">
        <f t="shared" ref="S14:AF14" si="6">SUM(C26:C29)</f>
        <v>8</v>
      </c>
      <c r="T14" s="17">
        <f t="shared" si="6"/>
        <v>3</v>
      </c>
      <c r="U14" s="17">
        <f t="shared" si="6"/>
        <v>0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55</v>
      </c>
      <c r="AD14" s="17">
        <f t="shared" si="6"/>
        <v>0</v>
      </c>
      <c r="AE14" s="31">
        <f t="shared" si="6"/>
        <v>31</v>
      </c>
      <c r="AF14" s="31">
        <f t="shared" si="6"/>
        <v>86</v>
      </c>
    </row>
    <row r="15" spans="2:32" ht="23.1" customHeight="1" x14ac:dyDescent="0.25">
      <c r="B15" s="23" t="s">
        <v>42</v>
      </c>
      <c r="C15" s="50">
        <v>5</v>
      </c>
      <c r="D15" s="50">
        <v>2</v>
      </c>
      <c r="E15" s="50">
        <v>0</v>
      </c>
      <c r="F15" s="50">
        <v>4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15</v>
      </c>
      <c r="P15" s="15">
        <f t="shared" si="1"/>
        <v>23</v>
      </c>
      <c r="R15" s="1" t="s">
        <v>11</v>
      </c>
      <c r="S15" s="17">
        <f t="shared" ref="S15:AF15" si="7">SUM(C30:C33)</f>
        <v>22</v>
      </c>
      <c r="T15" s="17">
        <f t="shared" si="7"/>
        <v>2</v>
      </c>
      <c r="U15" s="17">
        <f t="shared" si="7"/>
        <v>1</v>
      </c>
      <c r="V15" s="17">
        <f t="shared" si="7"/>
        <v>12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49</v>
      </c>
      <c r="AD15" s="17">
        <f t="shared" si="7"/>
        <v>0</v>
      </c>
      <c r="AE15" s="31">
        <f t="shared" si="7"/>
        <v>46</v>
      </c>
      <c r="AF15" s="31">
        <f t="shared" si="7"/>
        <v>95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17</v>
      </c>
      <c r="N16" s="50">
        <v>0</v>
      </c>
      <c r="O16" s="15">
        <f t="shared" si="0"/>
        <v>6</v>
      </c>
      <c r="P16" s="15">
        <f t="shared" si="1"/>
        <v>23</v>
      </c>
      <c r="R16" s="1" t="s">
        <v>12</v>
      </c>
      <c r="S16" s="17">
        <f t="shared" ref="S16:AF16" si="8">SUM(C34:C37)</f>
        <v>19</v>
      </c>
      <c r="T16" s="17">
        <f t="shared" si="8"/>
        <v>5</v>
      </c>
      <c r="U16" s="17">
        <f t="shared" si="8"/>
        <v>1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31</v>
      </c>
      <c r="AD16" s="17">
        <f t="shared" si="8"/>
        <v>0</v>
      </c>
      <c r="AE16" s="31">
        <f t="shared" si="8"/>
        <v>52</v>
      </c>
      <c r="AF16" s="31">
        <f t="shared" si="8"/>
        <v>83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0</v>
      </c>
      <c r="F17" s="50">
        <v>3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9</v>
      </c>
      <c r="P17" s="15">
        <f t="shared" si="1"/>
        <v>27</v>
      </c>
      <c r="R17" s="1" t="s">
        <v>13</v>
      </c>
      <c r="S17" s="17">
        <f t="shared" ref="S17:AF17" si="9">SUM(C38:C41)</f>
        <v>10</v>
      </c>
      <c r="T17" s="17">
        <f t="shared" si="9"/>
        <v>0</v>
      </c>
      <c r="U17" s="17">
        <f t="shared" si="9"/>
        <v>1</v>
      </c>
      <c r="V17" s="17">
        <f t="shared" si="9"/>
        <v>6</v>
      </c>
      <c r="W17" s="17">
        <f t="shared" si="9"/>
        <v>1</v>
      </c>
      <c r="X17" s="17">
        <f t="shared" si="9"/>
        <v>1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27</v>
      </c>
      <c r="AD17" s="17">
        <f t="shared" si="9"/>
        <v>0</v>
      </c>
      <c r="AE17" s="31">
        <f t="shared" si="9"/>
        <v>25</v>
      </c>
      <c r="AF17" s="31">
        <f t="shared" si="9"/>
        <v>52</v>
      </c>
    </row>
    <row r="18" spans="2:32" ht="23.1" customHeight="1" x14ac:dyDescent="0.25">
      <c r="B18" s="23" t="s">
        <v>45</v>
      </c>
      <c r="C18" s="50">
        <v>1</v>
      </c>
      <c r="D18" s="50">
        <v>2</v>
      </c>
      <c r="E18" s="50">
        <v>0</v>
      </c>
      <c r="F18" s="50">
        <v>6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11</v>
      </c>
      <c r="P18" s="15">
        <f t="shared" si="1"/>
        <v>23</v>
      </c>
      <c r="R18" s="1" t="s">
        <v>14</v>
      </c>
      <c r="S18" s="17">
        <f t="shared" ref="S18:AF18" si="10">SUM(C42:C45)</f>
        <v>14</v>
      </c>
      <c r="T18" s="17">
        <f t="shared" si="10"/>
        <v>7</v>
      </c>
      <c r="U18" s="17">
        <f t="shared" si="10"/>
        <v>1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21</v>
      </c>
      <c r="AD18" s="17">
        <f t="shared" si="10"/>
        <v>0</v>
      </c>
      <c r="AE18" s="31">
        <f t="shared" si="10"/>
        <v>44</v>
      </c>
      <c r="AF18" s="31">
        <f t="shared" si="10"/>
        <v>65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10</v>
      </c>
      <c r="P19" s="15">
        <f t="shared" si="1"/>
        <v>17</v>
      </c>
      <c r="R19" s="1" t="s">
        <v>15</v>
      </c>
      <c r="S19" s="17">
        <f t="shared" ref="S19:AF19" si="11">SUM(C46:C49)</f>
        <v>9</v>
      </c>
      <c r="T19" s="17">
        <f t="shared" si="11"/>
        <v>5</v>
      </c>
      <c r="U19" s="17">
        <f t="shared" si="11"/>
        <v>0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41</v>
      </c>
      <c r="AD19" s="17">
        <f t="shared" si="11"/>
        <v>0</v>
      </c>
      <c r="AE19" s="31">
        <f t="shared" si="11"/>
        <v>25</v>
      </c>
      <c r="AF19" s="31">
        <f t="shared" si="11"/>
        <v>66</v>
      </c>
    </row>
    <row r="20" spans="2:32" ht="23.1" customHeight="1" x14ac:dyDescent="0.25">
      <c r="B20" s="23" t="s">
        <v>47</v>
      </c>
      <c r="C20" s="50">
        <v>2</v>
      </c>
      <c r="D20" s="50">
        <v>2</v>
      </c>
      <c r="E20" s="50">
        <v>1</v>
      </c>
      <c r="F20" s="50">
        <v>2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9</v>
      </c>
      <c r="P20" s="15">
        <f t="shared" si="1"/>
        <v>23</v>
      </c>
      <c r="R20" s="1" t="s">
        <v>16</v>
      </c>
      <c r="S20" s="17">
        <f t="shared" ref="S20:AF20" si="12">SUM(C50:C53)</f>
        <v>31</v>
      </c>
      <c r="T20" s="17">
        <f t="shared" si="12"/>
        <v>0</v>
      </c>
      <c r="U20" s="17">
        <f t="shared" si="12"/>
        <v>0</v>
      </c>
      <c r="V20" s="17">
        <f t="shared" si="12"/>
        <v>13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47</v>
      </c>
      <c r="AD20" s="17">
        <f t="shared" si="12"/>
        <v>0</v>
      </c>
      <c r="AE20" s="31">
        <f t="shared" si="12"/>
        <v>53</v>
      </c>
      <c r="AF20" s="31">
        <f t="shared" si="12"/>
        <v>100</v>
      </c>
    </row>
    <row r="21" spans="2:32" ht="23.1" customHeight="1" x14ac:dyDescent="0.25">
      <c r="B21" s="23" t="s">
        <v>48</v>
      </c>
      <c r="C21" s="50">
        <v>3</v>
      </c>
      <c r="D21" s="50">
        <v>2</v>
      </c>
      <c r="E21" s="50">
        <v>0</v>
      </c>
      <c r="F21" s="50">
        <v>5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22</v>
      </c>
      <c r="N21" s="50">
        <v>0</v>
      </c>
      <c r="O21" s="15">
        <f t="shared" si="0"/>
        <v>13</v>
      </c>
      <c r="P21" s="15">
        <f t="shared" si="1"/>
        <v>35</v>
      </c>
      <c r="R21" s="36" t="s">
        <v>20</v>
      </c>
      <c r="S21" s="34">
        <f t="shared" ref="S21:AF21" si="13">SUM(C54:C57)</f>
        <v>8</v>
      </c>
      <c r="T21" s="17">
        <f t="shared" si="13"/>
        <v>2</v>
      </c>
      <c r="U21" s="17">
        <f t="shared" si="13"/>
        <v>0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12</v>
      </c>
      <c r="AD21" s="17">
        <f t="shared" si="13"/>
        <v>0</v>
      </c>
      <c r="AE21" s="31">
        <f t="shared" si="13"/>
        <v>19</v>
      </c>
      <c r="AF21" s="31">
        <f t="shared" si="13"/>
        <v>31</v>
      </c>
    </row>
    <row r="22" spans="2:32" ht="23.1" customHeight="1" x14ac:dyDescent="0.25">
      <c r="B22" s="23" t="s">
        <v>49</v>
      </c>
      <c r="C22" s="50">
        <v>6</v>
      </c>
      <c r="D22" s="50">
        <v>2</v>
      </c>
      <c r="E22" s="50">
        <v>0</v>
      </c>
      <c r="F22" s="50">
        <v>3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24</v>
      </c>
      <c r="N22" s="50">
        <v>0</v>
      </c>
      <c r="O22" s="15">
        <f t="shared" si="0"/>
        <v>14</v>
      </c>
      <c r="P22" s="15">
        <f t="shared" si="1"/>
        <v>38</v>
      </c>
      <c r="R22" s="38" t="s">
        <v>90</v>
      </c>
      <c r="S22" s="39">
        <f>MAX(S10:S12)</f>
        <v>19</v>
      </c>
      <c r="T22" s="39">
        <f t="shared" ref="T22:AF22" si="14">MAX(T10:T12)</f>
        <v>6</v>
      </c>
      <c r="U22" s="39">
        <f t="shared" si="14"/>
        <v>2</v>
      </c>
      <c r="V22" s="39">
        <f t="shared" si="14"/>
        <v>24</v>
      </c>
      <c r="W22" s="39">
        <f t="shared" si="14"/>
        <v>6</v>
      </c>
      <c r="X22" s="39">
        <f t="shared" si="14"/>
        <v>0</v>
      </c>
      <c r="Y22" s="39">
        <f t="shared" si="14"/>
        <v>10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64</v>
      </c>
      <c r="AD22" s="39">
        <f t="shared" si="14"/>
        <v>0</v>
      </c>
      <c r="AE22" s="40">
        <f t="shared" si="14"/>
        <v>58</v>
      </c>
      <c r="AF22" s="40">
        <f t="shared" si="14"/>
        <v>122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0</v>
      </c>
      <c r="F23" s="50">
        <v>3</v>
      </c>
      <c r="G23" s="50">
        <v>0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12</v>
      </c>
      <c r="P23" s="15">
        <f t="shared" si="1"/>
        <v>20</v>
      </c>
      <c r="R23" s="38" t="s">
        <v>91</v>
      </c>
      <c r="S23" s="39">
        <f>MAX(S13:S18)</f>
        <v>22</v>
      </c>
      <c r="T23" s="39">
        <f t="shared" ref="T23:AF23" si="15">MAX(T13:T18)</f>
        <v>7</v>
      </c>
      <c r="U23" s="39">
        <f t="shared" si="15"/>
        <v>1</v>
      </c>
      <c r="V23" s="39">
        <f t="shared" si="15"/>
        <v>15</v>
      </c>
      <c r="W23" s="39">
        <f t="shared" si="15"/>
        <v>1</v>
      </c>
      <c r="X23" s="39">
        <f t="shared" si="15"/>
        <v>1</v>
      </c>
      <c r="Y23" s="39">
        <f t="shared" si="15"/>
        <v>10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55</v>
      </c>
      <c r="AD23" s="39">
        <f t="shared" si="15"/>
        <v>0</v>
      </c>
      <c r="AE23" s="40">
        <f t="shared" si="15"/>
        <v>52</v>
      </c>
      <c r="AF23" s="40">
        <f t="shared" si="15"/>
        <v>95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5</v>
      </c>
      <c r="P24" s="15">
        <f t="shared" si="1"/>
        <v>10</v>
      </c>
      <c r="R24" s="38" t="s">
        <v>92</v>
      </c>
      <c r="S24" s="39">
        <f>MAX(S19:S21)</f>
        <v>31</v>
      </c>
      <c r="T24" s="39">
        <f t="shared" ref="T24:AF24" si="16">MAX(T19:T21)</f>
        <v>5</v>
      </c>
      <c r="U24" s="39">
        <f t="shared" si="16"/>
        <v>0</v>
      </c>
      <c r="V24" s="39">
        <f t="shared" si="16"/>
        <v>13</v>
      </c>
      <c r="W24" s="39">
        <f t="shared" si="16"/>
        <v>0</v>
      </c>
      <c r="X24" s="39">
        <f t="shared" si="16"/>
        <v>0</v>
      </c>
      <c r="Y24" s="39">
        <f t="shared" si="16"/>
        <v>8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47</v>
      </c>
      <c r="AD24" s="39">
        <f t="shared" si="16"/>
        <v>0</v>
      </c>
      <c r="AE24" s="40">
        <f t="shared" si="16"/>
        <v>53</v>
      </c>
      <c r="AF24" s="40">
        <f t="shared" si="16"/>
        <v>100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7</v>
      </c>
      <c r="P25" s="15">
        <f t="shared" si="1"/>
        <v>20</v>
      </c>
      <c r="R25" s="37" t="s">
        <v>85</v>
      </c>
      <c r="S25" s="35">
        <f t="shared" ref="S25:AF25" si="17">SUM(S10:S12)</f>
        <v>40</v>
      </c>
      <c r="T25" s="16">
        <f t="shared" si="17"/>
        <v>14</v>
      </c>
      <c r="U25" s="16">
        <f t="shared" si="17"/>
        <v>4</v>
      </c>
      <c r="V25" s="16">
        <f t="shared" si="17"/>
        <v>52</v>
      </c>
      <c r="W25" s="16">
        <f t="shared" si="17"/>
        <v>6</v>
      </c>
      <c r="X25" s="16">
        <f t="shared" si="17"/>
        <v>0</v>
      </c>
      <c r="Y25" s="16">
        <f t="shared" si="17"/>
        <v>21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173</v>
      </c>
      <c r="AD25" s="16">
        <f t="shared" si="17"/>
        <v>0</v>
      </c>
      <c r="AE25" s="32">
        <f t="shared" si="17"/>
        <v>140</v>
      </c>
      <c r="AF25" s="32">
        <f t="shared" si="17"/>
        <v>313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3</v>
      </c>
      <c r="G26" s="50">
        <v>0</v>
      </c>
      <c r="H26" s="50">
        <v>0</v>
      </c>
      <c r="I26" s="50">
        <v>4</v>
      </c>
      <c r="J26" s="50">
        <v>1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10</v>
      </c>
      <c r="P26" s="15">
        <f t="shared" si="1"/>
        <v>23</v>
      </c>
      <c r="R26" s="28" t="s">
        <v>86</v>
      </c>
      <c r="S26" s="16">
        <f t="shared" ref="S26:AF26" si="18">SUM(S13:S18)</f>
        <v>89</v>
      </c>
      <c r="T26" s="16">
        <f t="shared" si="18"/>
        <v>20</v>
      </c>
      <c r="U26" s="16">
        <f t="shared" si="18"/>
        <v>4</v>
      </c>
      <c r="V26" s="16">
        <f t="shared" si="18"/>
        <v>64</v>
      </c>
      <c r="W26" s="16">
        <f t="shared" si="18"/>
        <v>1</v>
      </c>
      <c r="X26" s="16">
        <f t="shared" si="18"/>
        <v>1</v>
      </c>
      <c r="Y26" s="16">
        <f t="shared" si="18"/>
        <v>46</v>
      </c>
      <c r="Z26" s="16">
        <f t="shared" si="18"/>
        <v>11</v>
      </c>
      <c r="AA26" s="16">
        <f t="shared" si="18"/>
        <v>0</v>
      </c>
      <c r="AB26" s="16">
        <f t="shared" si="18"/>
        <v>0</v>
      </c>
      <c r="AC26" s="16">
        <f t="shared" si="18"/>
        <v>233</v>
      </c>
      <c r="AD26" s="16">
        <f t="shared" si="18"/>
        <v>0</v>
      </c>
      <c r="AE26" s="32">
        <f t="shared" si="18"/>
        <v>236</v>
      </c>
      <c r="AF26" s="32">
        <f t="shared" si="18"/>
        <v>469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0</v>
      </c>
      <c r="F27" s="50">
        <v>3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9</v>
      </c>
      <c r="P27" s="15">
        <f t="shared" si="1"/>
        <v>22</v>
      </c>
      <c r="R27" s="29" t="s">
        <v>87</v>
      </c>
      <c r="S27" s="16">
        <f t="shared" ref="S27:AF27" si="19">SUM(S19:S21)</f>
        <v>48</v>
      </c>
      <c r="T27" s="16">
        <f t="shared" si="19"/>
        <v>7</v>
      </c>
      <c r="U27" s="16">
        <f t="shared" si="19"/>
        <v>0</v>
      </c>
      <c r="V27" s="16">
        <f t="shared" si="19"/>
        <v>26</v>
      </c>
      <c r="W27" s="16">
        <f t="shared" si="19"/>
        <v>0</v>
      </c>
      <c r="X27" s="16">
        <f t="shared" si="19"/>
        <v>0</v>
      </c>
      <c r="Y27" s="16">
        <f t="shared" si="19"/>
        <v>15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100</v>
      </c>
      <c r="AD27" s="16">
        <f t="shared" si="19"/>
        <v>0</v>
      </c>
      <c r="AE27" s="32">
        <f t="shared" si="19"/>
        <v>97</v>
      </c>
      <c r="AF27" s="32">
        <f t="shared" si="19"/>
        <v>197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0</v>
      </c>
      <c r="F28" s="50">
        <v>2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7</v>
      </c>
      <c r="P28" s="15">
        <f t="shared" si="1"/>
        <v>23</v>
      </c>
      <c r="R28" s="5" t="s">
        <v>17</v>
      </c>
      <c r="S28" s="16">
        <f t="shared" ref="S28:AF28" si="20">SUM(S10:S21)</f>
        <v>177</v>
      </c>
      <c r="T28" s="16">
        <f t="shared" si="20"/>
        <v>41</v>
      </c>
      <c r="U28" s="16">
        <f t="shared" si="20"/>
        <v>8</v>
      </c>
      <c r="V28" s="16">
        <f t="shared" si="20"/>
        <v>142</v>
      </c>
      <c r="W28" s="16">
        <f t="shared" si="20"/>
        <v>7</v>
      </c>
      <c r="X28" s="16">
        <f t="shared" si="20"/>
        <v>1</v>
      </c>
      <c r="Y28" s="16">
        <f t="shared" si="20"/>
        <v>82</v>
      </c>
      <c r="Z28" s="16">
        <f t="shared" si="20"/>
        <v>15</v>
      </c>
      <c r="AA28" s="16">
        <f t="shared" si="20"/>
        <v>0</v>
      </c>
      <c r="AB28" s="16">
        <f t="shared" si="20"/>
        <v>0</v>
      </c>
      <c r="AC28" s="16">
        <f t="shared" si="20"/>
        <v>506</v>
      </c>
      <c r="AD28" s="16">
        <f t="shared" si="20"/>
        <v>0</v>
      </c>
      <c r="AE28" s="32">
        <f t="shared" si="20"/>
        <v>473</v>
      </c>
      <c r="AF28" s="32">
        <f t="shared" si="20"/>
        <v>979</v>
      </c>
    </row>
    <row r="29" spans="2:32" ht="23.1" customHeight="1" x14ac:dyDescent="0.25">
      <c r="B29" s="23" t="s">
        <v>56</v>
      </c>
      <c r="C29" s="50">
        <v>1</v>
      </c>
      <c r="D29" s="50">
        <v>2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5</v>
      </c>
      <c r="P29" s="15">
        <f t="shared" si="1"/>
        <v>18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1</v>
      </c>
      <c r="E30" s="50">
        <v>0</v>
      </c>
      <c r="F30" s="50">
        <v>2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13</v>
      </c>
      <c r="P30" s="15">
        <f t="shared" si="1"/>
        <v>23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0</v>
      </c>
      <c r="F31" s="50">
        <v>5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18</v>
      </c>
      <c r="N31" s="50">
        <v>0</v>
      </c>
      <c r="O31" s="15">
        <f t="shared" si="0"/>
        <v>10</v>
      </c>
      <c r="P31" s="15">
        <f t="shared" si="1"/>
        <v>28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1</v>
      </c>
      <c r="F32" s="50">
        <v>2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9</v>
      </c>
      <c r="N32" s="50">
        <v>0</v>
      </c>
      <c r="O32" s="15">
        <f t="shared" si="0"/>
        <v>12</v>
      </c>
      <c r="P32" s="15">
        <f t="shared" si="1"/>
        <v>21</v>
      </c>
    </row>
    <row r="33" spans="2:20" ht="23.1" customHeight="1" x14ac:dyDescent="0.25">
      <c r="B33" s="23" t="s">
        <v>60</v>
      </c>
      <c r="C33" s="50">
        <v>6</v>
      </c>
      <c r="D33" s="50">
        <v>1</v>
      </c>
      <c r="E33" s="50">
        <v>0</v>
      </c>
      <c r="F33" s="50">
        <v>3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11</v>
      </c>
      <c r="P33" s="15">
        <f t="shared" si="1"/>
        <v>23</v>
      </c>
    </row>
    <row r="34" spans="2:20" ht="23.1" customHeight="1" x14ac:dyDescent="0.25">
      <c r="B34" s="24" t="s">
        <v>61</v>
      </c>
      <c r="C34" s="50">
        <v>2</v>
      </c>
      <c r="D34" s="50">
        <v>1</v>
      </c>
      <c r="E34" s="50">
        <v>1</v>
      </c>
      <c r="F34" s="50">
        <v>6</v>
      </c>
      <c r="G34" s="50">
        <v>0</v>
      </c>
      <c r="H34" s="50">
        <v>0</v>
      </c>
      <c r="I34" s="50">
        <v>4</v>
      </c>
      <c r="J34" s="50">
        <v>2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16</v>
      </c>
      <c r="P34" s="15">
        <f t="shared" si="1"/>
        <v>27</v>
      </c>
    </row>
    <row r="35" spans="2:20" ht="23.1" customHeight="1" x14ac:dyDescent="0.25">
      <c r="B35" s="24" t="s">
        <v>62</v>
      </c>
      <c r="C35" s="50">
        <v>10</v>
      </c>
      <c r="D35" s="50">
        <v>1</v>
      </c>
      <c r="E35" s="50">
        <v>0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15</v>
      </c>
      <c r="P35" s="15">
        <f t="shared" si="1"/>
        <v>22</v>
      </c>
    </row>
    <row r="36" spans="2:20" ht="23.1" customHeight="1" x14ac:dyDescent="0.25">
      <c r="B36" s="24" t="s">
        <v>63</v>
      </c>
      <c r="C36" s="50">
        <v>6</v>
      </c>
      <c r="D36" s="50">
        <v>2</v>
      </c>
      <c r="E36" s="50">
        <v>0</v>
      </c>
      <c r="F36" s="50">
        <v>4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15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0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6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4</v>
      </c>
      <c r="D38" s="50">
        <v>0</v>
      </c>
      <c r="E38" s="50">
        <v>0</v>
      </c>
      <c r="F38" s="50">
        <v>3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8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7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1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2</v>
      </c>
      <c r="P40" s="15">
        <f t="shared" si="1"/>
        <v>8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8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4</v>
      </c>
      <c r="D42" s="50">
        <v>1</v>
      </c>
      <c r="E42" s="50">
        <v>0</v>
      </c>
      <c r="F42" s="50">
        <v>5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14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2</v>
      </c>
      <c r="D43" s="50">
        <v>2</v>
      </c>
      <c r="E43" s="50">
        <v>0</v>
      </c>
      <c r="F43" s="50">
        <v>3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9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3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10</v>
      </c>
      <c r="P44" s="15">
        <f t="shared" si="1"/>
        <v>17</v>
      </c>
    </row>
    <row r="45" spans="2:20" ht="23.1" customHeight="1" x14ac:dyDescent="0.25">
      <c r="B45" s="23" t="s">
        <v>72</v>
      </c>
      <c r="C45" s="50">
        <v>4</v>
      </c>
      <c r="D45" s="50">
        <v>4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11</v>
      </c>
      <c r="P45" s="15">
        <f t="shared" si="1"/>
        <v>16</v>
      </c>
    </row>
    <row r="46" spans="2:20" ht="23.1" customHeight="1" x14ac:dyDescent="0.25">
      <c r="B46" s="24" t="s">
        <v>73</v>
      </c>
      <c r="C46" s="50">
        <v>4</v>
      </c>
      <c r="D46" s="50">
        <v>2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9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6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3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2</v>
      </c>
      <c r="E49" s="50">
        <v>0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7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7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10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12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13</v>
      </c>
      <c r="D52" s="50">
        <v>0</v>
      </c>
      <c r="E52" s="50">
        <v>0</v>
      </c>
      <c r="F52" s="50">
        <v>3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17</v>
      </c>
      <c r="P52" s="15">
        <f t="shared" si="1"/>
        <v>36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0</v>
      </c>
      <c r="F53" s="50">
        <v>8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14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2</v>
      </c>
      <c r="E54" s="50">
        <v>0</v>
      </c>
      <c r="F54" s="50">
        <v>7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19</v>
      </c>
      <c r="P54" s="15">
        <f t="shared" si="1"/>
        <v>31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177</v>
      </c>
      <c r="D58" s="16">
        <f t="shared" si="21"/>
        <v>41</v>
      </c>
      <c r="E58" s="16">
        <f t="shared" si="21"/>
        <v>8</v>
      </c>
      <c r="F58" s="16">
        <f t="shared" si="21"/>
        <v>142</v>
      </c>
      <c r="G58" s="16">
        <f t="shared" si="21"/>
        <v>7</v>
      </c>
      <c r="H58" s="16">
        <f t="shared" si="21"/>
        <v>1</v>
      </c>
      <c r="I58" s="16">
        <f t="shared" si="21"/>
        <v>82</v>
      </c>
      <c r="J58" s="16">
        <f t="shared" si="21"/>
        <v>15</v>
      </c>
      <c r="K58" s="16">
        <f t="shared" si="21"/>
        <v>0</v>
      </c>
      <c r="L58" s="16">
        <f t="shared" si="21"/>
        <v>0</v>
      </c>
      <c r="M58" s="16">
        <f t="shared" si="21"/>
        <v>506</v>
      </c>
      <c r="N58" s="16">
        <f t="shared" si="21"/>
        <v>0</v>
      </c>
      <c r="O58" s="16">
        <f t="shared" si="21"/>
        <v>473</v>
      </c>
      <c r="P58" s="16">
        <f t="shared" si="21"/>
        <v>979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0.18079673135852911</v>
      </c>
      <c r="D59" s="43">
        <f t="shared" si="22"/>
        <v>4.1879468845760978E-2</v>
      </c>
      <c r="E59" s="43">
        <f t="shared" si="22"/>
        <v>8.171603677221655E-3</v>
      </c>
      <c r="F59" s="43">
        <f t="shared" si="22"/>
        <v>0.14504596527068436</v>
      </c>
      <c r="G59" s="43">
        <f t="shared" si="22"/>
        <v>7.1501532175689483E-3</v>
      </c>
      <c r="H59" s="43">
        <f t="shared" si="22"/>
        <v>1.0214504596527069E-3</v>
      </c>
      <c r="I59" s="43">
        <f t="shared" si="22"/>
        <v>8.3758937691521956E-2</v>
      </c>
      <c r="J59" s="43">
        <f t="shared" si="22"/>
        <v>1.5321756894790603E-2</v>
      </c>
      <c r="K59" s="43">
        <f t="shared" si="22"/>
        <v>0</v>
      </c>
      <c r="L59" s="43">
        <f t="shared" si="22"/>
        <v>0</v>
      </c>
      <c r="M59" s="43">
        <f t="shared" si="22"/>
        <v>0.5168539325842697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0.37420718816067655</v>
      </c>
      <c r="D60" s="44">
        <f t="shared" ref="D60:N60" si="23">D58/$O$58</f>
        <v>8.6680761099365747E-2</v>
      </c>
      <c r="E60" s="44">
        <f t="shared" si="23"/>
        <v>1.6913319238900635E-2</v>
      </c>
      <c r="F60" s="44">
        <f t="shared" si="23"/>
        <v>0.30021141649048627</v>
      </c>
      <c r="G60" s="44">
        <f t="shared" si="23"/>
        <v>1.4799154334038054E-2</v>
      </c>
      <c r="H60" s="44">
        <f t="shared" si="23"/>
        <v>2.1141649048625794E-3</v>
      </c>
      <c r="I60" s="44">
        <f t="shared" si="23"/>
        <v>0.17336152219873149</v>
      </c>
      <c r="J60" s="44">
        <f t="shared" si="23"/>
        <v>3.1712473572938688E-2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55" zoomScale="60" workbookViewId="0">
      <selection activeCell="S98" sqref="S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Entebbe-Busabala'!C3:G3</f>
        <v>MCC - C2 - STN053 - Busabala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183</v>
      </c>
      <c r="F5" s="41" t="s">
        <v>1</v>
      </c>
      <c r="G5" s="76" t="str">
        <f>'[2]27.09 Busabala-Entebbe-24h'!G5:H5</f>
        <v>Ziranumbu town</v>
      </c>
      <c r="H5" s="77"/>
      <c r="I5" s="14"/>
      <c r="J5" s="2" t="s">
        <v>5</v>
      </c>
      <c r="K5" s="76" t="str">
        <f>'[2]27.09 Busabala-Entebbe-24h'!K5:L5</f>
        <v>Godfrey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Entebbe-Busabala'!D6:E6</f>
        <v>ENTEBBE</v>
      </c>
      <c r="E6" s="77"/>
      <c r="F6" s="2" t="s">
        <v>2</v>
      </c>
      <c r="G6" s="76" t="str">
        <f>'[2]23.09.19 Entebbe-Busabala'!G6:H6</f>
        <v>BUSABALA</v>
      </c>
      <c r="H6" s="77"/>
      <c r="J6" s="2" t="s">
        <v>21</v>
      </c>
      <c r="K6" s="76" t="str">
        <f>'[2]27.09 Busabala-Entebbe-24h'!K6:L6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8</v>
      </c>
      <c r="D10" s="50">
        <v>0</v>
      </c>
      <c r="E10" s="50">
        <v>2</v>
      </c>
      <c r="F10" s="50">
        <v>9</v>
      </c>
      <c r="G10" s="50">
        <v>1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23</v>
      </c>
      <c r="N10" s="50">
        <v>0</v>
      </c>
      <c r="O10" s="17">
        <f t="shared" ref="O10:O73" si="0">SUM(C10:L10,N10)</f>
        <v>23</v>
      </c>
      <c r="P10" s="17">
        <f t="shared" ref="P10:P73" si="1">SUM(C10:N10)</f>
        <v>46</v>
      </c>
      <c r="R10" s="1" t="s">
        <v>6</v>
      </c>
      <c r="S10" s="17">
        <f t="shared" ref="S10:AF10" si="2">SUM(C10:C13)</f>
        <v>28</v>
      </c>
      <c r="T10" s="17">
        <f t="shared" si="2"/>
        <v>3</v>
      </c>
      <c r="U10" s="17">
        <f t="shared" si="2"/>
        <v>5</v>
      </c>
      <c r="V10" s="17">
        <f t="shared" si="2"/>
        <v>26</v>
      </c>
      <c r="W10" s="17">
        <f t="shared" si="2"/>
        <v>2</v>
      </c>
      <c r="X10" s="17">
        <f t="shared" si="2"/>
        <v>0</v>
      </c>
      <c r="Y10" s="17">
        <f t="shared" si="2"/>
        <v>7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91</v>
      </c>
      <c r="AD10" s="17">
        <f t="shared" si="2"/>
        <v>0</v>
      </c>
      <c r="AE10" s="31">
        <f t="shared" si="2"/>
        <v>75</v>
      </c>
      <c r="AF10" s="31">
        <f t="shared" si="2"/>
        <v>166</v>
      </c>
    </row>
    <row r="11" spans="2:32" s="6" customFormat="1" ht="23.1" customHeight="1" x14ac:dyDescent="0.25">
      <c r="B11" s="45" t="s">
        <v>38</v>
      </c>
      <c r="C11" s="50">
        <v>7</v>
      </c>
      <c r="D11" s="50">
        <v>2</v>
      </c>
      <c r="E11" s="50">
        <v>2</v>
      </c>
      <c r="F11" s="50">
        <v>5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18</v>
      </c>
      <c r="N11" s="50">
        <v>0</v>
      </c>
      <c r="O11" s="17">
        <f t="shared" si="0"/>
        <v>19</v>
      </c>
      <c r="P11" s="17">
        <f t="shared" si="1"/>
        <v>37</v>
      </c>
      <c r="R11" s="1" t="s">
        <v>7</v>
      </c>
      <c r="S11" s="17">
        <f t="shared" ref="S11:AF11" si="3">SUM(C14:C17)</f>
        <v>26</v>
      </c>
      <c r="T11" s="17">
        <f t="shared" si="3"/>
        <v>8</v>
      </c>
      <c r="U11" s="17">
        <f t="shared" si="3"/>
        <v>6</v>
      </c>
      <c r="V11" s="17">
        <f t="shared" si="3"/>
        <v>21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84</v>
      </c>
      <c r="AD11" s="17">
        <f t="shared" si="3"/>
        <v>0</v>
      </c>
      <c r="AE11" s="31">
        <f t="shared" si="3"/>
        <v>74</v>
      </c>
      <c r="AF11" s="31">
        <f t="shared" si="3"/>
        <v>158</v>
      </c>
    </row>
    <row r="12" spans="2:32" ht="23.1" customHeight="1" x14ac:dyDescent="0.25">
      <c r="B12" s="45" t="s">
        <v>39</v>
      </c>
      <c r="C12" s="50">
        <v>6</v>
      </c>
      <c r="D12" s="50">
        <v>0</v>
      </c>
      <c r="E12" s="50">
        <v>0</v>
      </c>
      <c r="F12" s="50">
        <v>7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25</v>
      </c>
      <c r="N12" s="50">
        <v>0</v>
      </c>
      <c r="O12" s="17">
        <f t="shared" si="0"/>
        <v>16</v>
      </c>
      <c r="P12" s="17">
        <f t="shared" si="1"/>
        <v>41</v>
      </c>
      <c r="R12" s="1" t="s">
        <v>8</v>
      </c>
      <c r="S12" s="17">
        <f t="shared" ref="S12:AF12" si="4">SUM(C18:C21)</f>
        <v>30</v>
      </c>
      <c r="T12" s="17">
        <f t="shared" si="4"/>
        <v>2</v>
      </c>
      <c r="U12" s="17">
        <f t="shared" si="4"/>
        <v>1</v>
      </c>
      <c r="V12" s="17">
        <f t="shared" si="4"/>
        <v>22</v>
      </c>
      <c r="W12" s="17">
        <f t="shared" si="4"/>
        <v>1</v>
      </c>
      <c r="X12" s="17">
        <f t="shared" si="4"/>
        <v>1</v>
      </c>
      <c r="Y12" s="17">
        <f t="shared" si="4"/>
        <v>4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73</v>
      </c>
      <c r="AD12" s="17">
        <f t="shared" si="4"/>
        <v>0</v>
      </c>
      <c r="AE12" s="31">
        <f t="shared" si="4"/>
        <v>64</v>
      </c>
      <c r="AF12" s="31">
        <f t="shared" si="4"/>
        <v>137</v>
      </c>
    </row>
    <row r="13" spans="2:32" ht="23.1" customHeight="1" x14ac:dyDescent="0.25">
      <c r="B13" s="45" t="s">
        <v>40</v>
      </c>
      <c r="C13" s="50">
        <v>7</v>
      </c>
      <c r="D13" s="50">
        <v>1</v>
      </c>
      <c r="E13" s="50">
        <v>1</v>
      </c>
      <c r="F13" s="50">
        <v>5</v>
      </c>
      <c r="G13" s="50">
        <v>1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25</v>
      </c>
      <c r="N13" s="50">
        <v>0</v>
      </c>
      <c r="O13" s="17">
        <f t="shared" si="0"/>
        <v>17</v>
      </c>
      <c r="P13" s="17">
        <f t="shared" si="1"/>
        <v>42</v>
      </c>
      <c r="R13" s="1" t="s">
        <v>9</v>
      </c>
      <c r="S13" s="17">
        <f t="shared" ref="S13:AF13" si="5">SUM(C22:C25)</f>
        <v>24</v>
      </c>
      <c r="T13" s="17">
        <f t="shared" si="5"/>
        <v>6</v>
      </c>
      <c r="U13" s="17">
        <f t="shared" si="5"/>
        <v>3</v>
      </c>
      <c r="V13" s="17">
        <f t="shared" si="5"/>
        <v>15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63</v>
      </c>
      <c r="AD13" s="17">
        <f t="shared" si="5"/>
        <v>0</v>
      </c>
      <c r="AE13" s="31">
        <f t="shared" si="5"/>
        <v>58</v>
      </c>
      <c r="AF13" s="31">
        <f t="shared" si="5"/>
        <v>121</v>
      </c>
    </row>
    <row r="14" spans="2:32" ht="23.1" customHeight="1" x14ac:dyDescent="0.25">
      <c r="B14" s="45" t="s">
        <v>41</v>
      </c>
      <c r="C14" s="50">
        <v>4</v>
      </c>
      <c r="D14" s="50">
        <v>2</v>
      </c>
      <c r="E14" s="50">
        <v>1</v>
      </c>
      <c r="F14" s="50">
        <v>5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26</v>
      </c>
      <c r="N14" s="50">
        <v>0</v>
      </c>
      <c r="O14" s="17">
        <f t="shared" si="0"/>
        <v>15</v>
      </c>
      <c r="P14" s="17">
        <f t="shared" si="1"/>
        <v>41</v>
      </c>
      <c r="R14" s="1" t="s">
        <v>10</v>
      </c>
      <c r="S14" s="17">
        <f t="shared" ref="S14:AF14" si="6">SUM(C26:C29)</f>
        <v>19</v>
      </c>
      <c r="T14" s="17">
        <f t="shared" si="6"/>
        <v>2</v>
      </c>
      <c r="U14" s="17">
        <f t="shared" si="6"/>
        <v>4</v>
      </c>
      <c r="V14" s="17">
        <f t="shared" si="6"/>
        <v>22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57</v>
      </c>
      <c r="AD14" s="17">
        <f t="shared" si="6"/>
        <v>0</v>
      </c>
      <c r="AE14" s="31">
        <f t="shared" si="6"/>
        <v>65</v>
      </c>
      <c r="AF14" s="31">
        <f t="shared" si="6"/>
        <v>122</v>
      </c>
    </row>
    <row r="15" spans="2:32" ht="23.1" customHeight="1" x14ac:dyDescent="0.25">
      <c r="B15" s="45" t="s">
        <v>42</v>
      </c>
      <c r="C15" s="50">
        <v>7</v>
      </c>
      <c r="D15" s="50">
        <v>1</v>
      </c>
      <c r="E15" s="50">
        <v>1</v>
      </c>
      <c r="F15" s="50">
        <v>4</v>
      </c>
      <c r="G15" s="50">
        <v>0</v>
      </c>
      <c r="H15" s="50">
        <v>0</v>
      </c>
      <c r="I15" s="50">
        <v>6</v>
      </c>
      <c r="J15" s="50">
        <v>0</v>
      </c>
      <c r="K15" s="50">
        <v>0</v>
      </c>
      <c r="L15" s="50">
        <v>0</v>
      </c>
      <c r="M15" s="50">
        <v>19</v>
      </c>
      <c r="N15" s="50">
        <v>0</v>
      </c>
      <c r="O15" s="17">
        <f t="shared" si="0"/>
        <v>19</v>
      </c>
      <c r="P15" s="17">
        <f t="shared" si="1"/>
        <v>38</v>
      </c>
      <c r="R15" s="1" t="s">
        <v>11</v>
      </c>
      <c r="S15" s="17">
        <f t="shared" ref="S15:AF15" si="7">SUM(C30:C33)</f>
        <v>19</v>
      </c>
      <c r="T15" s="17">
        <f t="shared" si="7"/>
        <v>5</v>
      </c>
      <c r="U15" s="17">
        <f t="shared" si="7"/>
        <v>3</v>
      </c>
      <c r="V15" s="17">
        <f t="shared" si="7"/>
        <v>26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9</v>
      </c>
      <c r="AA15" s="17">
        <f t="shared" si="7"/>
        <v>0</v>
      </c>
      <c r="AB15" s="17">
        <f t="shared" si="7"/>
        <v>0</v>
      </c>
      <c r="AC15" s="17">
        <f t="shared" si="7"/>
        <v>67</v>
      </c>
      <c r="AD15" s="17">
        <f t="shared" si="7"/>
        <v>0</v>
      </c>
      <c r="AE15" s="31">
        <f t="shared" si="7"/>
        <v>69</v>
      </c>
      <c r="AF15" s="31">
        <f t="shared" si="7"/>
        <v>136</v>
      </c>
    </row>
    <row r="16" spans="2:32" ht="23.1" customHeight="1" x14ac:dyDescent="0.25">
      <c r="B16" s="45" t="s">
        <v>43</v>
      </c>
      <c r="C16" s="50">
        <v>7</v>
      </c>
      <c r="D16" s="50">
        <v>3</v>
      </c>
      <c r="E16" s="50">
        <v>4</v>
      </c>
      <c r="F16" s="50">
        <v>7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30</v>
      </c>
      <c r="N16" s="50">
        <v>0</v>
      </c>
      <c r="O16" s="17">
        <f t="shared" si="0"/>
        <v>23</v>
      </c>
      <c r="P16" s="17">
        <f t="shared" si="1"/>
        <v>53</v>
      </c>
      <c r="R16" s="1" t="s">
        <v>12</v>
      </c>
      <c r="S16" s="17">
        <f t="shared" ref="S16:AF16" si="8">SUM(C34:C37)</f>
        <v>14</v>
      </c>
      <c r="T16" s="17">
        <f t="shared" si="8"/>
        <v>4</v>
      </c>
      <c r="U16" s="17">
        <f t="shared" si="8"/>
        <v>2</v>
      </c>
      <c r="V16" s="17">
        <f t="shared" si="8"/>
        <v>16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49</v>
      </c>
      <c r="AD16" s="17">
        <f t="shared" si="8"/>
        <v>0</v>
      </c>
      <c r="AE16" s="31">
        <f t="shared" si="8"/>
        <v>50</v>
      </c>
      <c r="AF16" s="31">
        <f t="shared" si="8"/>
        <v>99</v>
      </c>
    </row>
    <row r="17" spans="2:32" ht="23.1" customHeight="1" x14ac:dyDescent="0.25">
      <c r="B17" s="45" t="s">
        <v>44</v>
      </c>
      <c r="C17" s="50">
        <v>8</v>
      </c>
      <c r="D17" s="50">
        <v>2</v>
      </c>
      <c r="E17" s="50">
        <v>0</v>
      </c>
      <c r="F17" s="50">
        <v>5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7">
        <f t="shared" si="0"/>
        <v>17</v>
      </c>
      <c r="P17" s="17">
        <f t="shared" si="1"/>
        <v>26</v>
      </c>
      <c r="R17" s="1" t="s">
        <v>13</v>
      </c>
      <c r="S17" s="17">
        <f t="shared" ref="S17:AF17" si="9">SUM(C38:C41)</f>
        <v>21</v>
      </c>
      <c r="T17" s="17">
        <f t="shared" si="9"/>
        <v>2</v>
      </c>
      <c r="U17" s="17">
        <f t="shared" si="9"/>
        <v>1</v>
      </c>
      <c r="V17" s="17">
        <f t="shared" si="9"/>
        <v>14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49</v>
      </c>
      <c r="AD17" s="17">
        <f t="shared" si="9"/>
        <v>0</v>
      </c>
      <c r="AE17" s="31">
        <f t="shared" si="9"/>
        <v>54</v>
      </c>
      <c r="AF17" s="31">
        <f t="shared" si="9"/>
        <v>103</v>
      </c>
    </row>
    <row r="18" spans="2:32" ht="23.1" customHeight="1" x14ac:dyDescent="0.25">
      <c r="B18" s="45" t="s">
        <v>45</v>
      </c>
      <c r="C18" s="50">
        <v>8</v>
      </c>
      <c r="D18" s="50">
        <v>0</v>
      </c>
      <c r="E18" s="50">
        <v>0</v>
      </c>
      <c r="F18" s="50">
        <v>5</v>
      </c>
      <c r="G18" s="50">
        <v>0</v>
      </c>
      <c r="H18" s="50">
        <v>0</v>
      </c>
      <c r="I18" s="50">
        <v>1</v>
      </c>
      <c r="J18" s="50">
        <v>2</v>
      </c>
      <c r="K18" s="50">
        <v>0</v>
      </c>
      <c r="L18" s="50">
        <v>0</v>
      </c>
      <c r="M18" s="50">
        <v>21</v>
      </c>
      <c r="N18" s="50">
        <v>0</v>
      </c>
      <c r="O18" s="17">
        <f t="shared" si="0"/>
        <v>16</v>
      </c>
      <c r="P18" s="17">
        <f t="shared" si="1"/>
        <v>37</v>
      </c>
      <c r="R18" s="1" t="s">
        <v>14</v>
      </c>
      <c r="S18" s="17">
        <f t="shared" ref="S18:AF18" si="10">SUM(C42:C45)</f>
        <v>15</v>
      </c>
      <c r="T18" s="17">
        <f t="shared" si="10"/>
        <v>3</v>
      </c>
      <c r="U18" s="17">
        <f t="shared" si="10"/>
        <v>0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38</v>
      </c>
      <c r="AD18" s="17">
        <f t="shared" si="10"/>
        <v>0</v>
      </c>
      <c r="AE18" s="31">
        <f t="shared" si="10"/>
        <v>42</v>
      </c>
      <c r="AF18" s="31">
        <f t="shared" si="10"/>
        <v>80</v>
      </c>
    </row>
    <row r="19" spans="2:32" ht="23.1" customHeight="1" x14ac:dyDescent="0.25">
      <c r="B19" s="45" t="s">
        <v>46</v>
      </c>
      <c r="C19" s="50">
        <v>7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7">
        <f t="shared" si="0"/>
        <v>13</v>
      </c>
      <c r="P19" s="17">
        <f t="shared" si="1"/>
        <v>26</v>
      </c>
      <c r="R19" s="1" t="s">
        <v>15</v>
      </c>
      <c r="S19" s="17">
        <f t="shared" ref="S19:AF19" si="11">SUM(C46:C49)</f>
        <v>20</v>
      </c>
      <c r="T19" s="17">
        <f t="shared" si="11"/>
        <v>3</v>
      </c>
      <c r="U19" s="17">
        <f t="shared" si="11"/>
        <v>2</v>
      </c>
      <c r="V19" s="17">
        <f t="shared" si="11"/>
        <v>16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46</v>
      </c>
      <c r="AD19" s="17">
        <f t="shared" si="11"/>
        <v>0</v>
      </c>
      <c r="AE19" s="31">
        <f t="shared" si="11"/>
        <v>52</v>
      </c>
      <c r="AF19" s="31">
        <f t="shared" si="11"/>
        <v>98</v>
      </c>
    </row>
    <row r="20" spans="2:32" ht="23.1" customHeight="1" x14ac:dyDescent="0.25">
      <c r="B20" s="45" t="s">
        <v>47</v>
      </c>
      <c r="C20" s="50">
        <v>5</v>
      </c>
      <c r="D20" s="50">
        <v>1</v>
      </c>
      <c r="E20" s="50">
        <v>0</v>
      </c>
      <c r="F20" s="50">
        <v>6</v>
      </c>
      <c r="G20" s="50">
        <v>1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18</v>
      </c>
      <c r="N20" s="50">
        <v>0</v>
      </c>
      <c r="O20" s="17">
        <f t="shared" si="0"/>
        <v>15</v>
      </c>
      <c r="P20" s="17">
        <f t="shared" si="1"/>
        <v>33</v>
      </c>
      <c r="R20" s="1" t="s">
        <v>16</v>
      </c>
      <c r="S20" s="17">
        <f t="shared" ref="S20:AF20" si="12">SUM(C50:C53)</f>
        <v>15</v>
      </c>
      <c r="T20" s="17">
        <f t="shared" si="12"/>
        <v>5</v>
      </c>
      <c r="U20" s="17">
        <f t="shared" si="12"/>
        <v>3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49</v>
      </c>
      <c r="AD20" s="17">
        <f t="shared" si="12"/>
        <v>0</v>
      </c>
      <c r="AE20" s="31">
        <f t="shared" si="12"/>
        <v>50</v>
      </c>
      <c r="AF20" s="31">
        <f t="shared" si="12"/>
        <v>99</v>
      </c>
    </row>
    <row r="21" spans="2:32" ht="23.1" customHeight="1" x14ac:dyDescent="0.25">
      <c r="B21" s="45" t="s">
        <v>48</v>
      </c>
      <c r="C21" s="50">
        <v>10</v>
      </c>
      <c r="D21" s="50">
        <v>1</v>
      </c>
      <c r="E21" s="50">
        <v>0</v>
      </c>
      <c r="F21" s="50">
        <v>8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7">
        <f t="shared" si="0"/>
        <v>20</v>
      </c>
      <c r="P21" s="17">
        <f t="shared" si="1"/>
        <v>41</v>
      </c>
      <c r="R21" s="36" t="s">
        <v>20</v>
      </c>
      <c r="S21" s="34">
        <f t="shared" ref="S21:AF21" si="13">SUM(C54:C57)</f>
        <v>17</v>
      </c>
      <c r="T21" s="17">
        <f t="shared" si="13"/>
        <v>4</v>
      </c>
      <c r="U21" s="17">
        <f t="shared" si="13"/>
        <v>2</v>
      </c>
      <c r="V21" s="17">
        <f t="shared" si="13"/>
        <v>26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63</v>
      </c>
      <c r="AD21" s="17">
        <f t="shared" si="13"/>
        <v>0</v>
      </c>
      <c r="AE21" s="31">
        <f t="shared" si="13"/>
        <v>58</v>
      </c>
      <c r="AF21" s="31">
        <f t="shared" si="13"/>
        <v>121</v>
      </c>
    </row>
    <row r="22" spans="2:32" ht="23.1" customHeight="1" x14ac:dyDescent="0.25">
      <c r="B22" s="45" t="s">
        <v>49</v>
      </c>
      <c r="C22" s="50">
        <v>4</v>
      </c>
      <c r="D22" s="50">
        <v>0</v>
      </c>
      <c r="E22" s="50">
        <v>0</v>
      </c>
      <c r="F22" s="50">
        <v>3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17</v>
      </c>
      <c r="N22" s="50">
        <v>0</v>
      </c>
      <c r="O22" s="17">
        <f t="shared" si="0"/>
        <v>8</v>
      </c>
      <c r="P22" s="17">
        <f t="shared" si="1"/>
        <v>25</v>
      </c>
      <c r="R22" s="36" t="s">
        <v>146</v>
      </c>
      <c r="S22" s="34">
        <f>SUM(C58:C61)</f>
        <v>22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25</v>
      </c>
      <c r="W22" s="34">
        <f t="shared" si="14"/>
        <v>0</v>
      </c>
      <c r="X22" s="34">
        <f t="shared" si="14"/>
        <v>0</v>
      </c>
      <c r="Y22" s="34">
        <f t="shared" si="14"/>
        <v>9</v>
      </c>
      <c r="Z22" s="34">
        <f t="shared" si="14"/>
        <v>0</v>
      </c>
      <c r="AA22" s="34">
        <f t="shared" si="14"/>
        <v>0</v>
      </c>
      <c r="AB22" s="34">
        <f t="shared" si="14"/>
        <v>1</v>
      </c>
      <c r="AC22" s="34">
        <f t="shared" si="14"/>
        <v>37</v>
      </c>
      <c r="AD22" s="34">
        <f t="shared" si="14"/>
        <v>0</v>
      </c>
      <c r="AE22" s="31">
        <f t="shared" si="14"/>
        <v>60</v>
      </c>
      <c r="AF22" s="31">
        <f t="shared" si="14"/>
        <v>97</v>
      </c>
    </row>
    <row r="23" spans="2:32" ht="23.1" customHeight="1" x14ac:dyDescent="0.25">
      <c r="B23" s="45" t="s">
        <v>50</v>
      </c>
      <c r="C23" s="50">
        <v>11</v>
      </c>
      <c r="D23" s="50">
        <v>3</v>
      </c>
      <c r="E23" s="50">
        <v>3</v>
      </c>
      <c r="F23" s="50">
        <v>5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17</v>
      </c>
      <c r="N23" s="50">
        <v>0</v>
      </c>
      <c r="O23" s="17">
        <f t="shared" si="0"/>
        <v>25</v>
      </c>
      <c r="P23" s="17">
        <f t="shared" si="1"/>
        <v>42</v>
      </c>
      <c r="R23" s="36" t="s">
        <v>147</v>
      </c>
      <c r="S23" s="34">
        <f>SUM(C62:C65)</f>
        <v>12</v>
      </c>
      <c r="T23" s="34">
        <f t="shared" ref="T23:AF23" si="15">SUM(D62:D65)</f>
        <v>2</v>
      </c>
      <c r="U23" s="34">
        <f t="shared" si="15"/>
        <v>2</v>
      </c>
      <c r="V23" s="34">
        <f t="shared" si="15"/>
        <v>25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47</v>
      </c>
      <c r="AD23" s="34">
        <f t="shared" si="15"/>
        <v>0</v>
      </c>
      <c r="AE23" s="31">
        <f t="shared" si="15"/>
        <v>44</v>
      </c>
      <c r="AF23" s="31">
        <f t="shared" si="15"/>
        <v>91</v>
      </c>
    </row>
    <row r="24" spans="2:32" ht="23.1" customHeight="1" x14ac:dyDescent="0.25">
      <c r="B24" s="45" t="s">
        <v>51</v>
      </c>
      <c r="C24" s="50">
        <v>5</v>
      </c>
      <c r="D24" s="50">
        <v>0</v>
      </c>
      <c r="E24" s="50">
        <v>0</v>
      </c>
      <c r="F24" s="50">
        <v>3</v>
      </c>
      <c r="G24" s="50">
        <v>0</v>
      </c>
      <c r="H24" s="50">
        <v>0</v>
      </c>
      <c r="I24" s="50">
        <v>4</v>
      </c>
      <c r="J24" s="50">
        <v>2</v>
      </c>
      <c r="K24" s="50">
        <v>0</v>
      </c>
      <c r="L24" s="50">
        <v>0</v>
      </c>
      <c r="M24" s="50">
        <v>10</v>
      </c>
      <c r="N24" s="50">
        <v>0</v>
      </c>
      <c r="O24" s="17">
        <f t="shared" si="0"/>
        <v>14</v>
      </c>
      <c r="P24" s="17">
        <f t="shared" si="1"/>
        <v>24</v>
      </c>
      <c r="R24" s="36" t="s">
        <v>148</v>
      </c>
      <c r="S24" s="34">
        <f>SUM(C66:C69)</f>
        <v>16</v>
      </c>
      <c r="T24" s="34">
        <f t="shared" ref="T24:AF24" si="16">SUM(D66:D69)</f>
        <v>2</v>
      </c>
      <c r="U24" s="34">
        <f t="shared" si="16"/>
        <v>0</v>
      </c>
      <c r="V24" s="34">
        <f t="shared" si="16"/>
        <v>23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32</v>
      </c>
      <c r="AD24" s="34">
        <f t="shared" si="16"/>
        <v>0</v>
      </c>
      <c r="AE24" s="31">
        <f t="shared" si="16"/>
        <v>44</v>
      </c>
      <c r="AF24" s="31">
        <f t="shared" si="16"/>
        <v>76</v>
      </c>
    </row>
    <row r="25" spans="2:32" ht="23.1" customHeight="1" x14ac:dyDescent="0.25">
      <c r="B25" s="45" t="s">
        <v>52</v>
      </c>
      <c r="C25" s="50">
        <v>4</v>
      </c>
      <c r="D25" s="50">
        <v>3</v>
      </c>
      <c r="E25" s="50">
        <v>0</v>
      </c>
      <c r="F25" s="50">
        <v>4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7">
        <f t="shared" si="0"/>
        <v>11</v>
      </c>
      <c r="P25" s="17">
        <f t="shared" si="1"/>
        <v>30</v>
      </c>
      <c r="R25" s="36" t="s">
        <v>149</v>
      </c>
      <c r="S25" s="34">
        <f>SUM(C70:C73)</f>
        <v>11</v>
      </c>
      <c r="T25" s="34">
        <f t="shared" ref="T25:AF25" si="17">SUM(D70:D73)</f>
        <v>3</v>
      </c>
      <c r="U25" s="34">
        <f t="shared" si="17"/>
        <v>3</v>
      </c>
      <c r="V25" s="34">
        <f t="shared" si="17"/>
        <v>32</v>
      </c>
      <c r="W25" s="34">
        <f t="shared" si="17"/>
        <v>1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37</v>
      </c>
      <c r="AD25" s="34">
        <f t="shared" si="17"/>
        <v>0</v>
      </c>
      <c r="AE25" s="31">
        <f t="shared" si="17"/>
        <v>51</v>
      </c>
      <c r="AF25" s="31">
        <f t="shared" si="17"/>
        <v>88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1</v>
      </c>
      <c r="F26" s="50">
        <v>9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7">
        <f t="shared" si="0"/>
        <v>14</v>
      </c>
      <c r="P26" s="17">
        <f t="shared" si="1"/>
        <v>28</v>
      </c>
      <c r="R26" s="36" t="s">
        <v>150</v>
      </c>
      <c r="S26" s="34">
        <f>SUM(C74:C77)</f>
        <v>12</v>
      </c>
      <c r="T26" s="34">
        <f t="shared" ref="T26:AF26" si="18">SUM(D74:D77)</f>
        <v>1</v>
      </c>
      <c r="U26" s="34">
        <f t="shared" si="18"/>
        <v>1</v>
      </c>
      <c r="V26" s="34">
        <f t="shared" si="18"/>
        <v>23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28</v>
      </c>
      <c r="AD26" s="34">
        <f t="shared" si="18"/>
        <v>0</v>
      </c>
      <c r="AE26" s="31">
        <f t="shared" si="18"/>
        <v>38</v>
      </c>
      <c r="AF26" s="31">
        <f t="shared" si="18"/>
        <v>66</v>
      </c>
    </row>
    <row r="27" spans="2:32" ht="23.1" customHeight="1" x14ac:dyDescent="0.25">
      <c r="B27" s="45" t="s">
        <v>54</v>
      </c>
      <c r="C27" s="50">
        <v>7</v>
      </c>
      <c r="D27" s="50">
        <v>1</v>
      </c>
      <c r="E27" s="50">
        <v>2</v>
      </c>
      <c r="F27" s="50">
        <v>7</v>
      </c>
      <c r="G27" s="50">
        <v>0</v>
      </c>
      <c r="H27" s="50">
        <v>0</v>
      </c>
      <c r="I27" s="50">
        <v>5</v>
      </c>
      <c r="J27" s="50">
        <v>1</v>
      </c>
      <c r="K27" s="50">
        <v>0</v>
      </c>
      <c r="L27" s="50">
        <v>0</v>
      </c>
      <c r="M27" s="50">
        <v>11</v>
      </c>
      <c r="N27" s="50">
        <v>0</v>
      </c>
      <c r="O27" s="17">
        <f t="shared" si="0"/>
        <v>23</v>
      </c>
      <c r="P27" s="17">
        <f t="shared" si="1"/>
        <v>34</v>
      </c>
      <c r="R27" s="36" t="s">
        <v>151</v>
      </c>
      <c r="S27" s="34">
        <f>SUM(C78:C81)</f>
        <v>6</v>
      </c>
      <c r="T27" s="34">
        <f t="shared" ref="T27:AF27" si="19">SUM(D78:D81)</f>
        <v>2</v>
      </c>
      <c r="U27" s="34">
        <f t="shared" si="19"/>
        <v>1</v>
      </c>
      <c r="V27" s="34">
        <f t="shared" si="19"/>
        <v>6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24</v>
      </c>
      <c r="AD27" s="34">
        <f t="shared" si="19"/>
        <v>0</v>
      </c>
      <c r="AE27" s="31">
        <f t="shared" si="19"/>
        <v>15</v>
      </c>
      <c r="AF27" s="31">
        <f t="shared" si="19"/>
        <v>39</v>
      </c>
    </row>
    <row r="28" spans="2:32" ht="23.1" customHeight="1" x14ac:dyDescent="0.25">
      <c r="B28" s="45" t="s">
        <v>55</v>
      </c>
      <c r="C28" s="50">
        <v>7</v>
      </c>
      <c r="D28" s="50">
        <v>1</v>
      </c>
      <c r="E28" s="50">
        <v>1</v>
      </c>
      <c r="F28" s="50">
        <v>4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19</v>
      </c>
      <c r="N28" s="50">
        <v>0</v>
      </c>
      <c r="O28" s="17">
        <f t="shared" si="0"/>
        <v>17</v>
      </c>
      <c r="P28" s="17">
        <f t="shared" si="1"/>
        <v>36</v>
      </c>
      <c r="R28" s="36" t="s">
        <v>152</v>
      </c>
      <c r="S28" s="34">
        <f>SUM(C82:C85)</f>
        <v>4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10</v>
      </c>
      <c r="AD28" s="34">
        <f t="shared" si="20"/>
        <v>0</v>
      </c>
      <c r="AE28" s="31">
        <f t="shared" si="20"/>
        <v>8</v>
      </c>
      <c r="AF28" s="31">
        <f t="shared" si="20"/>
        <v>18</v>
      </c>
    </row>
    <row r="29" spans="2:32" ht="23.1" customHeight="1" x14ac:dyDescent="0.25">
      <c r="B29" s="45" t="s">
        <v>56</v>
      </c>
      <c r="C29" s="50">
        <v>4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13</v>
      </c>
      <c r="N29" s="50">
        <v>0</v>
      </c>
      <c r="O29" s="17">
        <f t="shared" si="0"/>
        <v>11</v>
      </c>
      <c r="P29" s="17">
        <f t="shared" si="1"/>
        <v>24</v>
      </c>
      <c r="R29" s="36" t="s">
        <v>153</v>
      </c>
      <c r="S29" s="34">
        <f>SUM(C86:C89)</f>
        <v>3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9</v>
      </c>
      <c r="AD29" s="34">
        <f t="shared" si="21"/>
        <v>0</v>
      </c>
      <c r="AE29" s="31">
        <f t="shared" si="21"/>
        <v>4</v>
      </c>
      <c r="AF29" s="31">
        <f t="shared" si="21"/>
        <v>13</v>
      </c>
    </row>
    <row r="30" spans="2:32" ht="23.1" customHeight="1" x14ac:dyDescent="0.25">
      <c r="B30" s="45" t="s">
        <v>57</v>
      </c>
      <c r="C30" s="50">
        <v>4</v>
      </c>
      <c r="D30" s="50">
        <v>0</v>
      </c>
      <c r="E30" s="50">
        <v>0</v>
      </c>
      <c r="F30" s="50">
        <v>5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16</v>
      </c>
      <c r="N30" s="50">
        <v>0</v>
      </c>
      <c r="O30" s="17">
        <f t="shared" si="0"/>
        <v>12</v>
      </c>
      <c r="P30" s="17">
        <f t="shared" si="1"/>
        <v>28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11</v>
      </c>
      <c r="AD30" s="34">
        <f t="shared" si="22"/>
        <v>0</v>
      </c>
      <c r="AE30" s="31">
        <f t="shared" si="22"/>
        <v>1</v>
      </c>
      <c r="AF30" s="31">
        <f t="shared" si="22"/>
        <v>12</v>
      </c>
    </row>
    <row r="31" spans="2:32" ht="23.1" customHeight="1" x14ac:dyDescent="0.25">
      <c r="B31" s="46" t="s">
        <v>58</v>
      </c>
      <c r="C31" s="50">
        <v>4</v>
      </c>
      <c r="D31" s="50">
        <v>3</v>
      </c>
      <c r="E31" s="50">
        <v>0</v>
      </c>
      <c r="F31" s="50">
        <v>7</v>
      </c>
      <c r="G31" s="50">
        <v>0</v>
      </c>
      <c r="H31" s="50">
        <v>0</v>
      </c>
      <c r="I31" s="50">
        <v>2</v>
      </c>
      <c r="J31" s="50">
        <v>4</v>
      </c>
      <c r="K31" s="50">
        <v>0</v>
      </c>
      <c r="L31" s="50">
        <v>0</v>
      </c>
      <c r="M31" s="50">
        <v>14</v>
      </c>
      <c r="N31" s="50">
        <v>0</v>
      </c>
      <c r="O31" s="17">
        <f t="shared" si="0"/>
        <v>20</v>
      </c>
      <c r="P31" s="17">
        <f t="shared" si="1"/>
        <v>34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3</v>
      </c>
      <c r="AF31" s="31">
        <f t="shared" si="23"/>
        <v>6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0</v>
      </c>
      <c r="F32" s="50">
        <v>7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22</v>
      </c>
      <c r="N32" s="50">
        <v>0</v>
      </c>
      <c r="O32" s="17">
        <f t="shared" si="0"/>
        <v>13</v>
      </c>
      <c r="P32" s="17">
        <f t="shared" si="1"/>
        <v>35</v>
      </c>
      <c r="R32" s="61" t="s">
        <v>156</v>
      </c>
      <c r="S32" s="34">
        <f>SUM(C98:C101)</f>
        <v>2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9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13</v>
      </c>
      <c r="AD32" s="34">
        <f t="shared" si="24"/>
        <v>0</v>
      </c>
      <c r="AE32" s="31">
        <f t="shared" si="24"/>
        <v>13</v>
      </c>
      <c r="AF32" s="31">
        <f t="shared" si="24"/>
        <v>26</v>
      </c>
    </row>
    <row r="33" spans="2:32" ht="23.1" customHeight="1" x14ac:dyDescent="0.25">
      <c r="B33" s="45" t="s">
        <v>60</v>
      </c>
      <c r="C33" s="50">
        <v>9</v>
      </c>
      <c r="D33" s="50">
        <v>2</v>
      </c>
      <c r="E33" s="50">
        <v>3</v>
      </c>
      <c r="F33" s="50">
        <v>7</v>
      </c>
      <c r="G33" s="50">
        <v>0</v>
      </c>
      <c r="H33" s="50">
        <v>0</v>
      </c>
      <c r="I33" s="50">
        <v>0</v>
      </c>
      <c r="J33" s="50">
        <v>3</v>
      </c>
      <c r="K33" s="50">
        <v>0</v>
      </c>
      <c r="L33" s="50">
        <v>0</v>
      </c>
      <c r="M33" s="50">
        <v>15</v>
      </c>
      <c r="N33" s="50">
        <v>0</v>
      </c>
      <c r="O33" s="17">
        <f t="shared" si="0"/>
        <v>24</v>
      </c>
      <c r="P33" s="17">
        <f t="shared" si="1"/>
        <v>39</v>
      </c>
      <c r="R33" s="61" t="s">
        <v>157</v>
      </c>
      <c r="S33" s="34">
        <f>SUM(C102:C105)</f>
        <v>11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16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43</v>
      </c>
      <c r="AD33" s="34">
        <f t="shared" si="25"/>
        <v>0</v>
      </c>
      <c r="AE33" s="31">
        <f t="shared" si="25"/>
        <v>34</v>
      </c>
      <c r="AF33" s="31">
        <f t="shared" si="25"/>
        <v>77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4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10</v>
      </c>
      <c r="N34" s="50">
        <v>0</v>
      </c>
      <c r="O34" s="17">
        <f t="shared" si="0"/>
        <v>7</v>
      </c>
      <c r="P34" s="17">
        <f t="shared" si="1"/>
        <v>17</v>
      </c>
      <c r="R34" s="57" t="s">
        <v>90</v>
      </c>
      <c r="S34" s="58">
        <f t="shared" ref="S34:AF34" si="26">MAX(S10:S12)</f>
        <v>30</v>
      </c>
      <c r="T34" s="58">
        <f t="shared" si="26"/>
        <v>8</v>
      </c>
      <c r="U34" s="58">
        <f t="shared" si="26"/>
        <v>6</v>
      </c>
      <c r="V34" s="58">
        <f t="shared" si="26"/>
        <v>26</v>
      </c>
      <c r="W34" s="58">
        <f t="shared" si="26"/>
        <v>2</v>
      </c>
      <c r="X34" s="58">
        <f t="shared" si="26"/>
        <v>1</v>
      </c>
      <c r="Y34" s="58">
        <f t="shared" si="26"/>
        <v>12</v>
      </c>
      <c r="Z34" s="58">
        <f t="shared" si="26"/>
        <v>4</v>
      </c>
      <c r="AA34" s="58">
        <f t="shared" si="26"/>
        <v>0</v>
      </c>
      <c r="AB34" s="58">
        <f t="shared" si="26"/>
        <v>0</v>
      </c>
      <c r="AC34" s="58">
        <f t="shared" si="26"/>
        <v>91</v>
      </c>
      <c r="AD34" s="58">
        <f t="shared" si="26"/>
        <v>0</v>
      </c>
      <c r="AE34" s="40">
        <f t="shared" si="26"/>
        <v>75</v>
      </c>
      <c r="AF34" s="40">
        <f t="shared" si="26"/>
        <v>166</v>
      </c>
    </row>
    <row r="35" spans="2:32" ht="23.1" customHeight="1" x14ac:dyDescent="0.25">
      <c r="B35" s="46" t="s">
        <v>62</v>
      </c>
      <c r="C35" s="50">
        <v>2</v>
      </c>
      <c r="D35" s="50">
        <v>1</v>
      </c>
      <c r="E35" s="50">
        <v>0</v>
      </c>
      <c r="F35" s="50">
        <v>4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7">
        <f t="shared" si="0"/>
        <v>11</v>
      </c>
      <c r="P35" s="17">
        <f t="shared" si="1"/>
        <v>18</v>
      </c>
      <c r="R35" s="57" t="s">
        <v>91</v>
      </c>
      <c r="S35" s="58">
        <f t="shared" ref="S35:AF35" si="27">MAX(S13:S18)</f>
        <v>24</v>
      </c>
      <c r="T35" s="58">
        <f t="shared" si="27"/>
        <v>6</v>
      </c>
      <c r="U35" s="58">
        <f t="shared" si="27"/>
        <v>4</v>
      </c>
      <c r="V35" s="58">
        <f t="shared" si="27"/>
        <v>26</v>
      </c>
      <c r="W35" s="58">
        <f t="shared" si="27"/>
        <v>0</v>
      </c>
      <c r="X35" s="58">
        <f t="shared" si="27"/>
        <v>0</v>
      </c>
      <c r="Y35" s="58">
        <f t="shared" si="27"/>
        <v>14</v>
      </c>
      <c r="Z35" s="58">
        <f t="shared" si="27"/>
        <v>9</v>
      </c>
      <c r="AA35" s="58">
        <f t="shared" si="27"/>
        <v>0</v>
      </c>
      <c r="AB35" s="58">
        <f t="shared" si="27"/>
        <v>1</v>
      </c>
      <c r="AC35" s="58">
        <f t="shared" si="27"/>
        <v>67</v>
      </c>
      <c r="AD35" s="58">
        <f t="shared" si="27"/>
        <v>0</v>
      </c>
      <c r="AE35" s="40">
        <f t="shared" si="27"/>
        <v>69</v>
      </c>
      <c r="AF35" s="40">
        <f t="shared" si="27"/>
        <v>136</v>
      </c>
    </row>
    <row r="36" spans="2:32" ht="23.1" customHeight="1" x14ac:dyDescent="0.25">
      <c r="B36" s="46" t="s">
        <v>63</v>
      </c>
      <c r="C36" s="50">
        <v>4</v>
      </c>
      <c r="D36" s="50">
        <v>1</v>
      </c>
      <c r="E36" s="50">
        <v>2</v>
      </c>
      <c r="F36" s="50">
        <v>6</v>
      </c>
      <c r="G36" s="50">
        <v>0</v>
      </c>
      <c r="H36" s="50">
        <v>0</v>
      </c>
      <c r="I36" s="50">
        <v>6</v>
      </c>
      <c r="J36" s="50">
        <v>1</v>
      </c>
      <c r="K36" s="50">
        <v>0</v>
      </c>
      <c r="L36" s="50">
        <v>0</v>
      </c>
      <c r="M36" s="50">
        <v>19</v>
      </c>
      <c r="N36" s="50">
        <v>0</v>
      </c>
      <c r="O36" s="17">
        <f t="shared" si="0"/>
        <v>20</v>
      </c>
      <c r="P36" s="17">
        <f t="shared" si="1"/>
        <v>39</v>
      </c>
      <c r="R36" s="57" t="s">
        <v>92</v>
      </c>
      <c r="S36" s="58">
        <f t="shared" ref="S36:AF36" si="28">MAX(S19:S21)</f>
        <v>20</v>
      </c>
      <c r="T36" s="58">
        <f t="shared" si="28"/>
        <v>5</v>
      </c>
      <c r="U36" s="58">
        <f t="shared" si="28"/>
        <v>3</v>
      </c>
      <c r="V36" s="58">
        <f t="shared" si="28"/>
        <v>26</v>
      </c>
      <c r="W36" s="58">
        <f t="shared" si="28"/>
        <v>0</v>
      </c>
      <c r="X36" s="58">
        <f t="shared" si="28"/>
        <v>0</v>
      </c>
      <c r="Y36" s="58">
        <f t="shared" si="28"/>
        <v>11</v>
      </c>
      <c r="Z36" s="58">
        <f t="shared" si="28"/>
        <v>3</v>
      </c>
      <c r="AA36" s="58">
        <f t="shared" si="28"/>
        <v>0</v>
      </c>
      <c r="AB36" s="58">
        <f t="shared" si="28"/>
        <v>0</v>
      </c>
      <c r="AC36" s="58">
        <f t="shared" si="28"/>
        <v>63</v>
      </c>
      <c r="AD36" s="58">
        <f t="shared" si="28"/>
        <v>0</v>
      </c>
      <c r="AE36" s="40">
        <f t="shared" si="28"/>
        <v>58</v>
      </c>
      <c r="AF36" s="40">
        <f t="shared" si="28"/>
        <v>121</v>
      </c>
    </row>
    <row r="37" spans="2:32" ht="23.1" customHeight="1" x14ac:dyDescent="0.25">
      <c r="B37" s="45" t="s">
        <v>64</v>
      </c>
      <c r="C37" s="50">
        <v>6</v>
      </c>
      <c r="D37" s="50">
        <v>2</v>
      </c>
      <c r="E37" s="50">
        <v>0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7">
        <f t="shared" si="0"/>
        <v>12</v>
      </c>
      <c r="P37" s="17">
        <f t="shared" si="1"/>
        <v>25</v>
      </c>
      <c r="R37" s="37" t="s">
        <v>85</v>
      </c>
      <c r="S37" s="35">
        <f t="shared" ref="S37:AF37" si="29">SUM(S10:S12)</f>
        <v>84</v>
      </c>
      <c r="T37" s="16">
        <f t="shared" si="29"/>
        <v>13</v>
      </c>
      <c r="U37" s="16">
        <f t="shared" si="29"/>
        <v>12</v>
      </c>
      <c r="V37" s="16">
        <f t="shared" si="29"/>
        <v>69</v>
      </c>
      <c r="W37" s="16">
        <f t="shared" si="29"/>
        <v>3</v>
      </c>
      <c r="X37" s="16">
        <f t="shared" si="29"/>
        <v>1</v>
      </c>
      <c r="Y37" s="16">
        <f t="shared" si="29"/>
        <v>23</v>
      </c>
      <c r="Z37" s="16">
        <f t="shared" si="29"/>
        <v>8</v>
      </c>
      <c r="AA37" s="16">
        <f t="shared" si="29"/>
        <v>0</v>
      </c>
      <c r="AB37" s="16">
        <f t="shared" si="29"/>
        <v>0</v>
      </c>
      <c r="AC37" s="16">
        <f t="shared" si="29"/>
        <v>248</v>
      </c>
      <c r="AD37" s="16">
        <f t="shared" si="29"/>
        <v>0</v>
      </c>
      <c r="AE37" s="32">
        <f t="shared" si="29"/>
        <v>213</v>
      </c>
      <c r="AF37" s="32">
        <f t="shared" si="29"/>
        <v>461</v>
      </c>
    </row>
    <row r="38" spans="2:32" ht="23.1" customHeight="1" x14ac:dyDescent="0.25">
      <c r="B38" s="46" t="s">
        <v>65</v>
      </c>
      <c r="C38" s="50">
        <v>7</v>
      </c>
      <c r="D38" s="50">
        <v>0</v>
      </c>
      <c r="E38" s="50">
        <v>0</v>
      </c>
      <c r="F38" s="50">
        <v>4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7">
        <f t="shared" si="0"/>
        <v>14</v>
      </c>
      <c r="P38" s="17">
        <f t="shared" si="1"/>
        <v>31</v>
      </c>
      <c r="R38" s="28" t="s">
        <v>86</v>
      </c>
      <c r="S38" s="16">
        <f t="shared" ref="S38:AF38" si="30">SUM(S13:S18)</f>
        <v>112</v>
      </c>
      <c r="T38" s="16">
        <f t="shared" si="30"/>
        <v>22</v>
      </c>
      <c r="U38" s="16">
        <f t="shared" si="30"/>
        <v>13</v>
      </c>
      <c r="V38" s="16">
        <f t="shared" si="30"/>
        <v>107</v>
      </c>
      <c r="W38" s="16">
        <f t="shared" si="30"/>
        <v>0</v>
      </c>
      <c r="X38" s="16">
        <f t="shared" si="30"/>
        <v>0</v>
      </c>
      <c r="Y38" s="16">
        <f t="shared" si="30"/>
        <v>58</v>
      </c>
      <c r="Z38" s="16">
        <f t="shared" si="30"/>
        <v>25</v>
      </c>
      <c r="AA38" s="16">
        <f t="shared" si="30"/>
        <v>0</v>
      </c>
      <c r="AB38" s="16">
        <f t="shared" si="30"/>
        <v>1</v>
      </c>
      <c r="AC38" s="16">
        <f t="shared" si="30"/>
        <v>323</v>
      </c>
      <c r="AD38" s="16">
        <f t="shared" si="30"/>
        <v>0</v>
      </c>
      <c r="AE38" s="32">
        <f t="shared" si="30"/>
        <v>338</v>
      </c>
      <c r="AF38" s="32">
        <f t="shared" si="30"/>
        <v>661</v>
      </c>
    </row>
    <row r="39" spans="2:32" ht="23.1" customHeight="1" x14ac:dyDescent="0.25">
      <c r="B39" s="46" t="s">
        <v>66</v>
      </c>
      <c r="C39" s="50">
        <v>6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14</v>
      </c>
      <c r="N39" s="50">
        <v>0</v>
      </c>
      <c r="O39" s="17">
        <f t="shared" si="0"/>
        <v>13</v>
      </c>
      <c r="P39" s="17">
        <f t="shared" si="1"/>
        <v>27</v>
      </c>
      <c r="R39" s="29" t="s">
        <v>87</v>
      </c>
      <c r="S39" s="16">
        <f t="shared" ref="S39:AF39" si="31">SUM(S19:S21)</f>
        <v>52</v>
      </c>
      <c r="T39" s="16">
        <f t="shared" si="31"/>
        <v>12</v>
      </c>
      <c r="U39" s="16">
        <f t="shared" si="31"/>
        <v>7</v>
      </c>
      <c r="V39" s="16">
        <f t="shared" si="31"/>
        <v>57</v>
      </c>
      <c r="W39" s="16">
        <f t="shared" si="31"/>
        <v>0</v>
      </c>
      <c r="X39" s="16">
        <f t="shared" si="31"/>
        <v>0</v>
      </c>
      <c r="Y39" s="16">
        <f t="shared" si="31"/>
        <v>25</v>
      </c>
      <c r="Z39" s="16">
        <f t="shared" si="31"/>
        <v>7</v>
      </c>
      <c r="AA39" s="16">
        <f t="shared" si="31"/>
        <v>0</v>
      </c>
      <c r="AB39" s="16">
        <f t="shared" si="31"/>
        <v>0</v>
      </c>
      <c r="AC39" s="16">
        <f t="shared" si="31"/>
        <v>158</v>
      </c>
      <c r="AD39" s="16">
        <f t="shared" si="31"/>
        <v>0</v>
      </c>
      <c r="AE39" s="32">
        <f t="shared" si="31"/>
        <v>160</v>
      </c>
      <c r="AF39" s="32">
        <f t="shared" si="31"/>
        <v>318</v>
      </c>
    </row>
    <row r="40" spans="2:32" ht="23.1" customHeight="1" x14ac:dyDescent="0.25">
      <c r="B40" s="46" t="s">
        <v>67</v>
      </c>
      <c r="C40" s="50">
        <v>6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10</v>
      </c>
      <c r="N40" s="50">
        <v>0</v>
      </c>
      <c r="O40" s="17">
        <f t="shared" si="0"/>
        <v>11</v>
      </c>
      <c r="P40" s="17">
        <f t="shared" si="1"/>
        <v>21</v>
      </c>
      <c r="R40" s="5" t="s">
        <v>17</v>
      </c>
      <c r="S40" s="16">
        <f t="shared" ref="S40:AF40" si="32">SUM(S10:S21)</f>
        <v>248</v>
      </c>
      <c r="T40" s="16">
        <f t="shared" si="32"/>
        <v>47</v>
      </c>
      <c r="U40" s="16">
        <f t="shared" si="32"/>
        <v>32</v>
      </c>
      <c r="V40" s="16">
        <f t="shared" si="32"/>
        <v>233</v>
      </c>
      <c r="W40" s="16">
        <f t="shared" si="32"/>
        <v>3</v>
      </c>
      <c r="X40" s="16">
        <f t="shared" si="32"/>
        <v>1</v>
      </c>
      <c r="Y40" s="16">
        <f t="shared" si="32"/>
        <v>106</v>
      </c>
      <c r="Z40" s="16">
        <f t="shared" si="32"/>
        <v>40</v>
      </c>
      <c r="AA40" s="16">
        <f t="shared" si="32"/>
        <v>0</v>
      </c>
      <c r="AB40" s="16">
        <f t="shared" si="32"/>
        <v>1</v>
      </c>
      <c r="AC40" s="16">
        <f t="shared" si="32"/>
        <v>729</v>
      </c>
      <c r="AD40" s="16">
        <f t="shared" si="32"/>
        <v>0</v>
      </c>
      <c r="AE40" s="32">
        <f t="shared" si="32"/>
        <v>711</v>
      </c>
      <c r="AF40" s="32">
        <f t="shared" si="32"/>
        <v>1440</v>
      </c>
    </row>
    <row r="41" spans="2:32" ht="23.1" customHeight="1" x14ac:dyDescent="0.25">
      <c r="B41" s="45" t="s">
        <v>68</v>
      </c>
      <c r="C41" s="50">
        <v>2</v>
      </c>
      <c r="D41" s="50">
        <v>2</v>
      </c>
      <c r="E41" s="50">
        <v>0</v>
      </c>
      <c r="F41" s="50">
        <v>6</v>
      </c>
      <c r="G41" s="50">
        <v>0</v>
      </c>
      <c r="H41" s="50">
        <v>0</v>
      </c>
      <c r="I41" s="50">
        <v>3</v>
      </c>
      <c r="J41" s="50">
        <v>2</v>
      </c>
      <c r="K41" s="50">
        <v>0</v>
      </c>
      <c r="L41" s="50">
        <v>1</v>
      </c>
      <c r="M41" s="50">
        <v>8</v>
      </c>
      <c r="N41" s="50">
        <v>0</v>
      </c>
      <c r="O41" s="17">
        <f t="shared" si="0"/>
        <v>16</v>
      </c>
      <c r="P41" s="17">
        <f t="shared" si="1"/>
        <v>24</v>
      </c>
      <c r="R41" s="5" t="s">
        <v>159</v>
      </c>
      <c r="S41" s="16">
        <f>SUM(S10:S33)</f>
        <v>348</v>
      </c>
      <c r="T41" s="16">
        <f t="shared" ref="T41:AF41" si="33">SUM(T10:T33)</f>
        <v>61</v>
      </c>
      <c r="U41" s="16">
        <f t="shared" si="33"/>
        <v>43</v>
      </c>
      <c r="V41" s="16">
        <f t="shared" si="33"/>
        <v>398</v>
      </c>
      <c r="W41" s="16">
        <f t="shared" si="33"/>
        <v>4</v>
      </c>
      <c r="X41" s="16">
        <f t="shared" si="33"/>
        <v>1</v>
      </c>
      <c r="Y41" s="16">
        <f t="shared" si="33"/>
        <v>126</v>
      </c>
      <c r="Z41" s="16">
        <f t="shared" si="33"/>
        <v>43</v>
      </c>
      <c r="AA41" s="16">
        <f t="shared" si="33"/>
        <v>0</v>
      </c>
      <c r="AB41" s="16">
        <f t="shared" si="33"/>
        <v>2</v>
      </c>
      <c r="AC41" s="16">
        <f t="shared" si="33"/>
        <v>1023</v>
      </c>
      <c r="AD41" s="16">
        <f t="shared" si="33"/>
        <v>0</v>
      </c>
      <c r="AE41" s="32">
        <f t="shared" si="33"/>
        <v>1026</v>
      </c>
      <c r="AF41" s="32">
        <f t="shared" si="33"/>
        <v>2049</v>
      </c>
    </row>
    <row r="42" spans="2:32" ht="23.1" customHeight="1" x14ac:dyDescent="0.25">
      <c r="B42" s="46" t="s">
        <v>69</v>
      </c>
      <c r="C42" s="50">
        <v>3</v>
      </c>
      <c r="D42" s="50">
        <v>3</v>
      </c>
      <c r="E42" s="50">
        <v>0</v>
      </c>
      <c r="F42" s="50">
        <v>5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7">
        <f t="shared" si="0"/>
        <v>14</v>
      </c>
      <c r="P42" s="17">
        <f t="shared" si="1"/>
        <v>23</v>
      </c>
      <c r="R42" s="5" t="s">
        <v>160</v>
      </c>
      <c r="S42" s="48">
        <f>S41/S40</f>
        <v>1.403225806451613</v>
      </c>
      <c r="T42" s="48">
        <f t="shared" ref="T42:AF42" si="34">T41/T40</f>
        <v>1.2978723404255319</v>
      </c>
      <c r="U42" s="48">
        <f t="shared" si="34"/>
        <v>1.34375</v>
      </c>
      <c r="V42" s="48">
        <f t="shared" si="34"/>
        <v>1.7081545064377683</v>
      </c>
      <c r="W42" s="48">
        <f t="shared" si="34"/>
        <v>1.3333333333333333</v>
      </c>
      <c r="X42" s="48">
        <f t="shared" si="34"/>
        <v>1</v>
      </c>
      <c r="Y42" s="48">
        <f t="shared" si="34"/>
        <v>1.1886792452830188</v>
      </c>
      <c r="Z42" s="48">
        <f t="shared" si="34"/>
        <v>1.075</v>
      </c>
      <c r="AA42" s="48" t="e">
        <f t="shared" si="34"/>
        <v>#DIV/0!</v>
      </c>
      <c r="AB42" s="48">
        <f t="shared" si="34"/>
        <v>2</v>
      </c>
      <c r="AC42" s="48">
        <f t="shared" si="34"/>
        <v>1.4032921810699588</v>
      </c>
      <c r="AD42" s="48" t="e">
        <f t="shared" si="34"/>
        <v>#DIV/0!</v>
      </c>
      <c r="AE42" s="48">
        <f t="shared" si="34"/>
        <v>1.4430379746835442</v>
      </c>
      <c r="AF42" s="48">
        <f t="shared" si="34"/>
        <v>1.4229166666666666</v>
      </c>
    </row>
    <row r="43" spans="2:32" ht="23.1" customHeight="1" x14ac:dyDescent="0.25">
      <c r="B43" s="45" t="s">
        <v>70</v>
      </c>
      <c r="C43" s="50">
        <v>5</v>
      </c>
      <c r="D43" s="50">
        <v>0</v>
      </c>
      <c r="E43" s="50">
        <v>0</v>
      </c>
      <c r="F43" s="50">
        <v>3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8</v>
      </c>
      <c r="N43" s="50">
        <v>0</v>
      </c>
      <c r="O43" s="17">
        <f t="shared" si="0"/>
        <v>9</v>
      </c>
      <c r="P43" s="17">
        <f t="shared" si="1"/>
        <v>17</v>
      </c>
      <c r="R43"/>
      <c r="S43" s="19"/>
      <c r="T43" s="19"/>
    </row>
    <row r="44" spans="2:32" ht="23.1" customHeight="1" x14ac:dyDescent="0.25">
      <c r="B44" s="47" t="s">
        <v>71</v>
      </c>
      <c r="C44" s="50">
        <v>4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7">
        <f t="shared" si="0"/>
        <v>7</v>
      </c>
      <c r="P44" s="17">
        <f t="shared" si="1"/>
        <v>14</v>
      </c>
      <c r="R44"/>
      <c r="S44" s="19"/>
      <c r="T44" s="19"/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0</v>
      </c>
      <c r="F45" s="50">
        <v>5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14</v>
      </c>
      <c r="N45" s="50">
        <v>0</v>
      </c>
      <c r="O45" s="17">
        <f t="shared" si="0"/>
        <v>12</v>
      </c>
      <c r="P45" s="17">
        <f t="shared" si="1"/>
        <v>26</v>
      </c>
      <c r="R45"/>
      <c r="S45" s="19"/>
      <c r="T45" s="19"/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7">
        <f t="shared" si="0"/>
        <v>6</v>
      </c>
      <c r="P46" s="17">
        <f t="shared" si="1"/>
        <v>20</v>
      </c>
      <c r="R46" s="19"/>
      <c r="S46" s="19"/>
      <c r="T46"/>
    </row>
    <row r="47" spans="2:32" ht="23.1" customHeight="1" x14ac:dyDescent="0.25">
      <c r="B47" s="46" t="s">
        <v>74</v>
      </c>
      <c r="C47" s="50">
        <v>5</v>
      </c>
      <c r="D47" s="50">
        <v>1</v>
      </c>
      <c r="E47" s="50">
        <v>2</v>
      </c>
      <c r="F47" s="50">
        <v>7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7">
        <f t="shared" si="0"/>
        <v>17</v>
      </c>
      <c r="P47" s="17">
        <f t="shared" si="1"/>
        <v>32</v>
      </c>
      <c r="R47" s="19"/>
      <c r="S47" s="19"/>
      <c r="T47"/>
    </row>
    <row r="48" spans="2:32" ht="23.1" customHeight="1" x14ac:dyDescent="0.25">
      <c r="B48" s="46" t="s">
        <v>75</v>
      </c>
      <c r="C48" s="50">
        <v>4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2</v>
      </c>
      <c r="J48" s="50">
        <v>2</v>
      </c>
      <c r="K48" s="50">
        <v>0</v>
      </c>
      <c r="L48" s="50">
        <v>0</v>
      </c>
      <c r="M48" s="50">
        <v>10</v>
      </c>
      <c r="N48" s="50">
        <v>0</v>
      </c>
      <c r="O48" s="17">
        <f t="shared" si="0"/>
        <v>9</v>
      </c>
      <c r="P48" s="17">
        <f t="shared" si="1"/>
        <v>19</v>
      </c>
      <c r="R48" s="19"/>
      <c r="S48" s="19"/>
      <c r="T48"/>
    </row>
    <row r="49" spans="2:20" ht="23.1" customHeight="1" x14ac:dyDescent="0.25">
      <c r="B49" s="45" t="s">
        <v>76</v>
      </c>
      <c r="C49" s="50">
        <v>8</v>
      </c>
      <c r="D49" s="50">
        <v>2</v>
      </c>
      <c r="E49" s="50">
        <v>0</v>
      </c>
      <c r="F49" s="50">
        <v>6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7</v>
      </c>
      <c r="N49" s="50">
        <v>0</v>
      </c>
      <c r="O49" s="17">
        <f t="shared" si="0"/>
        <v>20</v>
      </c>
      <c r="P49" s="17">
        <f t="shared" si="1"/>
        <v>27</v>
      </c>
      <c r="R49" s="19"/>
      <c r="S49" s="19"/>
      <c r="T49"/>
    </row>
    <row r="50" spans="2:20" ht="23.1" customHeight="1" x14ac:dyDescent="0.25">
      <c r="B50" s="46" t="s">
        <v>77</v>
      </c>
      <c r="C50" s="50">
        <v>9</v>
      </c>
      <c r="D50" s="50">
        <v>2</v>
      </c>
      <c r="E50" s="50">
        <v>1</v>
      </c>
      <c r="F50" s="50">
        <v>8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14</v>
      </c>
      <c r="N50" s="50">
        <v>0</v>
      </c>
      <c r="O50" s="17">
        <f t="shared" si="0"/>
        <v>22</v>
      </c>
      <c r="P50" s="17">
        <f t="shared" si="1"/>
        <v>36</v>
      </c>
      <c r="R50" s="19"/>
      <c r="S50" s="19"/>
      <c r="T50"/>
    </row>
    <row r="51" spans="2:20" ht="23.1" customHeight="1" x14ac:dyDescent="0.25">
      <c r="B51" s="46" t="s">
        <v>78</v>
      </c>
      <c r="C51" s="50">
        <v>3</v>
      </c>
      <c r="D51" s="50">
        <v>1</v>
      </c>
      <c r="E51" s="50">
        <v>2</v>
      </c>
      <c r="F51" s="50">
        <v>1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10</v>
      </c>
      <c r="N51" s="50">
        <v>0</v>
      </c>
      <c r="O51" s="17">
        <f t="shared" si="0"/>
        <v>11</v>
      </c>
      <c r="P51" s="17">
        <f t="shared" si="1"/>
        <v>21</v>
      </c>
      <c r="R51" s="19"/>
      <c r="S51" s="19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0</v>
      </c>
      <c r="F52" s="50">
        <v>5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7">
        <f t="shared" si="0"/>
        <v>9</v>
      </c>
      <c r="P52" s="17">
        <f t="shared" si="1"/>
        <v>20</v>
      </c>
      <c r="R52" s="19"/>
      <c r="S52" s="19"/>
      <c r="T52"/>
    </row>
    <row r="53" spans="2:20" ht="23.1" customHeight="1" x14ac:dyDescent="0.25">
      <c r="B53" s="45" t="s">
        <v>80</v>
      </c>
      <c r="C53" s="50">
        <v>3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7">
        <f t="shared" si="0"/>
        <v>8</v>
      </c>
      <c r="P53" s="17">
        <f t="shared" si="1"/>
        <v>22</v>
      </c>
      <c r="R53" s="19"/>
      <c r="S53" s="19"/>
      <c r="T53"/>
    </row>
    <row r="54" spans="2:20" ht="23.1" customHeight="1" x14ac:dyDescent="0.25">
      <c r="B54" s="45" t="s">
        <v>81</v>
      </c>
      <c r="C54" s="50">
        <v>6</v>
      </c>
      <c r="D54" s="50">
        <v>1</v>
      </c>
      <c r="E54" s="50">
        <v>1</v>
      </c>
      <c r="F54" s="50">
        <v>7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7">
        <f t="shared" si="0"/>
        <v>18</v>
      </c>
      <c r="P54" s="17">
        <f t="shared" si="1"/>
        <v>33</v>
      </c>
      <c r="R54" s="19"/>
      <c r="S54" s="19"/>
      <c r="T54"/>
    </row>
    <row r="55" spans="2:20" ht="23.1" customHeight="1" x14ac:dyDescent="0.25">
      <c r="B55" s="45" t="s">
        <v>82</v>
      </c>
      <c r="C55" s="50">
        <v>2</v>
      </c>
      <c r="D55" s="50">
        <v>1</v>
      </c>
      <c r="E55" s="50">
        <v>0</v>
      </c>
      <c r="F55" s="50">
        <v>7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15</v>
      </c>
      <c r="N55" s="50">
        <v>0</v>
      </c>
      <c r="O55" s="17">
        <f t="shared" si="0"/>
        <v>11</v>
      </c>
      <c r="P55" s="17">
        <f t="shared" si="1"/>
        <v>26</v>
      </c>
      <c r="R55" s="19"/>
      <c r="S55" s="19"/>
      <c r="T55"/>
    </row>
    <row r="56" spans="2:20" ht="23.1" customHeight="1" x14ac:dyDescent="0.25">
      <c r="B56" s="45" t="s">
        <v>83</v>
      </c>
      <c r="C56" s="50">
        <v>3</v>
      </c>
      <c r="D56" s="50">
        <v>1</v>
      </c>
      <c r="E56" s="50">
        <v>1</v>
      </c>
      <c r="F56" s="50">
        <v>2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14</v>
      </c>
      <c r="N56" s="50">
        <v>0</v>
      </c>
      <c r="O56" s="17">
        <f t="shared" si="0"/>
        <v>10</v>
      </c>
      <c r="P56" s="17">
        <f t="shared" si="1"/>
        <v>24</v>
      </c>
      <c r="R56" s="19"/>
      <c r="S56" s="19"/>
      <c r="T56"/>
    </row>
    <row r="57" spans="2:20" ht="23.1" customHeight="1" x14ac:dyDescent="0.25">
      <c r="B57" s="45" t="s">
        <v>84</v>
      </c>
      <c r="C57" s="50">
        <v>6</v>
      </c>
      <c r="D57" s="50">
        <v>1</v>
      </c>
      <c r="E57" s="50">
        <v>0</v>
      </c>
      <c r="F57" s="50">
        <v>10</v>
      </c>
      <c r="G57" s="50">
        <v>0</v>
      </c>
      <c r="H57" s="50">
        <v>0</v>
      </c>
      <c r="I57" s="50">
        <v>0</v>
      </c>
      <c r="J57" s="50">
        <v>2</v>
      </c>
      <c r="K57" s="50">
        <v>0</v>
      </c>
      <c r="L57" s="50">
        <v>0</v>
      </c>
      <c r="M57" s="50">
        <v>19</v>
      </c>
      <c r="N57" s="50">
        <v>0</v>
      </c>
      <c r="O57" s="17">
        <f t="shared" si="0"/>
        <v>19</v>
      </c>
      <c r="P57" s="17">
        <f t="shared" si="1"/>
        <v>38</v>
      </c>
      <c r="R57" s="19"/>
      <c r="S57" s="19"/>
      <c r="T57"/>
    </row>
    <row r="58" spans="2:20" ht="23.1" customHeight="1" x14ac:dyDescent="0.25">
      <c r="B58" s="45" t="s">
        <v>99</v>
      </c>
      <c r="C58" s="50">
        <v>5</v>
      </c>
      <c r="D58" s="50">
        <v>0</v>
      </c>
      <c r="E58" s="50">
        <v>0</v>
      </c>
      <c r="F58" s="50">
        <v>4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10</v>
      </c>
      <c r="N58" s="50">
        <v>0</v>
      </c>
      <c r="O58" s="17">
        <f t="shared" si="0"/>
        <v>10</v>
      </c>
      <c r="P58" s="17">
        <f t="shared" si="1"/>
        <v>20</v>
      </c>
      <c r="R58" s="19"/>
      <c r="S58" s="19"/>
      <c r="T58"/>
    </row>
    <row r="59" spans="2:20" ht="23.1" customHeight="1" x14ac:dyDescent="0.25">
      <c r="B59" s="45" t="s">
        <v>100</v>
      </c>
      <c r="C59" s="50">
        <v>12</v>
      </c>
      <c r="D59" s="50">
        <v>1</v>
      </c>
      <c r="E59" s="50">
        <v>1</v>
      </c>
      <c r="F59" s="50">
        <v>8</v>
      </c>
      <c r="G59" s="50">
        <v>0</v>
      </c>
      <c r="H59" s="50">
        <v>0</v>
      </c>
      <c r="I59" s="50">
        <v>3</v>
      </c>
      <c r="J59" s="50">
        <v>0</v>
      </c>
      <c r="K59" s="50">
        <v>0</v>
      </c>
      <c r="L59" s="50">
        <v>1</v>
      </c>
      <c r="M59" s="50">
        <v>6</v>
      </c>
      <c r="N59" s="50">
        <v>0</v>
      </c>
      <c r="O59" s="17">
        <f t="shared" si="0"/>
        <v>26</v>
      </c>
      <c r="P59" s="17">
        <f t="shared" si="1"/>
        <v>32</v>
      </c>
      <c r="R59" s="19"/>
      <c r="S59" s="19"/>
      <c r="T59"/>
    </row>
    <row r="60" spans="2:20" ht="23.1" customHeight="1" x14ac:dyDescent="0.25">
      <c r="B60" s="45" t="s">
        <v>101</v>
      </c>
      <c r="C60" s="50">
        <v>3</v>
      </c>
      <c r="D60" s="50">
        <v>0</v>
      </c>
      <c r="E60" s="50">
        <v>1</v>
      </c>
      <c r="F60" s="50">
        <v>12</v>
      </c>
      <c r="G60" s="50">
        <v>0</v>
      </c>
      <c r="H60" s="50">
        <v>0</v>
      </c>
      <c r="I60" s="50">
        <v>4</v>
      </c>
      <c r="J60" s="50">
        <v>0</v>
      </c>
      <c r="K60" s="50">
        <v>0</v>
      </c>
      <c r="L60" s="50">
        <v>0</v>
      </c>
      <c r="M60" s="50">
        <v>12</v>
      </c>
      <c r="N60" s="50">
        <v>0</v>
      </c>
      <c r="O60" s="17">
        <f t="shared" si="0"/>
        <v>20</v>
      </c>
      <c r="P60" s="17">
        <f t="shared" si="1"/>
        <v>32</v>
      </c>
      <c r="R60" s="19"/>
      <c r="S60" s="19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9</v>
      </c>
      <c r="N61" s="50">
        <v>0</v>
      </c>
      <c r="O61" s="17">
        <f t="shared" si="0"/>
        <v>4</v>
      </c>
      <c r="P61" s="17">
        <f t="shared" si="1"/>
        <v>13</v>
      </c>
      <c r="R61" s="19"/>
      <c r="S61" s="19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5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13</v>
      </c>
      <c r="N62" s="50">
        <v>0</v>
      </c>
      <c r="O62" s="17">
        <f t="shared" si="0"/>
        <v>7</v>
      </c>
      <c r="P62" s="17">
        <f t="shared" si="1"/>
        <v>20</v>
      </c>
      <c r="R62" s="19"/>
      <c r="S62" s="19"/>
      <c r="T62"/>
    </row>
    <row r="63" spans="2:20" ht="23.1" customHeight="1" x14ac:dyDescent="0.25">
      <c r="B63" s="45" t="s">
        <v>108</v>
      </c>
      <c r="C63" s="50">
        <v>2</v>
      </c>
      <c r="D63" s="50">
        <v>1</v>
      </c>
      <c r="E63" s="50">
        <v>1</v>
      </c>
      <c r="F63" s="50">
        <v>8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13</v>
      </c>
      <c r="N63" s="50">
        <v>0</v>
      </c>
      <c r="O63" s="17">
        <f t="shared" si="0"/>
        <v>14</v>
      </c>
      <c r="P63" s="17">
        <f t="shared" si="1"/>
        <v>27</v>
      </c>
      <c r="R63" s="19"/>
      <c r="S63" s="19"/>
      <c r="T63"/>
    </row>
    <row r="64" spans="2:20" ht="23.1" customHeight="1" x14ac:dyDescent="0.25">
      <c r="B64" s="45" t="s">
        <v>109</v>
      </c>
      <c r="C64" s="50">
        <v>5</v>
      </c>
      <c r="D64" s="50">
        <v>0</v>
      </c>
      <c r="E64" s="50">
        <v>0</v>
      </c>
      <c r="F64" s="50">
        <v>5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10</v>
      </c>
      <c r="N64" s="50">
        <v>0</v>
      </c>
      <c r="O64" s="17">
        <f t="shared" si="0"/>
        <v>11</v>
      </c>
      <c r="P64" s="17">
        <f t="shared" si="1"/>
        <v>21</v>
      </c>
      <c r="R64" s="19"/>
      <c r="S64" s="19"/>
      <c r="T64"/>
    </row>
    <row r="65" spans="2:20" ht="23.1" customHeight="1" x14ac:dyDescent="0.25">
      <c r="B65" s="45" t="s">
        <v>158</v>
      </c>
      <c r="C65" s="50">
        <v>4</v>
      </c>
      <c r="D65" s="50">
        <v>1</v>
      </c>
      <c r="E65" s="50">
        <v>0</v>
      </c>
      <c r="F65" s="50">
        <v>7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11</v>
      </c>
      <c r="N65" s="50">
        <v>0</v>
      </c>
      <c r="O65" s="17">
        <f t="shared" si="0"/>
        <v>12</v>
      </c>
      <c r="P65" s="17">
        <f t="shared" si="1"/>
        <v>23</v>
      </c>
      <c r="R65" s="19"/>
      <c r="S65" s="19"/>
      <c r="T65"/>
    </row>
    <row r="66" spans="2:20" ht="23.1" customHeight="1" x14ac:dyDescent="0.25">
      <c r="B66" s="45" t="s">
        <v>103</v>
      </c>
      <c r="C66" s="50">
        <v>3</v>
      </c>
      <c r="D66" s="50">
        <v>1</v>
      </c>
      <c r="E66" s="50">
        <v>0</v>
      </c>
      <c r="F66" s="50">
        <v>6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8</v>
      </c>
      <c r="N66" s="50">
        <v>0</v>
      </c>
      <c r="O66" s="17">
        <f t="shared" si="0"/>
        <v>10</v>
      </c>
      <c r="P66" s="17">
        <f t="shared" si="1"/>
        <v>18</v>
      </c>
      <c r="R66" s="19"/>
      <c r="S66" s="19"/>
      <c r="T66"/>
    </row>
    <row r="67" spans="2:20" ht="23.1" customHeight="1" x14ac:dyDescent="0.25">
      <c r="B67" s="45" t="s">
        <v>104</v>
      </c>
      <c r="C67" s="50">
        <v>1</v>
      </c>
      <c r="D67" s="50">
        <v>1</v>
      </c>
      <c r="E67" s="50">
        <v>0</v>
      </c>
      <c r="F67" s="50">
        <v>7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10</v>
      </c>
      <c r="N67" s="50">
        <v>0</v>
      </c>
      <c r="O67" s="17">
        <f t="shared" si="0"/>
        <v>11</v>
      </c>
      <c r="P67" s="17">
        <f t="shared" si="1"/>
        <v>21</v>
      </c>
      <c r="R67" s="19"/>
      <c r="S67" s="19"/>
      <c r="T67"/>
    </row>
    <row r="68" spans="2:20" ht="23.1" customHeight="1" x14ac:dyDescent="0.25">
      <c r="B68" s="45" t="s">
        <v>105</v>
      </c>
      <c r="C68" s="50">
        <v>7</v>
      </c>
      <c r="D68" s="50">
        <v>0</v>
      </c>
      <c r="E68" s="50">
        <v>0</v>
      </c>
      <c r="F68" s="50">
        <v>6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9</v>
      </c>
      <c r="N68" s="50">
        <v>0</v>
      </c>
      <c r="O68" s="17">
        <f t="shared" si="0"/>
        <v>14</v>
      </c>
      <c r="P68" s="17">
        <f t="shared" si="1"/>
        <v>23</v>
      </c>
      <c r="R68" s="19"/>
      <c r="S68" s="19"/>
      <c r="T68"/>
    </row>
    <row r="69" spans="2:20" ht="23.1" customHeight="1" x14ac:dyDescent="0.25">
      <c r="B69" s="45" t="s">
        <v>106</v>
      </c>
      <c r="C69" s="50">
        <v>5</v>
      </c>
      <c r="D69" s="50">
        <v>0</v>
      </c>
      <c r="E69" s="50">
        <v>0</v>
      </c>
      <c r="F69" s="50">
        <v>4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7">
        <f t="shared" si="0"/>
        <v>9</v>
      </c>
      <c r="P69" s="17">
        <f t="shared" si="1"/>
        <v>14</v>
      </c>
      <c r="R69" s="19"/>
      <c r="S69" s="19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4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8</v>
      </c>
      <c r="N70" s="50">
        <v>0</v>
      </c>
      <c r="O70" s="17">
        <f t="shared" si="0"/>
        <v>7</v>
      </c>
      <c r="P70" s="17">
        <f t="shared" si="1"/>
        <v>15</v>
      </c>
      <c r="R70" s="19"/>
      <c r="S70" s="19"/>
      <c r="T70"/>
    </row>
    <row r="71" spans="2:20" ht="23.1" customHeight="1" x14ac:dyDescent="0.25">
      <c r="B71" s="45" t="s">
        <v>111</v>
      </c>
      <c r="C71" s="50">
        <v>4</v>
      </c>
      <c r="D71" s="50">
        <v>1</v>
      </c>
      <c r="E71" s="50">
        <v>1</v>
      </c>
      <c r="F71" s="50">
        <v>13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12</v>
      </c>
      <c r="N71" s="50">
        <v>0</v>
      </c>
      <c r="O71" s="17">
        <f t="shared" si="0"/>
        <v>19</v>
      </c>
      <c r="P71" s="17">
        <f t="shared" si="1"/>
        <v>31</v>
      </c>
      <c r="R71" s="19"/>
      <c r="S71" s="19"/>
      <c r="T71"/>
    </row>
    <row r="72" spans="2:20" ht="23.1" customHeight="1" x14ac:dyDescent="0.25">
      <c r="B72" s="45" t="s">
        <v>112</v>
      </c>
      <c r="C72" s="50">
        <v>2</v>
      </c>
      <c r="D72" s="50">
        <v>1</v>
      </c>
      <c r="E72" s="50">
        <v>0</v>
      </c>
      <c r="F72" s="50">
        <v>9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13</v>
      </c>
      <c r="N72" s="50">
        <v>0</v>
      </c>
      <c r="O72" s="17">
        <f t="shared" si="0"/>
        <v>12</v>
      </c>
      <c r="P72" s="17">
        <f t="shared" si="1"/>
        <v>25</v>
      </c>
      <c r="R72" s="19"/>
      <c r="S72" s="19"/>
      <c r="T72"/>
    </row>
    <row r="73" spans="2:20" ht="23.1" customHeight="1" x14ac:dyDescent="0.25">
      <c r="B73" s="45" t="s">
        <v>113</v>
      </c>
      <c r="C73" s="50">
        <v>3</v>
      </c>
      <c r="D73" s="50">
        <v>1</v>
      </c>
      <c r="E73" s="50">
        <v>2</v>
      </c>
      <c r="F73" s="50">
        <v>6</v>
      </c>
      <c r="G73" s="50">
        <v>1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7">
        <f t="shared" si="0"/>
        <v>13</v>
      </c>
      <c r="P73" s="17">
        <f t="shared" si="1"/>
        <v>17</v>
      </c>
      <c r="R73" s="19"/>
      <c r="S73" s="19"/>
      <c r="T73"/>
    </row>
    <row r="74" spans="2:20" ht="23.1" customHeight="1" x14ac:dyDescent="0.25">
      <c r="B74" s="45" t="s">
        <v>114</v>
      </c>
      <c r="C74" s="50">
        <v>5</v>
      </c>
      <c r="D74" s="50">
        <v>0</v>
      </c>
      <c r="E74" s="50">
        <v>1</v>
      </c>
      <c r="F74" s="50">
        <v>9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10</v>
      </c>
      <c r="N74" s="50">
        <v>0</v>
      </c>
      <c r="O74" s="17">
        <f t="shared" ref="O74:O105" si="35">SUM(C74:L74,N74)</f>
        <v>16</v>
      </c>
      <c r="P74" s="17">
        <f t="shared" ref="P74:P105" si="36">SUM(C74:N74)</f>
        <v>26</v>
      </c>
      <c r="R74" s="19"/>
      <c r="S74" s="19"/>
      <c r="T74"/>
    </row>
    <row r="75" spans="2:20" ht="23.1" customHeight="1" x14ac:dyDescent="0.25">
      <c r="B75" s="45" t="s">
        <v>115</v>
      </c>
      <c r="C75" s="50">
        <v>6</v>
      </c>
      <c r="D75" s="50">
        <v>1</v>
      </c>
      <c r="E75" s="50">
        <v>0</v>
      </c>
      <c r="F75" s="50">
        <v>8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7">
        <f t="shared" si="35"/>
        <v>15</v>
      </c>
      <c r="P75" s="17">
        <f t="shared" si="36"/>
        <v>19</v>
      </c>
      <c r="R75" s="19"/>
      <c r="S75" s="19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2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5</v>
      </c>
      <c r="N76" s="50">
        <v>0</v>
      </c>
      <c r="O76" s="17">
        <f t="shared" si="35"/>
        <v>3</v>
      </c>
      <c r="P76" s="17">
        <f t="shared" si="36"/>
        <v>8</v>
      </c>
      <c r="R76" s="19"/>
      <c r="S76" s="19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4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9</v>
      </c>
      <c r="N77" s="50">
        <v>0</v>
      </c>
      <c r="O77" s="17">
        <f t="shared" si="35"/>
        <v>4</v>
      </c>
      <c r="P77" s="17">
        <f t="shared" si="36"/>
        <v>13</v>
      </c>
      <c r="R77" s="19"/>
      <c r="S77" s="19"/>
      <c r="T77"/>
    </row>
    <row r="78" spans="2:20" ht="23.1" customHeight="1" x14ac:dyDescent="0.25">
      <c r="B78" s="46" t="s">
        <v>118</v>
      </c>
      <c r="C78" s="50">
        <v>0</v>
      </c>
      <c r="D78" s="50">
        <v>1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10</v>
      </c>
      <c r="N78" s="50">
        <v>0</v>
      </c>
      <c r="O78" s="17">
        <f t="shared" si="35"/>
        <v>3</v>
      </c>
      <c r="P78" s="17">
        <f t="shared" si="36"/>
        <v>13</v>
      </c>
      <c r="R78" s="19"/>
      <c r="S78" s="19"/>
      <c r="T78"/>
    </row>
    <row r="79" spans="2:20" ht="23.1" customHeight="1" x14ac:dyDescent="0.25">
      <c r="B79" s="45" t="s">
        <v>119</v>
      </c>
      <c r="C79" s="50">
        <v>1</v>
      </c>
      <c r="D79" s="50">
        <v>1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4</v>
      </c>
      <c r="N79" s="50">
        <v>0</v>
      </c>
      <c r="O79" s="17">
        <f t="shared" si="35"/>
        <v>4</v>
      </c>
      <c r="P79" s="17">
        <f t="shared" si="36"/>
        <v>8</v>
      </c>
      <c r="R79" s="19"/>
      <c r="S79" s="19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1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7">
        <f t="shared" si="35"/>
        <v>2</v>
      </c>
      <c r="P80" s="17">
        <f t="shared" si="36"/>
        <v>5</v>
      </c>
      <c r="R80" s="19"/>
      <c r="S80" s="19"/>
      <c r="T80"/>
    </row>
    <row r="81" spans="2:20" ht="23.1" customHeight="1" x14ac:dyDescent="0.25">
      <c r="B81" s="45" t="s">
        <v>121</v>
      </c>
      <c r="C81" s="50">
        <v>5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7</v>
      </c>
      <c r="N81" s="50">
        <v>0</v>
      </c>
      <c r="O81" s="17">
        <f t="shared" si="35"/>
        <v>6</v>
      </c>
      <c r="P81" s="17">
        <f t="shared" si="36"/>
        <v>13</v>
      </c>
      <c r="R81" s="19"/>
      <c r="S81" s="19"/>
      <c r="T81"/>
    </row>
    <row r="82" spans="2:20" ht="23.1" customHeight="1" x14ac:dyDescent="0.25">
      <c r="B82" s="46" t="s">
        <v>122</v>
      </c>
      <c r="C82" s="50">
        <v>2</v>
      </c>
      <c r="D82" s="50">
        <v>1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7">
        <f t="shared" si="35"/>
        <v>4</v>
      </c>
      <c r="P82" s="17">
        <f t="shared" si="36"/>
        <v>6</v>
      </c>
      <c r="R82" s="19"/>
      <c r="S82" s="19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7">
        <f t="shared" si="35"/>
        <v>2</v>
      </c>
      <c r="P83" s="17">
        <f t="shared" si="36"/>
        <v>4</v>
      </c>
      <c r="R83" s="19"/>
      <c r="S83" s="19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7">
        <f t="shared" si="35"/>
        <v>1</v>
      </c>
      <c r="P84" s="17">
        <f t="shared" si="36"/>
        <v>2</v>
      </c>
      <c r="R84" s="19"/>
      <c r="S84" s="19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</v>
      </c>
      <c r="N85" s="50">
        <v>0</v>
      </c>
      <c r="O85" s="17">
        <f t="shared" si="35"/>
        <v>1</v>
      </c>
      <c r="P85" s="17">
        <f t="shared" si="36"/>
        <v>6</v>
      </c>
      <c r="R85" s="19"/>
      <c r="S85" s="19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4</v>
      </c>
      <c r="N86" s="50">
        <v>0</v>
      </c>
      <c r="O86" s="17">
        <f t="shared" si="35"/>
        <v>2</v>
      </c>
      <c r="P86" s="17">
        <f t="shared" si="36"/>
        <v>6</v>
      </c>
      <c r="R86" s="19"/>
      <c r="S86" s="19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</v>
      </c>
      <c r="N87" s="50">
        <v>0</v>
      </c>
      <c r="O87" s="17">
        <f t="shared" si="35"/>
        <v>1</v>
      </c>
      <c r="P87" s="17">
        <f t="shared" si="36"/>
        <v>4</v>
      </c>
      <c r="R87" s="19"/>
      <c r="S87" s="19"/>
      <c r="T87"/>
    </row>
    <row r="88" spans="2:20" ht="23.1" customHeight="1" x14ac:dyDescent="0.25">
      <c r="B88" s="47" t="s">
        <v>128</v>
      </c>
      <c r="C88" s="50">
        <v>0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7">
        <f t="shared" si="35"/>
        <v>1</v>
      </c>
      <c r="P88" s="17">
        <f t="shared" si="36"/>
        <v>3</v>
      </c>
      <c r="R88" s="19"/>
      <c r="S88" s="19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7">
        <f t="shared" si="35"/>
        <v>0</v>
      </c>
      <c r="P89" s="17">
        <f t="shared" si="36"/>
        <v>0</v>
      </c>
      <c r="R89" s="19"/>
      <c r="S89" s="19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4</v>
      </c>
      <c r="N90" s="50">
        <v>0</v>
      </c>
      <c r="O90" s="17">
        <f t="shared" si="35"/>
        <v>0</v>
      </c>
      <c r="P90" s="17">
        <f t="shared" si="36"/>
        <v>4</v>
      </c>
      <c r="R90" s="19"/>
      <c r="S90" s="19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7">
        <f t="shared" si="35"/>
        <v>0</v>
      </c>
      <c r="P91" s="17">
        <f t="shared" si="36"/>
        <v>2</v>
      </c>
      <c r="R91" s="19"/>
      <c r="S91" s="19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7">
        <f t="shared" si="35"/>
        <v>1</v>
      </c>
      <c r="P92" s="17">
        <f t="shared" si="36"/>
        <v>3</v>
      </c>
      <c r="R92" s="19"/>
      <c r="S92" s="19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7">
        <f t="shared" si="35"/>
        <v>0</v>
      </c>
      <c r="P93" s="17">
        <f t="shared" si="36"/>
        <v>3</v>
      </c>
      <c r="R93" s="19"/>
      <c r="S93" s="19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7">
        <f t="shared" si="35"/>
        <v>1</v>
      </c>
      <c r="P94" s="17">
        <f t="shared" si="36"/>
        <v>1</v>
      </c>
      <c r="R94" s="19"/>
      <c r="S94" s="19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7">
        <f t="shared" si="35"/>
        <v>1</v>
      </c>
      <c r="P95" s="17">
        <f t="shared" si="36"/>
        <v>2</v>
      </c>
      <c r="R95" s="19"/>
      <c r="S95" s="19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7">
        <f t="shared" si="35"/>
        <v>0</v>
      </c>
      <c r="P96" s="17">
        <f t="shared" si="36"/>
        <v>0</v>
      </c>
      <c r="R96" s="19"/>
      <c r="S96" s="19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7">
        <f t="shared" si="35"/>
        <v>1</v>
      </c>
      <c r="P97" s="17">
        <f t="shared" si="36"/>
        <v>3</v>
      </c>
      <c r="R97" s="19"/>
      <c r="S97" s="19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4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7">
        <f t="shared" si="35"/>
        <v>4</v>
      </c>
      <c r="P98" s="17">
        <f t="shared" si="36"/>
        <v>5</v>
      </c>
      <c r="R98" s="19"/>
      <c r="S98" s="19"/>
      <c r="T98"/>
    </row>
    <row r="99" spans="2:20" ht="23.1" customHeight="1" x14ac:dyDescent="0.25">
      <c r="B99" s="45" t="s">
        <v>139</v>
      </c>
      <c r="C99" s="50">
        <v>1</v>
      </c>
      <c r="D99" s="50">
        <v>1</v>
      </c>
      <c r="E99" s="50">
        <v>1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7">
        <f t="shared" si="35"/>
        <v>4</v>
      </c>
      <c r="P99" s="17">
        <f t="shared" si="36"/>
        <v>7</v>
      </c>
      <c r="R99" s="19"/>
      <c r="S99" s="19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4</v>
      </c>
      <c r="N100" s="50">
        <v>0</v>
      </c>
      <c r="O100" s="17">
        <f t="shared" si="35"/>
        <v>4</v>
      </c>
      <c r="P100" s="17">
        <f t="shared" si="36"/>
        <v>8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5</v>
      </c>
      <c r="N101" s="50">
        <v>0</v>
      </c>
      <c r="O101" s="17">
        <f t="shared" si="35"/>
        <v>1</v>
      </c>
      <c r="P101" s="17">
        <f t="shared" si="36"/>
        <v>6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1</v>
      </c>
      <c r="J102" s="50">
        <v>1</v>
      </c>
      <c r="K102" s="50">
        <v>0</v>
      </c>
      <c r="L102" s="50">
        <v>0</v>
      </c>
      <c r="M102" s="50">
        <v>4</v>
      </c>
      <c r="N102" s="50">
        <v>0</v>
      </c>
      <c r="O102" s="17">
        <f t="shared" si="35"/>
        <v>2</v>
      </c>
      <c r="P102" s="17">
        <f t="shared" si="36"/>
        <v>6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4</v>
      </c>
      <c r="D103" s="50">
        <v>0</v>
      </c>
      <c r="E103" s="50">
        <v>0</v>
      </c>
      <c r="F103" s="50">
        <v>3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11</v>
      </c>
      <c r="N103" s="50">
        <v>0</v>
      </c>
      <c r="O103" s="17">
        <f t="shared" si="35"/>
        <v>8</v>
      </c>
      <c r="P103" s="17">
        <f t="shared" si="36"/>
        <v>19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0</v>
      </c>
      <c r="F104" s="50">
        <v>5</v>
      </c>
      <c r="G104" s="50">
        <v>0</v>
      </c>
      <c r="H104" s="50">
        <v>0</v>
      </c>
      <c r="I104" s="50">
        <v>1</v>
      </c>
      <c r="J104" s="50">
        <v>1</v>
      </c>
      <c r="K104" s="50">
        <v>0</v>
      </c>
      <c r="L104" s="50">
        <v>0</v>
      </c>
      <c r="M104" s="50">
        <v>9</v>
      </c>
      <c r="N104" s="50">
        <v>0</v>
      </c>
      <c r="O104" s="17">
        <f t="shared" si="35"/>
        <v>9</v>
      </c>
      <c r="P104" s="17">
        <f t="shared" si="36"/>
        <v>18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5</v>
      </c>
      <c r="D105" s="50">
        <v>0</v>
      </c>
      <c r="E105" s="50">
        <v>1</v>
      </c>
      <c r="F105" s="50">
        <v>8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19</v>
      </c>
      <c r="N105" s="50">
        <v>0</v>
      </c>
      <c r="O105" s="17">
        <f t="shared" si="35"/>
        <v>15</v>
      </c>
      <c r="P105" s="17">
        <f t="shared" si="36"/>
        <v>34</v>
      </c>
      <c r="R105" s="19"/>
      <c r="S105" s="19"/>
      <c r="T105"/>
    </row>
    <row r="106" spans="2:20" ht="23.1" customHeight="1" x14ac:dyDescent="0.25">
      <c r="B106" s="59" t="s">
        <v>18</v>
      </c>
      <c r="C106" s="16">
        <f>SUM(C10:C105)</f>
        <v>348</v>
      </c>
      <c r="D106" s="16">
        <f t="shared" ref="D106:P106" si="37">SUM(D10:D105)</f>
        <v>61</v>
      </c>
      <c r="E106" s="16">
        <f t="shared" si="37"/>
        <v>43</v>
      </c>
      <c r="F106" s="16">
        <f t="shared" si="37"/>
        <v>398</v>
      </c>
      <c r="G106" s="16">
        <f t="shared" si="37"/>
        <v>4</v>
      </c>
      <c r="H106" s="16">
        <f t="shared" si="37"/>
        <v>1</v>
      </c>
      <c r="I106" s="16">
        <f t="shared" si="37"/>
        <v>126</v>
      </c>
      <c r="J106" s="16">
        <f t="shared" si="37"/>
        <v>43</v>
      </c>
      <c r="K106" s="16">
        <f t="shared" si="37"/>
        <v>0</v>
      </c>
      <c r="L106" s="16">
        <f t="shared" si="37"/>
        <v>2</v>
      </c>
      <c r="M106" s="16">
        <f t="shared" si="37"/>
        <v>1023</v>
      </c>
      <c r="N106" s="16">
        <f t="shared" si="37"/>
        <v>0</v>
      </c>
      <c r="O106" s="16">
        <f t="shared" si="37"/>
        <v>1026</v>
      </c>
      <c r="P106" s="16">
        <f t="shared" si="37"/>
        <v>2049</v>
      </c>
      <c r="R106" s="19"/>
      <c r="S106" s="19"/>
      <c r="T106"/>
    </row>
    <row r="107" spans="2:20" ht="23.1" customHeight="1" x14ac:dyDescent="0.25">
      <c r="B107" s="59" t="s">
        <v>93</v>
      </c>
      <c r="C107" s="43">
        <f t="shared" ref="C107:N107" si="38">C106/$P$106</f>
        <v>0.1698389458272328</v>
      </c>
      <c r="D107" s="43">
        <f t="shared" si="38"/>
        <v>2.9770619814543681E-2</v>
      </c>
      <c r="E107" s="43">
        <f t="shared" si="38"/>
        <v>2.0985846754514398E-2</v>
      </c>
      <c r="F107" s="43">
        <f t="shared" si="38"/>
        <v>0.19424109321620303</v>
      </c>
      <c r="G107" s="43">
        <f t="shared" si="38"/>
        <v>1.9521717911176184E-3</v>
      </c>
      <c r="H107" s="43">
        <f t="shared" si="38"/>
        <v>4.880429477794046E-4</v>
      </c>
      <c r="I107" s="43">
        <f t="shared" si="38"/>
        <v>6.149341142020498E-2</v>
      </c>
      <c r="J107" s="43">
        <f t="shared" si="38"/>
        <v>2.0985846754514398E-2</v>
      </c>
      <c r="K107" s="43">
        <f t="shared" si="38"/>
        <v>0</v>
      </c>
      <c r="L107" s="43">
        <f t="shared" si="38"/>
        <v>9.760858955588092E-4</v>
      </c>
      <c r="M107" s="43">
        <f t="shared" si="38"/>
        <v>0.49926793557833088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60" t="s">
        <v>94</v>
      </c>
      <c r="C108" s="44">
        <f>C106/$O$106</f>
        <v>0.33918128654970758</v>
      </c>
      <c r="D108" s="44">
        <f t="shared" ref="D108:N108" si="39">D106/$O$106</f>
        <v>5.9454191033138398E-2</v>
      </c>
      <c r="E108" s="44">
        <f t="shared" si="39"/>
        <v>4.1910331384015592E-2</v>
      </c>
      <c r="F108" s="44">
        <f t="shared" si="39"/>
        <v>0.38791423001949316</v>
      </c>
      <c r="G108" s="44">
        <f t="shared" si="39"/>
        <v>3.8986354775828458E-3</v>
      </c>
      <c r="H108" s="44">
        <f t="shared" si="39"/>
        <v>9.7465886939571145E-4</v>
      </c>
      <c r="I108" s="44">
        <f t="shared" si="39"/>
        <v>0.12280701754385964</v>
      </c>
      <c r="J108" s="44">
        <f t="shared" si="39"/>
        <v>4.1910331384015592E-2</v>
      </c>
      <c r="K108" s="44">
        <f t="shared" si="39"/>
        <v>0</v>
      </c>
      <c r="L108" s="44">
        <f t="shared" si="39"/>
        <v>1.9493177387914229E-3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A1:AF174"/>
  <sheetViews>
    <sheetView view="pageBreakPreview" topLeftCell="A16" zoomScale="60" workbookViewId="0">
      <selection activeCell="R80" sqref="R8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Entebbe-Busabala'!C3:G3</f>
        <v>MCC - C2 - STN053 - Busabala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'[2]28.09 Entebbe-Busabala-24h'!D5</f>
        <v>28.09.19</v>
      </c>
      <c r="F5" s="41" t="s">
        <v>1</v>
      </c>
      <c r="G5" s="76" t="str">
        <f>'[2]28.09 Entebbe-Busabala-24h'!G5:H5</f>
        <v>Ziranumbu town</v>
      </c>
      <c r="H5" s="77"/>
      <c r="I5" s="14"/>
      <c r="J5" s="2" t="s">
        <v>5</v>
      </c>
      <c r="K5" s="76" t="str">
        <f>'[2]28.09 Entebbe-Busabala-24h'!K5:L5</f>
        <v>Godfrey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Busabala-Entebbe'!D6:E6</f>
        <v>BUSABALA</v>
      </c>
      <c r="E6" s="77"/>
      <c r="F6" s="2" t="s">
        <v>2</v>
      </c>
      <c r="G6" s="76" t="str">
        <f>'[2]23.09.19 Busabala-Entebbe'!G6:H6</f>
        <v>ENTEBBE</v>
      </c>
      <c r="H6" s="77"/>
      <c r="J6" s="2" t="s">
        <v>21</v>
      </c>
      <c r="K6" s="76" t="str">
        <f>'[2]28.09 Entebbe-Busabala-24h'!K6:L6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8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13</v>
      </c>
      <c r="N10" s="50">
        <v>0</v>
      </c>
      <c r="O10" s="17">
        <f t="shared" ref="O10:O73" si="0">SUM(C10:L10,N10)</f>
        <v>9</v>
      </c>
      <c r="P10" s="17">
        <f t="shared" ref="P10:P73" si="1">SUM(C10:N10)</f>
        <v>22</v>
      </c>
      <c r="R10" s="1" t="s">
        <v>6</v>
      </c>
      <c r="S10" s="17">
        <f t="shared" ref="S10:AF10" si="2">SUM(C10:C13)</f>
        <v>11</v>
      </c>
      <c r="T10" s="17">
        <f t="shared" si="2"/>
        <v>2</v>
      </c>
      <c r="U10" s="17">
        <f t="shared" si="2"/>
        <v>0</v>
      </c>
      <c r="V10" s="17">
        <f t="shared" si="2"/>
        <v>24</v>
      </c>
      <c r="W10" s="17">
        <f t="shared" si="2"/>
        <v>2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57</v>
      </c>
      <c r="AD10" s="17">
        <f t="shared" si="2"/>
        <v>0</v>
      </c>
      <c r="AE10" s="31">
        <f t="shared" si="2"/>
        <v>43</v>
      </c>
      <c r="AF10" s="31">
        <f t="shared" si="2"/>
        <v>100</v>
      </c>
    </row>
    <row r="11" spans="2:32" s="6" customFormat="1" ht="23.1" customHeight="1" x14ac:dyDescent="0.25">
      <c r="B11" s="45" t="s">
        <v>38</v>
      </c>
      <c r="C11" s="50">
        <v>4</v>
      </c>
      <c r="D11" s="50">
        <v>0</v>
      </c>
      <c r="E11" s="50">
        <v>0</v>
      </c>
      <c r="F11" s="50">
        <v>4</v>
      </c>
      <c r="G11" s="50">
        <v>2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16</v>
      </c>
      <c r="N11" s="50">
        <v>0</v>
      </c>
      <c r="O11" s="17">
        <f t="shared" si="0"/>
        <v>11</v>
      </c>
      <c r="P11" s="17">
        <f t="shared" si="1"/>
        <v>27</v>
      </c>
      <c r="R11" s="1" t="s">
        <v>7</v>
      </c>
      <c r="S11" s="17">
        <f t="shared" ref="S11:AF11" si="3">SUM(C14:C17)</f>
        <v>11</v>
      </c>
      <c r="T11" s="17">
        <f t="shared" si="3"/>
        <v>3</v>
      </c>
      <c r="U11" s="17">
        <f t="shared" si="3"/>
        <v>2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43</v>
      </c>
      <c r="AD11" s="17">
        <f t="shared" si="3"/>
        <v>0</v>
      </c>
      <c r="AE11" s="31">
        <f t="shared" si="3"/>
        <v>32</v>
      </c>
      <c r="AF11" s="31">
        <f t="shared" si="3"/>
        <v>75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0</v>
      </c>
      <c r="F12" s="50">
        <v>7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18</v>
      </c>
      <c r="N12" s="50">
        <v>0</v>
      </c>
      <c r="O12" s="17">
        <f t="shared" si="0"/>
        <v>10</v>
      </c>
      <c r="P12" s="17">
        <f t="shared" si="1"/>
        <v>28</v>
      </c>
      <c r="R12" s="1" t="s">
        <v>8</v>
      </c>
      <c r="S12" s="17">
        <f t="shared" ref="S12:AF12" si="4">SUM(C18:C21)</f>
        <v>10</v>
      </c>
      <c r="T12" s="17">
        <f t="shared" si="4"/>
        <v>3</v>
      </c>
      <c r="U12" s="17">
        <f t="shared" si="4"/>
        <v>4</v>
      </c>
      <c r="V12" s="17">
        <f t="shared" si="4"/>
        <v>19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1</v>
      </c>
      <c r="AA12" s="17">
        <f t="shared" si="4"/>
        <v>0</v>
      </c>
      <c r="AB12" s="17">
        <f t="shared" si="4"/>
        <v>1</v>
      </c>
      <c r="AC12" s="17">
        <f t="shared" si="4"/>
        <v>50</v>
      </c>
      <c r="AD12" s="17">
        <f t="shared" si="4"/>
        <v>0</v>
      </c>
      <c r="AE12" s="31">
        <f t="shared" si="4"/>
        <v>50</v>
      </c>
      <c r="AF12" s="31">
        <f t="shared" si="4"/>
        <v>100</v>
      </c>
    </row>
    <row r="13" spans="2:32" ht="23.1" customHeight="1" x14ac:dyDescent="0.25">
      <c r="B13" s="45" t="s">
        <v>40</v>
      </c>
      <c r="C13" s="50">
        <v>4</v>
      </c>
      <c r="D13" s="50">
        <v>2</v>
      </c>
      <c r="E13" s="50">
        <v>0</v>
      </c>
      <c r="F13" s="50">
        <v>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7">
        <f t="shared" si="0"/>
        <v>13</v>
      </c>
      <c r="P13" s="17">
        <f t="shared" si="1"/>
        <v>23</v>
      </c>
      <c r="R13" s="1" t="s">
        <v>9</v>
      </c>
      <c r="S13" s="17">
        <f t="shared" ref="S13:AF13" si="5">SUM(C22:C25)</f>
        <v>15</v>
      </c>
      <c r="T13" s="17">
        <f t="shared" si="5"/>
        <v>7</v>
      </c>
      <c r="U13" s="17">
        <f t="shared" si="5"/>
        <v>1</v>
      </c>
      <c r="V13" s="17">
        <f t="shared" si="5"/>
        <v>12</v>
      </c>
      <c r="W13" s="17">
        <f t="shared" si="5"/>
        <v>1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28</v>
      </c>
      <c r="AD13" s="17">
        <f t="shared" si="5"/>
        <v>0</v>
      </c>
      <c r="AE13" s="31">
        <f t="shared" si="5"/>
        <v>43</v>
      </c>
      <c r="AF13" s="31">
        <f t="shared" si="5"/>
        <v>71</v>
      </c>
    </row>
    <row r="14" spans="2:32" ht="23.1" customHeight="1" x14ac:dyDescent="0.25">
      <c r="B14" s="45" t="s">
        <v>41</v>
      </c>
      <c r="C14" s="50">
        <v>4</v>
      </c>
      <c r="D14" s="50">
        <v>1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7">
        <f t="shared" si="0"/>
        <v>7</v>
      </c>
      <c r="P14" s="17">
        <f t="shared" si="1"/>
        <v>18</v>
      </c>
      <c r="R14" s="1" t="s">
        <v>10</v>
      </c>
      <c r="S14" s="17">
        <f t="shared" ref="S14:AF14" si="6">SUM(C26:C29)</f>
        <v>20</v>
      </c>
      <c r="T14" s="17">
        <f t="shared" si="6"/>
        <v>3</v>
      </c>
      <c r="U14" s="17">
        <f t="shared" si="6"/>
        <v>3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37</v>
      </c>
      <c r="AD14" s="17">
        <f t="shared" si="6"/>
        <v>0</v>
      </c>
      <c r="AE14" s="31">
        <f t="shared" si="6"/>
        <v>53</v>
      </c>
      <c r="AF14" s="31">
        <f t="shared" si="6"/>
        <v>90</v>
      </c>
    </row>
    <row r="15" spans="2:32" ht="23.1" customHeight="1" x14ac:dyDescent="0.25">
      <c r="B15" s="45" t="s">
        <v>42</v>
      </c>
      <c r="C15" s="50">
        <v>3</v>
      </c>
      <c r="D15" s="50">
        <v>0</v>
      </c>
      <c r="E15" s="50">
        <v>0</v>
      </c>
      <c r="F15" s="50">
        <v>3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7">
        <f t="shared" si="0"/>
        <v>6</v>
      </c>
      <c r="P15" s="17">
        <f t="shared" si="1"/>
        <v>19</v>
      </c>
      <c r="R15" s="1" t="s">
        <v>11</v>
      </c>
      <c r="S15" s="17">
        <f t="shared" ref="S15:AF15" si="7">SUM(C30:C33)</f>
        <v>22</v>
      </c>
      <c r="T15" s="17">
        <f t="shared" si="7"/>
        <v>6</v>
      </c>
      <c r="U15" s="17">
        <f t="shared" si="7"/>
        <v>2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44</v>
      </c>
      <c r="AD15" s="17">
        <f t="shared" si="7"/>
        <v>0</v>
      </c>
      <c r="AE15" s="31">
        <f t="shared" si="7"/>
        <v>53</v>
      </c>
      <c r="AF15" s="31">
        <f t="shared" si="7"/>
        <v>97</v>
      </c>
    </row>
    <row r="16" spans="2:32" ht="23.1" customHeight="1" x14ac:dyDescent="0.25">
      <c r="B16" s="45" t="s">
        <v>43</v>
      </c>
      <c r="C16" s="50">
        <v>2</v>
      </c>
      <c r="D16" s="50">
        <v>2</v>
      </c>
      <c r="E16" s="50">
        <v>1</v>
      </c>
      <c r="F16" s="50">
        <v>4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7">
        <f t="shared" si="0"/>
        <v>12</v>
      </c>
      <c r="P16" s="17">
        <f t="shared" si="1"/>
        <v>23</v>
      </c>
      <c r="R16" s="1" t="s">
        <v>12</v>
      </c>
      <c r="S16" s="17">
        <f t="shared" ref="S16:AF16" si="8">SUM(C34:C37)</f>
        <v>11</v>
      </c>
      <c r="T16" s="17">
        <f t="shared" si="8"/>
        <v>7</v>
      </c>
      <c r="U16" s="17">
        <f t="shared" si="8"/>
        <v>3</v>
      </c>
      <c r="V16" s="17">
        <f t="shared" si="8"/>
        <v>13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41</v>
      </c>
      <c r="AD16" s="17">
        <f t="shared" si="8"/>
        <v>0</v>
      </c>
      <c r="AE16" s="31">
        <f t="shared" si="8"/>
        <v>40</v>
      </c>
      <c r="AF16" s="31">
        <f t="shared" si="8"/>
        <v>81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1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7">
        <f t="shared" si="0"/>
        <v>7</v>
      </c>
      <c r="P17" s="17">
        <f t="shared" si="1"/>
        <v>15</v>
      </c>
      <c r="R17" s="1" t="s">
        <v>13</v>
      </c>
      <c r="S17" s="17">
        <f t="shared" ref="S17:AF17" si="9">SUM(C38:C41)</f>
        <v>13</v>
      </c>
      <c r="T17" s="17">
        <f t="shared" si="9"/>
        <v>5</v>
      </c>
      <c r="U17" s="17">
        <f t="shared" si="9"/>
        <v>0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52</v>
      </c>
      <c r="AD17" s="17">
        <f t="shared" si="9"/>
        <v>0</v>
      </c>
      <c r="AE17" s="31">
        <f t="shared" si="9"/>
        <v>40</v>
      </c>
      <c r="AF17" s="31">
        <f t="shared" si="9"/>
        <v>92</v>
      </c>
    </row>
    <row r="18" spans="2:32" ht="23.1" customHeight="1" x14ac:dyDescent="0.25">
      <c r="B18" s="45" t="s">
        <v>45</v>
      </c>
      <c r="C18" s="50">
        <v>3</v>
      </c>
      <c r="D18" s="50">
        <v>1</v>
      </c>
      <c r="E18" s="50">
        <v>2</v>
      </c>
      <c r="F18" s="50">
        <v>6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1</v>
      </c>
      <c r="M18" s="50">
        <v>5</v>
      </c>
      <c r="N18" s="50">
        <v>0</v>
      </c>
      <c r="O18" s="17">
        <f t="shared" si="0"/>
        <v>14</v>
      </c>
      <c r="P18" s="17">
        <f t="shared" si="1"/>
        <v>19</v>
      </c>
      <c r="R18" s="1" t="s">
        <v>14</v>
      </c>
      <c r="S18" s="17">
        <f t="shared" ref="S18:AF18" si="10">SUM(C42:C45)</f>
        <v>18</v>
      </c>
      <c r="T18" s="17">
        <f t="shared" si="10"/>
        <v>5</v>
      </c>
      <c r="U18" s="17">
        <f t="shared" si="10"/>
        <v>0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34</v>
      </c>
      <c r="AD18" s="17">
        <f t="shared" si="10"/>
        <v>0</v>
      </c>
      <c r="AE18" s="31">
        <f t="shared" si="10"/>
        <v>48</v>
      </c>
      <c r="AF18" s="31">
        <f t="shared" si="10"/>
        <v>82</v>
      </c>
    </row>
    <row r="19" spans="2:32" ht="23.1" customHeight="1" x14ac:dyDescent="0.25">
      <c r="B19" s="45" t="s">
        <v>46</v>
      </c>
      <c r="C19" s="50">
        <v>4</v>
      </c>
      <c r="D19" s="50">
        <v>1</v>
      </c>
      <c r="E19" s="50">
        <v>1</v>
      </c>
      <c r="F19" s="50">
        <v>4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18</v>
      </c>
      <c r="N19" s="50">
        <v>0</v>
      </c>
      <c r="O19" s="17">
        <f t="shared" si="0"/>
        <v>14</v>
      </c>
      <c r="P19" s="17">
        <f t="shared" si="1"/>
        <v>32</v>
      </c>
      <c r="R19" s="1" t="s">
        <v>15</v>
      </c>
      <c r="S19" s="17">
        <f t="shared" ref="S19:AF19" si="11">SUM(C46:C49)</f>
        <v>15</v>
      </c>
      <c r="T19" s="17">
        <f t="shared" si="11"/>
        <v>3</v>
      </c>
      <c r="U19" s="17">
        <f t="shared" si="11"/>
        <v>2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31</v>
      </c>
      <c r="AD19" s="17">
        <f t="shared" si="11"/>
        <v>0</v>
      </c>
      <c r="AE19" s="31">
        <f t="shared" si="11"/>
        <v>34</v>
      </c>
      <c r="AF19" s="31">
        <f t="shared" si="11"/>
        <v>65</v>
      </c>
    </row>
    <row r="20" spans="2:32" ht="23.1" customHeight="1" x14ac:dyDescent="0.25">
      <c r="B20" s="45" t="s">
        <v>47</v>
      </c>
      <c r="C20" s="50">
        <v>2</v>
      </c>
      <c r="D20" s="50">
        <v>1</v>
      </c>
      <c r="E20" s="50">
        <v>0</v>
      </c>
      <c r="F20" s="50">
        <v>2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7">
        <f t="shared" si="0"/>
        <v>9</v>
      </c>
      <c r="P20" s="17">
        <f t="shared" si="1"/>
        <v>25</v>
      </c>
      <c r="R20" s="1" t="s">
        <v>16</v>
      </c>
      <c r="S20" s="17">
        <f t="shared" ref="S20:AF20" si="12">SUM(C50:C53)</f>
        <v>11</v>
      </c>
      <c r="T20" s="17">
        <f t="shared" si="12"/>
        <v>8</v>
      </c>
      <c r="U20" s="17">
        <f t="shared" si="12"/>
        <v>1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10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42</v>
      </c>
      <c r="AD20" s="17">
        <f t="shared" si="12"/>
        <v>0</v>
      </c>
      <c r="AE20" s="31">
        <f t="shared" si="12"/>
        <v>47</v>
      </c>
      <c r="AF20" s="31">
        <f t="shared" si="12"/>
        <v>89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1</v>
      </c>
      <c r="F21" s="50">
        <v>7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11</v>
      </c>
      <c r="N21" s="50">
        <v>0</v>
      </c>
      <c r="O21" s="17">
        <f t="shared" si="0"/>
        <v>13</v>
      </c>
      <c r="P21" s="17">
        <f t="shared" si="1"/>
        <v>24</v>
      </c>
      <c r="R21" s="36" t="s">
        <v>20</v>
      </c>
      <c r="S21" s="34">
        <f t="shared" ref="S21:AF21" si="13">SUM(C54:C57)</f>
        <v>19</v>
      </c>
      <c r="T21" s="17">
        <f t="shared" si="13"/>
        <v>9</v>
      </c>
      <c r="U21" s="17">
        <f t="shared" si="13"/>
        <v>0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71</v>
      </c>
      <c r="AD21" s="17">
        <f t="shared" si="13"/>
        <v>0</v>
      </c>
      <c r="AE21" s="31">
        <f t="shared" si="13"/>
        <v>51</v>
      </c>
      <c r="AF21" s="31">
        <f t="shared" si="13"/>
        <v>122</v>
      </c>
    </row>
    <row r="22" spans="2:32" ht="23.1" customHeight="1" x14ac:dyDescent="0.25">
      <c r="B22" s="45" t="s">
        <v>49</v>
      </c>
      <c r="C22" s="50">
        <v>3</v>
      </c>
      <c r="D22" s="50">
        <v>2</v>
      </c>
      <c r="E22" s="50">
        <v>0</v>
      </c>
      <c r="F22" s="50">
        <v>2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8</v>
      </c>
      <c r="N22" s="50">
        <v>0</v>
      </c>
      <c r="O22" s="17">
        <f t="shared" si="0"/>
        <v>8</v>
      </c>
      <c r="P22" s="17">
        <f t="shared" si="1"/>
        <v>16</v>
      </c>
      <c r="R22" s="36" t="s">
        <v>146</v>
      </c>
      <c r="S22" s="34">
        <f>SUM(C58:C61)</f>
        <v>26</v>
      </c>
      <c r="T22" s="34">
        <f t="shared" ref="T22:AF22" si="14">SUM(D58:D61)</f>
        <v>2</v>
      </c>
      <c r="U22" s="34">
        <f t="shared" si="14"/>
        <v>1</v>
      </c>
      <c r="V22" s="34">
        <f t="shared" si="14"/>
        <v>30</v>
      </c>
      <c r="W22" s="34">
        <f t="shared" si="14"/>
        <v>0</v>
      </c>
      <c r="X22" s="34">
        <f t="shared" si="14"/>
        <v>0</v>
      </c>
      <c r="Y22" s="34">
        <f t="shared" si="14"/>
        <v>10</v>
      </c>
      <c r="Z22" s="34">
        <f t="shared" si="14"/>
        <v>2</v>
      </c>
      <c r="AA22" s="34">
        <f t="shared" si="14"/>
        <v>2</v>
      </c>
      <c r="AB22" s="34">
        <f t="shared" si="14"/>
        <v>0</v>
      </c>
      <c r="AC22" s="34">
        <f t="shared" si="14"/>
        <v>70</v>
      </c>
      <c r="AD22" s="34">
        <f t="shared" si="14"/>
        <v>0</v>
      </c>
      <c r="AE22" s="31">
        <f t="shared" si="14"/>
        <v>73</v>
      </c>
      <c r="AF22" s="31">
        <f t="shared" si="14"/>
        <v>143</v>
      </c>
    </row>
    <row r="23" spans="2:32" ht="23.1" customHeight="1" x14ac:dyDescent="0.25">
      <c r="B23" s="45" t="s">
        <v>50</v>
      </c>
      <c r="C23" s="50">
        <v>3</v>
      </c>
      <c r="D23" s="50">
        <v>2</v>
      </c>
      <c r="E23" s="50">
        <v>0</v>
      </c>
      <c r="F23" s="50">
        <v>5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7">
        <f t="shared" si="0"/>
        <v>11</v>
      </c>
      <c r="P23" s="17">
        <f t="shared" si="1"/>
        <v>16</v>
      </c>
      <c r="R23" s="36" t="s">
        <v>147</v>
      </c>
      <c r="S23" s="34">
        <f>SUM(C62:C65)</f>
        <v>33</v>
      </c>
      <c r="T23" s="34">
        <f t="shared" ref="T23:AF23" si="15">SUM(D62:D65)</f>
        <v>1</v>
      </c>
      <c r="U23" s="34">
        <f t="shared" si="15"/>
        <v>1</v>
      </c>
      <c r="V23" s="34">
        <f t="shared" si="15"/>
        <v>23</v>
      </c>
      <c r="W23" s="34">
        <f t="shared" si="15"/>
        <v>2</v>
      </c>
      <c r="X23" s="34">
        <f t="shared" si="15"/>
        <v>0</v>
      </c>
      <c r="Y23" s="34">
        <f t="shared" si="15"/>
        <v>14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69</v>
      </c>
      <c r="AD23" s="34">
        <f t="shared" si="15"/>
        <v>0</v>
      </c>
      <c r="AE23" s="31">
        <f t="shared" si="15"/>
        <v>76</v>
      </c>
      <c r="AF23" s="31">
        <f t="shared" si="15"/>
        <v>145</v>
      </c>
    </row>
    <row r="24" spans="2:32" ht="23.1" customHeight="1" x14ac:dyDescent="0.25">
      <c r="B24" s="45" t="s">
        <v>51</v>
      </c>
      <c r="C24" s="50">
        <v>3</v>
      </c>
      <c r="D24" s="50">
        <v>1</v>
      </c>
      <c r="E24" s="50">
        <v>1</v>
      </c>
      <c r="F24" s="50">
        <v>2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7">
        <f t="shared" si="0"/>
        <v>12</v>
      </c>
      <c r="P24" s="17">
        <f t="shared" si="1"/>
        <v>19</v>
      </c>
      <c r="R24" s="36" t="s">
        <v>148</v>
      </c>
      <c r="S24" s="34">
        <f>SUM(C66:C69)</f>
        <v>36</v>
      </c>
      <c r="T24" s="34">
        <f t="shared" ref="T24:AF24" si="16">SUM(D66:D69)</f>
        <v>1</v>
      </c>
      <c r="U24" s="34">
        <f t="shared" si="16"/>
        <v>0</v>
      </c>
      <c r="V24" s="34">
        <f t="shared" si="16"/>
        <v>27</v>
      </c>
      <c r="W24" s="34">
        <f t="shared" si="16"/>
        <v>1</v>
      </c>
      <c r="X24" s="34">
        <f t="shared" si="16"/>
        <v>1</v>
      </c>
      <c r="Y24" s="34">
        <f t="shared" si="16"/>
        <v>5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61</v>
      </c>
      <c r="AD24" s="34">
        <f t="shared" si="16"/>
        <v>0</v>
      </c>
      <c r="AE24" s="31">
        <f t="shared" si="16"/>
        <v>71</v>
      </c>
      <c r="AF24" s="31">
        <f t="shared" si="16"/>
        <v>132</v>
      </c>
    </row>
    <row r="25" spans="2:32" ht="23.1" customHeight="1" x14ac:dyDescent="0.25">
      <c r="B25" s="45" t="s">
        <v>52</v>
      </c>
      <c r="C25" s="50">
        <v>6</v>
      </c>
      <c r="D25" s="50">
        <v>2</v>
      </c>
      <c r="E25" s="50">
        <v>0</v>
      </c>
      <c r="F25" s="50">
        <v>3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7">
        <f t="shared" si="0"/>
        <v>12</v>
      </c>
      <c r="P25" s="17">
        <f t="shared" si="1"/>
        <v>20</v>
      </c>
      <c r="R25" s="36" t="s">
        <v>149</v>
      </c>
      <c r="S25" s="34">
        <f>SUM(C70:C73)</f>
        <v>30</v>
      </c>
      <c r="T25" s="34">
        <f t="shared" ref="T25:AF25" si="17">SUM(D70:D73)</f>
        <v>6</v>
      </c>
      <c r="U25" s="34">
        <f t="shared" si="17"/>
        <v>0</v>
      </c>
      <c r="V25" s="34">
        <f t="shared" si="17"/>
        <v>38</v>
      </c>
      <c r="W25" s="34">
        <f t="shared" si="17"/>
        <v>1</v>
      </c>
      <c r="X25" s="34">
        <f t="shared" si="17"/>
        <v>0</v>
      </c>
      <c r="Y25" s="34">
        <f t="shared" si="17"/>
        <v>6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67</v>
      </c>
      <c r="AD25" s="34">
        <f t="shared" si="17"/>
        <v>0</v>
      </c>
      <c r="AE25" s="31">
        <f t="shared" si="17"/>
        <v>82</v>
      </c>
      <c r="AF25" s="31">
        <f t="shared" si="17"/>
        <v>149</v>
      </c>
    </row>
    <row r="26" spans="2:32" ht="23.1" customHeight="1" x14ac:dyDescent="0.25">
      <c r="B26" s="45" t="s">
        <v>53</v>
      </c>
      <c r="C26" s="50">
        <v>7</v>
      </c>
      <c r="D26" s="50">
        <v>1</v>
      </c>
      <c r="E26" s="50">
        <v>0</v>
      </c>
      <c r="F26" s="50">
        <v>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7">
        <f t="shared" si="0"/>
        <v>14</v>
      </c>
      <c r="P26" s="17">
        <f t="shared" si="1"/>
        <v>28</v>
      </c>
      <c r="R26" s="36" t="s">
        <v>150</v>
      </c>
      <c r="S26" s="34">
        <f>SUM(C74:C77)</f>
        <v>17</v>
      </c>
      <c r="T26" s="34">
        <f t="shared" ref="T26:AF26" si="18">SUM(D74:D77)</f>
        <v>3</v>
      </c>
      <c r="U26" s="34">
        <f t="shared" si="18"/>
        <v>0</v>
      </c>
      <c r="V26" s="34">
        <f t="shared" si="18"/>
        <v>35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47</v>
      </c>
      <c r="AD26" s="34">
        <f t="shared" si="18"/>
        <v>0</v>
      </c>
      <c r="AE26" s="31">
        <f t="shared" si="18"/>
        <v>57</v>
      </c>
      <c r="AF26" s="31">
        <f t="shared" si="18"/>
        <v>104</v>
      </c>
    </row>
    <row r="27" spans="2:32" ht="23.1" customHeight="1" x14ac:dyDescent="0.25">
      <c r="B27" s="45" t="s">
        <v>54</v>
      </c>
      <c r="C27" s="50">
        <v>4</v>
      </c>
      <c r="D27" s="50">
        <v>1</v>
      </c>
      <c r="E27" s="50">
        <v>2</v>
      </c>
      <c r="F27" s="50">
        <v>2</v>
      </c>
      <c r="G27" s="50">
        <v>0</v>
      </c>
      <c r="H27" s="50">
        <v>0</v>
      </c>
      <c r="I27" s="50">
        <v>6</v>
      </c>
      <c r="J27" s="50">
        <v>1</v>
      </c>
      <c r="K27" s="50">
        <v>0</v>
      </c>
      <c r="L27" s="50">
        <v>0</v>
      </c>
      <c r="M27" s="50">
        <v>6</v>
      </c>
      <c r="N27" s="50">
        <v>0</v>
      </c>
      <c r="O27" s="17">
        <f t="shared" si="0"/>
        <v>16</v>
      </c>
      <c r="P27" s="17">
        <f t="shared" si="1"/>
        <v>22</v>
      </c>
      <c r="R27" s="36" t="s">
        <v>151</v>
      </c>
      <c r="S27" s="34">
        <f>SUM(C78:C81)</f>
        <v>21</v>
      </c>
      <c r="T27" s="34">
        <f t="shared" ref="T27:AF27" si="19">SUM(D78:D81)</f>
        <v>2</v>
      </c>
      <c r="U27" s="34">
        <f t="shared" si="19"/>
        <v>0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23</v>
      </c>
      <c r="AD27" s="34">
        <f t="shared" si="19"/>
        <v>0</v>
      </c>
      <c r="AE27" s="31">
        <f t="shared" si="19"/>
        <v>27</v>
      </c>
      <c r="AF27" s="31">
        <f t="shared" si="19"/>
        <v>50</v>
      </c>
    </row>
    <row r="28" spans="2:32" ht="23.1" customHeight="1" x14ac:dyDescent="0.25">
      <c r="B28" s="45" t="s">
        <v>55</v>
      </c>
      <c r="C28" s="50">
        <v>7</v>
      </c>
      <c r="D28" s="50">
        <v>1</v>
      </c>
      <c r="E28" s="50">
        <v>1</v>
      </c>
      <c r="F28" s="50">
        <v>3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7">
        <f t="shared" si="0"/>
        <v>15</v>
      </c>
      <c r="P28" s="17">
        <f t="shared" si="1"/>
        <v>29</v>
      </c>
      <c r="R28" s="36" t="s">
        <v>152</v>
      </c>
      <c r="S28" s="34">
        <f>SUM(C82:C85)</f>
        <v>8</v>
      </c>
      <c r="T28" s="34">
        <f t="shared" ref="T28:AF28" si="20">SUM(D82:D85)</f>
        <v>1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22</v>
      </c>
      <c r="AD28" s="34">
        <f t="shared" si="20"/>
        <v>0</v>
      </c>
      <c r="AE28" s="31">
        <f t="shared" si="20"/>
        <v>13</v>
      </c>
      <c r="AF28" s="31">
        <f t="shared" si="20"/>
        <v>35</v>
      </c>
    </row>
    <row r="29" spans="2:32" ht="23.1" customHeight="1" x14ac:dyDescent="0.25">
      <c r="B29" s="45" t="s">
        <v>56</v>
      </c>
      <c r="C29" s="50">
        <v>2</v>
      </c>
      <c r="D29" s="50">
        <v>0</v>
      </c>
      <c r="E29" s="50">
        <v>0</v>
      </c>
      <c r="F29" s="50">
        <v>5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7">
        <f t="shared" si="0"/>
        <v>8</v>
      </c>
      <c r="P29" s="17">
        <f t="shared" si="1"/>
        <v>11</v>
      </c>
      <c r="R29" s="36" t="s">
        <v>153</v>
      </c>
      <c r="S29" s="34">
        <f>SUM(C86:C89)</f>
        <v>7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9</v>
      </c>
      <c r="AD29" s="34">
        <f t="shared" si="21"/>
        <v>0</v>
      </c>
      <c r="AE29" s="31">
        <f t="shared" si="21"/>
        <v>8</v>
      </c>
      <c r="AF29" s="31">
        <f t="shared" si="21"/>
        <v>17</v>
      </c>
    </row>
    <row r="30" spans="2:32" ht="23.1" customHeight="1" x14ac:dyDescent="0.25">
      <c r="B30" s="45" t="s">
        <v>57</v>
      </c>
      <c r="C30" s="50">
        <v>2</v>
      </c>
      <c r="D30" s="50">
        <v>3</v>
      </c>
      <c r="E30" s="50">
        <v>1</v>
      </c>
      <c r="F30" s="50">
        <v>3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19</v>
      </c>
      <c r="N30" s="50">
        <v>0</v>
      </c>
      <c r="O30" s="17">
        <f t="shared" si="0"/>
        <v>10</v>
      </c>
      <c r="P30" s="17">
        <f t="shared" si="1"/>
        <v>29</v>
      </c>
      <c r="R30" s="36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8</v>
      </c>
      <c r="AD30" s="34">
        <f t="shared" si="22"/>
        <v>0</v>
      </c>
      <c r="AE30" s="31">
        <f t="shared" si="22"/>
        <v>3</v>
      </c>
      <c r="AF30" s="31">
        <f t="shared" si="22"/>
        <v>11</v>
      </c>
    </row>
    <row r="31" spans="2:32" ht="23.1" customHeight="1" x14ac:dyDescent="0.25">
      <c r="B31" s="46" t="s">
        <v>58</v>
      </c>
      <c r="C31" s="50">
        <v>1</v>
      </c>
      <c r="D31" s="50">
        <v>1</v>
      </c>
      <c r="E31" s="50">
        <v>0</v>
      </c>
      <c r="F31" s="50">
        <v>2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7">
        <f t="shared" si="0"/>
        <v>7</v>
      </c>
      <c r="P31" s="17">
        <f t="shared" si="1"/>
        <v>16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7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14</v>
      </c>
      <c r="D32" s="50">
        <v>1</v>
      </c>
      <c r="E32" s="50">
        <v>1</v>
      </c>
      <c r="F32" s="50">
        <v>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7">
        <f t="shared" si="0"/>
        <v>19</v>
      </c>
      <c r="P32" s="17">
        <f t="shared" si="1"/>
        <v>23</v>
      </c>
      <c r="R32" s="6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8</v>
      </c>
      <c r="AF32" s="31">
        <f t="shared" si="24"/>
        <v>15</v>
      </c>
    </row>
    <row r="33" spans="2:32" ht="23.1" customHeight="1" x14ac:dyDescent="0.25">
      <c r="B33" s="45" t="s">
        <v>60</v>
      </c>
      <c r="C33" s="50">
        <v>5</v>
      </c>
      <c r="D33" s="50">
        <v>1</v>
      </c>
      <c r="E33" s="50">
        <v>0</v>
      </c>
      <c r="F33" s="50">
        <v>5</v>
      </c>
      <c r="G33" s="50">
        <v>0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12</v>
      </c>
      <c r="N33" s="50">
        <v>0</v>
      </c>
      <c r="O33" s="17">
        <f t="shared" si="0"/>
        <v>17</v>
      </c>
      <c r="P33" s="17">
        <f t="shared" si="1"/>
        <v>29</v>
      </c>
      <c r="R33" s="61" t="s">
        <v>157</v>
      </c>
      <c r="S33" s="34">
        <f>SUM(C102:C105)</f>
        <v>6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14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34</v>
      </c>
      <c r="AD33" s="34">
        <f t="shared" si="25"/>
        <v>0</v>
      </c>
      <c r="AE33" s="31">
        <f t="shared" si="25"/>
        <v>22</v>
      </c>
      <c r="AF33" s="31">
        <f t="shared" si="25"/>
        <v>56</v>
      </c>
    </row>
    <row r="34" spans="2:32" ht="23.1" customHeight="1" x14ac:dyDescent="0.25">
      <c r="B34" s="46" t="s">
        <v>61</v>
      </c>
      <c r="C34" s="50">
        <v>2</v>
      </c>
      <c r="D34" s="50">
        <v>1</v>
      </c>
      <c r="E34" s="50">
        <v>0</v>
      </c>
      <c r="F34" s="50">
        <v>2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7">
        <f t="shared" si="0"/>
        <v>6</v>
      </c>
      <c r="P34" s="17">
        <f t="shared" si="1"/>
        <v>15</v>
      </c>
      <c r="R34" s="57" t="s">
        <v>90</v>
      </c>
      <c r="S34" s="58">
        <f t="shared" ref="S34:AF34" si="26">MAX(S10:S12)</f>
        <v>11</v>
      </c>
      <c r="T34" s="58">
        <f t="shared" si="26"/>
        <v>3</v>
      </c>
      <c r="U34" s="58">
        <f t="shared" si="26"/>
        <v>4</v>
      </c>
      <c r="V34" s="58">
        <f t="shared" si="26"/>
        <v>24</v>
      </c>
      <c r="W34" s="58">
        <f t="shared" si="26"/>
        <v>2</v>
      </c>
      <c r="X34" s="58">
        <f t="shared" si="26"/>
        <v>0</v>
      </c>
      <c r="Y34" s="58">
        <f t="shared" si="26"/>
        <v>12</v>
      </c>
      <c r="Z34" s="58">
        <f t="shared" si="26"/>
        <v>1</v>
      </c>
      <c r="AA34" s="58">
        <f t="shared" si="26"/>
        <v>0</v>
      </c>
      <c r="AB34" s="58">
        <f t="shared" si="26"/>
        <v>1</v>
      </c>
      <c r="AC34" s="58">
        <f t="shared" si="26"/>
        <v>57</v>
      </c>
      <c r="AD34" s="58">
        <f t="shared" si="26"/>
        <v>0</v>
      </c>
      <c r="AE34" s="40">
        <f t="shared" si="26"/>
        <v>50</v>
      </c>
      <c r="AF34" s="40">
        <f t="shared" si="26"/>
        <v>100</v>
      </c>
    </row>
    <row r="35" spans="2:32" ht="23.1" customHeight="1" x14ac:dyDescent="0.25">
      <c r="B35" s="46" t="s">
        <v>62</v>
      </c>
      <c r="C35" s="50">
        <v>5</v>
      </c>
      <c r="D35" s="50">
        <v>1</v>
      </c>
      <c r="E35" s="50">
        <v>1</v>
      </c>
      <c r="F35" s="50">
        <v>7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7">
        <f t="shared" si="0"/>
        <v>16</v>
      </c>
      <c r="P35" s="17">
        <f t="shared" si="1"/>
        <v>22</v>
      </c>
      <c r="R35" s="57" t="s">
        <v>91</v>
      </c>
      <c r="S35" s="58">
        <f t="shared" ref="S35:AF35" si="27">MAX(S13:S18)</f>
        <v>22</v>
      </c>
      <c r="T35" s="58">
        <f t="shared" si="27"/>
        <v>7</v>
      </c>
      <c r="U35" s="58">
        <f t="shared" si="27"/>
        <v>3</v>
      </c>
      <c r="V35" s="58">
        <f t="shared" si="27"/>
        <v>14</v>
      </c>
      <c r="W35" s="58">
        <f t="shared" si="27"/>
        <v>1</v>
      </c>
      <c r="X35" s="58">
        <f t="shared" si="27"/>
        <v>0</v>
      </c>
      <c r="Y35" s="58">
        <f t="shared" si="27"/>
        <v>13</v>
      </c>
      <c r="Z35" s="58">
        <f t="shared" si="27"/>
        <v>3</v>
      </c>
      <c r="AA35" s="58">
        <f t="shared" si="27"/>
        <v>0</v>
      </c>
      <c r="AB35" s="58">
        <f t="shared" si="27"/>
        <v>1</v>
      </c>
      <c r="AC35" s="58">
        <f t="shared" si="27"/>
        <v>52</v>
      </c>
      <c r="AD35" s="58">
        <f t="shared" si="27"/>
        <v>0</v>
      </c>
      <c r="AE35" s="40">
        <f t="shared" si="27"/>
        <v>53</v>
      </c>
      <c r="AF35" s="40">
        <f t="shared" si="27"/>
        <v>97</v>
      </c>
    </row>
    <row r="36" spans="2:32" ht="23.1" customHeight="1" x14ac:dyDescent="0.25">
      <c r="B36" s="46" t="s">
        <v>63</v>
      </c>
      <c r="C36" s="50">
        <v>2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7">
        <f t="shared" si="0"/>
        <v>8</v>
      </c>
      <c r="P36" s="17">
        <f t="shared" si="1"/>
        <v>22</v>
      </c>
      <c r="R36" s="57" t="s">
        <v>92</v>
      </c>
      <c r="S36" s="58">
        <f t="shared" ref="S36:AF36" si="28">MAX(S19:S21)</f>
        <v>19</v>
      </c>
      <c r="T36" s="58">
        <f t="shared" si="28"/>
        <v>9</v>
      </c>
      <c r="U36" s="58">
        <f t="shared" si="28"/>
        <v>2</v>
      </c>
      <c r="V36" s="58">
        <f t="shared" si="28"/>
        <v>16</v>
      </c>
      <c r="W36" s="58">
        <f t="shared" si="28"/>
        <v>0</v>
      </c>
      <c r="X36" s="58">
        <f t="shared" si="28"/>
        <v>0</v>
      </c>
      <c r="Y36" s="58">
        <f t="shared" si="28"/>
        <v>10</v>
      </c>
      <c r="Z36" s="58">
        <f t="shared" si="28"/>
        <v>1</v>
      </c>
      <c r="AA36" s="58">
        <f t="shared" si="28"/>
        <v>1</v>
      </c>
      <c r="AB36" s="58">
        <f t="shared" si="28"/>
        <v>0</v>
      </c>
      <c r="AC36" s="58">
        <f t="shared" si="28"/>
        <v>71</v>
      </c>
      <c r="AD36" s="58">
        <f t="shared" si="28"/>
        <v>0</v>
      </c>
      <c r="AE36" s="40">
        <f t="shared" si="28"/>
        <v>51</v>
      </c>
      <c r="AF36" s="40">
        <f t="shared" si="28"/>
        <v>122</v>
      </c>
    </row>
    <row r="37" spans="2:32" ht="23.1" customHeight="1" x14ac:dyDescent="0.25">
      <c r="B37" s="45" t="s">
        <v>64</v>
      </c>
      <c r="C37" s="50">
        <v>2</v>
      </c>
      <c r="D37" s="50">
        <v>4</v>
      </c>
      <c r="E37" s="50">
        <v>1</v>
      </c>
      <c r="F37" s="50">
        <v>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7">
        <f t="shared" si="0"/>
        <v>10</v>
      </c>
      <c r="P37" s="17">
        <f t="shared" si="1"/>
        <v>22</v>
      </c>
      <c r="R37" s="37" t="s">
        <v>85</v>
      </c>
      <c r="S37" s="35">
        <f t="shared" ref="S37:AF37" si="29">SUM(S10:S12)</f>
        <v>32</v>
      </c>
      <c r="T37" s="16">
        <f t="shared" si="29"/>
        <v>8</v>
      </c>
      <c r="U37" s="16">
        <f t="shared" si="29"/>
        <v>6</v>
      </c>
      <c r="V37" s="16">
        <f t="shared" si="29"/>
        <v>55</v>
      </c>
      <c r="W37" s="16">
        <f t="shared" si="29"/>
        <v>2</v>
      </c>
      <c r="X37" s="16">
        <f t="shared" si="29"/>
        <v>0</v>
      </c>
      <c r="Y37" s="16">
        <f t="shared" si="29"/>
        <v>19</v>
      </c>
      <c r="Z37" s="16">
        <f t="shared" si="29"/>
        <v>2</v>
      </c>
      <c r="AA37" s="16">
        <f t="shared" si="29"/>
        <v>0</v>
      </c>
      <c r="AB37" s="16">
        <f t="shared" si="29"/>
        <v>1</v>
      </c>
      <c r="AC37" s="16">
        <f t="shared" si="29"/>
        <v>150</v>
      </c>
      <c r="AD37" s="16">
        <f t="shared" si="29"/>
        <v>0</v>
      </c>
      <c r="AE37" s="32">
        <f t="shared" si="29"/>
        <v>125</v>
      </c>
      <c r="AF37" s="32">
        <f t="shared" si="29"/>
        <v>275</v>
      </c>
    </row>
    <row r="38" spans="2:32" ht="23.1" customHeight="1" x14ac:dyDescent="0.25">
      <c r="B38" s="46" t="s">
        <v>65</v>
      </c>
      <c r="C38" s="50">
        <v>6</v>
      </c>
      <c r="D38" s="50">
        <v>2</v>
      </c>
      <c r="E38" s="50">
        <v>0</v>
      </c>
      <c r="F38" s="50">
        <v>1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13</v>
      </c>
      <c r="N38" s="50">
        <v>0</v>
      </c>
      <c r="O38" s="17">
        <f t="shared" si="0"/>
        <v>12</v>
      </c>
      <c r="P38" s="17">
        <f t="shared" si="1"/>
        <v>25</v>
      </c>
      <c r="R38" s="28" t="s">
        <v>86</v>
      </c>
      <c r="S38" s="16">
        <f t="shared" ref="S38:AF38" si="30">SUM(S13:S18)</f>
        <v>99</v>
      </c>
      <c r="T38" s="16">
        <f t="shared" si="30"/>
        <v>33</v>
      </c>
      <c r="U38" s="16">
        <f t="shared" si="30"/>
        <v>9</v>
      </c>
      <c r="V38" s="16">
        <f t="shared" si="30"/>
        <v>75</v>
      </c>
      <c r="W38" s="16">
        <f t="shared" si="30"/>
        <v>1</v>
      </c>
      <c r="X38" s="16">
        <f t="shared" si="30"/>
        <v>0</v>
      </c>
      <c r="Y38" s="16">
        <f t="shared" si="30"/>
        <v>51</v>
      </c>
      <c r="Z38" s="16">
        <f t="shared" si="30"/>
        <v>8</v>
      </c>
      <c r="AA38" s="16">
        <f t="shared" si="30"/>
        <v>0</v>
      </c>
      <c r="AB38" s="16">
        <f t="shared" si="30"/>
        <v>1</v>
      </c>
      <c r="AC38" s="16">
        <f t="shared" si="30"/>
        <v>236</v>
      </c>
      <c r="AD38" s="16">
        <f t="shared" si="30"/>
        <v>0</v>
      </c>
      <c r="AE38" s="32">
        <f t="shared" si="30"/>
        <v>277</v>
      </c>
      <c r="AF38" s="32">
        <f t="shared" si="30"/>
        <v>513</v>
      </c>
    </row>
    <row r="39" spans="2:32" ht="23.1" customHeight="1" x14ac:dyDescent="0.25">
      <c r="B39" s="46" t="s">
        <v>66</v>
      </c>
      <c r="C39" s="50">
        <v>4</v>
      </c>
      <c r="D39" s="50">
        <v>2</v>
      </c>
      <c r="E39" s="50">
        <v>0</v>
      </c>
      <c r="F39" s="50">
        <v>3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19</v>
      </c>
      <c r="N39" s="50">
        <v>0</v>
      </c>
      <c r="O39" s="17">
        <f t="shared" si="0"/>
        <v>11</v>
      </c>
      <c r="P39" s="17">
        <f t="shared" si="1"/>
        <v>30</v>
      </c>
      <c r="R39" s="29" t="s">
        <v>87</v>
      </c>
      <c r="S39" s="16">
        <f t="shared" ref="S39:AF39" si="31">SUM(S19:S21)</f>
        <v>45</v>
      </c>
      <c r="T39" s="16">
        <f t="shared" si="31"/>
        <v>20</v>
      </c>
      <c r="U39" s="16">
        <f t="shared" si="31"/>
        <v>3</v>
      </c>
      <c r="V39" s="16">
        <f t="shared" si="31"/>
        <v>39</v>
      </c>
      <c r="W39" s="16">
        <f t="shared" si="31"/>
        <v>0</v>
      </c>
      <c r="X39" s="16">
        <f t="shared" si="31"/>
        <v>0</v>
      </c>
      <c r="Y39" s="16">
        <f t="shared" si="31"/>
        <v>22</v>
      </c>
      <c r="Z39" s="16">
        <f t="shared" si="31"/>
        <v>2</v>
      </c>
      <c r="AA39" s="16">
        <f t="shared" si="31"/>
        <v>1</v>
      </c>
      <c r="AB39" s="16">
        <f t="shared" si="31"/>
        <v>0</v>
      </c>
      <c r="AC39" s="16">
        <f t="shared" si="31"/>
        <v>144</v>
      </c>
      <c r="AD39" s="16">
        <f t="shared" si="31"/>
        <v>0</v>
      </c>
      <c r="AE39" s="32">
        <f t="shared" si="31"/>
        <v>132</v>
      </c>
      <c r="AF39" s="32">
        <f t="shared" si="31"/>
        <v>276</v>
      </c>
    </row>
    <row r="40" spans="2:32" ht="23.1" customHeight="1" x14ac:dyDescent="0.25">
      <c r="B40" s="46" t="s">
        <v>67</v>
      </c>
      <c r="C40" s="50">
        <v>2</v>
      </c>
      <c r="D40" s="50">
        <v>1</v>
      </c>
      <c r="E40" s="50">
        <v>0</v>
      </c>
      <c r="F40" s="50">
        <v>3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7</v>
      </c>
      <c r="N40" s="50">
        <v>0</v>
      </c>
      <c r="O40" s="17">
        <f t="shared" si="0"/>
        <v>9</v>
      </c>
      <c r="P40" s="17">
        <f t="shared" si="1"/>
        <v>16</v>
      </c>
      <c r="R40" s="5" t="s">
        <v>17</v>
      </c>
      <c r="S40" s="16">
        <f t="shared" ref="S40:AF40" si="32">SUM(S10:S21)</f>
        <v>176</v>
      </c>
      <c r="T40" s="16">
        <f t="shared" si="32"/>
        <v>61</v>
      </c>
      <c r="U40" s="16">
        <f t="shared" si="32"/>
        <v>18</v>
      </c>
      <c r="V40" s="16">
        <f t="shared" si="32"/>
        <v>169</v>
      </c>
      <c r="W40" s="16">
        <f t="shared" si="32"/>
        <v>3</v>
      </c>
      <c r="X40" s="16">
        <f t="shared" si="32"/>
        <v>0</v>
      </c>
      <c r="Y40" s="16">
        <f t="shared" si="32"/>
        <v>92</v>
      </c>
      <c r="Z40" s="16">
        <f t="shared" si="32"/>
        <v>12</v>
      </c>
      <c r="AA40" s="16">
        <f t="shared" si="32"/>
        <v>1</v>
      </c>
      <c r="AB40" s="16">
        <f t="shared" si="32"/>
        <v>2</v>
      </c>
      <c r="AC40" s="16">
        <f t="shared" si="32"/>
        <v>530</v>
      </c>
      <c r="AD40" s="16">
        <f t="shared" si="32"/>
        <v>0</v>
      </c>
      <c r="AE40" s="32">
        <f t="shared" si="32"/>
        <v>534</v>
      </c>
      <c r="AF40" s="32">
        <f t="shared" si="32"/>
        <v>1064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0</v>
      </c>
      <c r="F41" s="50">
        <v>3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13</v>
      </c>
      <c r="N41" s="50">
        <v>0</v>
      </c>
      <c r="O41" s="17">
        <f t="shared" si="0"/>
        <v>8</v>
      </c>
      <c r="P41" s="17">
        <f t="shared" si="1"/>
        <v>21</v>
      </c>
      <c r="R41" s="5" t="s">
        <v>159</v>
      </c>
      <c r="S41" s="16">
        <f>SUM(S10:S33)</f>
        <v>363</v>
      </c>
      <c r="T41" s="16">
        <f t="shared" ref="T41:AF41" si="33">SUM(T10:T33)</f>
        <v>78</v>
      </c>
      <c r="U41" s="16">
        <f t="shared" si="33"/>
        <v>22</v>
      </c>
      <c r="V41" s="16">
        <f t="shared" si="33"/>
        <v>355</v>
      </c>
      <c r="W41" s="16">
        <f t="shared" si="33"/>
        <v>7</v>
      </c>
      <c r="X41" s="16">
        <f t="shared" si="33"/>
        <v>1</v>
      </c>
      <c r="Y41" s="16">
        <f t="shared" si="33"/>
        <v>132</v>
      </c>
      <c r="Z41" s="16">
        <f t="shared" si="33"/>
        <v>18</v>
      </c>
      <c r="AA41" s="16">
        <f t="shared" si="33"/>
        <v>3</v>
      </c>
      <c r="AB41" s="16">
        <f t="shared" si="33"/>
        <v>2</v>
      </c>
      <c r="AC41" s="16">
        <f t="shared" si="33"/>
        <v>952</v>
      </c>
      <c r="AD41" s="16">
        <f t="shared" si="33"/>
        <v>0</v>
      </c>
      <c r="AE41" s="32">
        <f t="shared" si="33"/>
        <v>981</v>
      </c>
      <c r="AF41" s="32">
        <f t="shared" si="33"/>
        <v>1933</v>
      </c>
    </row>
    <row r="42" spans="2:32" ht="23.1" customHeight="1" x14ac:dyDescent="0.25">
      <c r="B42" s="46" t="s">
        <v>69</v>
      </c>
      <c r="C42" s="50">
        <v>6</v>
      </c>
      <c r="D42" s="50">
        <v>1</v>
      </c>
      <c r="E42" s="50">
        <v>0</v>
      </c>
      <c r="F42" s="50">
        <v>4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7">
        <f t="shared" si="0"/>
        <v>13</v>
      </c>
      <c r="P42" s="17">
        <f t="shared" si="1"/>
        <v>23</v>
      </c>
      <c r="R42" s="5" t="s">
        <v>160</v>
      </c>
      <c r="S42" s="48">
        <f>S41/S40</f>
        <v>2.0625</v>
      </c>
      <c r="T42" s="48">
        <f t="shared" ref="T42:AF42" si="34">T41/T40</f>
        <v>1.278688524590164</v>
      </c>
      <c r="U42" s="48">
        <f t="shared" si="34"/>
        <v>1.2222222222222223</v>
      </c>
      <c r="V42" s="48">
        <f t="shared" si="34"/>
        <v>2.1005917159763312</v>
      </c>
      <c r="W42" s="48">
        <f t="shared" si="34"/>
        <v>2.3333333333333335</v>
      </c>
      <c r="X42" s="48" t="e">
        <f t="shared" si="34"/>
        <v>#DIV/0!</v>
      </c>
      <c r="Y42" s="48">
        <f t="shared" si="34"/>
        <v>1.4347826086956521</v>
      </c>
      <c r="Z42" s="48">
        <f t="shared" si="34"/>
        <v>1.5</v>
      </c>
      <c r="AA42" s="48">
        <f t="shared" si="34"/>
        <v>3</v>
      </c>
      <c r="AB42" s="48">
        <f t="shared" si="34"/>
        <v>1</v>
      </c>
      <c r="AC42" s="48">
        <f t="shared" si="34"/>
        <v>1.7962264150943397</v>
      </c>
      <c r="AD42" s="48" t="e">
        <f t="shared" si="34"/>
        <v>#DIV/0!</v>
      </c>
      <c r="AE42" s="48">
        <f t="shared" si="34"/>
        <v>1.8370786516853932</v>
      </c>
      <c r="AF42" s="48">
        <f t="shared" si="34"/>
        <v>1.8167293233082706</v>
      </c>
    </row>
    <row r="43" spans="2:32" ht="23.1" customHeight="1" x14ac:dyDescent="0.25">
      <c r="B43" s="45" t="s">
        <v>70</v>
      </c>
      <c r="C43" s="50">
        <v>4</v>
      </c>
      <c r="D43" s="50">
        <v>1</v>
      </c>
      <c r="E43" s="50">
        <v>0</v>
      </c>
      <c r="F43" s="50">
        <v>3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7">
        <f t="shared" si="0"/>
        <v>8</v>
      </c>
      <c r="P43" s="17">
        <f t="shared" si="1"/>
        <v>13</v>
      </c>
      <c r="R43"/>
      <c r="S43" s="19"/>
      <c r="T43" s="19"/>
    </row>
    <row r="44" spans="2:32" ht="23.1" customHeight="1" x14ac:dyDescent="0.25">
      <c r="B44" s="47" t="s">
        <v>71</v>
      </c>
      <c r="C44" s="50">
        <v>6</v>
      </c>
      <c r="D44" s="50">
        <v>1</v>
      </c>
      <c r="E44" s="50">
        <v>0</v>
      </c>
      <c r="F44" s="50">
        <v>3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0</v>
      </c>
      <c r="M44" s="50">
        <v>7</v>
      </c>
      <c r="N44" s="50">
        <v>0</v>
      </c>
      <c r="O44" s="17">
        <f t="shared" si="0"/>
        <v>14</v>
      </c>
      <c r="P44" s="17">
        <f t="shared" si="1"/>
        <v>21</v>
      </c>
      <c r="R44"/>
      <c r="S44" s="19"/>
      <c r="T44" s="19"/>
    </row>
    <row r="45" spans="2:32" ht="23.1" customHeight="1" x14ac:dyDescent="0.25">
      <c r="B45" s="45" t="s">
        <v>72</v>
      </c>
      <c r="C45" s="50">
        <v>2</v>
      </c>
      <c r="D45" s="50">
        <v>2</v>
      </c>
      <c r="E45" s="50">
        <v>0</v>
      </c>
      <c r="F45" s="50">
        <v>4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7">
        <f t="shared" si="0"/>
        <v>13</v>
      </c>
      <c r="P45" s="17">
        <f t="shared" si="1"/>
        <v>25</v>
      </c>
      <c r="R45"/>
      <c r="S45" s="19"/>
      <c r="T45" s="19"/>
    </row>
    <row r="46" spans="2:32" ht="23.1" customHeight="1" x14ac:dyDescent="0.25">
      <c r="B46" s="46" t="s">
        <v>73</v>
      </c>
      <c r="C46" s="50">
        <v>7</v>
      </c>
      <c r="D46" s="50">
        <v>0</v>
      </c>
      <c r="E46" s="50">
        <v>1</v>
      </c>
      <c r="F46" s="50">
        <v>3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7">
        <f t="shared" si="0"/>
        <v>13</v>
      </c>
      <c r="P46" s="17">
        <f t="shared" si="1"/>
        <v>25</v>
      </c>
      <c r="R46" s="19"/>
      <c r="S46" s="19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7">
        <f t="shared" si="0"/>
        <v>5</v>
      </c>
      <c r="P47" s="17">
        <f t="shared" si="1"/>
        <v>14</v>
      </c>
      <c r="R47" s="19"/>
      <c r="S47" s="19"/>
      <c r="T47"/>
    </row>
    <row r="48" spans="2:32" ht="23.1" customHeight="1" x14ac:dyDescent="0.25">
      <c r="B48" s="46" t="s">
        <v>75</v>
      </c>
      <c r="C48" s="50">
        <v>3</v>
      </c>
      <c r="D48" s="50">
        <v>2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7">
        <f t="shared" si="0"/>
        <v>6</v>
      </c>
      <c r="P48" s="17">
        <f t="shared" si="1"/>
        <v>12</v>
      </c>
      <c r="R48" s="19"/>
      <c r="S48" s="19"/>
      <c r="T48"/>
    </row>
    <row r="49" spans="2:20" ht="23.1" customHeight="1" x14ac:dyDescent="0.25">
      <c r="B49" s="45" t="s">
        <v>76</v>
      </c>
      <c r="C49" s="50">
        <v>3</v>
      </c>
      <c r="D49" s="50">
        <v>1</v>
      </c>
      <c r="E49" s="50">
        <v>0</v>
      </c>
      <c r="F49" s="50">
        <v>2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4</v>
      </c>
      <c r="N49" s="50">
        <v>0</v>
      </c>
      <c r="O49" s="17">
        <f t="shared" si="0"/>
        <v>10</v>
      </c>
      <c r="P49" s="17">
        <f t="shared" si="1"/>
        <v>14</v>
      </c>
      <c r="R49" s="19"/>
      <c r="S49" s="19"/>
      <c r="T49"/>
    </row>
    <row r="50" spans="2:20" ht="23.1" customHeight="1" x14ac:dyDescent="0.25">
      <c r="B50" s="46" t="s">
        <v>77</v>
      </c>
      <c r="C50" s="50">
        <v>4</v>
      </c>
      <c r="D50" s="50">
        <v>2</v>
      </c>
      <c r="E50" s="50">
        <v>0</v>
      </c>
      <c r="F50" s="50">
        <v>4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14</v>
      </c>
      <c r="N50" s="50">
        <v>0</v>
      </c>
      <c r="O50" s="17">
        <f t="shared" si="0"/>
        <v>13</v>
      </c>
      <c r="P50" s="17">
        <f t="shared" si="1"/>
        <v>27</v>
      </c>
      <c r="R50" s="19"/>
      <c r="S50" s="19"/>
      <c r="T50"/>
    </row>
    <row r="51" spans="2:20" ht="23.1" customHeight="1" x14ac:dyDescent="0.25">
      <c r="B51" s="46" t="s">
        <v>78</v>
      </c>
      <c r="C51" s="50">
        <v>2</v>
      </c>
      <c r="D51" s="50">
        <v>1</v>
      </c>
      <c r="E51" s="50">
        <v>0</v>
      </c>
      <c r="F51" s="50">
        <v>5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7">
        <f t="shared" si="0"/>
        <v>10</v>
      </c>
      <c r="P51" s="17">
        <f t="shared" si="1"/>
        <v>16</v>
      </c>
      <c r="R51" s="19"/>
      <c r="S51" s="19"/>
      <c r="T51"/>
    </row>
    <row r="52" spans="2:20" ht="23.1" customHeight="1" x14ac:dyDescent="0.25">
      <c r="B52" s="46" t="s">
        <v>79</v>
      </c>
      <c r="C52" s="50">
        <v>2</v>
      </c>
      <c r="D52" s="50">
        <v>3</v>
      </c>
      <c r="E52" s="50">
        <v>1</v>
      </c>
      <c r="F52" s="50">
        <v>5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7">
        <f t="shared" si="0"/>
        <v>15</v>
      </c>
      <c r="P52" s="17">
        <f t="shared" si="1"/>
        <v>26</v>
      </c>
      <c r="R52" s="19"/>
      <c r="S52" s="19"/>
      <c r="T52"/>
    </row>
    <row r="53" spans="2:20" ht="23.1" customHeight="1" x14ac:dyDescent="0.25">
      <c r="B53" s="45" t="s">
        <v>80</v>
      </c>
      <c r="C53" s="50">
        <v>3</v>
      </c>
      <c r="D53" s="50">
        <v>2</v>
      </c>
      <c r="E53" s="50">
        <v>0</v>
      </c>
      <c r="F53" s="50">
        <v>1</v>
      </c>
      <c r="G53" s="50">
        <v>0</v>
      </c>
      <c r="H53" s="50">
        <v>0</v>
      </c>
      <c r="I53" s="50">
        <v>2</v>
      </c>
      <c r="J53" s="50">
        <v>0</v>
      </c>
      <c r="K53" s="50">
        <v>1</v>
      </c>
      <c r="L53" s="50">
        <v>0</v>
      </c>
      <c r="M53" s="50">
        <v>11</v>
      </c>
      <c r="N53" s="50">
        <v>0</v>
      </c>
      <c r="O53" s="17">
        <f t="shared" si="0"/>
        <v>9</v>
      </c>
      <c r="P53" s="17">
        <f t="shared" si="1"/>
        <v>20</v>
      </c>
      <c r="R53" s="19"/>
      <c r="S53" s="19"/>
      <c r="T53"/>
    </row>
    <row r="54" spans="2:20" ht="23.1" customHeight="1" x14ac:dyDescent="0.25">
      <c r="B54" s="45" t="s">
        <v>81</v>
      </c>
      <c r="C54" s="50">
        <v>3</v>
      </c>
      <c r="D54" s="50">
        <v>3</v>
      </c>
      <c r="E54" s="50">
        <v>0</v>
      </c>
      <c r="F54" s="50">
        <v>4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7">
        <f t="shared" si="0"/>
        <v>12</v>
      </c>
      <c r="P54" s="17">
        <f t="shared" si="1"/>
        <v>32</v>
      </c>
      <c r="R54" s="19"/>
      <c r="S54" s="19"/>
      <c r="T54"/>
    </row>
    <row r="55" spans="2:20" ht="23.1" customHeight="1" x14ac:dyDescent="0.25">
      <c r="B55" s="45" t="s">
        <v>82</v>
      </c>
      <c r="C55" s="50">
        <v>2</v>
      </c>
      <c r="D55" s="50">
        <v>1</v>
      </c>
      <c r="E55" s="50">
        <v>0</v>
      </c>
      <c r="F55" s="50">
        <v>3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7">
        <f t="shared" si="0"/>
        <v>7</v>
      </c>
      <c r="P55" s="17">
        <f t="shared" si="1"/>
        <v>15</v>
      </c>
      <c r="R55" s="19"/>
      <c r="S55" s="19"/>
      <c r="T55"/>
    </row>
    <row r="56" spans="2:20" ht="23.1" customHeight="1" x14ac:dyDescent="0.25">
      <c r="B56" s="45" t="s">
        <v>83</v>
      </c>
      <c r="C56" s="50">
        <v>5</v>
      </c>
      <c r="D56" s="50">
        <v>2</v>
      </c>
      <c r="E56" s="50">
        <v>0</v>
      </c>
      <c r="F56" s="50">
        <v>6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7">
        <f t="shared" si="0"/>
        <v>15</v>
      </c>
      <c r="P56" s="17">
        <f t="shared" si="1"/>
        <v>28</v>
      </c>
      <c r="R56" s="19"/>
      <c r="S56" s="19"/>
      <c r="T56"/>
    </row>
    <row r="57" spans="2:20" ht="23.1" customHeight="1" x14ac:dyDescent="0.25">
      <c r="B57" s="45" t="s">
        <v>84</v>
      </c>
      <c r="C57" s="50">
        <v>9</v>
      </c>
      <c r="D57" s="50">
        <v>3</v>
      </c>
      <c r="E57" s="50">
        <v>0</v>
      </c>
      <c r="F57" s="50">
        <v>3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30</v>
      </c>
      <c r="N57" s="50">
        <v>0</v>
      </c>
      <c r="O57" s="17">
        <f t="shared" si="0"/>
        <v>17</v>
      </c>
      <c r="P57" s="17">
        <f t="shared" si="1"/>
        <v>47</v>
      </c>
      <c r="R57" s="19"/>
      <c r="S57" s="19"/>
      <c r="T57"/>
    </row>
    <row r="58" spans="2:20" ht="23.1" customHeight="1" x14ac:dyDescent="0.25">
      <c r="B58" s="45" t="s">
        <v>99</v>
      </c>
      <c r="C58" s="50">
        <v>7</v>
      </c>
      <c r="D58" s="50">
        <v>0</v>
      </c>
      <c r="E58" s="50">
        <v>0</v>
      </c>
      <c r="F58" s="50">
        <v>4</v>
      </c>
      <c r="G58" s="50">
        <v>0</v>
      </c>
      <c r="H58" s="50">
        <v>0</v>
      </c>
      <c r="I58" s="50">
        <v>1</v>
      </c>
      <c r="J58" s="50">
        <v>2</v>
      </c>
      <c r="K58" s="50">
        <v>0</v>
      </c>
      <c r="L58" s="50">
        <v>0</v>
      </c>
      <c r="M58" s="50">
        <v>11</v>
      </c>
      <c r="N58" s="50">
        <v>0</v>
      </c>
      <c r="O58" s="17">
        <f t="shared" si="0"/>
        <v>14</v>
      </c>
      <c r="P58" s="17">
        <f t="shared" si="1"/>
        <v>25</v>
      </c>
      <c r="R58" s="19"/>
      <c r="S58" s="19"/>
      <c r="T58"/>
    </row>
    <row r="59" spans="2:20" ht="23.1" customHeight="1" x14ac:dyDescent="0.25">
      <c r="B59" s="45" t="s">
        <v>100</v>
      </c>
      <c r="C59" s="50">
        <v>8</v>
      </c>
      <c r="D59" s="50">
        <v>1</v>
      </c>
      <c r="E59" s="50">
        <v>0</v>
      </c>
      <c r="F59" s="50">
        <v>7</v>
      </c>
      <c r="G59" s="50">
        <v>0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24</v>
      </c>
      <c r="N59" s="50">
        <v>0</v>
      </c>
      <c r="O59" s="17">
        <f t="shared" si="0"/>
        <v>19</v>
      </c>
      <c r="P59" s="17">
        <f t="shared" si="1"/>
        <v>43</v>
      </c>
      <c r="R59" s="19"/>
      <c r="S59" s="19"/>
      <c r="T59"/>
    </row>
    <row r="60" spans="2:20" ht="23.1" customHeight="1" x14ac:dyDescent="0.25">
      <c r="B60" s="45" t="s">
        <v>101</v>
      </c>
      <c r="C60" s="50">
        <v>3</v>
      </c>
      <c r="D60" s="50">
        <v>0</v>
      </c>
      <c r="E60" s="50">
        <v>0</v>
      </c>
      <c r="F60" s="50">
        <v>11</v>
      </c>
      <c r="G60" s="50">
        <v>0</v>
      </c>
      <c r="H60" s="50">
        <v>0</v>
      </c>
      <c r="I60" s="50">
        <v>5</v>
      </c>
      <c r="J60" s="50">
        <v>0</v>
      </c>
      <c r="K60" s="50">
        <v>0</v>
      </c>
      <c r="L60" s="50">
        <v>0</v>
      </c>
      <c r="M60" s="50">
        <v>15</v>
      </c>
      <c r="N60" s="50">
        <v>0</v>
      </c>
      <c r="O60" s="17">
        <f t="shared" si="0"/>
        <v>19</v>
      </c>
      <c r="P60" s="17">
        <f t="shared" si="1"/>
        <v>34</v>
      </c>
      <c r="R60" s="19"/>
      <c r="S60" s="19"/>
      <c r="T60"/>
    </row>
    <row r="61" spans="2:20" ht="23.1" customHeight="1" x14ac:dyDescent="0.25">
      <c r="B61" s="45" t="s">
        <v>102</v>
      </c>
      <c r="C61" s="50">
        <v>8</v>
      </c>
      <c r="D61" s="50">
        <v>1</v>
      </c>
      <c r="E61" s="50">
        <v>1</v>
      </c>
      <c r="F61" s="50">
        <v>8</v>
      </c>
      <c r="G61" s="50">
        <v>0</v>
      </c>
      <c r="H61" s="50">
        <v>0</v>
      </c>
      <c r="I61" s="50">
        <v>1</v>
      </c>
      <c r="J61" s="50">
        <v>0</v>
      </c>
      <c r="K61" s="50">
        <v>2</v>
      </c>
      <c r="L61" s="50">
        <v>0</v>
      </c>
      <c r="M61" s="50">
        <v>20</v>
      </c>
      <c r="N61" s="50">
        <v>0</v>
      </c>
      <c r="O61" s="17">
        <f t="shared" si="0"/>
        <v>21</v>
      </c>
      <c r="P61" s="17">
        <f t="shared" si="1"/>
        <v>41</v>
      </c>
      <c r="R61" s="19"/>
      <c r="S61" s="19"/>
      <c r="T61"/>
    </row>
    <row r="62" spans="2:20" ht="23.1" customHeight="1" x14ac:dyDescent="0.25">
      <c r="B62" s="45" t="s">
        <v>107</v>
      </c>
      <c r="C62" s="50">
        <v>7</v>
      </c>
      <c r="D62" s="50">
        <v>0</v>
      </c>
      <c r="E62" s="50">
        <v>0</v>
      </c>
      <c r="F62" s="50">
        <v>10</v>
      </c>
      <c r="G62" s="50">
        <v>0</v>
      </c>
      <c r="H62" s="50">
        <v>0</v>
      </c>
      <c r="I62" s="50">
        <v>4</v>
      </c>
      <c r="J62" s="50">
        <v>0</v>
      </c>
      <c r="K62" s="50">
        <v>0</v>
      </c>
      <c r="L62" s="50">
        <v>0</v>
      </c>
      <c r="M62" s="50">
        <v>20</v>
      </c>
      <c r="N62" s="50">
        <v>0</v>
      </c>
      <c r="O62" s="17">
        <f t="shared" si="0"/>
        <v>21</v>
      </c>
      <c r="P62" s="17">
        <f t="shared" si="1"/>
        <v>41</v>
      </c>
      <c r="R62" s="19"/>
      <c r="S62" s="19"/>
      <c r="T62"/>
    </row>
    <row r="63" spans="2:20" ht="23.1" customHeight="1" x14ac:dyDescent="0.25">
      <c r="B63" s="45" t="s">
        <v>108</v>
      </c>
      <c r="C63" s="50">
        <v>12</v>
      </c>
      <c r="D63" s="50">
        <v>1</v>
      </c>
      <c r="E63" s="50">
        <v>0</v>
      </c>
      <c r="F63" s="50">
        <v>4</v>
      </c>
      <c r="G63" s="50">
        <v>1</v>
      </c>
      <c r="H63" s="50">
        <v>0</v>
      </c>
      <c r="I63" s="50">
        <v>4</v>
      </c>
      <c r="J63" s="50">
        <v>1</v>
      </c>
      <c r="K63" s="50">
        <v>0</v>
      </c>
      <c r="L63" s="50">
        <v>0</v>
      </c>
      <c r="M63" s="50">
        <v>11</v>
      </c>
      <c r="N63" s="50">
        <v>0</v>
      </c>
      <c r="O63" s="17">
        <f t="shared" si="0"/>
        <v>23</v>
      </c>
      <c r="P63" s="17">
        <f t="shared" si="1"/>
        <v>34</v>
      </c>
      <c r="R63" s="19"/>
      <c r="S63" s="19"/>
      <c r="T63"/>
    </row>
    <row r="64" spans="2:20" ht="23.1" customHeight="1" x14ac:dyDescent="0.25">
      <c r="B64" s="45" t="s">
        <v>109</v>
      </c>
      <c r="C64" s="50">
        <v>7</v>
      </c>
      <c r="D64" s="50">
        <v>0</v>
      </c>
      <c r="E64" s="50">
        <v>0</v>
      </c>
      <c r="F64" s="50">
        <v>6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17</v>
      </c>
      <c r="N64" s="50">
        <v>0</v>
      </c>
      <c r="O64" s="17">
        <f t="shared" si="0"/>
        <v>16</v>
      </c>
      <c r="P64" s="17">
        <f t="shared" si="1"/>
        <v>33</v>
      </c>
      <c r="R64" s="19"/>
      <c r="S64" s="19"/>
      <c r="T64"/>
    </row>
    <row r="65" spans="2:20" ht="23.1" customHeight="1" x14ac:dyDescent="0.25">
      <c r="B65" s="45" t="s">
        <v>158</v>
      </c>
      <c r="C65" s="50">
        <v>7</v>
      </c>
      <c r="D65" s="50">
        <v>0</v>
      </c>
      <c r="E65" s="50">
        <v>1</v>
      </c>
      <c r="F65" s="50">
        <v>3</v>
      </c>
      <c r="G65" s="50">
        <v>1</v>
      </c>
      <c r="H65" s="50">
        <v>0</v>
      </c>
      <c r="I65" s="50">
        <v>3</v>
      </c>
      <c r="J65" s="50">
        <v>1</v>
      </c>
      <c r="K65" s="50">
        <v>0</v>
      </c>
      <c r="L65" s="50">
        <v>0</v>
      </c>
      <c r="M65" s="50">
        <v>21</v>
      </c>
      <c r="N65" s="50">
        <v>0</v>
      </c>
      <c r="O65" s="17">
        <f t="shared" si="0"/>
        <v>16</v>
      </c>
      <c r="P65" s="17">
        <f t="shared" si="1"/>
        <v>37</v>
      </c>
      <c r="R65" s="19"/>
      <c r="S65" s="19"/>
      <c r="T65"/>
    </row>
    <row r="66" spans="2:20" ht="23.1" customHeight="1" x14ac:dyDescent="0.25">
      <c r="B66" s="45" t="s">
        <v>103</v>
      </c>
      <c r="C66" s="50">
        <v>9</v>
      </c>
      <c r="D66" s="50">
        <v>0</v>
      </c>
      <c r="E66" s="50">
        <v>0</v>
      </c>
      <c r="F66" s="50">
        <v>10</v>
      </c>
      <c r="G66" s="50">
        <v>0</v>
      </c>
      <c r="H66" s="50">
        <v>1</v>
      </c>
      <c r="I66" s="50">
        <v>1</v>
      </c>
      <c r="J66" s="50">
        <v>0</v>
      </c>
      <c r="K66" s="50">
        <v>0</v>
      </c>
      <c r="L66" s="50">
        <v>0</v>
      </c>
      <c r="M66" s="50">
        <v>20</v>
      </c>
      <c r="N66" s="50">
        <v>0</v>
      </c>
      <c r="O66" s="17">
        <f t="shared" si="0"/>
        <v>21</v>
      </c>
      <c r="P66" s="17">
        <f t="shared" si="1"/>
        <v>41</v>
      </c>
      <c r="R66" s="19"/>
      <c r="S66" s="19"/>
      <c r="T66"/>
    </row>
    <row r="67" spans="2:20" ht="23.1" customHeight="1" x14ac:dyDescent="0.25">
      <c r="B67" s="45" t="s">
        <v>104</v>
      </c>
      <c r="C67" s="50">
        <v>10</v>
      </c>
      <c r="D67" s="50">
        <v>0</v>
      </c>
      <c r="E67" s="50">
        <v>0</v>
      </c>
      <c r="F67" s="50">
        <v>9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20</v>
      </c>
      <c r="N67" s="50">
        <v>0</v>
      </c>
      <c r="O67" s="17">
        <f t="shared" si="0"/>
        <v>21</v>
      </c>
      <c r="P67" s="17">
        <f t="shared" si="1"/>
        <v>41</v>
      </c>
      <c r="R67" s="19"/>
      <c r="S67" s="19"/>
      <c r="T67"/>
    </row>
    <row r="68" spans="2:20" ht="23.1" customHeight="1" x14ac:dyDescent="0.25">
      <c r="B68" s="45" t="s">
        <v>105</v>
      </c>
      <c r="C68" s="50">
        <v>7</v>
      </c>
      <c r="D68" s="50">
        <v>0</v>
      </c>
      <c r="E68" s="50">
        <v>0</v>
      </c>
      <c r="F68" s="50">
        <v>4</v>
      </c>
      <c r="G68" s="50">
        <v>1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12</v>
      </c>
      <c r="N68" s="50">
        <v>0</v>
      </c>
      <c r="O68" s="17">
        <f t="shared" si="0"/>
        <v>12</v>
      </c>
      <c r="P68" s="17">
        <f t="shared" si="1"/>
        <v>24</v>
      </c>
      <c r="R68" s="19"/>
      <c r="S68" s="19"/>
      <c r="T68"/>
    </row>
    <row r="69" spans="2:20" ht="23.1" customHeight="1" x14ac:dyDescent="0.25">
      <c r="B69" s="45" t="s">
        <v>106</v>
      </c>
      <c r="C69" s="50">
        <v>10</v>
      </c>
      <c r="D69" s="50">
        <v>1</v>
      </c>
      <c r="E69" s="50">
        <v>0</v>
      </c>
      <c r="F69" s="50">
        <v>4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9</v>
      </c>
      <c r="N69" s="50">
        <v>0</v>
      </c>
      <c r="O69" s="17">
        <f t="shared" si="0"/>
        <v>17</v>
      </c>
      <c r="P69" s="17">
        <f t="shared" si="1"/>
        <v>26</v>
      </c>
      <c r="R69" s="19"/>
      <c r="S69" s="19"/>
      <c r="T69"/>
    </row>
    <row r="70" spans="2:20" ht="23.1" customHeight="1" x14ac:dyDescent="0.25">
      <c r="B70" s="45" t="s">
        <v>110</v>
      </c>
      <c r="C70" s="50">
        <v>4</v>
      </c>
      <c r="D70" s="50">
        <v>1</v>
      </c>
      <c r="E70" s="50">
        <v>0</v>
      </c>
      <c r="F70" s="50">
        <v>7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6</v>
      </c>
      <c r="N70" s="50">
        <v>0</v>
      </c>
      <c r="O70" s="17">
        <f t="shared" si="0"/>
        <v>13</v>
      </c>
      <c r="P70" s="17">
        <f t="shared" si="1"/>
        <v>19</v>
      </c>
      <c r="R70" s="19"/>
      <c r="S70" s="19"/>
      <c r="T70"/>
    </row>
    <row r="71" spans="2:20" ht="23.1" customHeight="1" x14ac:dyDescent="0.25">
      <c r="B71" s="45" t="s">
        <v>111</v>
      </c>
      <c r="C71" s="50">
        <v>7</v>
      </c>
      <c r="D71" s="50">
        <v>3</v>
      </c>
      <c r="E71" s="50">
        <v>0</v>
      </c>
      <c r="F71" s="50">
        <v>7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15</v>
      </c>
      <c r="N71" s="50">
        <v>0</v>
      </c>
      <c r="O71" s="17">
        <f t="shared" si="0"/>
        <v>17</v>
      </c>
      <c r="P71" s="17">
        <f t="shared" si="1"/>
        <v>32</v>
      </c>
      <c r="R71" s="19"/>
      <c r="S71" s="19"/>
      <c r="T71"/>
    </row>
    <row r="72" spans="2:20" ht="23.1" customHeight="1" x14ac:dyDescent="0.25">
      <c r="B72" s="45" t="s">
        <v>112</v>
      </c>
      <c r="C72" s="50">
        <v>9</v>
      </c>
      <c r="D72" s="50">
        <v>1</v>
      </c>
      <c r="E72" s="50">
        <v>0</v>
      </c>
      <c r="F72" s="50">
        <v>8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v>0</v>
      </c>
      <c r="M72" s="50">
        <v>19</v>
      </c>
      <c r="N72" s="50">
        <v>0</v>
      </c>
      <c r="O72" s="17">
        <f t="shared" si="0"/>
        <v>21</v>
      </c>
      <c r="P72" s="17">
        <f t="shared" si="1"/>
        <v>40</v>
      </c>
      <c r="R72" s="19"/>
      <c r="S72" s="19"/>
      <c r="T72"/>
    </row>
    <row r="73" spans="2:20" ht="23.1" customHeight="1" x14ac:dyDescent="0.25">
      <c r="B73" s="45" t="s">
        <v>113</v>
      </c>
      <c r="C73" s="50">
        <v>10</v>
      </c>
      <c r="D73" s="50">
        <v>1</v>
      </c>
      <c r="E73" s="50">
        <v>0</v>
      </c>
      <c r="F73" s="50">
        <v>16</v>
      </c>
      <c r="G73" s="50">
        <v>1</v>
      </c>
      <c r="H73" s="50">
        <v>0</v>
      </c>
      <c r="I73" s="50">
        <v>2</v>
      </c>
      <c r="J73" s="50">
        <v>1</v>
      </c>
      <c r="K73" s="50">
        <v>0</v>
      </c>
      <c r="L73" s="50">
        <v>0</v>
      </c>
      <c r="M73" s="50">
        <v>27</v>
      </c>
      <c r="N73" s="50">
        <v>0</v>
      </c>
      <c r="O73" s="17">
        <f t="shared" si="0"/>
        <v>31</v>
      </c>
      <c r="P73" s="17">
        <f t="shared" si="1"/>
        <v>58</v>
      </c>
      <c r="R73" s="19"/>
      <c r="S73" s="19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0</v>
      </c>
      <c r="F74" s="50">
        <v>15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12</v>
      </c>
      <c r="N74" s="50">
        <v>0</v>
      </c>
      <c r="O74" s="17">
        <f t="shared" ref="O74:O105" si="35">SUM(C74:L74,N74)</f>
        <v>17</v>
      </c>
      <c r="P74" s="17">
        <f t="shared" ref="P74:P105" si="36">SUM(C74:N74)</f>
        <v>29</v>
      </c>
      <c r="R74" s="19"/>
      <c r="S74" s="19"/>
      <c r="T74"/>
    </row>
    <row r="75" spans="2:20" ht="23.1" customHeight="1" x14ac:dyDescent="0.25">
      <c r="B75" s="45" t="s">
        <v>115</v>
      </c>
      <c r="C75" s="50">
        <v>8</v>
      </c>
      <c r="D75" s="50">
        <v>0</v>
      </c>
      <c r="E75" s="50">
        <v>0</v>
      </c>
      <c r="F75" s="50">
        <v>9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18</v>
      </c>
      <c r="N75" s="50">
        <v>0</v>
      </c>
      <c r="O75" s="17">
        <f t="shared" si="35"/>
        <v>18</v>
      </c>
      <c r="P75" s="17">
        <f t="shared" si="36"/>
        <v>36</v>
      </c>
      <c r="R75" s="19"/>
      <c r="S75" s="19"/>
      <c r="T75"/>
    </row>
    <row r="76" spans="2:20" ht="23.1" customHeight="1" x14ac:dyDescent="0.25">
      <c r="B76" s="45" t="s">
        <v>116</v>
      </c>
      <c r="C76" s="50">
        <v>3</v>
      </c>
      <c r="D76" s="50">
        <v>2</v>
      </c>
      <c r="E76" s="50">
        <v>0</v>
      </c>
      <c r="F76" s="50">
        <v>11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11</v>
      </c>
      <c r="N76" s="50">
        <v>0</v>
      </c>
      <c r="O76" s="17">
        <f t="shared" si="35"/>
        <v>17</v>
      </c>
      <c r="P76" s="17">
        <f t="shared" si="36"/>
        <v>28</v>
      </c>
      <c r="R76" s="19"/>
      <c r="S76" s="19"/>
      <c r="T76"/>
    </row>
    <row r="77" spans="2:20" ht="23.1" customHeight="1" x14ac:dyDescent="0.25">
      <c r="B77" s="45" t="s">
        <v>117</v>
      </c>
      <c r="C77" s="50">
        <v>4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6</v>
      </c>
      <c r="N77" s="50">
        <v>0</v>
      </c>
      <c r="O77" s="17">
        <f t="shared" si="35"/>
        <v>5</v>
      </c>
      <c r="P77" s="17">
        <f t="shared" si="36"/>
        <v>11</v>
      </c>
      <c r="R77" s="19"/>
      <c r="S77" s="19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5</v>
      </c>
      <c r="N78" s="50">
        <v>0</v>
      </c>
      <c r="O78" s="17">
        <f t="shared" si="35"/>
        <v>4</v>
      </c>
      <c r="P78" s="17">
        <f t="shared" si="36"/>
        <v>9</v>
      </c>
      <c r="R78" s="19"/>
      <c r="S78" s="19"/>
      <c r="T78"/>
    </row>
    <row r="79" spans="2:20" ht="23.1" customHeight="1" x14ac:dyDescent="0.25">
      <c r="B79" s="45" t="s">
        <v>119</v>
      </c>
      <c r="C79" s="50">
        <v>8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13</v>
      </c>
      <c r="N79" s="50">
        <v>0</v>
      </c>
      <c r="O79" s="17">
        <f t="shared" si="35"/>
        <v>8</v>
      </c>
      <c r="P79" s="17">
        <f t="shared" si="36"/>
        <v>21</v>
      </c>
      <c r="R79" s="19"/>
      <c r="S79" s="19"/>
      <c r="T79"/>
    </row>
    <row r="80" spans="2:20" ht="23.1" customHeight="1" x14ac:dyDescent="0.25">
      <c r="B80" s="47" t="s">
        <v>120</v>
      </c>
      <c r="C80" s="50">
        <v>0</v>
      </c>
      <c r="D80" s="50">
        <v>1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7">
        <f t="shared" si="35"/>
        <v>2</v>
      </c>
      <c r="P80" s="17">
        <f t="shared" si="36"/>
        <v>5</v>
      </c>
      <c r="R80" s="19"/>
      <c r="S80" s="19"/>
      <c r="T80"/>
    </row>
    <row r="81" spans="2:20" ht="23.1" customHeight="1" x14ac:dyDescent="0.25">
      <c r="B81" s="45" t="s">
        <v>121</v>
      </c>
      <c r="C81" s="50">
        <v>11</v>
      </c>
      <c r="D81" s="50">
        <v>0</v>
      </c>
      <c r="E81" s="50">
        <v>0</v>
      </c>
      <c r="F81" s="50">
        <v>2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7">
        <f t="shared" si="35"/>
        <v>13</v>
      </c>
      <c r="P81" s="17">
        <f t="shared" si="36"/>
        <v>15</v>
      </c>
      <c r="R81" s="19"/>
      <c r="S81" s="19"/>
      <c r="T81"/>
    </row>
    <row r="82" spans="2:20" ht="23.1" customHeight="1" x14ac:dyDescent="0.25">
      <c r="B82" s="46" t="s">
        <v>122</v>
      </c>
      <c r="C82" s="50">
        <v>1</v>
      </c>
      <c r="D82" s="50">
        <v>1</v>
      </c>
      <c r="E82" s="50">
        <v>1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7</v>
      </c>
      <c r="N82" s="50">
        <v>0</v>
      </c>
      <c r="O82" s="17">
        <f t="shared" si="35"/>
        <v>4</v>
      </c>
      <c r="P82" s="17">
        <f t="shared" si="36"/>
        <v>11</v>
      </c>
      <c r="R82" s="19"/>
      <c r="S82" s="19"/>
      <c r="T82"/>
    </row>
    <row r="83" spans="2:20" ht="23.1" customHeight="1" x14ac:dyDescent="0.25">
      <c r="B83" s="45" t="s">
        <v>123</v>
      </c>
      <c r="C83" s="50">
        <v>3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5</v>
      </c>
      <c r="N83" s="50">
        <v>0</v>
      </c>
      <c r="O83" s="17">
        <f t="shared" si="35"/>
        <v>5</v>
      </c>
      <c r="P83" s="17">
        <f t="shared" si="36"/>
        <v>10</v>
      </c>
      <c r="R83" s="19"/>
      <c r="S83" s="19"/>
      <c r="T83"/>
    </row>
    <row r="84" spans="2:20" ht="23.1" customHeight="1" x14ac:dyDescent="0.25">
      <c r="B84" s="47" t="s">
        <v>124</v>
      </c>
      <c r="C84" s="50">
        <v>4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4</v>
      </c>
      <c r="N84" s="50">
        <v>0</v>
      </c>
      <c r="O84" s="17">
        <f t="shared" si="35"/>
        <v>4</v>
      </c>
      <c r="P84" s="17">
        <f t="shared" si="36"/>
        <v>8</v>
      </c>
      <c r="R84" s="19"/>
      <c r="S84" s="19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6</v>
      </c>
      <c r="N85" s="50">
        <v>0</v>
      </c>
      <c r="O85" s="17">
        <f t="shared" si="35"/>
        <v>0</v>
      </c>
      <c r="P85" s="17">
        <f t="shared" si="36"/>
        <v>6</v>
      </c>
      <c r="R85" s="19"/>
      <c r="S85" s="19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4</v>
      </c>
      <c r="N86" s="50">
        <v>0</v>
      </c>
      <c r="O86" s="17">
        <f t="shared" si="35"/>
        <v>1</v>
      </c>
      <c r="P86" s="17">
        <f t="shared" si="36"/>
        <v>5</v>
      </c>
      <c r="R86" s="19"/>
      <c r="S86" s="19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7">
        <f t="shared" si="35"/>
        <v>4</v>
      </c>
      <c r="P87" s="17">
        <f t="shared" si="36"/>
        <v>6</v>
      </c>
      <c r="R87" s="19"/>
      <c r="S87" s="19"/>
      <c r="T87"/>
    </row>
    <row r="88" spans="2:20" ht="23.1" customHeight="1" x14ac:dyDescent="0.25">
      <c r="B88" s="47" t="s">
        <v>128</v>
      </c>
      <c r="C88" s="50">
        <v>3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7">
        <f t="shared" si="35"/>
        <v>3</v>
      </c>
      <c r="P88" s="17">
        <f t="shared" si="36"/>
        <v>3</v>
      </c>
      <c r="R88" s="19"/>
      <c r="S88" s="19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7">
        <f t="shared" si="35"/>
        <v>0</v>
      </c>
      <c r="P89" s="17">
        <f t="shared" si="36"/>
        <v>3</v>
      </c>
      <c r="R89" s="19"/>
      <c r="S89" s="19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7">
        <f t="shared" si="35"/>
        <v>0</v>
      </c>
      <c r="P90" s="17">
        <f t="shared" si="36"/>
        <v>3</v>
      </c>
      <c r="R90" s="19"/>
      <c r="S90" s="19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1</v>
      </c>
      <c r="N91" s="50">
        <v>0</v>
      </c>
      <c r="O91" s="17">
        <f t="shared" si="35"/>
        <v>1</v>
      </c>
      <c r="P91" s="17">
        <f t="shared" si="36"/>
        <v>2</v>
      </c>
      <c r="R91" s="19"/>
      <c r="S91" s="19"/>
      <c r="T91"/>
    </row>
    <row r="92" spans="2:20" ht="23.1" customHeight="1" x14ac:dyDescent="0.25">
      <c r="B92" s="47" t="s">
        <v>132</v>
      </c>
      <c r="C92" s="50">
        <v>1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7">
        <f t="shared" si="35"/>
        <v>2</v>
      </c>
      <c r="P92" s="17">
        <f t="shared" si="36"/>
        <v>4</v>
      </c>
      <c r="R92" s="19"/>
      <c r="S92" s="19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7">
        <f t="shared" si="35"/>
        <v>0</v>
      </c>
      <c r="P93" s="17">
        <f t="shared" si="36"/>
        <v>2</v>
      </c>
      <c r="R93" s="19"/>
      <c r="S93" s="19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7">
        <f t="shared" si="35"/>
        <v>2</v>
      </c>
      <c r="P94" s="17">
        <f t="shared" si="36"/>
        <v>3</v>
      </c>
      <c r="R94" s="19"/>
      <c r="S94" s="19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2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7">
        <f t="shared" si="35"/>
        <v>3</v>
      </c>
      <c r="P95" s="17">
        <f t="shared" si="36"/>
        <v>3</v>
      </c>
      <c r="R95" s="19"/>
      <c r="S95" s="19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7">
        <f t="shared" si="35"/>
        <v>0</v>
      </c>
      <c r="P96" s="17">
        <f t="shared" si="36"/>
        <v>2</v>
      </c>
      <c r="R96" s="19"/>
      <c r="S96" s="19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7">
        <f t="shared" si="35"/>
        <v>2</v>
      </c>
      <c r="P97" s="17">
        <f t="shared" si="36"/>
        <v>4</v>
      </c>
      <c r="R97" s="19"/>
      <c r="S97" s="19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4</v>
      </c>
      <c r="N98" s="50">
        <v>0</v>
      </c>
      <c r="O98" s="17">
        <f t="shared" si="35"/>
        <v>0</v>
      </c>
      <c r="P98" s="17">
        <f t="shared" si="36"/>
        <v>4</v>
      </c>
      <c r="R98" s="19"/>
      <c r="S98" s="19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4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7">
        <f t="shared" si="35"/>
        <v>4</v>
      </c>
      <c r="P99" s="17">
        <f t="shared" si="36"/>
        <v>6</v>
      </c>
      <c r="R99" s="19"/>
      <c r="S99" s="19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2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7">
        <f t="shared" si="35"/>
        <v>2</v>
      </c>
      <c r="P100" s="17">
        <f t="shared" si="36"/>
        <v>3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7">
        <f t="shared" si="35"/>
        <v>2</v>
      </c>
      <c r="P101" s="17">
        <f t="shared" si="36"/>
        <v>2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3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5</v>
      </c>
      <c r="N102" s="50">
        <v>0</v>
      </c>
      <c r="O102" s="17">
        <f t="shared" si="35"/>
        <v>3</v>
      </c>
      <c r="P102" s="17">
        <f t="shared" si="36"/>
        <v>8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5</v>
      </c>
      <c r="N103" s="50">
        <v>0</v>
      </c>
      <c r="O103" s="17">
        <f t="shared" si="35"/>
        <v>3</v>
      </c>
      <c r="P103" s="17">
        <f t="shared" si="36"/>
        <v>8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0</v>
      </c>
      <c r="F104" s="50">
        <v>4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7">
        <f t="shared" si="35"/>
        <v>6</v>
      </c>
      <c r="P104" s="17">
        <f t="shared" si="36"/>
        <v>16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4</v>
      </c>
      <c r="D105" s="50">
        <v>0</v>
      </c>
      <c r="E105" s="50">
        <v>0</v>
      </c>
      <c r="F105" s="50">
        <v>6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14</v>
      </c>
      <c r="N105" s="50">
        <v>0</v>
      </c>
      <c r="O105" s="17">
        <f t="shared" si="35"/>
        <v>10</v>
      </c>
      <c r="P105" s="17">
        <f t="shared" si="36"/>
        <v>24</v>
      </c>
      <c r="R105" s="19"/>
      <c r="S105" s="19"/>
      <c r="T105"/>
    </row>
    <row r="106" spans="2:20" ht="23.1" customHeight="1" x14ac:dyDescent="0.25">
      <c r="B106" s="59" t="s">
        <v>18</v>
      </c>
      <c r="C106" s="16">
        <f>SUM(C10:C105)</f>
        <v>363</v>
      </c>
      <c r="D106" s="16">
        <f t="shared" ref="D106:P106" si="37">SUM(D10:D105)</f>
        <v>78</v>
      </c>
      <c r="E106" s="16">
        <f t="shared" si="37"/>
        <v>22</v>
      </c>
      <c r="F106" s="16">
        <f t="shared" si="37"/>
        <v>355</v>
      </c>
      <c r="G106" s="16">
        <f t="shared" si="37"/>
        <v>7</v>
      </c>
      <c r="H106" s="16">
        <f t="shared" si="37"/>
        <v>1</v>
      </c>
      <c r="I106" s="16">
        <f t="shared" si="37"/>
        <v>132</v>
      </c>
      <c r="J106" s="16">
        <f t="shared" si="37"/>
        <v>18</v>
      </c>
      <c r="K106" s="16">
        <f t="shared" si="37"/>
        <v>3</v>
      </c>
      <c r="L106" s="16">
        <f t="shared" si="37"/>
        <v>2</v>
      </c>
      <c r="M106" s="16">
        <f t="shared" si="37"/>
        <v>952</v>
      </c>
      <c r="N106" s="16">
        <f t="shared" si="37"/>
        <v>0</v>
      </c>
      <c r="O106" s="16">
        <f t="shared" si="37"/>
        <v>981</v>
      </c>
      <c r="P106" s="16">
        <f t="shared" si="37"/>
        <v>1933</v>
      </c>
      <c r="R106" s="19"/>
      <c r="S106" s="19"/>
      <c r="T106"/>
    </row>
    <row r="107" spans="2:20" ht="23.1" customHeight="1" x14ac:dyDescent="0.25">
      <c r="B107" s="59" t="s">
        <v>93</v>
      </c>
      <c r="C107" s="43">
        <f t="shared" ref="C107:N107" si="38">C106/$P$106</f>
        <v>0.18779099844800828</v>
      </c>
      <c r="D107" s="43">
        <f t="shared" si="38"/>
        <v>4.035178479048112E-2</v>
      </c>
      <c r="E107" s="43">
        <f t="shared" si="38"/>
        <v>1.1381272633212623E-2</v>
      </c>
      <c r="F107" s="43">
        <f t="shared" si="38"/>
        <v>0.18365235385411277</v>
      </c>
      <c r="G107" s="43">
        <f t="shared" si="38"/>
        <v>3.6213140196585617E-3</v>
      </c>
      <c r="H107" s="43">
        <f t="shared" si="38"/>
        <v>5.1733057423693739E-4</v>
      </c>
      <c r="I107" s="43">
        <f t="shared" si="38"/>
        <v>6.8287635799275742E-2</v>
      </c>
      <c r="J107" s="43">
        <f t="shared" si="38"/>
        <v>9.311950336264873E-3</v>
      </c>
      <c r="K107" s="43">
        <f t="shared" si="38"/>
        <v>1.5519917227108122E-3</v>
      </c>
      <c r="L107" s="43">
        <f t="shared" si="38"/>
        <v>1.0346611484738748E-3</v>
      </c>
      <c r="M107" s="43">
        <f t="shared" si="38"/>
        <v>0.49249870667356443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60" t="s">
        <v>94</v>
      </c>
      <c r="C108" s="44">
        <f>C106/$O$106</f>
        <v>0.37003058103975534</v>
      </c>
      <c r="D108" s="44">
        <f t="shared" ref="D108:N108" si="39">D106/$O$106</f>
        <v>7.9510703363914373E-2</v>
      </c>
      <c r="E108" s="44">
        <f t="shared" si="39"/>
        <v>2.2426095820591234E-2</v>
      </c>
      <c r="F108" s="44">
        <f t="shared" si="39"/>
        <v>0.36187563710499493</v>
      </c>
      <c r="G108" s="44">
        <f t="shared" si="39"/>
        <v>7.1355759429153924E-3</v>
      </c>
      <c r="H108" s="44">
        <f t="shared" si="39"/>
        <v>1.0193679918450561E-3</v>
      </c>
      <c r="I108" s="44">
        <f t="shared" si="39"/>
        <v>0.13455657492354739</v>
      </c>
      <c r="J108" s="44">
        <f t="shared" si="39"/>
        <v>1.834862385321101E-2</v>
      </c>
      <c r="K108" s="44">
        <f t="shared" si="39"/>
        <v>3.0581039755351682E-3</v>
      </c>
      <c r="L108" s="44">
        <f t="shared" si="39"/>
        <v>2.0387359836901123E-3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1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1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1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28" zoomScale="60" workbookViewId="0">
      <selection activeCell="P7" sqref="P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Entebbe-Busabala'!C3:G3</f>
        <v>MCC - C2 - STN053 - Busabala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182</v>
      </c>
      <c r="F5" s="41" t="s">
        <v>1</v>
      </c>
      <c r="G5" s="76" t="str">
        <f>'[2]28.09 Busabala-Entebbe-24h'!G5:H5</f>
        <v>Ziranumbu town</v>
      </c>
      <c r="H5" s="77"/>
      <c r="I5" s="14"/>
      <c r="J5" s="2" t="s">
        <v>5</v>
      </c>
      <c r="K5" s="76" t="str">
        <f>'[2]28.09 Busabala-Entebbe-24h'!K5:L5</f>
        <v>Godfrey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Entebbe-Busabala'!D6:E6</f>
        <v>ENTEBBE</v>
      </c>
      <c r="E6" s="77"/>
      <c r="F6" s="2" t="s">
        <v>2</v>
      </c>
      <c r="G6" s="76" t="str">
        <f>'[2]23.09.19 Entebbe-Busabala'!G6:H6</f>
        <v>BUSABALA</v>
      </c>
      <c r="H6" s="77"/>
      <c r="J6" s="2" t="s">
        <v>21</v>
      </c>
      <c r="K6" s="76" t="str">
        <f>'[2]28.09 Busabala-Entebbe-24h'!K6:L6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0</v>
      </c>
      <c r="F10" s="50">
        <v>9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12</v>
      </c>
      <c r="N10" s="50">
        <v>0</v>
      </c>
      <c r="O10" s="17">
        <f t="shared" ref="O10:O57" si="0">SUM(C10:L10,N10)</f>
        <v>16</v>
      </c>
      <c r="P10" s="17">
        <f t="shared" ref="P10:P57" si="1">SUM(C10:N10)</f>
        <v>28</v>
      </c>
      <c r="R10" s="1" t="s">
        <v>6</v>
      </c>
      <c r="S10" s="17">
        <f t="shared" ref="S10:AF10" si="2">SUM(C10:C13)</f>
        <v>19</v>
      </c>
      <c r="T10" s="17">
        <f t="shared" si="2"/>
        <v>0</v>
      </c>
      <c r="U10" s="17">
        <f t="shared" si="2"/>
        <v>1</v>
      </c>
      <c r="V10" s="17">
        <f t="shared" si="2"/>
        <v>35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58</v>
      </c>
      <c r="AD10" s="17">
        <f t="shared" si="2"/>
        <v>0</v>
      </c>
      <c r="AE10" s="31">
        <f t="shared" si="2"/>
        <v>65</v>
      </c>
      <c r="AF10" s="31">
        <f t="shared" si="2"/>
        <v>123</v>
      </c>
    </row>
    <row r="11" spans="2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1</v>
      </c>
      <c r="F11" s="50">
        <v>12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7">
        <f t="shared" si="0"/>
        <v>18</v>
      </c>
      <c r="P11" s="17">
        <f t="shared" si="1"/>
        <v>35</v>
      </c>
      <c r="R11" s="1" t="s">
        <v>7</v>
      </c>
      <c r="S11" s="17">
        <f t="shared" ref="S11:AF11" si="3">SUM(C14:C17)</f>
        <v>14</v>
      </c>
      <c r="T11" s="17">
        <f t="shared" si="3"/>
        <v>7</v>
      </c>
      <c r="U11" s="17">
        <f t="shared" si="3"/>
        <v>1</v>
      </c>
      <c r="V11" s="17">
        <f t="shared" si="3"/>
        <v>20</v>
      </c>
      <c r="W11" s="17">
        <f t="shared" si="3"/>
        <v>1</v>
      </c>
      <c r="X11" s="17">
        <f t="shared" si="3"/>
        <v>0</v>
      </c>
      <c r="Y11" s="17">
        <f t="shared" si="3"/>
        <v>18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85</v>
      </c>
      <c r="AD11" s="17">
        <f t="shared" si="3"/>
        <v>0</v>
      </c>
      <c r="AE11" s="31">
        <f t="shared" si="3"/>
        <v>64</v>
      </c>
      <c r="AF11" s="31">
        <f t="shared" si="3"/>
        <v>149</v>
      </c>
    </row>
    <row r="12" spans="2:32" ht="23.1" customHeight="1" x14ac:dyDescent="0.25">
      <c r="B12" s="23" t="s">
        <v>39</v>
      </c>
      <c r="C12" s="50">
        <v>5</v>
      </c>
      <c r="D12" s="50">
        <v>0</v>
      </c>
      <c r="E12" s="50">
        <v>0</v>
      </c>
      <c r="F12" s="50">
        <v>5</v>
      </c>
      <c r="G12" s="50">
        <v>0</v>
      </c>
      <c r="H12" s="50">
        <v>0</v>
      </c>
      <c r="I12" s="50">
        <v>4</v>
      </c>
      <c r="J12" s="50">
        <v>2</v>
      </c>
      <c r="K12" s="50">
        <v>0</v>
      </c>
      <c r="L12" s="50">
        <v>0</v>
      </c>
      <c r="M12" s="50">
        <v>10</v>
      </c>
      <c r="N12" s="50">
        <v>0</v>
      </c>
      <c r="O12" s="17">
        <f t="shared" si="0"/>
        <v>16</v>
      </c>
      <c r="P12" s="17">
        <f t="shared" si="1"/>
        <v>26</v>
      </c>
      <c r="R12" s="1" t="s">
        <v>8</v>
      </c>
      <c r="S12" s="17">
        <f t="shared" ref="S12:AF12" si="4">SUM(C18:C21)</f>
        <v>32</v>
      </c>
      <c r="T12" s="17">
        <f t="shared" si="4"/>
        <v>5</v>
      </c>
      <c r="U12" s="17">
        <f t="shared" si="4"/>
        <v>4</v>
      </c>
      <c r="V12" s="17">
        <f t="shared" si="4"/>
        <v>18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90</v>
      </c>
      <c r="AD12" s="17">
        <f t="shared" si="4"/>
        <v>0</v>
      </c>
      <c r="AE12" s="31">
        <f t="shared" si="4"/>
        <v>70</v>
      </c>
      <c r="AF12" s="31">
        <f t="shared" si="4"/>
        <v>160</v>
      </c>
    </row>
    <row r="13" spans="2:32" ht="23.1" customHeight="1" x14ac:dyDescent="0.25">
      <c r="B13" s="23" t="s">
        <v>40</v>
      </c>
      <c r="C13" s="50">
        <v>5</v>
      </c>
      <c r="D13" s="50">
        <v>0</v>
      </c>
      <c r="E13" s="50">
        <v>0</v>
      </c>
      <c r="F13" s="50">
        <v>9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19</v>
      </c>
      <c r="N13" s="50">
        <v>0</v>
      </c>
      <c r="O13" s="17">
        <f t="shared" si="0"/>
        <v>15</v>
      </c>
      <c r="P13" s="17">
        <f t="shared" si="1"/>
        <v>34</v>
      </c>
      <c r="R13" s="1" t="s">
        <v>9</v>
      </c>
      <c r="S13" s="17">
        <f t="shared" ref="S13:AF13" si="5">SUM(C22:C25)</f>
        <v>35</v>
      </c>
      <c r="T13" s="17">
        <f t="shared" si="5"/>
        <v>8</v>
      </c>
      <c r="U13" s="17">
        <f t="shared" si="5"/>
        <v>3</v>
      </c>
      <c r="V13" s="17">
        <f t="shared" si="5"/>
        <v>17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53</v>
      </c>
      <c r="AD13" s="17">
        <f t="shared" si="5"/>
        <v>0</v>
      </c>
      <c r="AE13" s="31">
        <f t="shared" si="5"/>
        <v>74</v>
      </c>
      <c r="AF13" s="31">
        <f t="shared" si="5"/>
        <v>127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4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14</v>
      </c>
      <c r="N14" s="50">
        <v>0</v>
      </c>
      <c r="O14" s="17">
        <f t="shared" si="0"/>
        <v>10</v>
      </c>
      <c r="P14" s="17">
        <f t="shared" si="1"/>
        <v>24</v>
      </c>
      <c r="R14" s="1" t="s">
        <v>10</v>
      </c>
      <c r="S14" s="17">
        <f t="shared" ref="S14:AF14" si="6">SUM(C26:C29)</f>
        <v>45</v>
      </c>
      <c r="T14" s="17">
        <f t="shared" si="6"/>
        <v>2</v>
      </c>
      <c r="U14" s="17">
        <f t="shared" si="6"/>
        <v>0</v>
      </c>
      <c r="V14" s="17">
        <f t="shared" si="6"/>
        <v>25</v>
      </c>
      <c r="W14" s="17">
        <f t="shared" si="6"/>
        <v>1</v>
      </c>
      <c r="X14" s="17">
        <f t="shared" si="6"/>
        <v>0</v>
      </c>
      <c r="Y14" s="17">
        <f t="shared" si="6"/>
        <v>11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67</v>
      </c>
      <c r="AD14" s="17">
        <f t="shared" si="6"/>
        <v>0</v>
      </c>
      <c r="AE14" s="31">
        <f t="shared" si="6"/>
        <v>85</v>
      </c>
      <c r="AF14" s="31">
        <f t="shared" si="6"/>
        <v>152</v>
      </c>
    </row>
    <row r="15" spans="2:32" ht="23.1" customHeight="1" x14ac:dyDescent="0.25">
      <c r="B15" s="23" t="s">
        <v>42</v>
      </c>
      <c r="C15" s="50">
        <v>3</v>
      </c>
      <c r="D15" s="50">
        <v>3</v>
      </c>
      <c r="E15" s="50">
        <v>1</v>
      </c>
      <c r="F15" s="50">
        <v>2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25</v>
      </c>
      <c r="N15" s="50">
        <v>0</v>
      </c>
      <c r="O15" s="17">
        <f t="shared" si="0"/>
        <v>14</v>
      </c>
      <c r="P15" s="17">
        <f t="shared" si="1"/>
        <v>39</v>
      </c>
      <c r="R15" s="1" t="s">
        <v>11</v>
      </c>
      <c r="S15" s="17">
        <f t="shared" ref="S15:AF15" si="7">SUM(C30:C33)</f>
        <v>17</v>
      </c>
      <c r="T15" s="17">
        <f t="shared" si="7"/>
        <v>2</v>
      </c>
      <c r="U15" s="17">
        <f t="shared" si="7"/>
        <v>0</v>
      </c>
      <c r="V15" s="17">
        <f t="shared" si="7"/>
        <v>17</v>
      </c>
      <c r="W15" s="17">
        <f t="shared" si="7"/>
        <v>0</v>
      </c>
      <c r="X15" s="17">
        <f t="shared" si="7"/>
        <v>1</v>
      </c>
      <c r="Y15" s="17">
        <f t="shared" si="7"/>
        <v>10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27</v>
      </c>
      <c r="AD15" s="17">
        <f t="shared" si="7"/>
        <v>0</v>
      </c>
      <c r="AE15" s="31">
        <f t="shared" si="7"/>
        <v>48</v>
      </c>
      <c r="AF15" s="31">
        <f t="shared" si="7"/>
        <v>75</v>
      </c>
    </row>
    <row r="16" spans="2:32" ht="23.1" customHeight="1" x14ac:dyDescent="0.25">
      <c r="B16" s="23" t="s">
        <v>43</v>
      </c>
      <c r="C16" s="50">
        <v>1</v>
      </c>
      <c r="D16" s="50">
        <v>2</v>
      </c>
      <c r="E16" s="50">
        <v>0</v>
      </c>
      <c r="F16" s="50">
        <v>5</v>
      </c>
      <c r="G16" s="50">
        <v>0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26</v>
      </c>
      <c r="N16" s="50">
        <v>0</v>
      </c>
      <c r="O16" s="17">
        <f t="shared" si="0"/>
        <v>13</v>
      </c>
      <c r="P16" s="17">
        <f t="shared" si="1"/>
        <v>39</v>
      </c>
      <c r="R16" s="1" t="s">
        <v>12</v>
      </c>
      <c r="S16" s="17">
        <f t="shared" ref="S16:AF16" si="8">SUM(C34:C37)</f>
        <v>24</v>
      </c>
      <c r="T16" s="17">
        <f t="shared" si="8"/>
        <v>6</v>
      </c>
      <c r="U16" s="17">
        <f t="shared" si="8"/>
        <v>3</v>
      </c>
      <c r="V16" s="17">
        <f t="shared" si="8"/>
        <v>19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47</v>
      </c>
      <c r="AD16" s="17">
        <f t="shared" si="8"/>
        <v>0</v>
      </c>
      <c r="AE16" s="31">
        <f t="shared" si="8"/>
        <v>60</v>
      </c>
      <c r="AF16" s="31">
        <f t="shared" si="8"/>
        <v>107</v>
      </c>
    </row>
    <row r="17" spans="2:32" ht="23.1" customHeight="1" x14ac:dyDescent="0.25">
      <c r="B17" s="23" t="s">
        <v>44</v>
      </c>
      <c r="C17" s="50">
        <v>9</v>
      </c>
      <c r="D17" s="50">
        <v>1</v>
      </c>
      <c r="E17" s="50">
        <v>0</v>
      </c>
      <c r="F17" s="50">
        <v>9</v>
      </c>
      <c r="G17" s="50">
        <v>1</v>
      </c>
      <c r="H17" s="50">
        <v>0</v>
      </c>
      <c r="I17" s="50">
        <v>6</v>
      </c>
      <c r="J17" s="50">
        <v>1</v>
      </c>
      <c r="K17" s="50">
        <v>0</v>
      </c>
      <c r="L17" s="50">
        <v>0</v>
      </c>
      <c r="M17" s="50">
        <v>20</v>
      </c>
      <c r="N17" s="50">
        <v>0</v>
      </c>
      <c r="O17" s="17">
        <f t="shared" si="0"/>
        <v>27</v>
      </c>
      <c r="P17" s="17">
        <f t="shared" si="1"/>
        <v>47</v>
      </c>
      <c r="R17" s="1" t="s">
        <v>13</v>
      </c>
      <c r="S17" s="17">
        <f t="shared" ref="S17:AF17" si="9">SUM(C38:C41)</f>
        <v>19</v>
      </c>
      <c r="T17" s="17">
        <f t="shared" si="9"/>
        <v>3</v>
      </c>
      <c r="U17" s="17">
        <f t="shared" si="9"/>
        <v>1</v>
      </c>
      <c r="V17" s="17">
        <f t="shared" si="9"/>
        <v>17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61</v>
      </c>
      <c r="AD17" s="17">
        <f t="shared" si="9"/>
        <v>0</v>
      </c>
      <c r="AE17" s="31">
        <f t="shared" si="9"/>
        <v>57</v>
      </c>
      <c r="AF17" s="31">
        <f t="shared" si="9"/>
        <v>118</v>
      </c>
    </row>
    <row r="18" spans="2:32" ht="23.1" customHeight="1" x14ac:dyDescent="0.25">
      <c r="B18" s="23" t="s">
        <v>45</v>
      </c>
      <c r="C18" s="50">
        <v>14</v>
      </c>
      <c r="D18" s="50">
        <v>1</v>
      </c>
      <c r="E18" s="50">
        <v>2</v>
      </c>
      <c r="F18" s="50">
        <v>10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24</v>
      </c>
      <c r="N18" s="50">
        <v>0</v>
      </c>
      <c r="O18" s="17">
        <f t="shared" si="0"/>
        <v>31</v>
      </c>
      <c r="P18" s="17">
        <f t="shared" si="1"/>
        <v>55</v>
      </c>
      <c r="R18" s="1" t="s">
        <v>14</v>
      </c>
      <c r="S18" s="17">
        <f t="shared" ref="S18:AF18" si="10">SUM(C42:C45)</f>
        <v>28</v>
      </c>
      <c r="T18" s="17">
        <f t="shared" si="10"/>
        <v>3</v>
      </c>
      <c r="U18" s="17">
        <f t="shared" si="10"/>
        <v>3</v>
      </c>
      <c r="V18" s="17">
        <f t="shared" si="10"/>
        <v>24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5</v>
      </c>
      <c r="AA18" s="17">
        <f t="shared" si="10"/>
        <v>0</v>
      </c>
      <c r="AB18" s="17">
        <f t="shared" si="10"/>
        <v>0</v>
      </c>
      <c r="AC18" s="17">
        <f t="shared" si="10"/>
        <v>77</v>
      </c>
      <c r="AD18" s="17">
        <f t="shared" si="10"/>
        <v>0</v>
      </c>
      <c r="AE18" s="31">
        <f t="shared" si="10"/>
        <v>74</v>
      </c>
      <c r="AF18" s="31">
        <f t="shared" si="10"/>
        <v>151</v>
      </c>
    </row>
    <row r="19" spans="2:32" ht="23.1" customHeight="1" x14ac:dyDescent="0.25">
      <c r="B19" s="23" t="s">
        <v>46</v>
      </c>
      <c r="C19" s="50">
        <v>4</v>
      </c>
      <c r="D19" s="50">
        <v>1</v>
      </c>
      <c r="E19" s="50">
        <v>1</v>
      </c>
      <c r="F19" s="50">
        <v>4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23</v>
      </c>
      <c r="N19" s="50">
        <v>0</v>
      </c>
      <c r="O19" s="17">
        <f t="shared" si="0"/>
        <v>12</v>
      </c>
      <c r="P19" s="17">
        <f t="shared" si="1"/>
        <v>35</v>
      </c>
      <c r="R19" s="1" t="s">
        <v>15</v>
      </c>
      <c r="S19" s="17">
        <f t="shared" ref="S19:AF19" si="11">SUM(C46:C49)</f>
        <v>27</v>
      </c>
      <c r="T19" s="17">
        <f t="shared" si="11"/>
        <v>4</v>
      </c>
      <c r="U19" s="17">
        <f t="shared" si="11"/>
        <v>0</v>
      </c>
      <c r="V19" s="17">
        <f t="shared" si="11"/>
        <v>21</v>
      </c>
      <c r="W19" s="17">
        <f t="shared" si="11"/>
        <v>1</v>
      </c>
      <c r="X19" s="17">
        <f t="shared" si="11"/>
        <v>0</v>
      </c>
      <c r="Y19" s="17">
        <f t="shared" si="11"/>
        <v>9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75</v>
      </c>
      <c r="AD19" s="17">
        <f t="shared" si="11"/>
        <v>0</v>
      </c>
      <c r="AE19" s="31">
        <f t="shared" si="11"/>
        <v>64</v>
      </c>
      <c r="AF19" s="31">
        <f t="shared" si="11"/>
        <v>139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12</v>
      </c>
      <c r="N20" s="50">
        <v>0</v>
      </c>
      <c r="O20" s="17">
        <f t="shared" si="0"/>
        <v>6</v>
      </c>
      <c r="P20" s="17">
        <f t="shared" si="1"/>
        <v>18</v>
      </c>
      <c r="R20" s="1" t="s">
        <v>16</v>
      </c>
      <c r="S20" s="17">
        <f t="shared" ref="S20:AF20" si="12">SUM(C50:C53)</f>
        <v>36</v>
      </c>
      <c r="T20" s="17">
        <f t="shared" si="12"/>
        <v>7</v>
      </c>
      <c r="U20" s="17">
        <f t="shared" si="12"/>
        <v>0</v>
      </c>
      <c r="V20" s="17">
        <f t="shared" si="12"/>
        <v>35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48</v>
      </c>
      <c r="AD20" s="17">
        <f t="shared" si="12"/>
        <v>0</v>
      </c>
      <c r="AE20" s="31">
        <f t="shared" si="12"/>
        <v>89</v>
      </c>
      <c r="AF20" s="31">
        <f t="shared" si="12"/>
        <v>137</v>
      </c>
    </row>
    <row r="21" spans="2:32" ht="23.1" customHeight="1" x14ac:dyDescent="0.25">
      <c r="B21" s="23" t="s">
        <v>48</v>
      </c>
      <c r="C21" s="50">
        <v>11</v>
      </c>
      <c r="D21" s="50">
        <v>3</v>
      </c>
      <c r="E21" s="50">
        <v>1</v>
      </c>
      <c r="F21" s="50">
        <v>2</v>
      </c>
      <c r="G21" s="50">
        <v>0</v>
      </c>
      <c r="H21" s="50">
        <v>0</v>
      </c>
      <c r="I21" s="50">
        <v>1</v>
      </c>
      <c r="J21" s="50">
        <v>3</v>
      </c>
      <c r="K21" s="50">
        <v>0</v>
      </c>
      <c r="L21" s="50">
        <v>0</v>
      </c>
      <c r="M21" s="50">
        <v>31</v>
      </c>
      <c r="N21" s="50">
        <v>0</v>
      </c>
      <c r="O21" s="17">
        <f t="shared" si="0"/>
        <v>21</v>
      </c>
      <c r="P21" s="17">
        <f t="shared" si="1"/>
        <v>52</v>
      </c>
      <c r="R21" s="36" t="s">
        <v>20</v>
      </c>
      <c r="S21" s="34">
        <f t="shared" ref="S21:AF21" si="13">SUM(C54:C57)</f>
        <v>39</v>
      </c>
      <c r="T21" s="17">
        <f t="shared" si="13"/>
        <v>6</v>
      </c>
      <c r="U21" s="17">
        <f t="shared" si="13"/>
        <v>1</v>
      </c>
      <c r="V21" s="17">
        <f t="shared" si="13"/>
        <v>25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84</v>
      </c>
      <c r="AD21" s="17">
        <f t="shared" si="13"/>
        <v>0</v>
      </c>
      <c r="AE21" s="31">
        <f t="shared" si="13"/>
        <v>83</v>
      </c>
      <c r="AF21" s="31">
        <f t="shared" si="13"/>
        <v>167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5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11</v>
      </c>
      <c r="N22" s="50">
        <v>0</v>
      </c>
      <c r="O22" s="17">
        <f t="shared" si="0"/>
        <v>11</v>
      </c>
      <c r="P22" s="17">
        <f t="shared" si="1"/>
        <v>22</v>
      </c>
      <c r="R22" s="57" t="s">
        <v>90</v>
      </c>
      <c r="S22" s="58">
        <f>MAX(S10:S12)</f>
        <v>32</v>
      </c>
      <c r="T22" s="58">
        <f t="shared" ref="T22:AF22" si="14">MAX(T10:T12)</f>
        <v>7</v>
      </c>
      <c r="U22" s="58">
        <f t="shared" si="14"/>
        <v>4</v>
      </c>
      <c r="V22" s="58">
        <f t="shared" si="14"/>
        <v>35</v>
      </c>
      <c r="W22" s="58">
        <f t="shared" si="14"/>
        <v>1</v>
      </c>
      <c r="X22" s="58">
        <f t="shared" si="14"/>
        <v>0</v>
      </c>
      <c r="Y22" s="58">
        <f t="shared" si="14"/>
        <v>18</v>
      </c>
      <c r="Z22" s="58">
        <f t="shared" si="14"/>
        <v>4</v>
      </c>
      <c r="AA22" s="58">
        <f t="shared" si="14"/>
        <v>0</v>
      </c>
      <c r="AB22" s="58">
        <f t="shared" si="14"/>
        <v>0</v>
      </c>
      <c r="AC22" s="58">
        <f t="shared" si="14"/>
        <v>90</v>
      </c>
      <c r="AD22" s="58">
        <f t="shared" si="14"/>
        <v>0</v>
      </c>
      <c r="AE22" s="40">
        <f t="shared" si="14"/>
        <v>70</v>
      </c>
      <c r="AF22" s="40">
        <f t="shared" si="14"/>
        <v>160</v>
      </c>
    </row>
    <row r="23" spans="2:32" ht="23.1" customHeight="1" x14ac:dyDescent="0.25">
      <c r="B23" s="23" t="s">
        <v>50</v>
      </c>
      <c r="C23" s="50">
        <v>10</v>
      </c>
      <c r="D23" s="50">
        <v>3</v>
      </c>
      <c r="E23" s="50">
        <v>0</v>
      </c>
      <c r="F23" s="50">
        <v>6</v>
      </c>
      <c r="G23" s="50">
        <v>0</v>
      </c>
      <c r="H23" s="50">
        <v>0</v>
      </c>
      <c r="I23" s="50">
        <v>3</v>
      </c>
      <c r="J23" s="50">
        <v>2</v>
      </c>
      <c r="K23" s="50">
        <v>0</v>
      </c>
      <c r="L23" s="50">
        <v>0</v>
      </c>
      <c r="M23" s="50">
        <v>15</v>
      </c>
      <c r="N23" s="50">
        <v>0</v>
      </c>
      <c r="O23" s="17">
        <f t="shared" si="0"/>
        <v>24</v>
      </c>
      <c r="P23" s="17">
        <f t="shared" si="1"/>
        <v>39</v>
      </c>
      <c r="R23" s="57" t="s">
        <v>91</v>
      </c>
      <c r="S23" s="58">
        <f>MAX(S13:S18)</f>
        <v>45</v>
      </c>
      <c r="T23" s="58">
        <f t="shared" ref="T23:AF23" si="15">MAX(T13:T18)</f>
        <v>8</v>
      </c>
      <c r="U23" s="58">
        <f t="shared" si="15"/>
        <v>3</v>
      </c>
      <c r="V23" s="58">
        <f t="shared" si="15"/>
        <v>25</v>
      </c>
      <c r="W23" s="58">
        <f t="shared" si="15"/>
        <v>1</v>
      </c>
      <c r="X23" s="58">
        <f t="shared" si="15"/>
        <v>1</v>
      </c>
      <c r="Y23" s="58">
        <f t="shared" si="15"/>
        <v>13</v>
      </c>
      <c r="Z23" s="58">
        <f t="shared" si="15"/>
        <v>5</v>
      </c>
      <c r="AA23" s="58">
        <f t="shared" si="15"/>
        <v>0</v>
      </c>
      <c r="AB23" s="58">
        <f t="shared" si="15"/>
        <v>0</v>
      </c>
      <c r="AC23" s="58">
        <f t="shared" si="15"/>
        <v>77</v>
      </c>
      <c r="AD23" s="58">
        <f t="shared" si="15"/>
        <v>0</v>
      </c>
      <c r="AE23" s="40">
        <f t="shared" si="15"/>
        <v>85</v>
      </c>
      <c r="AF23" s="40">
        <f t="shared" si="15"/>
        <v>152</v>
      </c>
    </row>
    <row r="24" spans="2:32" ht="23.1" customHeight="1" x14ac:dyDescent="0.25">
      <c r="B24" s="23" t="s">
        <v>51</v>
      </c>
      <c r="C24" s="50">
        <v>12</v>
      </c>
      <c r="D24" s="50">
        <v>2</v>
      </c>
      <c r="E24" s="50">
        <v>1</v>
      </c>
      <c r="F24" s="50">
        <v>4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7">
        <f t="shared" si="0"/>
        <v>21</v>
      </c>
      <c r="P24" s="17">
        <f t="shared" si="1"/>
        <v>34</v>
      </c>
      <c r="R24" s="57" t="s">
        <v>92</v>
      </c>
      <c r="S24" s="58">
        <f>MAX(S19:S21)</f>
        <v>39</v>
      </c>
      <c r="T24" s="58">
        <f t="shared" ref="T24:AF24" si="16">MAX(T19:T21)</f>
        <v>7</v>
      </c>
      <c r="U24" s="58">
        <f t="shared" si="16"/>
        <v>1</v>
      </c>
      <c r="V24" s="58">
        <f t="shared" si="16"/>
        <v>35</v>
      </c>
      <c r="W24" s="58">
        <f t="shared" si="16"/>
        <v>1</v>
      </c>
      <c r="X24" s="58">
        <f t="shared" si="16"/>
        <v>0</v>
      </c>
      <c r="Y24" s="58">
        <f t="shared" si="16"/>
        <v>11</v>
      </c>
      <c r="Z24" s="58">
        <f t="shared" si="16"/>
        <v>2</v>
      </c>
      <c r="AA24" s="58">
        <f t="shared" si="16"/>
        <v>0</v>
      </c>
      <c r="AB24" s="58">
        <f t="shared" si="16"/>
        <v>0</v>
      </c>
      <c r="AC24" s="58">
        <f t="shared" si="16"/>
        <v>84</v>
      </c>
      <c r="AD24" s="58">
        <f t="shared" si="16"/>
        <v>0</v>
      </c>
      <c r="AE24" s="40">
        <f t="shared" si="16"/>
        <v>89</v>
      </c>
      <c r="AF24" s="40">
        <f t="shared" si="16"/>
        <v>167</v>
      </c>
    </row>
    <row r="25" spans="2:32" ht="23.1" customHeight="1" x14ac:dyDescent="0.25">
      <c r="B25" s="23" t="s">
        <v>52</v>
      </c>
      <c r="C25" s="50">
        <v>10</v>
      </c>
      <c r="D25" s="50">
        <v>3</v>
      </c>
      <c r="E25" s="50">
        <v>1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7">
        <f t="shared" si="0"/>
        <v>18</v>
      </c>
      <c r="P25" s="17">
        <f t="shared" si="1"/>
        <v>32</v>
      </c>
      <c r="R25" s="37" t="s">
        <v>85</v>
      </c>
      <c r="S25" s="35">
        <f t="shared" ref="S25:AF25" si="17">SUM(S10:S12)</f>
        <v>65</v>
      </c>
      <c r="T25" s="16">
        <f t="shared" si="17"/>
        <v>12</v>
      </c>
      <c r="U25" s="16">
        <f t="shared" si="17"/>
        <v>6</v>
      </c>
      <c r="V25" s="16">
        <f t="shared" si="17"/>
        <v>73</v>
      </c>
      <c r="W25" s="16">
        <f t="shared" si="17"/>
        <v>1</v>
      </c>
      <c r="X25" s="16">
        <f t="shared" si="17"/>
        <v>0</v>
      </c>
      <c r="Y25" s="16">
        <f t="shared" si="17"/>
        <v>32</v>
      </c>
      <c r="Z25" s="16">
        <f t="shared" si="17"/>
        <v>10</v>
      </c>
      <c r="AA25" s="16">
        <f t="shared" si="17"/>
        <v>0</v>
      </c>
      <c r="AB25" s="16">
        <f t="shared" si="17"/>
        <v>0</v>
      </c>
      <c r="AC25" s="16">
        <f t="shared" si="17"/>
        <v>233</v>
      </c>
      <c r="AD25" s="16">
        <f t="shared" si="17"/>
        <v>0</v>
      </c>
      <c r="AE25" s="32">
        <f t="shared" si="17"/>
        <v>199</v>
      </c>
      <c r="AF25" s="32">
        <f t="shared" si="17"/>
        <v>432</v>
      </c>
    </row>
    <row r="26" spans="2:32" ht="23.1" customHeight="1" x14ac:dyDescent="0.25">
      <c r="B26" s="23" t="s">
        <v>53</v>
      </c>
      <c r="C26" s="50">
        <v>13</v>
      </c>
      <c r="D26" s="50">
        <v>2</v>
      </c>
      <c r="E26" s="50">
        <v>0</v>
      </c>
      <c r="F26" s="50">
        <v>8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24</v>
      </c>
      <c r="N26" s="50">
        <v>0</v>
      </c>
      <c r="O26" s="17">
        <f t="shared" si="0"/>
        <v>24</v>
      </c>
      <c r="P26" s="17">
        <f t="shared" si="1"/>
        <v>48</v>
      </c>
      <c r="R26" s="28" t="s">
        <v>86</v>
      </c>
      <c r="S26" s="16">
        <f t="shared" ref="S26:AF26" si="18">SUM(S13:S18)</f>
        <v>168</v>
      </c>
      <c r="T26" s="16">
        <f t="shared" si="18"/>
        <v>24</v>
      </c>
      <c r="U26" s="16">
        <f t="shared" si="18"/>
        <v>10</v>
      </c>
      <c r="V26" s="16">
        <f t="shared" si="18"/>
        <v>119</v>
      </c>
      <c r="W26" s="16">
        <f t="shared" si="18"/>
        <v>1</v>
      </c>
      <c r="X26" s="16">
        <f t="shared" si="18"/>
        <v>1</v>
      </c>
      <c r="Y26" s="16">
        <f t="shared" si="18"/>
        <v>59</v>
      </c>
      <c r="Z26" s="16">
        <f t="shared" si="18"/>
        <v>16</v>
      </c>
      <c r="AA26" s="16">
        <f t="shared" si="18"/>
        <v>0</v>
      </c>
      <c r="AB26" s="16">
        <f t="shared" si="18"/>
        <v>0</v>
      </c>
      <c r="AC26" s="16">
        <f t="shared" si="18"/>
        <v>332</v>
      </c>
      <c r="AD26" s="16">
        <f t="shared" si="18"/>
        <v>0</v>
      </c>
      <c r="AE26" s="32">
        <f t="shared" si="18"/>
        <v>398</v>
      </c>
      <c r="AF26" s="32">
        <f t="shared" si="18"/>
        <v>730</v>
      </c>
    </row>
    <row r="27" spans="2:32" ht="23.1" customHeight="1" x14ac:dyDescent="0.25">
      <c r="B27" s="23" t="s">
        <v>54</v>
      </c>
      <c r="C27" s="50">
        <v>16</v>
      </c>
      <c r="D27" s="50">
        <v>0</v>
      </c>
      <c r="E27" s="50">
        <v>0</v>
      </c>
      <c r="F27" s="50">
        <v>4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0</v>
      </c>
      <c r="M27" s="50">
        <v>22</v>
      </c>
      <c r="N27" s="50">
        <v>0</v>
      </c>
      <c r="O27" s="17">
        <f t="shared" si="0"/>
        <v>26</v>
      </c>
      <c r="P27" s="17">
        <f t="shared" si="1"/>
        <v>48</v>
      </c>
      <c r="R27" s="29" t="s">
        <v>87</v>
      </c>
      <c r="S27" s="16">
        <f t="shared" ref="S27:AF27" si="19">SUM(S19:S21)</f>
        <v>102</v>
      </c>
      <c r="T27" s="16">
        <f t="shared" si="19"/>
        <v>17</v>
      </c>
      <c r="U27" s="16">
        <f t="shared" si="19"/>
        <v>1</v>
      </c>
      <c r="V27" s="16">
        <f t="shared" si="19"/>
        <v>81</v>
      </c>
      <c r="W27" s="16">
        <f t="shared" si="19"/>
        <v>1</v>
      </c>
      <c r="X27" s="16">
        <f t="shared" si="19"/>
        <v>0</v>
      </c>
      <c r="Y27" s="16">
        <f t="shared" si="19"/>
        <v>31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207</v>
      </c>
      <c r="AD27" s="16">
        <f t="shared" si="19"/>
        <v>0</v>
      </c>
      <c r="AE27" s="32">
        <f t="shared" si="19"/>
        <v>236</v>
      </c>
      <c r="AF27" s="32">
        <f t="shared" si="19"/>
        <v>443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0</v>
      </c>
      <c r="F28" s="50">
        <v>7</v>
      </c>
      <c r="G28" s="50">
        <v>1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7">
        <f t="shared" si="0"/>
        <v>17</v>
      </c>
      <c r="P28" s="17">
        <f t="shared" si="1"/>
        <v>29</v>
      </c>
      <c r="R28" s="5" t="s">
        <v>17</v>
      </c>
      <c r="S28" s="16">
        <f t="shared" ref="S28:AF28" si="20">SUM(S10:S21)</f>
        <v>335</v>
      </c>
      <c r="T28" s="16">
        <f t="shared" si="20"/>
        <v>53</v>
      </c>
      <c r="U28" s="16">
        <f t="shared" si="20"/>
        <v>17</v>
      </c>
      <c r="V28" s="16">
        <f t="shared" si="20"/>
        <v>273</v>
      </c>
      <c r="W28" s="16">
        <f t="shared" si="20"/>
        <v>3</v>
      </c>
      <c r="X28" s="16">
        <f t="shared" si="20"/>
        <v>1</v>
      </c>
      <c r="Y28" s="16">
        <f t="shared" si="20"/>
        <v>122</v>
      </c>
      <c r="Z28" s="16">
        <f t="shared" si="20"/>
        <v>29</v>
      </c>
      <c r="AA28" s="16">
        <f t="shared" si="20"/>
        <v>0</v>
      </c>
      <c r="AB28" s="16">
        <f t="shared" si="20"/>
        <v>0</v>
      </c>
      <c r="AC28" s="16">
        <f t="shared" si="20"/>
        <v>772</v>
      </c>
      <c r="AD28" s="16">
        <f t="shared" si="20"/>
        <v>0</v>
      </c>
      <c r="AE28" s="32">
        <f t="shared" si="20"/>
        <v>833</v>
      </c>
      <c r="AF28" s="32">
        <f t="shared" si="20"/>
        <v>1605</v>
      </c>
    </row>
    <row r="29" spans="2:32" ht="23.1" customHeight="1" x14ac:dyDescent="0.25">
      <c r="B29" s="23" t="s">
        <v>56</v>
      </c>
      <c r="C29" s="50">
        <v>11</v>
      </c>
      <c r="D29" s="50">
        <v>0</v>
      </c>
      <c r="E29" s="50">
        <v>0</v>
      </c>
      <c r="F29" s="50">
        <v>6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9</v>
      </c>
      <c r="N29" s="50">
        <v>0</v>
      </c>
      <c r="O29" s="17">
        <f t="shared" si="0"/>
        <v>18</v>
      </c>
      <c r="P29" s="17">
        <f t="shared" si="1"/>
        <v>27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2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9</v>
      </c>
      <c r="N30" s="50">
        <v>0</v>
      </c>
      <c r="O30" s="17">
        <f t="shared" si="0"/>
        <v>11</v>
      </c>
      <c r="P30" s="17">
        <f t="shared" si="1"/>
        <v>20</v>
      </c>
      <c r="R30"/>
      <c r="S30" s="19"/>
      <c r="T30" s="19"/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0</v>
      </c>
      <c r="F31" s="50">
        <v>5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7">
        <f t="shared" si="0"/>
        <v>13</v>
      </c>
      <c r="P31" s="17">
        <f t="shared" si="1"/>
        <v>22</v>
      </c>
      <c r="R31"/>
      <c r="S31" s="19"/>
      <c r="T31" s="19"/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7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7">
        <f t="shared" si="0"/>
        <v>16</v>
      </c>
      <c r="P32" s="17">
        <f t="shared" si="1"/>
        <v>19</v>
      </c>
      <c r="R32"/>
      <c r="S32" s="19"/>
      <c r="T32" s="19"/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3</v>
      </c>
      <c r="G33" s="50">
        <v>0</v>
      </c>
      <c r="H33" s="50">
        <v>1</v>
      </c>
      <c r="I33" s="50">
        <v>3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7">
        <f t="shared" si="0"/>
        <v>8</v>
      </c>
      <c r="P33" s="17">
        <f t="shared" si="1"/>
        <v>14</v>
      </c>
      <c r="R33"/>
      <c r="S33" s="19"/>
      <c r="T33" s="19"/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2</v>
      </c>
      <c r="F34" s="50">
        <v>9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12</v>
      </c>
      <c r="N34" s="50">
        <v>0</v>
      </c>
      <c r="O34" s="17">
        <f t="shared" si="0"/>
        <v>19</v>
      </c>
      <c r="P34" s="17">
        <f t="shared" si="1"/>
        <v>31</v>
      </c>
      <c r="R34"/>
      <c r="S34" s="19"/>
      <c r="T34" s="19"/>
    </row>
    <row r="35" spans="2:20" ht="23.1" customHeight="1" x14ac:dyDescent="0.25">
      <c r="B35" s="24" t="s">
        <v>62</v>
      </c>
      <c r="C35" s="50">
        <v>8</v>
      </c>
      <c r="D35" s="50">
        <v>2</v>
      </c>
      <c r="E35" s="50">
        <v>0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7">
        <f t="shared" si="0"/>
        <v>14</v>
      </c>
      <c r="P35" s="17">
        <f t="shared" si="1"/>
        <v>19</v>
      </c>
      <c r="R35"/>
      <c r="S35" s="19"/>
      <c r="T35" s="19"/>
    </row>
    <row r="36" spans="2:20" ht="23.1" customHeight="1" x14ac:dyDescent="0.25">
      <c r="B36" s="24" t="s">
        <v>63</v>
      </c>
      <c r="C36" s="50">
        <v>6</v>
      </c>
      <c r="D36" s="50">
        <v>2</v>
      </c>
      <c r="E36" s="50">
        <v>1</v>
      </c>
      <c r="F36" s="50">
        <v>5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12</v>
      </c>
      <c r="N36" s="50">
        <v>0</v>
      </c>
      <c r="O36" s="17">
        <f t="shared" si="0"/>
        <v>16</v>
      </c>
      <c r="P36" s="17">
        <f t="shared" si="1"/>
        <v>28</v>
      </c>
      <c r="R36"/>
      <c r="S36" s="19"/>
      <c r="T36" s="19"/>
    </row>
    <row r="37" spans="2:20" ht="23.1" customHeight="1" x14ac:dyDescent="0.25">
      <c r="B37" s="23" t="s">
        <v>64</v>
      </c>
      <c r="C37" s="50">
        <v>6</v>
      </c>
      <c r="D37" s="50">
        <v>2</v>
      </c>
      <c r="E37" s="50">
        <v>0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18</v>
      </c>
      <c r="N37" s="50">
        <v>0</v>
      </c>
      <c r="O37" s="17">
        <f t="shared" si="0"/>
        <v>11</v>
      </c>
      <c r="P37" s="17">
        <f t="shared" si="1"/>
        <v>29</v>
      </c>
      <c r="R37"/>
      <c r="S37" s="19"/>
      <c r="T37" s="19"/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0</v>
      </c>
      <c r="F38" s="50">
        <v>4</v>
      </c>
      <c r="G38" s="50">
        <v>0</v>
      </c>
      <c r="H38" s="50">
        <v>0</v>
      </c>
      <c r="I38" s="50">
        <v>6</v>
      </c>
      <c r="J38" s="50">
        <v>2</v>
      </c>
      <c r="K38" s="50">
        <v>0</v>
      </c>
      <c r="L38" s="50">
        <v>0</v>
      </c>
      <c r="M38" s="50">
        <v>12</v>
      </c>
      <c r="N38" s="50">
        <v>0</v>
      </c>
      <c r="O38" s="17">
        <f t="shared" si="0"/>
        <v>16</v>
      </c>
      <c r="P38" s="17">
        <f t="shared" si="1"/>
        <v>28</v>
      </c>
      <c r="R38"/>
      <c r="S38" s="19"/>
      <c r="T38" s="19"/>
    </row>
    <row r="39" spans="2:20" ht="23.1" customHeight="1" x14ac:dyDescent="0.25">
      <c r="B39" s="24" t="s">
        <v>66</v>
      </c>
      <c r="C39" s="50">
        <v>7</v>
      </c>
      <c r="D39" s="50">
        <v>0</v>
      </c>
      <c r="E39" s="50">
        <v>0</v>
      </c>
      <c r="F39" s="50">
        <v>4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7">
        <f t="shared" si="0"/>
        <v>15</v>
      </c>
      <c r="P39" s="17">
        <f t="shared" si="1"/>
        <v>28</v>
      </c>
      <c r="R39"/>
      <c r="S39" s="19"/>
      <c r="T39" s="19"/>
    </row>
    <row r="40" spans="2:20" ht="23.1" customHeight="1" x14ac:dyDescent="0.25">
      <c r="B40" s="24" t="s">
        <v>67</v>
      </c>
      <c r="C40" s="50">
        <v>6</v>
      </c>
      <c r="D40" s="50">
        <v>2</v>
      </c>
      <c r="E40" s="50">
        <v>0</v>
      </c>
      <c r="F40" s="50">
        <v>4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19</v>
      </c>
      <c r="N40" s="50">
        <v>0</v>
      </c>
      <c r="O40" s="17">
        <f t="shared" si="0"/>
        <v>14</v>
      </c>
      <c r="P40" s="17">
        <f t="shared" si="1"/>
        <v>33</v>
      </c>
      <c r="R40"/>
      <c r="S40" s="19"/>
      <c r="T40" s="19"/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1</v>
      </c>
      <c r="F41" s="50">
        <v>5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17</v>
      </c>
      <c r="N41" s="50">
        <v>0</v>
      </c>
      <c r="O41" s="17">
        <f t="shared" si="0"/>
        <v>12</v>
      </c>
      <c r="P41" s="17">
        <f t="shared" si="1"/>
        <v>29</v>
      </c>
      <c r="R41"/>
      <c r="S41" s="19"/>
      <c r="T41" s="19"/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5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25</v>
      </c>
      <c r="N42" s="50">
        <v>0</v>
      </c>
      <c r="O42" s="17">
        <f t="shared" si="0"/>
        <v>12</v>
      </c>
      <c r="P42" s="17">
        <f t="shared" si="1"/>
        <v>37</v>
      </c>
      <c r="R42"/>
      <c r="S42" s="19"/>
      <c r="T42" s="19"/>
    </row>
    <row r="43" spans="2:20" ht="23.1" customHeight="1" x14ac:dyDescent="0.25">
      <c r="B43" s="23" t="s">
        <v>70</v>
      </c>
      <c r="C43" s="50">
        <v>10</v>
      </c>
      <c r="D43" s="50">
        <v>2</v>
      </c>
      <c r="E43" s="50">
        <v>1</v>
      </c>
      <c r="F43" s="50">
        <v>7</v>
      </c>
      <c r="G43" s="50">
        <v>0</v>
      </c>
      <c r="H43" s="50">
        <v>0</v>
      </c>
      <c r="I43" s="50">
        <v>4</v>
      </c>
      <c r="J43" s="50">
        <v>2</v>
      </c>
      <c r="K43" s="50">
        <v>0</v>
      </c>
      <c r="L43" s="50">
        <v>0</v>
      </c>
      <c r="M43" s="50">
        <v>23</v>
      </c>
      <c r="N43" s="50">
        <v>0</v>
      </c>
      <c r="O43" s="17">
        <f t="shared" si="0"/>
        <v>26</v>
      </c>
      <c r="P43" s="17">
        <f t="shared" si="1"/>
        <v>49</v>
      </c>
      <c r="R43"/>
      <c r="S43" s="19"/>
      <c r="T43" s="19"/>
    </row>
    <row r="44" spans="2:20" ht="23.1" customHeight="1" x14ac:dyDescent="0.25">
      <c r="B44" s="25" t="s">
        <v>71</v>
      </c>
      <c r="C44" s="50">
        <v>10</v>
      </c>
      <c r="D44" s="50">
        <v>1</v>
      </c>
      <c r="E44" s="50">
        <v>0</v>
      </c>
      <c r="F44" s="50">
        <v>6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16</v>
      </c>
      <c r="N44" s="50">
        <v>0</v>
      </c>
      <c r="O44" s="17">
        <f t="shared" si="0"/>
        <v>19</v>
      </c>
      <c r="P44" s="17">
        <f t="shared" si="1"/>
        <v>35</v>
      </c>
      <c r="R44"/>
      <c r="S44" s="19"/>
      <c r="T44" s="19"/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2</v>
      </c>
      <c r="F45" s="50">
        <v>6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13</v>
      </c>
      <c r="N45" s="50">
        <v>0</v>
      </c>
      <c r="O45" s="17">
        <f t="shared" si="0"/>
        <v>17</v>
      </c>
      <c r="P45" s="17">
        <f t="shared" si="1"/>
        <v>30</v>
      </c>
      <c r="R45"/>
      <c r="S45" s="19"/>
      <c r="T45" s="19"/>
    </row>
    <row r="46" spans="2:20" ht="23.1" customHeight="1" x14ac:dyDescent="0.25">
      <c r="B46" s="24" t="s">
        <v>73</v>
      </c>
      <c r="C46" s="50">
        <v>7</v>
      </c>
      <c r="D46" s="50">
        <v>2</v>
      </c>
      <c r="E46" s="50">
        <v>0</v>
      </c>
      <c r="F46" s="50">
        <v>9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7">
        <f t="shared" si="0"/>
        <v>19</v>
      </c>
      <c r="P46" s="17">
        <f t="shared" si="1"/>
        <v>39</v>
      </c>
      <c r="R46" s="19"/>
      <c r="S46" s="19"/>
      <c r="T46"/>
    </row>
    <row r="47" spans="2:20" ht="23.1" customHeight="1" x14ac:dyDescent="0.25">
      <c r="B47" s="24" t="s">
        <v>74</v>
      </c>
      <c r="C47" s="50">
        <v>8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18</v>
      </c>
      <c r="N47" s="50">
        <v>0</v>
      </c>
      <c r="O47" s="17">
        <f t="shared" si="0"/>
        <v>12</v>
      </c>
      <c r="P47" s="17">
        <f t="shared" si="1"/>
        <v>30</v>
      </c>
      <c r="R47" s="19"/>
      <c r="S47" s="19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0</v>
      </c>
      <c r="F48" s="50">
        <v>5</v>
      </c>
      <c r="G48" s="50">
        <v>1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19</v>
      </c>
      <c r="N48" s="50">
        <v>0</v>
      </c>
      <c r="O48" s="17">
        <f t="shared" si="0"/>
        <v>16</v>
      </c>
      <c r="P48" s="17">
        <f t="shared" si="1"/>
        <v>35</v>
      </c>
      <c r="R48" s="19"/>
      <c r="S48" s="19"/>
      <c r="T48"/>
    </row>
    <row r="49" spans="2:20" ht="23.1" customHeight="1" x14ac:dyDescent="0.25">
      <c r="B49" s="23" t="s">
        <v>76</v>
      </c>
      <c r="C49" s="50">
        <v>6</v>
      </c>
      <c r="D49" s="50">
        <v>2</v>
      </c>
      <c r="E49" s="50">
        <v>0</v>
      </c>
      <c r="F49" s="50">
        <v>4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7">
        <f t="shared" si="0"/>
        <v>17</v>
      </c>
      <c r="P49" s="17">
        <f t="shared" si="1"/>
        <v>35</v>
      </c>
      <c r="R49" s="19"/>
      <c r="S49" s="19"/>
      <c r="T49"/>
    </row>
    <row r="50" spans="2:20" ht="23.1" customHeight="1" x14ac:dyDescent="0.25">
      <c r="B50" s="24" t="s">
        <v>77</v>
      </c>
      <c r="C50" s="50">
        <v>10</v>
      </c>
      <c r="D50" s="50">
        <v>1</v>
      </c>
      <c r="E50" s="50">
        <v>0</v>
      </c>
      <c r="F50" s="50">
        <v>9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7">
        <f t="shared" si="0"/>
        <v>23</v>
      </c>
      <c r="P50" s="17">
        <f t="shared" si="1"/>
        <v>34</v>
      </c>
      <c r="R50" s="19"/>
      <c r="S50" s="19"/>
      <c r="T50"/>
    </row>
    <row r="51" spans="2:20" ht="23.1" customHeight="1" x14ac:dyDescent="0.25">
      <c r="B51" s="24" t="s">
        <v>78</v>
      </c>
      <c r="C51" s="50">
        <v>7</v>
      </c>
      <c r="D51" s="50">
        <v>2</v>
      </c>
      <c r="E51" s="50">
        <v>0</v>
      </c>
      <c r="F51" s="50">
        <v>8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7">
        <f t="shared" si="0"/>
        <v>21</v>
      </c>
      <c r="P51" s="17">
        <f t="shared" si="1"/>
        <v>33</v>
      </c>
      <c r="R51" s="19"/>
      <c r="S51" s="19"/>
      <c r="T51"/>
    </row>
    <row r="52" spans="2:20" ht="23.1" customHeight="1" x14ac:dyDescent="0.25">
      <c r="B52" s="24" t="s">
        <v>79</v>
      </c>
      <c r="C52" s="50">
        <v>13</v>
      </c>
      <c r="D52" s="50">
        <v>1</v>
      </c>
      <c r="E52" s="50">
        <v>0</v>
      </c>
      <c r="F52" s="50">
        <v>10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15</v>
      </c>
      <c r="N52" s="50">
        <v>0</v>
      </c>
      <c r="O52" s="17">
        <f t="shared" si="0"/>
        <v>25</v>
      </c>
      <c r="P52" s="17">
        <f t="shared" si="1"/>
        <v>40</v>
      </c>
      <c r="R52" s="19"/>
      <c r="S52" s="19"/>
      <c r="T52"/>
    </row>
    <row r="53" spans="2:20" ht="23.1" customHeight="1" x14ac:dyDescent="0.25">
      <c r="B53" s="23" t="s">
        <v>80</v>
      </c>
      <c r="C53" s="50">
        <v>6</v>
      </c>
      <c r="D53" s="50">
        <v>3</v>
      </c>
      <c r="E53" s="50">
        <v>0</v>
      </c>
      <c r="F53" s="50">
        <v>8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7">
        <f t="shared" si="0"/>
        <v>20</v>
      </c>
      <c r="P53" s="17">
        <f t="shared" si="1"/>
        <v>30</v>
      </c>
      <c r="R53" s="19"/>
      <c r="S53" s="19"/>
      <c r="T53"/>
    </row>
    <row r="54" spans="2:20" ht="23.1" customHeight="1" x14ac:dyDescent="0.25">
      <c r="B54" s="23" t="s">
        <v>81</v>
      </c>
      <c r="C54" s="50">
        <v>14</v>
      </c>
      <c r="D54" s="50">
        <v>1</v>
      </c>
      <c r="E54" s="50">
        <v>0</v>
      </c>
      <c r="F54" s="50">
        <v>9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19</v>
      </c>
      <c r="N54" s="50">
        <v>0</v>
      </c>
      <c r="O54" s="17">
        <f t="shared" si="0"/>
        <v>26</v>
      </c>
      <c r="P54" s="17">
        <f t="shared" si="1"/>
        <v>45</v>
      </c>
      <c r="R54" s="19"/>
      <c r="S54" s="19"/>
      <c r="T54"/>
    </row>
    <row r="55" spans="2:20" ht="23.1" customHeight="1" x14ac:dyDescent="0.25">
      <c r="B55" s="23" t="s">
        <v>82</v>
      </c>
      <c r="C55" s="50">
        <v>9</v>
      </c>
      <c r="D55" s="50">
        <v>3</v>
      </c>
      <c r="E55" s="50">
        <v>0</v>
      </c>
      <c r="F55" s="50">
        <v>3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7">
        <f t="shared" si="0"/>
        <v>16</v>
      </c>
      <c r="P55" s="17">
        <f t="shared" si="1"/>
        <v>37</v>
      </c>
      <c r="R55" s="19"/>
      <c r="S55" s="19"/>
      <c r="T55"/>
    </row>
    <row r="56" spans="2:20" ht="23.1" customHeight="1" x14ac:dyDescent="0.25">
      <c r="B56" s="23" t="s">
        <v>83</v>
      </c>
      <c r="C56" s="50">
        <v>11</v>
      </c>
      <c r="D56" s="50">
        <v>0</v>
      </c>
      <c r="E56" s="50">
        <v>0</v>
      </c>
      <c r="F56" s="50">
        <v>7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23</v>
      </c>
      <c r="N56" s="50">
        <v>0</v>
      </c>
      <c r="O56" s="17">
        <f t="shared" si="0"/>
        <v>20</v>
      </c>
      <c r="P56" s="17">
        <f t="shared" si="1"/>
        <v>43</v>
      </c>
      <c r="R56" s="19"/>
      <c r="S56" s="19"/>
      <c r="T56"/>
    </row>
    <row r="57" spans="2:20" ht="23.1" customHeight="1" x14ac:dyDescent="0.25">
      <c r="B57" s="23" t="s">
        <v>84</v>
      </c>
      <c r="C57" s="50">
        <v>5</v>
      </c>
      <c r="D57" s="50">
        <v>2</v>
      </c>
      <c r="E57" s="50">
        <v>1</v>
      </c>
      <c r="F57" s="50">
        <v>6</v>
      </c>
      <c r="G57" s="50">
        <v>0</v>
      </c>
      <c r="H57" s="50">
        <v>0</v>
      </c>
      <c r="I57" s="50">
        <v>7</v>
      </c>
      <c r="J57" s="50">
        <v>0</v>
      </c>
      <c r="K57" s="50">
        <v>0</v>
      </c>
      <c r="L57" s="50">
        <v>0</v>
      </c>
      <c r="M57" s="50">
        <v>21</v>
      </c>
      <c r="N57" s="50">
        <v>0</v>
      </c>
      <c r="O57" s="17">
        <f t="shared" si="0"/>
        <v>21</v>
      </c>
      <c r="P57" s="17">
        <f t="shared" si="1"/>
        <v>42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335</v>
      </c>
      <c r="D58" s="16">
        <f t="shared" si="21"/>
        <v>53</v>
      </c>
      <c r="E58" s="16">
        <f t="shared" si="21"/>
        <v>17</v>
      </c>
      <c r="F58" s="16">
        <f t="shared" si="21"/>
        <v>273</v>
      </c>
      <c r="G58" s="16">
        <f t="shared" si="21"/>
        <v>3</v>
      </c>
      <c r="H58" s="16">
        <f t="shared" si="21"/>
        <v>1</v>
      </c>
      <c r="I58" s="16">
        <f t="shared" si="21"/>
        <v>122</v>
      </c>
      <c r="J58" s="16">
        <f t="shared" si="21"/>
        <v>29</v>
      </c>
      <c r="K58" s="16">
        <f t="shared" si="21"/>
        <v>0</v>
      </c>
      <c r="L58" s="16">
        <f t="shared" si="21"/>
        <v>0</v>
      </c>
      <c r="M58" s="16">
        <f t="shared" si="21"/>
        <v>772</v>
      </c>
      <c r="N58" s="16">
        <f t="shared" si="21"/>
        <v>0</v>
      </c>
      <c r="O58" s="16">
        <f t="shared" si="21"/>
        <v>833</v>
      </c>
      <c r="P58" s="16">
        <f t="shared" si="21"/>
        <v>1605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0.2087227414330218</v>
      </c>
      <c r="D59" s="43">
        <f t="shared" si="22"/>
        <v>3.3021806853582553E-2</v>
      </c>
      <c r="E59" s="43">
        <f t="shared" si="22"/>
        <v>1.059190031152648E-2</v>
      </c>
      <c r="F59" s="43">
        <f t="shared" si="22"/>
        <v>0.17009345794392525</v>
      </c>
      <c r="G59" s="43">
        <f t="shared" si="22"/>
        <v>1.869158878504673E-3</v>
      </c>
      <c r="H59" s="43">
        <f t="shared" si="22"/>
        <v>6.2305295950155766E-4</v>
      </c>
      <c r="I59" s="43">
        <f t="shared" si="22"/>
        <v>7.6012461059190031E-2</v>
      </c>
      <c r="J59" s="43">
        <f t="shared" si="22"/>
        <v>1.8068535825545171E-2</v>
      </c>
      <c r="K59" s="43">
        <f t="shared" si="22"/>
        <v>0</v>
      </c>
      <c r="L59" s="43">
        <f t="shared" si="22"/>
        <v>0</v>
      </c>
      <c r="M59" s="43">
        <f t="shared" si="22"/>
        <v>0.48099688473520247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0.40216086434573828</v>
      </c>
      <c r="D60" s="44">
        <f t="shared" ref="D60:N60" si="23">D58/$O$58</f>
        <v>6.3625450180072027E-2</v>
      </c>
      <c r="E60" s="44">
        <f t="shared" si="23"/>
        <v>2.0408163265306121E-2</v>
      </c>
      <c r="F60" s="44">
        <f t="shared" si="23"/>
        <v>0.32773109243697479</v>
      </c>
      <c r="G60" s="44">
        <f t="shared" si="23"/>
        <v>3.6014405762304922E-3</v>
      </c>
      <c r="H60" s="44">
        <f t="shared" si="23"/>
        <v>1.2004801920768306E-3</v>
      </c>
      <c r="I60" s="44">
        <f t="shared" si="23"/>
        <v>0.14645858343337334</v>
      </c>
      <c r="J60" s="44">
        <f t="shared" si="23"/>
        <v>3.4813925570228089E-2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S48" sqref="S4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Busabala-Entebbe'!C3:G3</f>
        <v>MCC - C2 - STN053 - Busabala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'[2]29.09 Entebbe-Busabala'!D5</f>
        <v>29.09.19</v>
      </c>
      <c r="F5" s="41" t="s">
        <v>1</v>
      </c>
      <c r="G5" s="76" t="str">
        <f>'[2]29.09 Entebbe-Busabala'!G5:H5</f>
        <v>Ziranumbu town</v>
      </c>
      <c r="H5" s="77"/>
      <c r="I5" s="14"/>
      <c r="J5" s="2" t="s">
        <v>5</v>
      </c>
      <c r="K5" s="76" t="str">
        <f>'[2]29.09 Entebbe-Busabala'!K5:L5</f>
        <v>Godfrey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Busabala-Entebbe'!D6:E6</f>
        <v>BUSABALA</v>
      </c>
      <c r="E6" s="77"/>
      <c r="F6" s="2" t="s">
        <v>2</v>
      </c>
      <c r="G6" s="76" t="str">
        <f>'[2]23.09.19 Busabala-Entebbe'!G6:H6</f>
        <v>ENTEBBE</v>
      </c>
      <c r="H6" s="77"/>
      <c r="J6" s="2" t="s">
        <v>21</v>
      </c>
      <c r="K6" s="76" t="str">
        <f>'[2]29.09 Entebbe-Busabala'!K6:L6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0</v>
      </c>
      <c r="F10" s="50">
        <v>4</v>
      </c>
      <c r="G10" s="50">
        <v>0</v>
      </c>
      <c r="H10" s="50">
        <v>0</v>
      </c>
      <c r="I10" s="50">
        <v>1</v>
      </c>
      <c r="J10" s="50">
        <v>0</v>
      </c>
      <c r="K10" s="50">
        <v>1</v>
      </c>
      <c r="L10" s="50">
        <v>0</v>
      </c>
      <c r="M10" s="50">
        <v>9</v>
      </c>
      <c r="N10" s="50">
        <v>0</v>
      </c>
      <c r="O10" s="17">
        <f t="shared" ref="O10:O57" si="0">SUM(C10:L10,N10)</f>
        <v>8</v>
      </c>
      <c r="P10" s="17">
        <f t="shared" ref="P10:P57" si="1">SUM(C10:N10)</f>
        <v>17</v>
      </c>
      <c r="R10" s="1" t="s">
        <v>6</v>
      </c>
      <c r="S10" s="17">
        <f t="shared" ref="S10:AF10" si="2">SUM(C10:C13)</f>
        <v>8</v>
      </c>
      <c r="T10" s="17">
        <f t="shared" si="2"/>
        <v>3</v>
      </c>
      <c r="U10" s="17">
        <f t="shared" si="2"/>
        <v>1</v>
      </c>
      <c r="V10" s="17">
        <f t="shared" si="2"/>
        <v>17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30</v>
      </c>
      <c r="AD10" s="17">
        <f t="shared" si="2"/>
        <v>0</v>
      </c>
      <c r="AE10" s="31">
        <f t="shared" si="2"/>
        <v>35</v>
      </c>
      <c r="AF10" s="31">
        <f t="shared" si="2"/>
        <v>65</v>
      </c>
    </row>
    <row r="11" spans="2:32" s="6" customFormat="1" ht="23.1" customHeight="1" x14ac:dyDescent="0.25">
      <c r="B11" s="23" t="s">
        <v>38</v>
      </c>
      <c r="C11" s="50">
        <v>5</v>
      </c>
      <c r="D11" s="50">
        <v>0</v>
      </c>
      <c r="E11" s="50">
        <v>0</v>
      </c>
      <c r="F11" s="50">
        <v>6</v>
      </c>
      <c r="G11" s="50">
        <v>0</v>
      </c>
      <c r="H11" s="50">
        <v>0</v>
      </c>
      <c r="I11" s="50">
        <v>1</v>
      </c>
      <c r="J11" s="50">
        <v>0</v>
      </c>
      <c r="K11" s="50">
        <v>1</v>
      </c>
      <c r="L11" s="50">
        <v>0</v>
      </c>
      <c r="M11" s="50">
        <v>15</v>
      </c>
      <c r="N11" s="50">
        <v>0</v>
      </c>
      <c r="O11" s="17">
        <f t="shared" si="0"/>
        <v>13</v>
      </c>
      <c r="P11" s="17">
        <f t="shared" si="1"/>
        <v>28</v>
      </c>
      <c r="R11" s="1" t="s">
        <v>7</v>
      </c>
      <c r="S11" s="17">
        <f t="shared" ref="S11:AF11" si="3">SUM(C14:C17)</f>
        <v>5</v>
      </c>
      <c r="T11" s="17">
        <f t="shared" si="3"/>
        <v>1</v>
      </c>
      <c r="U11" s="17">
        <f t="shared" si="3"/>
        <v>0</v>
      </c>
      <c r="V11" s="17">
        <f t="shared" si="3"/>
        <v>21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53</v>
      </c>
      <c r="AD11" s="17">
        <f t="shared" si="3"/>
        <v>0</v>
      </c>
      <c r="AE11" s="31">
        <f t="shared" si="3"/>
        <v>33</v>
      </c>
      <c r="AF11" s="31">
        <f t="shared" si="3"/>
        <v>86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7">
        <f t="shared" si="0"/>
        <v>6</v>
      </c>
      <c r="P12" s="17">
        <f t="shared" si="1"/>
        <v>10</v>
      </c>
      <c r="R12" s="1" t="s">
        <v>8</v>
      </c>
      <c r="S12" s="17">
        <f t="shared" ref="S12:AF12" si="4">SUM(C18:C21)</f>
        <v>9</v>
      </c>
      <c r="T12" s="17">
        <f t="shared" si="4"/>
        <v>1</v>
      </c>
      <c r="U12" s="17">
        <f t="shared" si="4"/>
        <v>1</v>
      </c>
      <c r="V12" s="17">
        <f t="shared" si="4"/>
        <v>16</v>
      </c>
      <c r="W12" s="17">
        <f t="shared" si="4"/>
        <v>1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45</v>
      </c>
      <c r="AD12" s="17">
        <f t="shared" si="4"/>
        <v>0</v>
      </c>
      <c r="AE12" s="31">
        <f t="shared" si="4"/>
        <v>35</v>
      </c>
      <c r="AF12" s="31">
        <f t="shared" si="4"/>
        <v>80</v>
      </c>
    </row>
    <row r="13" spans="2:32" ht="23.1" customHeight="1" x14ac:dyDescent="0.25">
      <c r="B13" s="23" t="s">
        <v>40</v>
      </c>
      <c r="C13" s="50">
        <v>0</v>
      </c>
      <c r="D13" s="50">
        <v>2</v>
      </c>
      <c r="E13" s="50">
        <v>1</v>
      </c>
      <c r="F13" s="50">
        <v>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7">
        <f t="shared" si="0"/>
        <v>8</v>
      </c>
      <c r="P13" s="17">
        <f t="shared" si="1"/>
        <v>10</v>
      </c>
      <c r="R13" s="1" t="s">
        <v>9</v>
      </c>
      <c r="S13" s="17">
        <f t="shared" ref="S13:AF13" si="5">SUM(C22:C25)</f>
        <v>16</v>
      </c>
      <c r="T13" s="17">
        <f t="shared" si="5"/>
        <v>4</v>
      </c>
      <c r="U13" s="17">
        <f t="shared" si="5"/>
        <v>1</v>
      </c>
      <c r="V13" s="17">
        <f t="shared" si="5"/>
        <v>13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47</v>
      </c>
      <c r="AD13" s="17">
        <f t="shared" si="5"/>
        <v>0</v>
      </c>
      <c r="AE13" s="31">
        <f t="shared" si="5"/>
        <v>45</v>
      </c>
      <c r="AF13" s="31">
        <f t="shared" si="5"/>
        <v>92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4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7">
        <f t="shared" si="0"/>
        <v>9</v>
      </c>
      <c r="P14" s="17">
        <f t="shared" si="1"/>
        <v>18</v>
      </c>
      <c r="R14" s="1" t="s">
        <v>10</v>
      </c>
      <c r="S14" s="17">
        <f t="shared" ref="S14:AF14" si="6">SUM(C26:C29)</f>
        <v>27</v>
      </c>
      <c r="T14" s="17">
        <f t="shared" si="6"/>
        <v>5</v>
      </c>
      <c r="U14" s="17">
        <f t="shared" si="6"/>
        <v>1</v>
      </c>
      <c r="V14" s="17">
        <f t="shared" si="6"/>
        <v>14</v>
      </c>
      <c r="W14" s="17">
        <f t="shared" si="6"/>
        <v>1</v>
      </c>
      <c r="X14" s="17">
        <f t="shared" si="6"/>
        <v>0</v>
      </c>
      <c r="Y14" s="17">
        <f t="shared" si="6"/>
        <v>8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37</v>
      </c>
      <c r="AD14" s="17">
        <f t="shared" si="6"/>
        <v>0</v>
      </c>
      <c r="AE14" s="31">
        <f t="shared" si="6"/>
        <v>57</v>
      </c>
      <c r="AF14" s="31">
        <f t="shared" si="6"/>
        <v>94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0</v>
      </c>
      <c r="F15" s="50">
        <v>7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7">
        <f t="shared" si="0"/>
        <v>10</v>
      </c>
      <c r="P15" s="17">
        <f t="shared" si="1"/>
        <v>25</v>
      </c>
      <c r="R15" s="1" t="s">
        <v>11</v>
      </c>
      <c r="S15" s="17">
        <f t="shared" ref="S15:AF15" si="7">SUM(C30:C33)</f>
        <v>18</v>
      </c>
      <c r="T15" s="17">
        <f t="shared" si="7"/>
        <v>5</v>
      </c>
      <c r="U15" s="17">
        <f t="shared" si="7"/>
        <v>3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32</v>
      </c>
      <c r="AD15" s="17">
        <f t="shared" si="7"/>
        <v>0</v>
      </c>
      <c r="AE15" s="31">
        <f t="shared" si="7"/>
        <v>43</v>
      </c>
      <c r="AF15" s="31">
        <f t="shared" si="7"/>
        <v>75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14</v>
      </c>
      <c r="N16" s="50">
        <v>0</v>
      </c>
      <c r="O16" s="17">
        <f t="shared" si="0"/>
        <v>4</v>
      </c>
      <c r="P16" s="17">
        <f t="shared" si="1"/>
        <v>18</v>
      </c>
      <c r="R16" s="1" t="s">
        <v>12</v>
      </c>
      <c r="S16" s="17">
        <f t="shared" ref="S16:AF16" si="8">SUM(C34:C37)</f>
        <v>16</v>
      </c>
      <c r="T16" s="17">
        <f t="shared" si="8"/>
        <v>3</v>
      </c>
      <c r="U16" s="17">
        <f t="shared" si="8"/>
        <v>1</v>
      </c>
      <c r="V16" s="17">
        <f t="shared" si="8"/>
        <v>10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29</v>
      </c>
      <c r="AD16" s="17">
        <f t="shared" si="8"/>
        <v>0</v>
      </c>
      <c r="AE16" s="31">
        <f t="shared" si="8"/>
        <v>41</v>
      </c>
      <c r="AF16" s="31">
        <f t="shared" si="8"/>
        <v>70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7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7">
        <f t="shared" si="0"/>
        <v>10</v>
      </c>
      <c r="P17" s="17">
        <f t="shared" si="1"/>
        <v>25</v>
      </c>
      <c r="R17" s="1" t="s">
        <v>13</v>
      </c>
      <c r="S17" s="17">
        <f t="shared" ref="S17:AF17" si="9">SUM(C38:C41)</f>
        <v>24</v>
      </c>
      <c r="T17" s="17">
        <f t="shared" si="9"/>
        <v>4</v>
      </c>
      <c r="U17" s="17">
        <f t="shared" si="9"/>
        <v>1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44</v>
      </c>
      <c r="AD17" s="17">
        <f t="shared" si="9"/>
        <v>0</v>
      </c>
      <c r="AE17" s="31">
        <f t="shared" si="9"/>
        <v>47</v>
      </c>
      <c r="AF17" s="31">
        <f t="shared" si="9"/>
        <v>91</v>
      </c>
    </row>
    <row r="18" spans="2:32" ht="23.1" customHeight="1" x14ac:dyDescent="0.25">
      <c r="B18" s="23" t="s">
        <v>45</v>
      </c>
      <c r="C18" s="50">
        <v>4</v>
      </c>
      <c r="D18" s="50">
        <v>1</v>
      </c>
      <c r="E18" s="50">
        <v>1</v>
      </c>
      <c r="F18" s="50">
        <v>8</v>
      </c>
      <c r="G18" s="50">
        <v>1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7">
        <f t="shared" si="0"/>
        <v>19</v>
      </c>
      <c r="P18" s="17">
        <f t="shared" si="1"/>
        <v>40</v>
      </c>
      <c r="R18" s="1" t="s">
        <v>14</v>
      </c>
      <c r="S18" s="17">
        <f t="shared" ref="S18:AF18" si="10">SUM(C42:C45)</f>
        <v>31</v>
      </c>
      <c r="T18" s="17">
        <f t="shared" si="10"/>
        <v>7</v>
      </c>
      <c r="U18" s="17">
        <f t="shared" si="10"/>
        <v>3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60</v>
      </c>
      <c r="AD18" s="17">
        <f t="shared" si="10"/>
        <v>0</v>
      </c>
      <c r="AE18" s="31">
        <f t="shared" si="10"/>
        <v>63</v>
      </c>
      <c r="AF18" s="31">
        <f t="shared" si="10"/>
        <v>123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7">
        <f t="shared" si="0"/>
        <v>3</v>
      </c>
      <c r="P19" s="17">
        <f t="shared" si="1"/>
        <v>9</v>
      </c>
      <c r="R19" s="1" t="s">
        <v>15</v>
      </c>
      <c r="S19" s="17">
        <f t="shared" ref="S19:AF19" si="11">SUM(C46:C49)</f>
        <v>24</v>
      </c>
      <c r="T19" s="17">
        <f t="shared" si="11"/>
        <v>6</v>
      </c>
      <c r="U19" s="17">
        <f t="shared" si="11"/>
        <v>0</v>
      </c>
      <c r="V19" s="17">
        <f t="shared" si="11"/>
        <v>23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44</v>
      </c>
      <c r="AD19" s="17">
        <f t="shared" si="11"/>
        <v>0</v>
      </c>
      <c r="AE19" s="31">
        <f t="shared" si="11"/>
        <v>64</v>
      </c>
      <c r="AF19" s="31">
        <f t="shared" si="11"/>
        <v>108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7">
        <f t="shared" si="0"/>
        <v>5</v>
      </c>
      <c r="P20" s="17">
        <f t="shared" si="1"/>
        <v>11</v>
      </c>
      <c r="R20" s="1" t="s">
        <v>16</v>
      </c>
      <c r="S20" s="17">
        <f t="shared" ref="S20:AF20" si="12">SUM(C50:C53)</f>
        <v>38</v>
      </c>
      <c r="T20" s="17">
        <f t="shared" si="12"/>
        <v>10</v>
      </c>
      <c r="U20" s="17">
        <f t="shared" si="12"/>
        <v>4</v>
      </c>
      <c r="V20" s="17">
        <f t="shared" si="12"/>
        <v>22</v>
      </c>
      <c r="W20" s="17">
        <f t="shared" si="12"/>
        <v>1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35</v>
      </c>
      <c r="AD20" s="17">
        <f t="shared" si="12"/>
        <v>0</v>
      </c>
      <c r="AE20" s="31">
        <f t="shared" si="12"/>
        <v>83</v>
      </c>
      <c r="AF20" s="31">
        <f t="shared" si="12"/>
        <v>118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0</v>
      </c>
      <c r="F21" s="50">
        <v>4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7">
        <f t="shared" si="0"/>
        <v>8</v>
      </c>
      <c r="P21" s="17">
        <f t="shared" si="1"/>
        <v>20</v>
      </c>
      <c r="R21" s="36" t="s">
        <v>20</v>
      </c>
      <c r="S21" s="34">
        <f t="shared" ref="S21:AF21" si="13">SUM(C54:C57)</f>
        <v>35</v>
      </c>
      <c r="T21" s="17">
        <f t="shared" si="13"/>
        <v>9</v>
      </c>
      <c r="U21" s="17">
        <f t="shared" si="13"/>
        <v>3</v>
      </c>
      <c r="V21" s="17">
        <f t="shared" si="13"/>
        <v>22</v>
      </c>
      <c r="W21" s="17">
        <f t="shared" si="13"/>
        <v>0</v>
      </c>
      <c r="X21" s="17">
        <f t="shared" si="13"/>
        <v>0</v>
      </c>
      <c r="Y21" s="17">
        <f t="shared" si="13"/>
        <v>15</v>
      </c>
      <c r="Z21" s="17">
        <f t="shared" si="13"/>
        <v>1</v>
      </c>
      <c r="AA21" s="17">
        <f t="shared" si="13"/>
        <v>2</v>
      </c>
      <c r="AB21" s="17">
        <f t="shared" si="13"/>
        <v>0</v>
      </c>
      <c r="AC21" s="17">
        <f t="shared" si="13"/>
        <v>45</v>
      </c>
      <c r="AD21" s="17">
        <f t="shared" si="13"/>
        <v>0</v>
      </c>
      <c r="AE21" s="31">
        <f t="shared" si="13"/>
        <v>87</v>
      </c>
      <c r="AF21" s="31">
        <f t="shared" si="13"/>
        <v>132</v>
      </c>
    </row>
    <row r="22" spans="2:32" ht="23.1" customHeight="1" x14ac:dyDescent="0.25">
      <c r="B22" s="23" t="s">
        <v>49</v>
      </c>
      <c r="C22" s="50">
        <v>5</v>
      </c>
      <c r="D22" s="50">
        <v>1</v>
      </c>
      <c r="E22" s="50">
        <v>0</v>
      </c>
      <c r="F22" s="50">
        <v>3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7">
        <f t="shared" si="0"/>
        <v>14</v>
      </c>
      <c r="P22" s="17">
        <f t="shared" si="1"/>
        <v>25</v>
      </c>
      <c r="R22" s="57" t="s">
        <v>90</v>
      </c>
      <c r="S22" s="58">
        <f>MAX(S10:S12)</f>
        <v>9</v>
      </c>
      <c r="T22" s="58">
        <f t="shared" ref="T22:AF22" si="14">MAX(T10:T12)</f>
        <v>3</v>
      </c>
      <c r="U22" s="58">
        <f t="shared" si="14"/>
        <v>1</v>
      </c>
      <c r="V22" s="58">
        <f t="shared" si="14"/>
        <v>21</v>
      </c>
      <c r="W22" s="58">
        <f t="shared" si="14"/>
        <v>1</v>
      </c>
      <c r="X22" s="58">
        <f t="shared" si="14"/>
        <v>0</v>
      </c>
      <c r="Y22" s="58">
        <f t="shared" si="14"/>
        <v>7</v>
      </c>
      <c r="Z22" s="58">
        <f t="shared" si="14"/>
        <v>1</v>
      </c>
      <c r="AA22" s="58">
        <f t="shared" si="14"/>
        <v>2</v>
      </c>
      <c r="AB22" s="58">
        <f t="shared" si="14"/>
        <v>0</v>
      </c>
      <c r="AC22" s="58">
        <f t="shared" si="14"/>
        <v>53</v>
      </c>
      <c r="AD22" s="58">
        <f t="shared" si="14"/>
        <v>0</v>
      </c>
      <c r="AE22" s="40">
        <f t="shared" si="14"/>
        <v>35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1</v>
      </c>
      <c r="F23" s="50">
        <v>2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9</v>
      </c>
      <c r="N23" s="50">
        <v>0</v>
      </c>
      <c r="O23" s="17">
        <f t="shared" si="0"/>
        <v>9</v>
      </c>
      <c r="P23" s="17">
        <f t="shared" si="1"/>
        <v>18</v>
      </c>
      <c r="R23" s="57" t="s">
        <v>91</v>
      </c>
      <c r="S23" s="58">
        <f>MAX(S13:S18)</f>
        <v>31</v>
      </c>
      <c r="T23" s="58">
        <f t="shared" ref="T23:AF23" si="15">MAX(T13:T18)</f>
        <v>7</v>
      </c>
      <c r="U23" s="58">
        <f t="shared" si="15"/>
        <v>3</v>
      </c>
      <c r="V23" s="58">
        <f t="shared" si="15"/>
        <v>14</v>
      </c>
      <c r="W23" s="58">
        <f t="shared" si="15"/>
        <v>1</v>
      </c>
      <c r="X23" s="58">
        <f t="shared" si="15"/>
        <v>0</v>
      </c>
      <c r="Y23" s="58">
        <f t="shared" si="15"/>
        <v>12</v>
      </c>
      <c r="Z23" s="58">
        <f t="shared" si="15"/>
        <v>3</v>
      </c>
      <c r="AA23" s="58">
        <f t="shared" si="15"/>
        <v>0</v>
      </c>
      <c r="AB23" s="58">
        <f t="shared" si="15"/>
        <v>0</v>
      </c>
      <c r="AC23" s="58">
        <f t="shared" si="15"/>
        <v>60</v>
      </c>
      <c r="AD23" s="58">
        <f t="shared" si="15"/>
        <v>0</v>
      </c>
      <c r="AE23" s="40">
        <f t="shared" si="15"/>
        <v>63</v>
      </c>
      <c r="AF23" s="40">
        <f t="shared" si="15"/>
        <v>123</v>
      </c>
    </row>
    <row r="24" spans="2:32" ht="23.1" customHeight="1" x14ac:dyDescent="0.25">
      <c r="B24" s="23" t="s">
        <v>51</v>
      </c>
      <c r="C24" s="50">
        <v>6</v>
      </c>
      <c r="D24" s="50">
        <v>2</v>
      </c>
      <c r="E24" s="50">
        <v>0</v>
      </c>
      <c r="F24" s="50">
        <v>5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19</v>
      </c>
      <c r="N24" s="50">
        <v>0</v>
      </c>
      <c r="O24" s="17">
        <f t="shared" si="0"/>
        <v>14</v>
      </c>
      <c r="P24" s="17">
        <f t="shared" si="1"/>
        <v>33</v>
      </c>
      <c r="R24" s="57" t="s">
        <v>92</v>
      </c>
      <c r="S24" s="58">
        <f>MAX(S19:S21)</f>
        <v>38</v>
      </c>
      <c r="T24" s="58">
        <f t="shared" ref="T24:AF24" si="16">MAX(T19:T21)</f>
        <v>10</v>
      </c>
      <c r="U24" s="58">
        <f t="shared" si="16"/>
        <v>4</v>
      </c>
      <c r="V24" s="58">
        <f t="shared" si="16"/>
        <v>23</v>
      </c>
      <c r="W24" s="58">
        <f t="shared" si="16"/>
        <v>1</v>
      </c>
      <c r="X24" s="58">
        <f t="shared" si="16"/>
        <v>0</v>
      </c>
      <c r="Y24" s="58">
        <f t="shared" si="16"/>
        <v>15</v>
      </c>
      <c r="Z24" s="58">
        <f t="shared" si="16"/>
        <v>1</v>
      </c>
      <c r="AA24" s="58">
        <f t="shared" si="16"/>
        <v>2</v>
      </c>
      <c r="AB24" s="58">
        <f t="shared" si="16"/>
        <v>0</v>
      </c>
      <c r="AC24" s="58">
        <f t="shared" si="16"/>
        <v>45</v>
      </c>
      <c r="AD24" s="58">
        <f t="shared" si="16"/>
        <v>0</v>
      </c>
      <c r="AE24" s="40">
        <f t="shared" si="16"/>
        <v>87</v>
      </c>
      <c r="AF24" s="40">
        <f t="shared" si="16"/>
        <v>132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0</v>
      </c>
      <c r="F25" s="50">
        <v>3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8</v>
      </c>
      <c r="N25" s="50">
        <v>0</v>
      </c>
      <c r="O25" s="17">
        <f t="shared" si="0"/>
        <v>8</v>
      </c>
      <c r="P25" s="17">
        <f t="shared" si="1"/>
        <v>16</v>
      </c>
      <c r="R25" s="37" t="s">
        <v>85</v>
      </c>
      <c r="S25" s="35">
        <f t="shared" ref="S25:AF25" si="17">SUM(S10:S12)</f>
        <v>22</v>
      </c>
      <c r="T25" s="16">
        <f t="shared" si="17"/>
        <v>5</v>
      </c>
      <c r="U25" s="16">
        <f t="shared" si="17"/>
        <v>2</v>
      </c>
      <c r="V25" s="16">
        <f t="shared" si="17"/>
        <v>54</v>
      </c>
      <c r="W25" s="16">
        <f t="shared" si="17"/>
        <v>1</v>
      </c>
      <c r="X25" s="16">
        <f t="shared" si="17"/>
        <v>0</v>
      </c>
      <c r="Y25" s="16">
        <f t="shared" si="17"/>
        <v>16</v>
      </c>
      <c r="Z25" s="16">
        <f t="shared" si="17"/>
        <v>1</v>
      </c>
      <c r="AA25" s="16">
        <f t="shared" si="17"/>
        <v>2</v>
      </c>
      <c r="AB25" s="16">
        <f t="shared" si="17"/>
        <v>0</v>
      </c>
      <c r="AC25" s="16">
        <f t="shared" si="17"/>
        <v>128</v>
      </c>
      <c r="AD25" s="16">
        <f t="shared" si="17"/>
        <v>0</v>
      </c>
      <c r="AE25" s="32">
        <f t="shared" si="17"/>
        <v>103</v>
      </c>
      <c r="AF25" s="32">
        <f t="shared" si="17"/>
        <v>231</v>
      </c>
    </row>
    <row r="26" spans="2:32" ht="23.1" customHeight="1" x14ac:dyDescent="0.25">
      <c r="B26" s="23" t="s">
        <v>53</v>
      </c>
      <c r="C26" s="50">
        <v>2</v>
      </c>
      <c r="D26" s="50">
        <v>1</v>
      </c>
      <c r="E26" s="50">
        <v>0</v>
      </c>
      <c r="F26" s="50">
        <v>2</v>
      </c>
      <c r="G26" s="50">
        <v>1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7">
        <f t="shared" si="0"/>
        <v>7</v>
      </c>
      <c r="P26" s="17">
        <f t="shared" si="1"/>
        <v>24</v>
      </c>
      <c r="R26" s="28" t="s">
        <v>86</v>
      </c>
      <c r="S26" s="16">
        <f t="shared" ref="S26:AF26" si="18">SUM(S13:S18)</f>
        <v>132</v>
      </c>
      <c r="T26" s="16">
        <f t="shared" si="18"/>
        <v>28</v>
      </c>
      <c r="U26" s="16">
        <f t="shared" si="18"/>
        <v>10</v>
      </c>
      <c r="V26" s="16">
        <f t="shared" si="18"/>
        <v>66</v>
      </c>
      <c r="W26" s="16">
        <f t="shared" si="18"/>
        <v>1</v>
      </c>
      <c r="X26" s="16">
        <f t="shared" si="18"/>
        <v>0</v>
      </c>
      <c r="Y26" s="16">
        <f t="shared" si="18"/>
        <v>51</v>
      </c>
      <c r="Z26" s="16">
        <f t="shared" si="18"/>
        <v>8</v>
      </c>
      <c r="AA26" s="16">
        <f t="shared" si="18"/>
        <v>0</v>
      </c>
      <c r="AB26" s="16">
        <f t="shared" si="18"/>
        <v>0</v>
      </c>
      <c r="AC26" s="16">
        <f t="shared" si="18"/>
        <v>249</v>
      </c>
      <c r="AD26" s="16">
        <f t="shared" si="18"/>
        <v>0</v>
      </c>
      <c r="AE26" s="32">
        <f t="shared" si="18"/>
        <v>296</v>
      </c>
      <c r="AF26" s="32">
        <f t="shared" si="18"/>
        <v>545</v>
      </c>
    </row>
    <row r="27" spans="2:32" ht="23.1" customHeight="1" x14ac:dyDescent="0.25">
      <c r="B27" s="23" t="s">
        <v>54</v>
      </c>
      <c r="C27" s="50">
        <v>19</v>
      </c>
      <c r="D27" s="50">
        <v>1</v>
      </c>
      <c r="E27" s="50">
        <v>0</v>
      </c>
      <c r="F27" s="50">
        <v>6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7">
        <f t="shared" si="0"/>
        <v>30</v>
      </c>
      <c r="P27" s="17">
        <f t="shared" si="1"/>
        <v>36</v>
      </c>
      <c r="R27" s="29" t="s">
        <v>87</v>
      </c>
      <c r="S27" s="16">
        <f t="shared" ref="S27:AF27" si="19">SUM(S19:S21)</f>
        <v>97</v>
      </c>
      <c r="T27" s="16">
        <f t="shared" si="19"/>
        <v>25</v>
      </c>
      <c r="U27" s="16">
        <f t="shared" si="19"/>
        <v>7</v>
      </c>
      <c r="V27" s="16">
        <f t="shared" si="19"/>
        <v>67</v>
      </c>
      <c r="W27" s="16">
        <f t="shared" si="19"/>
        <v>1</v>
      </c>
      <c r="X27" s="16">
        <f t="shared" si="19"/>
        <v>0</v>
      </c>
      <c r="Y27" s="16">
        <f t="shared" si="19"/>
        <v>34</v>
      </c>
      <c r="Z27" s="16">
        <f t="shared" si="19"/>
        <v>1</v>
      </c>
      <c r="AA27" s="16">
        <f t="shared" si="19"/>
        <v>2</v>
      </c>
      <c r="AB27" s="16">
        <f t="shared" si="19"/>
        <v>0</v>
      </c>
      <c r="AC27" s="16">
        <f t="shared" si="19"/>
        <v>124</v>
      </c>
      <c r="AD27" s="16">
        <f t="shared" si="19"/>
        <v>0</v>
      </c>
      <c r="AE27" s="32">
        <f t="shared" si="19"/>
        <v>234</v>
      </c>
      <c r="AF27" s="32">
        <f t="shared" si="19"/>
        <v>358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1</v>
      </c>
      <c r="F28" s="50">
        <v>3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8</v>
      </c>
      <c r="N28" s="50">
        <v>0</v>
      </c>
      <c r="O28" s="17">
        <f t="shared" si="0"/>
        <v>7</v>
      </c>
      <c r="P28" s="17">
        <f t="shared" si="1"/>
        <v>15</v>
      </c>
      <c r="R28" s="5" t="s">
        <v>17</v>
      </c>
      <c r="S28" s="16">
        <f t="shared" ref="S28:AF28" si="20">SUM(S10:S21)</f>
        <v>251</v>
      </c>
      <c r="T28" s="16">
        <f t="shared" si="20"/>
        <v>58</v>
      </c>
      <c r="U28" s="16">
        <f t="shared" si="20"/>
        <v>19</v>
      </c>
      <c r="V28" s="16">
        <f t="shared" si="20"/>
        <v>187</v>
      </c>
      <c r="W28" s="16">
        <f t="shared" si="20"/>
        <v>3</v>
      </c>
      <c r="X28" s="16">
        <f t="shared" si="20"/>
        <v>0</v>
      </c>
      <c r="Y28" s="16">
        <f t="shared" si="20"/>
        <v>101</v>
      </c>
      <c r="Z28" s="16">
        <f t="shared" si="20"/>
        <v>10</v>
      </c>
      <c r="AA28" s="16">
        <f t="shared" si="20"/>
        <v>4</v>
      </c>
      <c r="AB28" s="16">
        <f t="shared" si="20"/>
        <v>0</v>
      </c>
      <c r="AC28" s="16">
        <f t="shared" si="20"/>
        <v>501</v>
      </c>
      <c r="AD28" s="16">
        <f t="shared" si="20"/>
        <v>0</v>
      </c>
      <c r="AE28" s="32">
        <f t="shared" si="20"/>
        <v>633</v>
      </c>
      <c r="AF28" s="32">
        <f t="shared" si="20"/>
        <v>1134</v>
      </c>
    </row>
    <row r="29" spans="2:32" ht="23.1" customHeight="1" x14ac:dyDescent="0.25">
      <c r="B29" s="23" t="s">
        <v>56</v>
      </c>
      <c r="C29" s="50">
        <v>5</v>
      </c>
      <c r="D29" s="50">
        <v>2</v>
      </c>
      <c r="E29" s="50">
        <v>0</v>
      </c>
      <c r="F29" s="50">
        <v>3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7">
        <f t="shared" si="0"/>
        <v>13</v>
      </c>
      <c r="P29" s="17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2</v>
      </c>
      <c r="E30" s="50">
        <v>0</v>
      </c>
      <c r="F30" s="50">
        <v>2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7">
        <f t="shared" si="0"/>
        <v>9</v>
      </c>
      <c r="P30" s="17">
        <f t="shared" si="1"/>
        <v>19</v>
      </c>
      <c r="R30"/>
      <c r="S30" s="19"/>
      <c r="T30" s="19"/>
    </row>
    <row r="31" spans="2:32" ht="23.1" customHeight="1" x14ac:dyDescent="0.25">
      <c r="B31" s="24" t="s">
        <v>58</v>
      </c>
      <c r="C31" s="50">
        <v>7</v>
      </c>
      <c r="D31" s="50">
        <v>1</v>
      </c>
      <c r="E31" s="50">
        <v>1</v>
      </c>
      <c r="F31" s="50">
        <v>2</v>
      </c>
      <c r="G31" s="50">
        <v>0</v>
      </c>
      <c r="H31" s="50">
        <v>0</v>
      </c>
      <c r="I31" s="50">
        <v>4</v>
      </c>
      <c r="J31" s="50">
        <v>1</v>
      </c>
      <c r="K31" s="50">
        <v>0</v>
      </c>
      <c r="L31" s="50">
        <v>0</v>
      </c>
      <c r="M31" s="50">
        <v>4</v>
      </c>
      <c r="N31" s="50">
        <v>0</v>
      </c>
      <c r="O31" s="17">
        <f t="shared" si="0"/>
        <v>16</v>
      </c>
      <c r="P31" s="17">
        <f t="shared" si="1"/>
        <v>20</v>
      </c>
      <c r="R31"/>
      <c r="S31" s="19"/>
      <c r="T31" s="19"/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1</v>
      </c>
      <c r="F32" s="50">
        <v>4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7">
        <f t="shared" si="0"/>
        <v>10</v>
      </c>
      <c r="P32" s="17">
        <f t="shared" si="1"/>
        <v>18</v>
      </c>
      <c r="R32"/>
      <c r="S32" s="19"/>
      <c r="T32" s="19"/>
    </row>
    <row r="33" spans="2:20" ht="23.1" customHeight="1" x14ac:dyDescent="0.25">
      <c r="B33" s="23" t="s">
        <v>60</v>
      </c>
      <c r="C33" s="50">
        <v>4</v>
      </c>
      <c r="D33" s="50">
        <v>2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10</v>
      </c>
      <c r="N33" s="50">
        <v>0</v>
      </c>
      <c r="O33" s="17">
        <f t="shared" si="0"/>
        <v>8</v>
      </c>
      <c r="P33" s="17">
        <f t="shared" si="1"/>
        <v>18</v>
      </c>
      <c r="R33"/>
      <c r="S33" s="19"/>
      <c r="T33" s="19"/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3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7">
        <f t="shared" si="0"/>
        <v>7</v>
      </c>
      <c r="P34" s="17">
        <f t="shared" si="1"/>
        <v>13</v>
      </c>
      <c r="R34"/>
      <c r="S34" s="19"/>
      <c r="T34" s="19"/>
    </row>
    <row r="35" spans="2:20" ht="23.1" customHeight="1" x14ac:dyDescent="0.25">
      <c r="B35" s="24" t="s">
        <v>62</v>
      </c>
      <c r="C35" s="50">
        <v>3</v>
      </c>
      <c r="D35" s="50">
        <v>2</v>
      </c>
      <c r="E35" s="50">
        <v>1</v>
      </c>
      <c r="F35" s="50">
        <v>1</v>
      </c>
      <c r="G35" s="50">
        <v>0</v>
      </c>
      <c r="H35" s="50">
        <v>0</v>
      </c>
      <c r="I35" s="50">
        <v>7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7">
        <f t="shared" si="0"/>
        <v>14</v>
      </c>
      <c r="P35" s="17">
        <f t="shared" si="1"/>
        <v>19</v>
      </c>
      <c r="R35"/>
      <c r="S35" s="19"/>
      <c r="T35" s="19"/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7</v>
      </c>
      <c r="N36" s="50">
        <v>0</v>
      </c>
      <c r="O36" s="17">
        <f t="shared" si="0"/>
        <v>8</v>
      </c>
      <c r="P36" s="17">
        <f t="shared" si="1"/>
        <v>15</v>
      </c>
      <c r="R36"/>
      <c r="S36" s="19"/>
      <c r="T36" s="19"/>
    </row>
    <row r="37" spans="2:20" ht="23.1" customHeight="1" x14ac:dyDescent="0.25">
      <c r="B37" s="23" t="s">
        <v>64</v>
      </c>
      <c r="C37" s="50">
        <v>6</v>
      </c>
      <c r="D37" s="50">
        <v>1</v>
      </c>
      <c r="E37" s="50">
        <v>0</v>
      </c>
      <c r="F37" s="50">
        <v>4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11</v>
      </c>
      <c r="N37" s="50">
        <v>0</v>
      </c>
      <c r="O37" s="17">
        <f t="shared" si="0"/>
        <v>12</v>
      </c>
      <c r="P37" s="17">
        <f t="shared" si="1"/>
        <v>23</v>
      </c>
      <c r="R37"/>
      <c r="S37" s="19"/>
      <c r="T37" s="19"/>
    </row>
    <row r="38" spans="2:20" ht="23.1" customHeight="1" x14ac:dyDescent="0.25">
      <c r="B38" s="24" t="s">
        <v>65</v>
      </c>
      <c r="C38" s="50">
        <v>5</v>
      </c>
      <c r="D38" s="50">
        <v>2</v>
      </c>
      <c r="E38" s="50">
        <v>0</v>
      </c>
      <c r="F38" s="50">
        <v>4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7</v>
      </c>
      <c r="N38" s="50">
        <v>0</v>
      </c>
      <c r="O38" s="17">
        <f t="shared" si="0"/>
        <v>12</v>
      </c>
      <c r="P38" s="17">
        <f t="shared" si="1"/>
        <v>19</v>
      </c>
      <c r="R38"/>
      <c r="S38" s="19"/>
      <c r="T38" s="19"/>
    </row>
    <row r="39" spans="2:20" ht="23.1" customHeight="1" x14ac:dyDescent="0.25">
      <c r="B39" s="24" t="s">
        <v>66</v>
      </c>
      <c r="C39" s="50">
        <v>14</v>
      </c>
      <c r="D39" s="50">
        <v>2</v>
      </c>
      <c r="E39" s="50">
        <v>1</v>
      </c>
      <c r="F39" s="50">
        <v>5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22</v>
      </c>
      <c r="N39" s="50">
        <v>0</v>
      </c>
      <c r="O39" s="17">
        <f t="shared" si="0"/>
        <v>24</v>
      </c>
      <c r="P39" s="17">
        <f t="shared" si="1"/>
        <v>46</v>
      </c>
      <c r="R39"/>
      <c r="S39" s="19"/>
      <c r="T39" s="19"/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7">
        <f t="shared" si="0"/>
        <v>6</v>
      </c>
      <c r="P40" s="17">
        <f t="shared" si="1"/>
        <v>16</v>
      </c>
      <c r="R40"/>
      <c r="S40" s="19"/>
      <c r="T40" s="19"/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7">
        <f t="shared" si="0"/>
        <v>5</v>
      </c>
      <c r="P41" s="17">
        <f t="shared" si="1"/>
        <v>10</v>
      </c>
      <c r="R41"/>
      <c r="S41" s="19"/>
      <c r="T41" s="19"/>
    </row>
    <row r="42" spans="2:20" ht="23.1" customHeight="1" x14ac:dyDescent="0.25">
      <c r="B42" s="24" t="s">
        <v>69</v>
      </c>
      <c r="C42" s="50">
        <v>8</v>
      </c>
      <c r="D42" s="50">
        <v>3</v>
      </c>
      <c r="E42" s="50">
        <v>0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21</v>
      </c>
      <c r="N42" s="50">
        <v>0</v>
      </c>
      <c r="O42" s="17">
        <f t="shared" si="0"/>
        <v>16</v>
      </c>
      <c r="P42" s="17">
        <f t="shared" si="1"/>
        <v>37</v>
      </c>
      <c r="R42"/>
      <c r="S42" s="19"/>
      <c r="T42" s="19"/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1</v>
      </c>
      <c r="F43" s="50">
        <v>2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7">
        <f t="shared" si="0"/>
        <v>15</v>
      </c>
      <c r="P43" s="17">
        <f t="shared" si="1"/>
        <v>31</v>
      </c>
      <c r="R43"/>
      <c r="S43" s="19"/>
      <c r="T43" s="19"/>
    </row>
    <row r="44" spans="2:20" ht="23.1" customHeight="1" x14ac:dyDescent="0.25">
      <c r="B44" s="25" t="s">
        <v>71</v>
      </c>
      <c r="C44" s="50">
        <v>13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7">
        <f t="shared" si="0"/>
        <v>18</v>
      </c>
      <c r="P44" s="17">
        <f t="shared" si="1"/>
        <v>28</v>
      </c>
      <c r="R44"/>
      <c r="S44" s="19"/>
      <c r="T44" s="19"/>
    </row>
    <row r="45" spans="2:20" ht="23.1" customHeight="1" x14ac:dyDescent="0.25">
      <c r="B45" s="23" t="s">
        <v>72</v>
      </c>
      <c r="C45" s="50">
        <v>4</v>
      </c>
      <c r="D45" s="50">
        <v>3</v>
      </c>
      <c r="E45" s="50">
        <v>2</v>
      </c>
      <c r="F45" s="50">
        <v>3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7">
        <f t="shared" si="0"/>
        <v>14</v>
      </c>
      <c r="P45" s="17">
        <f t="shared" si="1"/>
        <v>27</v>
      </c>
      <c r="R45"/>
      <c r="S45" s="19"/>
      <c r="T45" s="19"/>
    </row>
    <row r="46" spans="2:20" ht="23.1" customHeight="1" x14ac:dyDescent="0.25">
      <c r="B46" s="24" t="s">
        <v>73</v>
      </c>
      <c r="C46" s="50">
        <v>4</v>
      </c>
      <c r="D46" s="50">
        <v>2</v>
      </c>
      <c r="E46" s="50">
        <v>0</v>
      </c>
      <c r="F46" s="50">
        <v>4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13</v>
      </c>
      <c r="N46" s="50">
        <v>0</v>
      </c>
      <c r="O46" s="17">
        <f t="shared" si="0"/>
        <v>13</v>
      </c>
      <c r="P46" s="17">
        <f t="shared" si="1"/>
        <v>26</v>
      </c>
      <c r="R46" s="19"/>
      <c r="S46" s="19"/>
      <c r="T46"/>
    </row>
    <row r="47" spans="2:20" ht="23.1" customHeight="1" x14ac:dyDescent="0.25">
      <c r="B47" s="24" t="s">
        <v>74</v>
      </c>
      <c r="C47" s="50">
        <v>0</v>
      </c>
      <c r="D47" s="50">
        <v>2</v>
      </c>
      <c r="E47" s="50">
        <v>0</v>
      </c>
      <c r="F47" s="50">
        <v>4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7">
        <f t="shared" si="0"/>
        <v>9</v>
      </c>
      <c r="P47" s="17">
        <f t="shared" si="1"/>
        <v>18</v>
      </c>
      <c r="R47" s="19"/>
      <c r="S47" s="19"/>
      <c r="T47"/>
    </row>
    <row r="48" spans="2:20" ht="23.1" customHeight="1" x14ac:dyDescent="0.25">
      <c r="B48" s="24" t="s">
        <v>75</v>
      </c>
      <c r="C48" s="50">
        <v>12</v>
      </c>
      <c r="D48" s="50">
        <v>2</v>
      </c>
      <c r="E48" s="50">
        <v>0</v>
      </c>
      <c r="F48" s="50">
        <v>9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10</v>
      </c>
      <c r="N48" s="50">
        <v>0</v>
      </c>
      <c r="O48" s="17">
        <f t="shared" si="0"/>
        <v>27</v>
      </c>
      <c r="P48" s="17">
        <f t="shared" si="1"/>
        <v>37</v>
      </c>
      <c r="R48" s="19"/>
      <c r="S48" s="19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0</v>
      </c>
      <c r="F49" s="50">
        <v>6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12</v>
      </c>
      <c r="N49" s="50">
        <v>0</v>
      </c>
      <c r="O49" s="17">
        <f t="shared" si="0"/>
        <v>15</v>
      </c>
      <c r="P49" s="17">
        <f t="shared" si="1"/>
        <v>27</v>
      </c>
      <c r="R49" s="19"/>
      <c r="S49" s="19"/>
      <c r="T49"/>
    </row>
    <row r="50" spans="2:20" ht="23.1" customHeight="1" x14ac:dyDescent="0.25">
      <c r="B50" s="24" t="s">
        <v>77</v>
      </c>
      <c r="C50" s="50">
        <v>9</v>
      </c>
      <c r="D50" s="50">
        <v>3</v>
      </c>
      <c r="E50" s="50">
        <v>2</v>
      </c>
      <c r="F50" s="50">
        <v>3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7">
        <f t="shared" si="0"/>
        <v>19</v>
      </c>
      <c r="P50" s="17">
        <f t="shared" si="1"/>
        <v>28</v>
      </c>
      <c r="R50" s="19"/>
      <c r="S50" s="19"/>
      <c r="T50"/>
    </row>
    <row r="51" spans="2:20" ht="23.1" customHeight="1" x14ac:dyDescent="0.25">
      <c r="B51" s="24" t="s">
        <v>78</v>
      </c>
      <c r="C51" s="50">
        <v>9</v>
      </c>
      <c r="D51" s="50">
        <v>4</v>
      </c>
      <c r="E51" s="50">
        <v>0</v>
      </c>
      <c r="F51" s="50">
        <v>6</v>
      </c>
      <c r="G51" s="50">
        <v>1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7">
        <f t="shared" si="0"/>
        <v>21</v>
      </c>
      <c r="P51" s="17">
        <f t="shared" si="1"/>
        <v>26</v>
      </c>
      <c r="R51" s="19"/>
      <c r="S51" s="19"/>
      <c r="T51"/>
    </row>
    <row r="52" spans="2:20" ht="23.1" customHeight="1" x14ac:dyDescent="0.25">
      <c r="B52" s="24" t="s">
        <v>79</v>
      </c>
      <c r="C52" s="50">
        <v>7</v>
      </c>
      <c r="D52" s="50">
        <v>2</v>
      </c>
      <c r="E52" s="50">
        <v>0</v>
      </c>
      <c r="F52" s="50">
        <v>7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7">
        <f t="shared" si="0"/>
        <v>19</v>
      </c>
      <c r="P52" s="17">
        <f t="shared" si="1"/>
        <v>27</v>
      </c>
      <c r="R52" s="19"/>
      <c r="S52" s="19"/>
      <c r="T52"/>
    </row>
    <row r="53" spans="2:20" ht="23.1" customHeight="1" x14ac:dyDescent="0.25">
      <c r="B53" s="23" t="s">
        <v>80</v>
      </c>
      <c r="C53" s="50">
        <v>13</v>
      </c>
      <c r="D53" s="50">
        <v>1</v>
      </c>
      <c r="E53" s="50">
        <v>2</v>
      </c>
      <c r="F53" s="50">
        <v>6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7">
        <f t="shared" si="0"/>
        <v>24</v>
      </c>
      <c r="P53" s="17">
        <f t="shared" si="1"/>
        <v>37</v>
      </c>
      <c r="R53" s="19"/>
      <c r="S53" s="19"/>
      <c r="T53"/>
    </row>
    <row r="54" spans="2:20" ht="23.1" customHeight="1" x14ac:dyDescent="0.25">
      <c r="B54" s="23" t="s">
        <v>81</v>
      </c>
      <c r="C54" s="50">
        <v>8</v>
      </c>
      <c r="D54" s="50">
        <v>1</v>
      </c>
      <c r="E54" s="50">
        <v>1</v>
      </c>
      <c r="F54" s="50">
        <v>4</v>
      </c>
      <c r="G54" s="50">
        <v>0</v>
      </c>
      <c r="H54" s="50">
        <v>0</v>
      </c>
      <c r="I54" s="50">
        <v>4</v>
      </c>
      <c r="J54" s="50">
        <v>1</v>
      </c>
      <c r="K54" s="50">
        <v>1</v>
      </c>
      <c r="L54" s="50">
        <v>0</v>
      </c>
      <c r="M54" s="50">
        <v>9</v>
      </c>
      <c r="N54" s="50">
        <v>0</v>
      </c>
      <c r="O54" s="17">
        <f t="shared" si="0"/>
        <v>20</v>
      </c>
      <c r="P54" s="17">
        <f t="shared" si="1"/>
        <v>29</v>
      </c>
      <c r="R54" s="19"/>
      <c r="S54" s="19"/>
      <c r="T54"/>
    </row>
    <row r="55" spans="2:20" ht="23.1" customHeight="1" x14ac:dyDescent="0.25">
      <c r="B55" s="23" t="s">
        <v>82</v>
      </c>
      <c r="C55" s="50">
        <v>8</v>
      </c>
      <c r="D55" s="50">
        <v>5</v>
      </c>
      <c r="E55" s="50">
        <v>1</v>
      </c>
      <c r="F55" s="50">
        <v>6</v>
      </c>
      <c r="G55" s="50">
        <v>0</v>
      </c>
      <c r="H55" s="50">
        <v>0</v>
      </c>
      <c r="I55" s="50">
        <v>6</v>
      </c>
      <c r="J55" s="50">
        <v>0</v>
      </c>
      <c r="K55" s="50">
        <v>1</v>
      </c>
      <c r="L55" s="50">
        <v>0</v>
      </c>
      <c r="M55" s="50">
        <v>15</v>
      </c>
      <c r="N55" s="50">
        <v>0</v>
      </c>
      <c r="O55" s="17">
        <f t="shared" si="0"/>
        <v>27</v>
      </c>
      <c r="P55" s="17">
        <f t="shared" si="1"/>
        <v>42</v>
      </c>
      <c r="R55" s="19"/>
      <c r="S55" s="19"/>
      <c r="T55"/>
    </row>
    <row r="56" spans="2:20" ht="23.1" customHeight="1" x14ac:dyDescent="0.25">
      <c r="B56" s="23" t="s">
        <v>83</v>
      </c>
      <c r="C56" s="50">
        <v>12</v>
      </c>
      <c r="D56" s="50">
        <v>0</v>
      </c>
      <c r="E56" s="50">
        <v>1</v>
      </c>
      <c r="F56" s="50">
        <v>4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7">
        <f t="shared" si="0"/>
        <v>20</v>
      </c>
      <c r="P56" s="17">
        <f t="shared" si="1"/>
        <v>33</v>
      </c>
      <c r="R56" s="19"/>
      <c r="S56" s="19"/>
      <c r="T56"/>
    </row>
    <row r="57" spans="2:20" ht="23.1" customHeight="1" x14ac:dyDescent="0.25">
      <c r="B57" s="23" t="s">
        <v>84</v>
      </c>
      <c r="C57" s="50">
        <v>7</v>
      </c>
      <c r="D57" s="50">
        <v>3</v>
      </c>
      <c r="E57" s="50">
        <v>0</v>
      </c>
      <c r="F57" s="50">
        <v>8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7">
        <f t="shared" si="0"/>
        <v>20</v>
      </c>
      <c r="P57" s="17">
        <f t="shared" si="1"/>
        <v>28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251</v>
      </c>
      <c r="D58" s="16">
        <f t="shared" si="21"/>
        <v>58</v>
      </c>
      <c r="E58" s="16">
        <f t="shared" si="21"/>
        <v>19</v>
      </c>
      <c r="F58" s="16">
        <f t="shared" si="21"/>
        <v>187</v>
      </c>
      <c r="G58" s="16">
        <f t="shared" si="21"/>
        <v>3</v>
      </c>
      <c r="H58" s="16">
        <f t="shared" si="21"/>
        <v>0</v>
      </c>
      <c r="I58" s="16">
        <f t="shared" si="21"/>
        <v>101</v>
      </c>
      <c r="J58" s="16">
        <f t="shared" si="21"/>
        <v>10</v>
      </c>
      <c r="K58" s="16">
        <f t="shared" si="21"/>
        <v>4</v>
      </c>
      <c r="L58" s="16">
        <f t="shared" si="21"/>
        <v>0</v>
      </c>
      <c r="M58" s="16">
        <f t="shared" si="21"/>
        <v>501</v>
      </c>
      <c r="N58" s="16">
        <f t="shared" si="21"/>
        <v>0</v>
      </c>
      <c r="O58" s="16">
        <f t="shared" si="21"/>
        <v>633</v>
      </c>
      <c r="P58" s="16">
        <f t="shared" si="21"/>
        <v>1134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0.22134038800705466</v>
      </c>
      <c r="D59" s="43">
        <f t="shared" si="22"/>
        <v>5.114638447971781E-2</v>
      </c>
      <c r="E59" s="43">
        <f t="shared" si="22"/>
        <v>1.6754850088183421E-2</v>
      </c>
      <c r="F59" s="43">
        <f t="shared" si="22"/>
        <v>0.16490299823633156</v>
      </c>
      <c r="G59" s="43">
        <f t="shared" si="22"/>
        <v>2.6455026455026454E-3</v>
      </c>
      <c r="H59" s="43">
        <f t="shared" si="22"/>
        <v>0</v>
      </c>
      <c r="I59" s="43">
        <f t="shared" si="22"/>
        <v>8.9065255731922394E-2</v>
      </c>
      <c r="J59" s="43">
        <f t="shared" si="22"/>
        <v>8.8183421516754845E-3</v>
      </c>
      <c r="K59" s="43">
        <f t="shared" si="22"/>
        <v>3.5273368606701938E-3</v>
      </c>
      <c r="L59" s="43">
        <f t="shared" si="22"/>
        <v>0</v>
      </c>
      <c r="M59" s="43">
        <f t="shared" si="22"/>
        <v>0.4417989417989418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0.39652448657187994</v>
      </c>
      <c r="D60" s="44">
        <f t="shared" ref="D60:N60" si="23">D58/$O$58</f>
        <v>9.1627172195892573E-2</v>
      </c>
      <c r="E60" s="44">
        <f t="shared" si="23"/>
        <v>3.0015797788309637E-2</v>
      </c>
      <c r="F60" s="44">
        <f t="shared" si="23"/>
        <v>0.29541864139020535</v>
      </c>
      <c r="G60" s="44">
        <f t="shared" si="23"/>
        <v>4.7393364928909956E-3</v>
      </c>
      <c r="H60" s="44">
        <f t="shared" si="23"/>
        <v>0</v>
      </c>
      <c r="I60" s="44">
        <f t="shared" si="23"/>
        <v>0.15955766192733017</v>
      </c>
      <c r="J60" s="44">
        <f t="shared" si="23"/>
        <v>1.579778830963665E-2</v>
      </c>
      <c r="K60" s="44">
        <f t="shared" si="23"/>
        <v>6.3191153238546603E-3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F13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Busabala-Entebbe'!C3:G3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'29.09 Entebbe-Busabala'!G5:H5</f>
        <v>Ziranumbu town</v>
      </c>
      <c r="H5" s="77"/>
      <c r="I5" s="14"/>
      <c r="J5" s="2" t="s">
        <v>5</v>
      </c>
      <c r="K5" s="76" t="str">
        <f>'29.09 Entebbe-Busabala'!K5:L5</f>
        <v>Godfrey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'29.09 Entebbe-Busabala'!D6:E6</f>
        <v>ENTEBBE</v>
      </c>
      <c r="E6" s="77"/>
      <c r="F6" s="2" t="s">
        <v>2</v>
      </c>
      <c r="G6" s="76" t="str">
        <f>'29.09 Entebbe-Busabala'!G6:H6</f>
        <v>BUSABALA</v>
      </c>
      <c r="H6" s="77"/>
      <c r="J6" s="2" t="s">
        <v>21</v>
      </c>
      <c r="K6" s="76" t="str">
        <f>'29.09 Entebbe-Busabala'!K6:L6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AVERAGE('23.09.19 Entebbe-Busabala'!C10,'24.09 Entebbe-Busabala'!C10,'25.09 Entebbe-Busabala'!C10,'27.09 Entebbe-Busabala'!C10,'26.09. 19 Entebbe-Busabala 24HR'!C10,'28.09 Entebbe-Busabala-24Hrs'!C10,'29.09 Entebbe-Busabala'!C10)</f>
        <v>9.1428571428571423</v>
      </c>
      <c r="D10" s="49">
        <f>AVERAGE('23.09.19 Entebbe-Busabala'!D10,'24.09 Entebbe-Busabala'!D10,'25.09 Entebbe-Busabala'!D10,'27.09 Entebbe-Busabala'!D10,'26.09. 19 Entebbe-Busabala 24HR'!D10,'28.09 Entebbe-Busabala-24Hrs'!D10,'29.09 Entebbe-Busabala'!D10)</f>
        <v>1.4285714285714286</v>
      </c>
      <c r="E10" s="49">
        <f>AVERAGE('23.09.19 Entebbe-Busabala'!E10,'24.09 Entebbe-Busabala'!E10,'25.09 Entebbe-Busabala'!E10,'27.09 Entebbe-Busabala'!E10,'26.09. 19 Entebbe-Busabala 24HR'!E10,'28.09 Entebbe-Busabala-24Hrs'!E10,'29.09 Entebbe-Busabala'!E10)</f>
        <v>1.2857142857142858</v>
      </c>
      <c r="F10" s="49">
        <f>AVERAGE('23.09.19 Entebbe-Busabala'!F10,'24.09 Entebbe-Busabala'!F10,'25.09 Entebbe-Busabala'!F10,'27.09 Entebbe-Busabala'!F10,'26.09. 19 Entebbe-Busabala 24HR'!F10,'28.09 Entebbe-Busabala-24Hrs'!F10,'29.09 Entebbe-Busabala'!F10)</f>
        <v>6.7142857142857144</v>
      </c>
      <c r="G10" s="49">
        <f>AVERAGE('23.09.19 Entebbe-Busabala'!G10,'24.09 Entebbe-Busabala'!G10,'25.09 Entebbe-Busabala'!G10,'27.09 Entebbe-Busabala'!G10,'26.09. 19 Entebbe-Busabala 24HR'!G10,'28.09 Entebbe-Busabala-24Hrs'!G10,'29.09 Entebbe-Busabala'!G10)</f>
        <v>0.5714285714285714</v>
      </c>
      <c r="H10" s="49">
        <f>AVERAGE('23.09.19 Entebbe-Busabala'!H10,'24.09 Entebbe-Busabala'!H10,'25.09 Entebbe-Busabala'!H10,'27.09 Entebbe-Busabala'!H10,'26.09. 19 Entebbe-Busabala 24HR'!H10,'28.09 Entebbe-Busabala-24Hrs'!H10,'29.09 Entebbe-Busabala'!H10)</f>
        <v>0</v>
      </c>
      <c r="I10" s="49">
        <f>AVERAGE('23.09.19 Entebbe-Busabala'!I10,'24.09 Entebbe-Busabala'!I10,'25.09 Entebbe-Busabala'!I10,'27.09 Entebbe-Busabala'!I10,'26.09. 19 Entebbe-Busabala 24HR'!I10,'28.09 Entebbe-Busabala-24Hrs'!I10,'29.09 Entebbe-Busabala'!I10)</f>
        <v>1</v>
      </c>
      <c r="J10" s="49">
        <f>AVERAGE('23.09.19 Entebbe-Busabala'!J10,'24.09 Entebbe-Busabala'!J10,'25.09 Entebbe-Busabala'!J10,'27.09 Entebbe-Busabala'!J10,'26.09. 19 Entebbe-Busabala 24HR'!J10,'28.09 Entebbe-Busabala-24Hrs'!J10,'29.09 Entebbe-Busabala'!J10)</f>
        <v>0.5714285714285714</v>
      </c>
      <c r="K10" s="49">
        <f>AVERAGE('23.09.19 Entebbe-Busabala'!K10,'24.09 Entebbe-Busabala'!K10,'25.09 Entebbe-Busabala'!K10,'27.09 Entebbe-Busabala'!K10,'26.09. 19 Entebbe-Busabala 24HR'!K10,'28.09 Entebbe-Busabala-24Hrs'!K10,'29.09 Entebbe-Busabala'!K10)</f>
        <v>0</v>
      </c>
      <c r="L10" s="49">
        <f>AVERAGE('23.09.19 Entebbe-Busabala'!L10,'24.09 Entebbe-Busabala'!L10,'25.09 Entebbe-Busabala'!L10,'27.09 Entebbe-Busabala'!L10,'26.09. 19 Entebbe-Busabala 24HR'!L10,'28.09 Entebbe-Busabala-24Hrs'!L10,'29.09 Entebbe-Busabala'!L10)</f>
        <v>0</v>
      </c>
      <c r="M10" s="49">
        <f>AVERAGE('23.09.19 Entebbe-Busabala'!M10,'24.09 Entebbe-Busabala'!M10,'25.09 Entebbe-Busabala'!M10,'27.09 Entebbe-Busabala'!M10,'26.09. 19 Entebbe-Busabala 24HR'!M10,'28.09 Entebbe-Busabala-24Hrs'!M10,'29.09 Entebbe-Busabala'!M10)</f>
        <v>20</v>
      </c>
      <c r="N10" s="49">
        <f>AVERAGE('23.09.19 Entebbe-Busabala'!N10,'24.09 Entebbe-Busabala'!N10,'25.09 Entebbe-Busabala'!N10,'27.09 Entebbe-Busabala'!N10,'26.09. 19 Entebbe-Busabala 24HR'!N10,'28.09 Entebbe-Busabala-24Hrs'!N10,'29.09 Entebbe-Busabala'!N10)</f>
        <v>0</v>
      </c>
      <c r="O10" s="15">
        <f t="shared" ref="O10:O73" si="0">SUM(C10:L10,N10)</f>
        <v>20.714285714285719</v>
      </c>
      <c r="P10" s="15">
        <f t="shared" ref="P10:P73" si="1">SUM(C10:N10)</f>
        <v>40.714285714285722</v>
      </c>
      <c r="R10" s="1" t="s">
        <v>6</v>
      </c>
      <c r="S10" s="17">
        <f t="shared" ref="S10:AF10" si="2">SUM(C10:C13)</f>
        <v>33</v>
      </c>
      <c r="T10" s="17">
        <f t="shared" si="2"/>
        <v>5.5714285714285712</v>
      </c>
      <c r="U10" s="17">
        <f t="shared" si="2"/>
        <v>3.5714285714285716</v>
      </c>
      <c r="V10" s="17">
        <f t="shared" si="2"/>
        <v>26</v>
      </c>
      <c r="W10" s="17">
        <f t="shared" si="2"/>
        <v>0.71428571428571419</v>
      </c>
      <c r="X10" s="17">
        <f t="shared" si="2"/>
        <v>0</v>
      </c>
      <c r="Y10" s="17">
        <f t="shared" si="2"/>
        <v>8</v>
      </c>
      <c r="Z10" s="17">
        <f t="shared" si="2"/>
        <v>2.7142857142857144</v>
      </c>
      <c r="AA10" s="17">
        <f t="shared" si="2"/>
        <v>0</v>
      </c>
      <c r="AB10" s="17">
        <f t="shared" si="2"/>
        <v>0</v>
      </c>
      <c r="AC10" s="17">
        <f t="shared" si="2"/>
        <v>101.14285714285714</v>
      </c>
      <c r="AD10" s="17">
        <f t="shared" si="2"/>
        <v>0</v>
      </c>
      <c r="AE10" s="31">
        <f t="shared" si="2"/>
        <v>79.571428571428584</v>
      </c>
      <c r="AF10" s="31">
        <f t="shared" si="2"/>
        <v>180.71428571428575</v>
      </c>
    </row>
    <row r="11" spans="2:32" s="6" customFormat="1" ht="23.1" customHeight="1" x14ac:dyDescent="0.25">
      <c r="B11" s="23" t="s">
        <v>38</v>
      </c>
      <c r="C11" s="49">
        <f>AVERAGE('23.09.19 Entebbe-Busabala'!C11,'24.09 Entebbe-Busabala'!C11,'25.09 Entebbe-Busabala'!C11,'27.09 Entebbe-Busabala'!C11,'26.09. 19 Entebbe-Busabala 24HR'!C11,'28.09 Entebbe-Busabala-24Hrs'!C11,'29.09 Entebbe-Busabala'!C11)</f>
        <v>7.5714285714285712</v>
      </c>
      <c r="D11" s="49">
        <f>AVERAGE('23.09.19 Entebbe-Busabala'!D11,'24.09 Entebbe-Busabala'!D11,'25.09 Entebbe-Busabala'!D11,'27.09 Entebbe-Busabala'!D11,'26.09. 19 Entebbe-Busabala 24HR'!D11,'28.09 Entebbe-Busabala-24Hrs'!D11,'29.09 Entebbe-Busabala'!D11)</f>
        <v>1.8571428571428572</v>
      </c>
      <c r="E11" s="49">
        <f>AVERAGE('23.09.19 Entebbe-Busabala'!E11,'24.09 Entebbe-Busabala'!E11,'25.09 Entebbe-Busabala'!E11,'27.09 Entebbe-Busabala'!E11,'26.09. 19 Entebbe-Busabala 24HR'!E11,'28.09 Entebbe-Busabala-24Hrs'!E11,'29.09 Entebbe-Busabala'!E11)</f>
        <v>1.2857142857142858</v>
      </c>
      <c r="F11" s="49">
        <f>AVERAGE('23.09.19 Entebbe-Busabala'!F11,'24.09 Entebbe-Busabala'!F11,'25.09 Entebbe-Busabala'!F11,'27.09 Entebbe-Busabala'!F11,'26.09. 19 Entebbe-Busabala 24HR'!F11,'28.09 Entebbe-Busabala-24Hrs'!F11,'29.09 Entebbe-Busabala'!F11)</f>
        <v>6.4285714285714288</v>
      </c>
      <c r="G11" s="49">
        <f>AVERAGE('23.09.19 Entebbe-Busabala'!G11,'24.09 Entebbe-Busabala'!G11,'25.09 Entebbe-Busabala'!G11,'27.09 Entebbe-Busabala'!G11,'26.09. 19 Entebbe-Busabala 24HR'!G11,'28.09 Entebbe-Busabala-24Hrs'!G11,'29.09 Entebbe-Busabala'!G11)</f>
        <v>0</v>
      </c>
      <c r="H11" s="49">
        <f>AVERAGE('23.09.19 Entebbe-Busabala'!H11,'24.09 Entebbe-Busabala'!H11,'25.09 Entebbe-Busabala'!H11,'27.09 Entebbe-Busabala'!H11,'26.09. 19 Entebbe-Busabala 24HR'!H11,'28.09 Entebbe-Busabala-24Hrs'!H11,'29.09 Entebbe-Busabala'!H11)</f>
        <v>0</v>
      </c>
      <c r="I11" s="49">
        <f>AVERAGE('23.09.19 Entebbe-Busabala'!I11,'24.09 Entebbe-Busabala'!I11,'25.09 Entebbe-Busabala'!I11,'27.09 Entebbe-Busabala'!I11,'26.09. 19 Entebbe-Busabala 24HR'!I11,'28.09 Entebbe-Busabala-24Hrs'!I11,'29.09 Entebbe-Busabala'!I11)</f>
        <v>2.8571428571428572</v>
      </c>
      <c r="J11" s="49">
        <f>AVERAGE('23.09.19 Entebbe-Busabala'!J11,'24.09 Entebbe-Busabala'!J11,'25.09 Entebbe-Busabala'!J11,'27.09 Entebbe-Busabala'!J11,'26.09. 19 Entebbe-Busabala 24HR'!J11,'28.09 Entebbe-Busabala-24Hrs'!J11,'29.09 Entebbe-Busabala'!J11)</f>
        <v>0.5714285714285714</v>
      </c>
      <c r="K11" s="49">
        <f>AVERAGE('23.09.19 Entebbe-Busabala'!K11,'24.09 Entebbe-Busabala'!K11,'25.09 Entebbe-Busabala'!K11,'27.09 Entebbe-Busabala'!K11,'26.09. 19 Entebbe-Busabala 24HR'!K11,'28.09 Entebbe-Busabala-24Hrs'!K11,'29.09 Entebbe-Busabala'!K11)</f>
        <v>0</v>
      </c>
      <c r="L11" s="49">
        <f>AVERAGE('23.09.19 Entebbe-Busabala'!L11,'24.09 Entebbe-Busabala'!L11,'25.09 Entebbe-Busabala'!L11,'27.09 Entebbe-Busabala'!L11,'26.09. 19 Entebbe-Busabala 24HR'!L11,'28.09 Entebbe-Busabala-24Hrs'!L11,'29.09 Entebbe-Busabala'!L11)</f>
        <v>0</v>
      </c>
      <c r="M11" s="49">
        <f>AVERAGE('23.09.19 Entebbe-Busabala'!M11,'24.09 Entebbe-Busabala'!M11,'25.09 Entebbe-Busabala'!M11,'27.09 Entebbe-Busabala'!M11,'26.09. 19 Entebbe-Busabala 24HR'!M11,'28.09 Entebbe-Busabala-24Hrs'!M11,'29.09 Entebbe-Busabala'!M11)</f>
        <v>29.142857142857142</v>
      </c>
      <c r="N11" s="49">
        <f>AVERAGE('23.09.19 Entebbe-Busabala'!N11,'24.09 Entebbe-Busabala'!N11,'25.09 Entebbe-Busabala'!N11,'27.09 Entebbe-Busabala'!N11,'26.09. 19 Entebbe-Busabala 24HR'!N11,'28.09 Entebbe-Busabala-24Hrs'!N11,'29.09 Entebbe-Busabala'!N11)</f>
        <v>0</v>
      </c>
      <c r="O11" s="15">
        <f t="shared" si="0"/>
        <v>20.571428571428577</v>
      </c>
      <c r="P11" s="15">
        <f t="shared" si="1"/>
        <v>49.714285714285722</v>
      </c>
      <c r="R11" s="1" t="s">
        <v>7</v>
      </c>
      <c r="S11" s="17">
        <f t="shared" ref="S11:AF11" si="3">SUM(C14:C17)</f>
        <v>22</v>
      </c>
      <c r="T11" s="17">
        <f t="shared" si="3"/>
        <v>3.8571428571428572</v>
      </c>
      <c r="U11" s="17">
        <f t="shared" si="3"/>
        <v>2</v>
      </c>
      <c r="V11" s="17">
        <f t="shared" si="3"/>
        <v>19.142857142857146</v>
      </c>
      <c r="W11" s="17">
        <f t="shared" si="3"/>
        <v>0.2857142857142857</v>
      </c>
      <c r="X11" s="17">
        <f t="shared" si="3"/>
        <v>0</v>
      </c>
      <c r="Y11" s="17">
        <f t="shared" si="3"/>
        <v>13.142857142857142</v>
      </c>
      <c r="Z11" s="17">
        <f t="shared" si="3"/>
        <v>2.4285714285714284</v>
      </c>
      <c r="AA11" s="17">
        <f t="shared" si="3"/>
        <v>0.14285714285714285</v>
      </c>
      <c r="AB11" s="17">
        <f t="shared" si="3"/>
        <v>0</v>
      </c>
      <c r="AC11" s="17">
        <f t="shared" si="3"/>
        <v>80</v>
      </c>
      <c r="AD11" s="17">
        <f t="shared" si="3"/>
        <v>0</v>
      </c>
      <c r="AE11" s="31">
        <f t="shared" si="3"/>
        <v>63</v>
      </c>
      <c r="AF11" s="31">
        <f t="shared" si="3"/>
        <v>143</v>
      </c>
    </row>
    <row r="12" spans="2:32" ht="23.1" customHeight="1" x14ac:dyDescent="0.25">
      <c r="B12" s="23" t="s">
        <v>39</v>
      </c>
      <c r="C12" s="49">
        <f>AVERAGE('23.09.19 Entebbe-Busabala'!C12,'24.09 Entebbe-Busabala'!C12,'25.09 Entebbe-Busabala'!C12,'27.09 Entebbe-Busabala'!C12,'26.09. 19 Entebbe-Busabala 24HR'!C12,'28.09 Entebbe-Busabala-24Hrs'!C12,'29.09 Entebbe-Busabala'!C12)</f>
        <v>8</v>
      </c>
      <c r="D12" s="49">
        <f>AVERAGE('23.09.19 Entebbe-Busabala'!D12,'24.09 Entebbe-Busabala'!D12,'25.09 Entebbe-Busabala'!D12,'27.09 Entebbe-Busabala'!D12,'26.09. 19 Entebbe-Busabala 24HR'!D12,'28.09 Entebbe-Busabala-24Hrs'!D12,'29.09 Entebbe-Busabala'!D12)</f>
        <v>1</v>
      </c>
      <c r="E12" s="49">
        <f>AVERAGE('23.09.19 Entebbe-Busabala'!E12,'24.09 Entebbe-Busabala'!E12,'25.09 Entebbe-Busabala'!E12,'27.09 Entebbe-Busabala'!E12,'26.09. 19 Entebbe-Busabala 24HR'!E12,'28.09 Entebbe-Busabala-24Hrs'!E12,'29.09 Entebbe-Busabala'!E12)</f>
        <v>0.5714285714285714</v>
      </c>
      <c r="F12" s="49">
        <f>AVERAGE('23.09.19 Entebbe-Busabala'!F12,'24.09 Entebbe-Busabala'!F12,'25.09 Entebbe-Busabala'!F12,'27.09 Entebbe-Busabala'!F12,'26.09. 19 Entebbe-Busabala 24HR'!F12,'28.09 Entebbe-Busabala-24Hrs'!F12,'29.09 Entebbe-Busabala'!F12)</f>
        <v>6.5714285714285712</v>
      </c>
      <c r="G12" s="49">
        <f>AVERAGE('23.09.19 Entebbe-Busabala'!G12,'24.09 Entebbe-Busabala'!G12,'25.09 Entebbe-Busabala'!G12,'27.09 Entebbe-Busabala'!G12,'26.09. 19 Entebbe-Busabala 24HR'!G12,'28.09 Entebbe-Busabala-24Hrs'!G12,'29.09 Entebbe-Busabala'!G12)</f>
        <v>0</v>
      </c>
      <c r="H12" s="49">
        <f>AVERAGE('23.09.19 Entebbe-Busabala'!H12,'24.09 Entebbe-Busabala'!H12,'25.09 Entebbe-Busabala'!H12,'27.09 Entebbe-Busabala'!H12,'26.09. 19 Entebbe-Busabala 24HR'!H12,'28.09 Entebbe-Busabala-24Hrs'!H12,'29.09 Entebbe-Busabala'!H12)</f>
        <v>0</v>
      </c>
      <c r="I12" s="49">
        <f>AVERAGE('23.09.19 Entebbe-Busabala'!I12,'24.09 Entebbe-Busabala'!I12,'25.09 Entebbe-Busabala'!I12,'27.09 Entebbe-Busabala'!I12,'26.09. 19 Entebbe-Busabala 24HR'!I12,'28.09 Entebbe-Busabala-24Hrs'!I12,'29.09 Entebbe-Busabala'!I12)</f>
        <v>2.1428571428571428</v>
      </c>
      <c r="J12" s="49">
        <f>AVERAGE('23.09.19 Entebbe-Busabala'!J12,'24.09 Entebbe-Busabala'!J12,'25.09 Entebbe-Busabala'!J12,'27.09 Entebbe-Busabala'!J12,'26.09. 19 Entebbe-Busabala 24HR'!J12,'28.09 Entebbe-Busabala-24Hrs'!J12,'29.09 Entebbe-Busabala'!J12)</f>
        <v>1</v>
      </c>
      <c r="K12" s="49">
        <f>AVERAGE('23.09.19 Entebbe-Busabala'!K12,'24.09 Entebbe-Busabala'!K12,'25.09 Entebbe-Busabala'!K12,'27.09 Entebbe-Busabala'!K12,'26.09. 19 Entebbe-Busabala 24HR'!K12,'28.09 Entebbe-Busabala-24Hrs'!K12,'29.09 Entebbe-Busabala'!K12)</f>
        <v>0</v>
      </c>
      <c r="L12" s="49">
        <f>AVERAGE('23.09.19 Entebbe-Busabala'!L12,'24.09 Entebbe-Busabala'!L12,'25.09 Entebbe-Busabala'!L12,'27.09 Entebbe-Busabala'!L12,'26.09. 19 Entebbe-Busabala 24HR'!L12,'28.09 Entebbe-Busabala-24Hrs'!L12,'29.09 Entebbe-Busabala'!L12)</f>
        <v>0</v>
      </c>
      <c r="M12" s="49">
        <f>AVERAGE('23.09.19 Entebbe-Busabala'!M12,'24.09 Entebbe-Busabala'!M12,'25.09 Entebbe-Busabala'!M12,'27.09 Entebbe-Busabala'!M12,'26.09. 19 Entebbe-Busabala 24HR'!M12,'28.09 Entebbe-Busabala-24Hrs'!M12,'29.09 Entebbe-Busabala'!M12)</f>
        <v>25.142857142857142</v>
      </c>
      <c r="N12" s="49">
        <f>AVERAGE('23.09.19 Entebbe-Busabala'!N12,'24.09 Entebbe-Busabala'!N12,'25.09 Entebbe-Busabala'!N12,'27.09 Entebbe-Busabala'!N12,'26.09. 19 Entebbe-Busabala 24HR'!N12,'28.09 Entebbe-Busabala-24Hrs'!N12,'29.09 Entebbe-Busabala'!N12)</f>
        <v>0</v>
      </c>
      <c r="O12" s="15">
        <f t="shared" si="0"/>
        <v>19.285714285714285</v>
      </c>
      <c r="P12" s="15">
        <f t="shared" si="1"/>
        <v>44.428571428571431</v>
      </c>
      <c r="R12" s="1" t="s">
        <v>8</v>
      </c>
      <c r="S12" s="17">
        <f t="shared" ref="S12:AF12" si="4">SUM(C18:C21)</f>
        <v>23.857142857142858</v>
      </c>
      <c r="T12" s="17">
        <f t="shared" si="4"/>
        <v>3</v>
      </c>
      <c r="U12" s="17">
        <f t="shared" si="4"/>
        <v>2.5714285714285712</v>
      </c>
      <c r="V12" s="17">
        <f t="shared" si="4"/>
        <v>17</v>
      </c>
      <c r="W12" s="17">
        <f t="shared" si="4"/>
        <v>0.14285714285714285</v>
      </c>
      <c r="X12" s="17">
        <f t="shared" si="4"/>
        <v>0.14285714285714285</v>
      </c>
      <c r="Y12" s="17">
        <f t="shared" si="4"/>
        <v>9.4285714285714288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71.285714285714292</v>
      </c>
      <c r="AD12" s="17">
        <f t="shared" si="4"/>
        <v>0.14285714285714285</v>
      </c>
      <c r="AE12" s="31">
        <f t="shared" si="4"/>
        <v>59.285714285714292</v>
      </c>
      <c r="AF12" s="31">
        <f t="shared" si="4"/>
        <v>130.57142857142856</v>
      </c>
    </row>
    <row r="13" spans="2:32" ht="23.1" customHeight="1" x14ac:dyDescent="0.25">
      <c r="B13" s="23" t="s">
        <v>40</v>
      </c>
      <c r="C13" s="49">
        <f>AVERAGE('23.09.19 Entebbe-Busabala'!C13,'24.09 Entebbe-Busabala'!C13,'25.09 Entebbe-Busabala'!C13,'27.09 Entebbe-Busabala'!C13,'26.09. 19 Entebbe-Busabala 24HR'!C13,'28.09 Entebbe-Busabala-24Hrs'!C13,'29.09 Entebbe-Busabala'!C13)</f>
        <v>8.2857142857142865</v>
      </c>
      <c r="D13" s="49">
        <f>AVERAGE('23.09.19 Entebbe-Busabala'!D13,'24.09 Entebbe-Busabala'!D13,'25.09 Entebbe-Busabala'!D13,'27.09 Entebbe-Busabala'!D13,'26.09. 19 Entebbe-Busabala 24HR'!D13,'28.09 Entebbe-Busabala-24Hrs'!D13,'29.09 Entebbe-Busabala'!D13)</f>
        <v>1.2857142857142858</v>
      </c>
      <c r="E13" s="49">
        <f>AVERAGE('23.09.19 Entebbe-Busabala'!E13,'24.09 Entebbe-Busabala'!E13,'25.09 Entebbe-Busabala'!E13,'27.09 Entebbe-Busabala'!E13,'26.09. 19 Entebbe-Busabala 24HR'!E13,'28.09 Entebbe-Busabala-24Hrs'!E13,'29.09 Entebbe-Busabala'!E13)</f>
        <v>0.42857142857142855</v>
      </c>
      <c r="F13" s="49">
        <f>AVERAGE('23.09.19 Entebbe-Busabala'!F13,'24.09 Entebbe-Busabala'!F13,'25.09 Entebbe-Busabala'!F13,'27.09 Entebbe-Busabala'!F13,'26.09. 19 Entebbe-Busabala 24HR'!F13,'28.09 Entebbe-Busabala-24Hrs'!F13,'29.09 Entebbe-Busabala'!F13)</f>
        <v>6.2857142857142856</v>
      </c>
      <c r="G13" s="49">
        <f>AVERAGE('23.09.19 Entebbe-Busabala'!G13,'24.09 Entebbe-Busabala'!G13,'25.09 Entebbe-Busabala'!G13,'27.09 Entebbe-Busabala'!G13,'26.09. 19 Entebbe-Busabala 24HR'!G13,'28.09 Entebbe-Busabala-24Hrs'!G13,'29.09 Entebbe-Busabala'!G13)</f>
        <v>0.14285714285714285</v>
      </c>
      <c r="H13" s="49">
        <f>AVERAGE('23.09.19 Entebbe-Busabala'!H13,'24.09 Entebbe-Busabala'!H13,'25.09 Entebbe-Busabala'!H13,'27.09 Entebbe-Busabala'!H13,'26.09. 19 Entebbe-Busabala 24HR'!H13,'28.09 Entebbe-Busabala-24Hrs'!H13,'29.09 Entebbe-Busabala'!H13)</f>
        <v>0</v>
      </c>
      <c r="I13" s="49">
        <f>AVERAGE('23.09.19 Entebbe-Busabala'!I13,'24.09 Entebbe-Busabala'!I13,'25.09 Entebbe-Busabala'!I13,'27.09 Entebbe-Busabala'!I13,'26.09. 19 Entebbe-Busabala 24HR'!I13,'28.09 Entebbe-Busabala-24Hrs'!I13,'29.09 Entebbe-Busabala'!I13)</f>
        <v>2</v>
      </c>
      <c r="J13" s="49">
        <f>AVERAGE('23.09.19 Entebbe-Busabala'!J13,'24.09 Entebbe-Busabala'!J13,'25.09 Entebbe-Busabala'!J13,'27.09 Entebbe-Busabala'!J13,'26.09. 19 Entebbe-Busabala 24HR'!J13,'28.09 Entebbe-Busabala-24Hrs'!J13,'29.09 Entebbe-Busabala'!J13)</f>
        <v>0.5714285714285714</v>
      </c>
      <c r="K13" s="49">
        <f>AVERAGE('23.09.19 Entebbe-Busabala'!K13,'24.09 Entebbe-Busabala'!K13,'25.09 Entebbe-Busabala'!K13,'27.09 Entebbe-Busabala'!K13,'26.09. 19 Entebbe-Busabala 24HR'!K13,'28.09 Entebbe-Busabala-24Hrs'!K13,'29.09 Entebbe-Busabala'!K13)</f>
        <v>0</v>
      </c>
      <c r="L13" s="49">
        <f>AVERAGE('23.09.19 Entebbe-Busabala'!L13,'24.09 Entebbe-Busabala'!L13,'25.09 Entebbe-Busabala'!L13,'27.09 Entebbe-Busabala'!L13,'26.09. 19 Entebbe-Busabala 24HR'!L13,'28.09 Entebbe-Busabala-24Hrs'!L13,'29.09 Entebbe-Busabala'!L13)</f>
        <v>0</v>
      </c>
      <c r="M13" s="49">
        <f>AVERAGE('23.09.19 Entebbe-Busabala'!M13,'24.09 Entebbe-Busabala'!M13,'25.09 Entebbe-Busabala'!M13,'27.09 Entebbe-Busabala'!M13,'26.09. 19 Entebbe-Busabala 24HR'!M13,'28.09 Entebbe-Busabala-24Hrs'!M13,'29.09 Entebbe-Busabala'!M13)</f>
        <v>26.857142857142858</v>
      </c>
      <c r="N13" s="49">
        <f>AVERAGE('23.09.19 Entebbe-Busabala'!N13,'24.09 Entebbe-Busabala'!N13,'25.09 Entebbe-Busabala'!N13,'27.09 Entebbe-Busabala'!N13,'26.09. 19 Entebbe-Busabala 24HR'!N13,'28.09 Entebbe-Busabala-24Hrs'!N13,'29.09 Entebbe-Busabala'!N13)</f>
        <v>0</v>
      </c>
      <c r="O13" s="15">
        <f t="shared" si="0"/>
        <v>19.000000000000004</v>
      </c>
      <c r="P13" s="15">
        <f t="shared" si="1"/>
        <v>45.857142857142861</v>
      </c>
      <c r="R13" s="1" t="s">
        <v>9</v>
      </c>
      <c r="S13" s="17">
        <f t="shared" ref="S13:AF13" si="5">SUM(C22:C25)</f>
        <v>21.428571428571431</v>
      </c>
      <c r="T13" s="17">
        <f t="shared" si="5"/>
        <v>4.2857142857142856</v>
      </c>
      <c r="U13" s="17">
        <f t="shared" si="5"/>
        <v>1.8571428571428572</v>
      </c>
      <c r="V13" s="17">
        <f t="shared" si="5"/>
        <v>13.285714285714286</v>
      </c>
      <c r="W13" s="17">
        <f t="shared" si="5"/>
        <v>0.2857142857142857</v>
      </c>
      <c r="X13" s="17">
        <f t="shared" si="5"/>
        <v>0</v>
      </c>
      <c r="Y13" s="17">
        <f t="shared" si="5"/>
        <v>9.8571428571428559</v>
      </c>
      <c r="Z13" s="17">
        <f t="shared" si="5"/>
        <v>2.2857142857142856</v>
      </c>
      <c r="AA13" s="17">
        <f t="shared" si="5"/>
        <v>0</v>
      </c>
      <c r="AB13" s="17">
        <f t="shared" si="5"/>
        <v>0</v>
      </c>
      <c r="AC13" s="17">
        <f t="shared" si="5"/>
        <v>56.142857142857139</v>
      </c>
      <c r="AD13" s="17">
        <f t="shared" si="5"/>
        <v>0</v>
      </c>
      <c r="AE13" s="31">
        <f t="shared" si="5"/>
        <v>53.285714285714285</v>
      </c>
      <c r="AF13" s="31">
        <f t="shared" si="5"/>
        <v>109.42857142857143</v>
      </c>
    </row>
    <row r="14" spans="2:32" ht="23.1" customHeight="1" x14ac:dyDescent="0.25">
      <c r="B14" s="23" t="s">
        <v>41</v>
      </c>
      <c r="C14" s="49">
        <f>AVERAGE('23.09.19 Entebbe-Busabala'!C14,'24.09 Entebbe-Busabala'!C14,'25.09 Entebbe-Busabala'!C14,'27.09 Entebbe-Busabala'!C14,'26.09. 19 Entebbe-Busabala 24HR'!C14,'28.09 Entebbe-Busabala-24Hrs'!C14,'29.09 Entebbe-Busabala'!C14)</f>
        <v>5.4285714285714288</v>
      </c>
      <c r="D14" s="49">
        <f>AVERAGE('23.09.19 Entebbe-Busabala'!D14,'24.09 Entebbe-Busabala'!D14,'25.09 Entebbe-Busabala'!D14,'27.09 Entebbe-Busabala'!D14,'26.09. 19 Entebbe-Busabala 24HR'!D14,'28.09 Entebbe-Busabala-24Hrs'!D14,'29.09 Entebbe-Busabala'!D14)</f>
        <v>1.1428571428571428</v>
      </c>
      <c r="E14" s="49">
        <f>AVERAGE('23.09.19 Entebbe-Busabala'!E14,'24.09 Entebbe-Busabala'!E14,'25.09 Entebbe-Busabala'!E14,'27.09 Entebbe-Busabala'!E14,'26.09. 19 Entebbe-Busabala 24HR'!E14,'28.09 Entebbe-Busabala-24Hrs'!E14,'29.09 Entebbe-Busabala'!E14)</f>
        <v>0.42857142857142855</v>
      </c>
      <c r="F14" s="49">
        <f>AVERAGE('23.09.19 Entebbe-Busabala'!F14,'24.09 Entebbe-Busabala'!F14,'25.09 Entebbe-Busabala'!F14,'27.09 Entebbe-Busabala'!F14,'26.09. 19 Entebbe-Busabala 24HR'!F14,'28.09 Entebbe-Busabala-24Hrs'!F14,'29.09 Entebbe-Busabala'!F14)</f>
        <v>5.5714285714285712</v>
      </c>
      <c r="G14" s="49">
        <f>AVERAGE('23.09.19 Entebbe-Busabala'!G14,'24.09 Entebbe-Busabala'!G14,'25.09 Entebbe-Busabala'!G14,'27.09 Entebbe-Busabala'!G14,'26.09. 19 Entebbe-Busabala 24HR'!G14,'28.09 Entebbe-Busabala-24Hrs'!G14,'29.09 Entebbe-Busabala'!G14)</f>
        <v>0</v>
      </c>
      <c r="H14" s="49">
        <f>AVERAGE('23.09.19 Entebbe-Busabala'!H14,'24.09 Entebbe-Busabala'!H14,'25.09 Entebbe-Busabala'!H14,'27.09 Entebbe-Busabala'!H14,'26.09. 19 Entebbe-Busabala 24HR'!H14,'28.09 Entebbe-Busabala-24Hrs'!H14,'29.09 Entebbe-Busabala'!H14)</f>
        <v>0</v>
      </c>
      <c r="I14" s="49">
        <f>AVERAGE('23.09.19 Entebbe-Busabala'!I14,'24.09 Entebbe-Busabala'!I14,'25.09 Entebbe-Busabala'!I14,'27.09 Entebbe-Busabala'!I14,'26.09. 19 Entebbe-Busabala 24HR'!I14,'28.09 Entebbe-Busabala-24Hrs'!I14,'29.09 Entebbe-Busabala'!I14)</f>
        <v>2.8571428571428572</v>
      </c>
      <c r="J14" s="49">
        <f>AVERAGE('23.09.19 Entebbe-Busabala'!J14,'24.09 Entebbe-Busabala'!J14,'25.09 Entebbe-Busabala'!J14,'27.09 Entebbe-Busabala'!J14,'26.09. 19 Entebbe-Busabala 24HR'!J14,'28.09 Entebbe-Busabala-24Hrs'!J14,'29.09 Entebbe-Busabala'!J14)</f>
        <v>0.14285714285714285</v>
      </c>
      <c r="K14" s="49">
        <f>AVERAGE('23.09.19 Entebbe-Busabala'!K14,'24.09 Entebbe-Busabala'!K14,'25.09 Entebbe-Busabala'!K14,'27.09 Entebbe-Busabala'!K14,'26.09. 19 Entebbe-Busabala 24HR'!K14,'28.09 Entebbe-Busabala-24Hrs'!K14,'29.09 Entebbe-Busabala'!K14)</f>
        <v>0.14285714285714285</v>
      </c>
      <c r="L14" s="49">
        <f>AVERAGE('23.09.19 Entebbe-Busabala'!L14,'24.09 Entebbe-Busabala'!L14,'25.09 Entebbe-Busabala'!L14,'27.09 Entebbe-Busabala'!L14,'26.09. 19 Entebbe-Busabala 24HR'!L14,'28.09 Entebbe-Busabala-24Hrs'!L14,'29.09 Entebbe-Busabala'!L14)</f>
        <v>0</v>
      </c>
      <c r="M14" s="49">
        <f>AVERAGE('23.09.19 Entebbe-Busabala'!M14,'24.09 Entebbe-Busabala'!M14,'25.09 Entebbe-Busabala'!M14,'27.09 Entebbe-Busabala'!M14,'26.09. 19 Entebbe-Busabala 24HR'!M14,'28.09 Entebbe-Busabala-24Hrs'!M14,'29.09 Entebbe-Busabala'!M14)</f>
        <v>19.571428571428573</v>
      </c>
      <c r="N14" s="49">
        <f>AVERAGE('23.09.19 Entebbe-Busabala'!N14,'24.09 Entebbe-Busabala'!N14,'25.09 Entebbe-Busabala'!N14,'27.09 Entebbe-Busabala'!N14,'26.09. 19 Entebbe-Busabala 24HR'!N14,'28.09 Entebbe-Busabala-24Hrs'!N14,'29.09 Entebbe-Busabala'!N14)</f>
        <v>0</v>
      </c>
      <c r="O14" s="15">
        <f t="shared" si="0"/>
        <v>15.714285714285714</v>
      </c>
      <c r="P14" s="15">
        <f t="shared" si="1"/>
        <v>35.285714285714285</v>
      </c>
      <c r="R14" s="1" t="s">
        <v>10</v>
      </c>
      <c r="S14" s="17">
        <f t="shared" ref="S14:AF14" si="6">SUM(C26:C29)</f>
        <v>19.142857142857146</v>
      </c>
      <c r="T14" s="17">
        <f t="shared" si="6"/>
        <v>4</v>
      </c>
      <c r="U14" s="17">
        <f t="shared" si="6"/>
        <v>1.2857142857142856</v>
      </c>
      <c r="V14" s="17">
        <f t="shared" si="6"/>
        <v>19.714285714285715</v>
      </c>
      <c r="W14" s="17">
        <f t="shared" si="6"/>
        <v>0.2857142857142857</v>
      </c>
      <c r="X14" s="17">
        <f t="shared" si="6"/>
        <v>0</v>
      </c>
      <c r="Y14" s="17">
        <f t="shared" si="6"/>
        <v>12.285714285714286</v>
      </c>
      <c r="Z14" s="17">
        <f t="shared" si="6"/>
        <v>3.8571428571428572</v>
      </c>
      <c r="AA14" s="17">
        <f t="shared" si="6"/>
        <v>0.14285714285714285</v>
      </c>
      <c r="AB14" s="17">
        <f t="shared" si="6"/>
        <v>0.14285714285714285</v>
      </c>
      <c r="AC14" s="17">
        <f t="shared" si="6"/>
        <v>62.285714285714285</v>
      </c>
      <c r="AD14" s="17">
        <f t="shared" si="6"/>
        <v>0</v>
      </c>
      <c r="AE14" s="31">
        <f t="shared" si="6"/>
        <v>60.857142857142861</v>
      </c>
      <c r="AF14" s="31">
        <f t="shared" si="6"/>
        <v>123.14285714285715</v>
      </c>
    </row>
    <row r="15" spans="2:32" ht="23.1" customHeight="1" x14ac:dyDescent="0.25">
      <c r="B15" s="23" t="s">
        <v>42</v>
      </c>
      <c r="C15" s="49">
        <f>AVERAGE('23.09.19 Entebbe-Busabala'!C15,'24.09 Entebbe-Busabala'!C15,'25.09 Entebbe-Busabala'!C15,'27.09 Entebbe-Busabala'!C15,'26.09. 19 Entebbe-Busabala 24HR'!C15,'28.09 Entebbe-Busabala-24Hrs'!C15,'29.09 Entebbe-Busabala'!C15)</f>
        <v>5.1428571428571432</v>
      </c>
      <c r="D15" s="49">
        <f>AVERAGE('23.09.19 Entebbe-Busabala'!D15,'24.09 Entebbe-Busabala'!D15,'25.09 Entebbe-Busabala'!D15,'27.09 Entebbe-Busabala'!D15,'26.09. 19 Entebbe-Busabala 24HR'!D15,'28.09 Entebbe-Busabala-24Hrs'!D15,'29.09 Entebbe-Busabala'!D15)</f>
        <v>0.8571428571428571</v>
      </c>
      <c r="E15" s="49">
        <f>AVERAGE('23.09.19 Entebbe-Busabala'!E15,'24.09 Entebbe-Busabala'!E15,'25.09 Entebbe-Busabala'!E15,'27.09 Entebbe-Busabala'!E15,'26.09. 19 Entebbe-Busabala 24HR'!E15,'28.09 Entebbe-Busabala-24Hrs'!E15,'29.09 Entebbe-Busabala'!E15)</f>
        <v>0.42857142857142855</v>
      </c>
      <c r="F15" s="49">
        <f>AVERAGE('23.09.19 Entebbe-Busabala'!F15,'24.09 Entebbe-Busabala'!F15,'25.09 Entebbe-Busabala'!F15,'27.09 Entebbe-Busabala'!F15,'26.09. 19 Entebbe-Busabala 24HR'!F15,'28.09 Entebbe-Busabala-24Hrs'!F15,'29.09 Entebbe-Busabala'!F15)</f>
        <v>3.2857142857142856</v>
      </c>
      <c r="G15" s="49">
        <f>AVERAGE('23.09.19 Entebbe-Busabala'!G15,'24.09 Entebbe-Busabala'!G15,'25.09 Entebbe-Busabala'!G15,'27.09 Entebbe-Busabala'!G15,'26.09. 19 Entebbe-Busabala 24HR'!G15,'28.09 Entebbe-Busabala-24Hrs'!G15,'29.09 Entebbe-Busabala'!G15)</f>
        <v>0</v>
      </c>
      <c r="H15" s="49">
        <f>AVERAGE('23.09.19 Entebbe-Busabala'!H15,'24.09 Entebbe-Busabala'!H15,'25.09 Entebbe-Busabala'!H15,'27.09 Entebbe-Busabala'!H15,'26.09. 19 Entebbe-Busabala 24HR'!H15,'28.09 Entebbe-Busabala-24Hrs'!H15,'29.09 Entebbe-Busabala'!H15)</f>
        <v>0</v>
      </c>
      <c r="I15" s="49">
        <f>AVERAGE('23.09.19 Entebbe-Busabala'!I15,'24.09 Entebbe-Busabala'!I15,'25.09 Entebbe-Busabala'!I15,'27.09 Entebbe-Busabala'!I15,'26.09. 19 Entebbe-Busabala 24HR'!I15,'28.09 Entebbe-Busabala-24Hrs'!I15,'29.09 Entebbe-Busabala'!I15)</f>
        <v>3.7142857142857144</v>
      </c>
      <c r="J15" s="49">
        <f>AVERAGE('23.09.19 Entebbe-Busabala'!J15,'24.09 Entebbe-Busabala'!J15,'25.09 Entebbe-Busabala'!J15,'27.09 Entebbe-Busabala'!J15,'26.09. 19 Entebbe-Busabala 24HR'!J15,'28.09 Entebbe-Busabala-24Hrs'!J15,'29.09 Entebbe-Busabala'!J15)</f>
        <v>0.5714285714285714</v>
      </c>
      <c r="K15" s="49">
        <f>AVERAGE('23.09.19 Entebbe-Busabala'!K15,'24.09 Entebbe-Busabala'!K15,'25.09 Entebbe-Busabala'!K15,'27.09 Entebbe-Busabala'!K15,'26.09. 19 Entebbe-Busabala 24HR'!K15,'28.09 Entebbe-Busabala-24Hrs'!K15,'29.09 Entebbe-Busabala'!K15)</f>
        <v>0</v>
      </c>
      <c r="L15" s="49">
        <f>AVERAGE('23.09.19 Entebbe-Busabala'!L15,'24.09 Entebbe-Busabala'!L15,'25.09 Entebbe-Busabala'!L15,'27.09 Entebbe-Busabala'!L15,'26.09. 19 Entebbe-Busabala 24HR'!L15,'28.09 Entebbe-Busabala-24Hrs'!L15,'29.09 Entebbe-Busabala'!L15)</f>
        <v>0</v>
      </c>
      <c r="M15" s="49">
        <f>AVERAGE('23.09.19 Entebbe-Busabala'!M15,'24.09 Entebbe-Busabala'!M15,'25.09 Entebbe-Busabala'!M15,'27.09 Entebbe-Busabala'!M15,'26.09. 19 Entebbe-Busabala 24HR'!M15,'28.09 Entebbe-Busabala-24Hrs'!M15,'29.09 Entebbe-Busabala'!M15)</f>
        <v>20.571428571428573</v>
      </c>
      <c r="N15" s="49">
        <f>AVERAGE('23.09.19 Entebbe-Busabala'!N15,'24.09 Entebbe-Busabala'!N15,'25.09 Entebbe-Busabala'!N15,'27.09 Entebbe-Busabala'!N15,'26.09. 19 Entebbe-Busabala 24HR'!N15,'28.09 Entebbe-Busabala-24Hrs'!N15,'29.09 Entebbe-Busabala'!N15)</f>
        <v>0</v>
      </c>
      <c r="O15" s="15">
        <f t="shared" si="0"/>
        <v>14.000000000000002</v>
      </c>
      <c r="P15" s="15">
        <f t="shared" si="1"/>
        <v>34.571428571428577</v>
      </c>
      <c r="R15" s="1" t="s">
        <v>11</v>
      </c>
      <c r="S15" s="17">
        <f t="shared" ref="S15:AF15" si="7">SUM(C30:C33)</f>
        <v>16.285714285714285</v>
      </c>
      <c r="T15" s="17">
        <f t="shared" si="7"/>
        <v>2.2857142857142856</v>
      </c>
      <c r="U15" s="17">
        <f t="shared" si="7"/>
        <v>2</v>
      </c>
      <c r="V15" s="17">
        <f t="shared" si="7"/>
        <v>17</v>
      </c>
      <c r="W15" s="17">
        <f t="shared" si="7"/>
        <v>0</v>
      </c>
      <c r="X15" s="17">
        <f t="shared" si="7"/>
        <v>0.14285714285714285</v>
      </c>
      <c r="Y15" s="17">
        <f t="shared" si="7"/>
        <v>10.714285714285715</v>
      </c>
      <c r="Z15" s="17">
        <f t="shared" si="7"/>
        <v>3.5714285714285712</v>
      </c>
      <c r="AA15" s="17">
        <f t="shared" si="7"/>
        <v>0</v>
      </c>
      <c r="AB15" s="17">
        <f t="shared" si="7"/>
        <v>0</v>
      </c>
      <c r="AC15" s="17">
        <f t="shared" si="7"/>
        <v>54.714285714285715</v>
      </c>
      <c r="AD15" s="17">
        <f t="shared" si="7"/>
        <v>0</v>
      </c>
      <c r="AE15" s="31">
        <f t="shared" si="7"/>
        <v>52</v>
      </c>
      <c r="AF15" s="31">
        <f t="shared" si="7"/>
        <v>106.71428571428572</v>
      </c>
    </row>
    <row r="16" spans="2:32" ht="23.1" customHeight="1" x14ac:dyDescent="0.25">
      <c r="B16" s="23" t="s">
        <v>43</v>
      </c>
      <c r="C16" s="49">
        <f>AVERAGE('23.09.19 Entebbe-Busabala'!C16,'24.09 Entebbe-Busabala'!C16,'25.09 Entebbe-Busabala'!C16,'27.09 Entebbe-Busabala'!C16,'26.09. 19 Entebbe-Busabala 24HR'!C16,'28.09 Entebbe-Busabala-24Hrs'!C16,'29.09 Entebbe-Busabala'!C16)</f>
        <v>5</v>
      </c>
      <c r="D16" s="49">
        <f>AVERAGE('23.09.19 Entebbe-Busabala'!D16,'24.09 Entebbe-Busabala'!D16,'25.09 Entebbe-Busabala'!D16,'27.09 Entebbe-Busabala'!D16,'26.09. 19 Entebbe-Busabala 24HR'!D16,'28.09 Entebbe-Busabala-24Hrs'!D16,'29.09 Entebbe-Busabala'!D16)</f>
        <v>1</v>
      </c>
      <c r="E16" s="49">
        <f>AVERAGE('23.09.19 Entebbe-Busabala'!E16,'24.09 Entebbe-Busabala'!E16,'25.09 Entebbe-Busabala'!E16,'27.09 Entebbe-Busabala'!E16,'26.09. 19 Entebbe-Busabala 24HR'!E16,'28.09 Entebbe-Busabala-24Hrs'!E16,'29.09 Entebbe-Busabala'!E16)</f>
        <v>0.7142857142857143</v>
      </c>
      <c r="F16" s="49">
        <f>AVERAGE('23.09.19 Entebbe-Busabala'!F16,'24.09 Entebbe-Busabala'!F16,'25.09 Entebbe-Busabala'!F16,'27.09 Entebbe-Busabala'!F16,'26.09. 19 Entebbe-Busabala 24HR'!F16,'28.09 Entebbe-Busabala-24Hrs'!F16,'29.09 Entebbe-Busabala'!F16)</f>
        <v>4.8571428571428568</v>
      </c>
      <c r="G16" s="49">
        <f>AVERAGE('23.09.19 Entebbe-Busabala'!G16,'24.09 Entebbe-Busabala'!G16,'25.09 Entebbe-Busabala'!G16,'27.09 Entebbe-Busabala'!G16,'26.09. 19 Entebbe-Busabala 24HR'!G16,'28.09 Entebbe-Busabala-24Hrs'!G16,'29.09 Entebbe-Busabala'!G16)</f>
        <v>0</v>
      </c>
      <c r="H16" s="49">
        <f>AVERAGE('23.09.19 Entebbe-Busabala'!H16,'24.09 Entebbe-Busabala'!H16,'25.09 Entebbe-Busabala'!H16,'27.09 Entebbe-Busabala'!H16,'26.09. 19 Entebbe-Busabala 24HR'!H16,'28.09 Entebbe-Busabala-24Hrs'!H16,'29.09 Entebbe-Busabala'!H16)</f>
        <v>0</v>
      </c>
      <c r="I16" s="49">
        <f>AVERAGE('23.09.19 Entebbe-Busabala'!I16,'24.09 Entebbe-Busabala'!I16,'25.09 Entebbe-Busabala'!I16,'27.09 Entebbe-Busabala'!I16,'26.09. 19 Entebbe-Busabala 24HR'!I16,'28.09 Entebbe-Busabala-24Hrs'!I16,'29.09 Entebbe-Busabala'!I16)</f>
        <v>2.5714285714285716</v>
      </c>
      <c r="J16" s="49">
        <f>AVERAGE('23.09.19 Entebbe-Busabala'!J16,'24.09 Entebbe-Busabala'!J16,'25.09 Entebbe-Busabala'!J16,'27.09 Entebbe-Busabala'!J16,'26.09. 19 Entebbe-Busabala 24HR'!J16,'28.09 Entebbe-Busabala-24Hrs'!J16,'29.09 Entebbe-Busabala'!J16)</f>
        <v>1.2857142857142858</v>
      </c>
      <c r="K16" s="49">
        <f>AVERAGE('23.09.19 Entebbe-Busabala'!K16,'24.09 Entebbe-Busabala'!K16,'25.09 Entebbe-Busabala'!K16,'27.09 Entebbe-Busabala'!K16,'26.09. 19 Entebbe-Busabala 24HR'!K16,'28.09 Entebbe-Busabala-24Hrs'!K16,'29.09 Entebbe-Busabala'!K16)</f>
        <v>0</v>
      </c>
      <c r="L16" s="49">
        <f>AVERAGE('23.09.19 Entebbe-Busabala'!L16,'24.09 Entebbe-Busabala'!L16,'25.09 Entebbe-Busabala'!L16,'27.09 Entebbe-Busabala'!L16,'26.09. 19 Entebbe-Busabala 24HR'!L16,'28.09 Entebbe-Busabala-24Hrs'!L16,'29.09 Entebbe-Busabala'!L16)</f>
        <v>0</v>
      </c>
      <c r="M16" s="49">
        <f>AVERAGE('23.09.19 Entebbe-Busabala'!M16,'24.09 Entebbe-Busabala'!M16,'25.09 Entebbe-Busabala'!M16,'27.09 Entebbe-Busabala'!M16,'26.09. 19 Entebbe-Busabala 24HR'!M16,'28.09 Entebbe-Busabala-24Hrs'!M16,'29.09 Entebbe-Busabala'!M16)</f>
        <v>20.428571428571427</v>
      </c>
      <c r="N16" s="49">
        <f>AVERAGE('23.09.19 Entebbe-Busabala'!N16,'24.09 Entebbe-Busabala'!N16,'25.09 Entebbe-Busabala'!N16,'27.09 Entebbe-Busabala'!N16,'26.09. 19 Entebbe-Busabala 24HR'!N16,'28.09 Entebbe-Busabala-24Hrs'!N16,'29.09 Entebbe-Busabala'!N16)</f>
        <v>0</v>
      </c>
      <c r="O16" s="15">
        <f t="shared" si="0"/>
        <v>15.428571428571429</v>
      </c>
      <c r="P16" s="15">
        <f t="shared" si="1"/>
        <v>35.857142857142854</v>
      </c>
      <c r="R16" s="1" t="s">
        <v>12</v>
      </c>
      <c r="S16" s="17">
        <f t="shared" ref="S16:AF16" si="8">SUM(C34:C37)</f>
        <v>16.285714285714285</v>
      </c>
      <c r="T16" s="17">
        <f t="shared" si="8"/>
        <v>3</v>
      </c>
      <c r="U16" s="17">
        <f t="shared" si="8"/>
        <v>1.2857142857142856</v>
      </c>
      <c r="V16" s="17">
        <f t="shared" si="8"/>
        <v>17.142857142857142</v>
      </c>
      <c r="W16" s="17">
        <f t="shared" si="8"/>
        <v>0</v>
      </c>
      <c r="X16" s="17">
        <f t="shared" si="8"/>
        <v>0</v>
      </c>
      <c r="Y16" s="17">
        <f t="shared" si="8"/>
        <v>9.7142857142857153</v>
      </c>
      <c r="Z16" s="17">
        <f t="shared" si="8"/>
        <v>2.7142857142857144</v>
      </c>
      <c r="AA16" s="17">
        <f t="shared" si="8"/>
        <v>0.14285714285714285</v>
      </c>
      <c r="AB16" s="17">
        <f t="shared" si="8"/>
        <v>0</v>
      </c>
      <c r="AC16" s="17">
        <f t="shared" si="8"/>
        <v>50.857142857142861</v>
      </c>
      <c r="AD16" s="17">
        <f t="shared" si="8"/>
        <v>0</v>
      </c>
      <c r="AE16" s="31">
        <f t="shared" si="8"/>
        <v>50.285714285714285</v>
      </c>
      <c r="AF16" s="31">
        <f t="shared" si="8"/>
        <v>101.14285714285714</v>
      </c>
    </row>
    <row r="17" spans="2:32" ht="23.1" customHeight="1" x14ac:dyDescent="0.25">
      <c r="B17" s="23" t="s">
        <v>44</v>
      </c>
      <c r="C17" s="49">
        <f>AVERAGE('23.09.19 Entebbe-Busabala'!C17,'24.09 Entebbe-Busabala'!C17,'25.09 Entebbe-Busabala'!C17,'27.09 Entebbe-Busabala'!C17,'26.09. 19 Entebbe-Busabala 24HR'!C17,'28.09 Entebbe-Busabala-24Hrs'!C17,'29.09 Entebbe-Busabala'!C17)</f>
        <v>6.4285714285714288</v>
      </c>
      <c r="D17" s="49">
        <f>AVERAGE('23.09.19 Entebbe-Busabala'!D17,'24.09 Entebbe-Busabala'!D17,'25.09 Entebbe-Busabala'!D17,'27.09 Entebbe-Busabala'!D17,'26.09. 19 Entebbe-Busabala 24HR'!D17,'28.09 Entebbe-Busabala-24Hrs'!D17,'29.09 Entebbe-Busabala'!D17)</f>
        <v>0.8571428571428571</v>
      </c>
      <c r="E17" s="49">
        <f>AVERAGE('23.09.19 Entebbe-Busabala'!E17,'24.09 Entebbe-Busabala'!E17,'25.09 Entebbe-Busabala'!E17,'27.09 Entebbe-Busabala'!E17,'26.09. 19 Entebbe-Busabala 24HR'!E17,'28.09 Entebbe-Busabala-24Hrs'!E17,'29.09 Entebbe-Busabala'!E17)</f>
        <v>0.42857142857142855</v>
      </c>
      <c r="F17" s="49">
        <f>AVERAGE('23.09.19 Entebbe-Busabala'!F17,'24.09 Entebbe-Busabala'!F17,'25.09 Entebbe-Busabala'!F17,'27.09 Entebbe-Busabala'!F17,'26.09. 19 Entebbe-Busabala 24HR'!F17,'28.09 Entebbe-Busabala-24Hrs'!F17,'29.09 Entebbe-Busabala'!F17)</f>
        <v>5.4285714285714288</v>
      </c>
      <c r="G17" s="49">
        <f>AVERAGE('23.09.19 Entebbe-Busabala'!G17,'24.09 Entebbe-Busabala'!G17,'25.09 Entebbe-Busabala'!G17,'27.09 Entebbe-Busabala'!G17,'26.09. 19 Entebbe-Busabala 24HR'!G17,'28.09 Entebbe-Busabala-24Hrs'!G17,'29.09 Entebbe-Busabala'!G17)</f>
        <v>0.2857142857142857</v>
      </c>
      <c r="H17" s="49">
        <f>AVERAGE('23.09.19 Entebbe-Busabala'!H17,'24.09 Entebbe-Busabala'!H17,'25.09 Entebbe-Busabala'!H17,'27.09 Entebbe-Busabala'!H17,'26.09. 19 Entebbe-Busabala 24HR'!H17,'28.09 Entebbe-Busabala-24Hrs'!H17,'29.09 Entebbe-Busabala'!H17)</f>
        <v>0</v>
      </c>
      <c r="I17" s="49">
        <f>AVERAGE('23.09.19 Entebbe-Busabala'!I17,'24.09 Entebbe-Busabala'!I17,'25.09 Entebbe-Busabala'!I17,'27.09 Entebbe-Busabala'!I17,'26.09. 19 Entebbe-Busabala 24HR'!I17,'28.09 Entebbe-Busabala-24Hrs'!I17,'29.09 Entebbe-Busabala'!I17)</f>
        <v>4</v>
      </c>
      <c r="J17" s="49">
        <f>AVERAGE('23.09.19 Entebbe-Busabala'!J17,'24.09 Entebbe-Busabala'!J17,'25.09 Entebbe-Busabala'!J17,'27.09 Entebbe-Busabala'!J17,'26.09. 19 Entebbe-Busabala 24HR'!J17,'28.09 Entebbe-Busabala-24Hrs'!J17,'29.09 Entebbe-Busabala'!J17)</f>
        <v>0.42857142857142855</v>
      </c>
      <c r="K17" s="49">
        <f>AVERAGE('23.09.19 Entebbe-Busabala'!K17,'24.09 Entebbe-Busabala'!K17,'25.09 Entebbe-Busabala'!K17,'27.09 Entebbe-Busabala'!K17,'26.09. 19 Entebbe-Busabala 24HR'!K17,'28.09 Entebbe-Busabala-24Hrs'!K17,'29.09 Entebbe-Busabala'!K17)</f>
        <v>0</v>
      </c>
      <c r="L17" s="49">
        <f>AVERAGE('23.09.19 Entebbe-Busabala'!L17,'24.09 Entebbe-Busabala'!L17,'25.09 Entebbe-Busabala'!L17,'27.09 Entebbe-Busabala'!L17,'26.09. 19 Entebbe-Busabala 24HR'!L17,'28.09 Entebbe-Busabala-24Hrs'!L17,'29.09 Entebbe-Busabala'!L17)</f>
        <v>0</v>
      </c>
      <c r="M17" s="49">
        <f>AVERAGE('23.09.19 Entebbe-Busabala'!M17,'24.09 Entebbe-Busabala'!M17,'25.09 Entebbe-Busabala'!M17,'27.09 Entebbe-Busabala'!M17,'26.09. 19 Entebbe-Busabala 24HR'!M17,'28.09 Entebbe-Busabala-24Hrs'!M17,'29.09 Entebbe-Busabala'!M17)</f>
        <v>19.428571428571427</v>
      </c>
      <c r="N17" s="49">
        <f>AVERAGE('23.09.19 Entebbe-Busabala'!N17,'24.09 Entebbe-Busabala'!N17,'25.09 Entebbe-Busabala'!N17,'27.09 Entebbe-Busabala'!N17,'26.09. 19 Entebbe-Busabala 24HR'!N17,'28.09 Entebbe-Busabala-24Hrs'!N17,'29.09 Entebbe-Busabala'!N17)</f>
        <v>0</v>
      </c>
      <c r="O17" s="15">
        <f t="shared" si="0"/>
        <v>17.857142857142858</v>
      </c>
      <c r="P17" s="15">
        <f t="shared" si="1"/>
        <v>37.285714285714285</v>
      </c>
      <c r="R17" s="1" t="s">
        <v>13</v>
      </c>
      <c r="S17" s="17">
        <f t="shared" ref="S17:AF17" si="9">SUM(C38:C41)</f>
        <v>14.857142857142858</v>
      </c>
      <c r="T17" s="17">
        <f t="shared" si="9"/>
        <v>2.7142857142857144</v>
      </c>
      <c r="U17" s="17">
        <f t="shared" si="9"/>
        <v>1.2857142857142856</v>
      </c>
      <c r="V17" s="17">
        <f t="shared" si="9"/>
        <v>17.428571428571431</v>
      </c>
      <c r="W17" s="17">
        <f t="shared" si="9"/>
        <v>0.2857142857142857</v>
      </c>
      <c r="X17" s="17">
        <f t="shared" si="9"/>
        <v>0</v>
      </c>
      <c r="Y17" s="17">
        <f t="shared" si="9"/>
        <v>10.714285714285714</v>
      </c>
      <c r="Z17" s="17">
        <f t="shared" si="9"/>
        <v>3.2857142857142856</v>
      </c>
      <c r="AA17" s="17">
        <f t="shared" si="9"/>
        <v>0</v>
      </c>
      <c r="AB17" s="17">
        <f t="shared" si="9"/>
        <v>0.14285714285714285</v>
      </c>
      <c r="AC17" s="17">
        <f t="shared" si="9"/>
        <v>48.142857142857139</v>
      </c>
      <c r="AD17" s="17">
        <f t="shared" si="9"/>
        <v>0</v>
      </c>
      <c r="AE17" s="31">
        <f t="shared" si="9"/>
        <v>50.714285714285708</v>
      </c>
      <c r="AF17" s="31">
        <f t="shared" si="9"/>
        <v>98.857142857142861</v>
      </c>
    </row>
    <row r="18" spans="2:32" ht="23.1" customHeight="1" x14ac:dyDescent="0.25">
      <c r="B18" s="23" t="s">
        <v>45</v>
      </c>
      <c r="C18" s="49">
        <f>AVERAGE('23.09.19 Entebbe-Busabala'!C18,'24.09 Entebbe-Busabala'!C18,'25.09 Entebbe-Busabala'!C18,'27.09 Entebbe-Busabala'!C18,'26.09. 19 Entebbe-Busabala 24HR'!C18,'28.09 Entebbe-Busabala-24Hrs'!C18,'29.09 Entebbe-Busabala'!C18)</f>
        <v>6.5714285714285712</v>
      </c>
      <c r="D18" s="49">
        <f>AVERAGE('23.09.19 Entebbe-Busabala'!D18,'24.09 Entebbe-Busabala'!D18,'25.09 Entebbe-Busabala'!D18,'27.09 Entebbe-Busabala'!D18,'26.09. 19 Entebbe-Busabala 24HR'!D18,'28.09 Entebbe-Busabala-24Hrs'!D18,'29.09 Entebbe-Busabala'!D18)</f>
        <v>0.7142857142857143</v>
      </c>
      <c r="E18" s="49">
        <f>AVERAGE('23.09.19 Entebbe-Busabala'!E18,'24.09 Entebbe-Busabala'!E18,'25.09 Entebbe-Busabala'!E18,'27.09 Entebbe-Busabala'!E18,'26.09. 19 Entebbe-Busabala 24HR'!E18,'28.09 Entebbe-Busabala-24Hrs'!E18,'29.09 Entebbe-Busabala'!E18)</f>
        <v>0.8571428571428571</v>
      </c>
      <c r="F18" s="49">
        <f>AVERAGE('23.09.19 Entebbe-Busabala'!F18,'24.09 Entebbe-Busabala'!F18,'25.09 Entebbe-Busabala'!F18,'27.09 Entebbe-Busabala'!F18,'26.09. 19 Entebbe-Busabala 24HR'!F18,'28.09 Entebbe-Busabala-24Hrs'!F18,'29.09 Entebbe-Busabala'!F18)</f>
        <v>4.8571428571428568</v>
      </c>
      <c r="G18" s="49">
        <f>AVERAGE('23.09.19 Entebbe-Busabala'!G18,'24.09 Entebbe-Busabala'!G18,'25.09 Entebbe-Busabala'!G18,'27.09 Entebbe-Busabala'!G18,'26.09. 19 Entebbe-Busabala 24HR'!G18,'28.09 Entebbe-Busabala-24Hrs'!G18,'29.09 Entebbe-Busabala'!G18)</f>
        <v>0</v>
      </c>
      <c r="H18" s="49">
        <f>AVERAGE('23.09.19 Entebbe-Busabala'!H18,'24.09 Entebbe-Busabala'!H18,'25.09 Entebbe-Busabala'!H18,'27.09 Entebbe-Busabala'!H18,'26.09. 19 Entebbe-Busabala 24HR'!H18,'28.09 Entebbe-Busabala-24Hrs'!H18,'29.09 Entebbe-Busabala'!H18)</f>
        <v>0</v>
      </c>
      <c r="I18" s="49">
        <f>AVERAGE('23.09.19 Entebbe-Busabala'!I18,'24.09 Entebbe-Busabala'!I18,'25.09 Entebbe-Busabala'!I18,'27.09 Entebbe-Busabala'!I18,'26.09. 19 Entebbe-Busabala 24HR'!I18,'28.09 Entebbe-Busabala-24Hrs'!I18,'29.09 Entebbe-Busabala'!I18)</f>
        <v>2.8571428571428572</v>
      </c>
      <c r="J18" s="49">
        <f>AVERAGE('23.09.19 Entebbe-Busabala'!J18,'24.09 Entebbe-Busabala'!J18,'25.09 Entebbe-Busabala'!J18,'27.09 Entebbe-Busabala'!J18,'26.09. 19 Entebbe-Busabala 24HR'!J18,'28.09 Entebbe-Busabala-24Hrs'!J18,'29.09 Entebbe-Busabala'!J18)</f>
        <v>1</v>
      </c>
      <c r="K18" s="49">
        <f>AVERAGE('23.09.19 Entebbe-Busabala'!K18,'24.09 Entebbe-Busabala'!K18,'25.09 Entebbe-Busabala'!K18,'27.09 Entebbe-Busabala'!K18,'26.09. 19 Entebbe-Busabala 24HR'!K18,'28.09 Entebbe-Busabala-24Hrs'!K18,'29.09 Entebbe-Busabala'!K18)</f>
        <v>0</v>
      </c>
      <c r="L18" s="49">
        <f>AVERAGE('23.09.19 Entebbe-Busabala'!L18,'24.09 Entebbe-Busabala'!L18,'25.09 Entebbe-Busabala'!L18,'27.09 Entebbe-Busabala'!L18,'26.09. 19 Entebbe-Busabala 24HR'!L18,'28.09 Entebbe-Busabala-24Hrs'!L18,'29.09 Entebbe-Busabala'!L18)</f>
        <v>0</v>
      </c>
      <c r="M18" s="49">
        <f>AVERAGE('23.09.19 Entebbe-Busabala'!M18,'24.09 Entebbe-Busabala'!M18,'25.09 Entebbe-Busabala'!M18,'27.09 Entebbe-Busabala'!M18,'26.09. 19 Entebbe-Busabala 24HR'!M18,'28.09 Entebbe-Busabala-24Hrs'!M18,'29.09 Entebbe-Busabala'!M18)</f>
        <v>21.571428571428573</v>
      </c>
      <c r="N18" s="49">
        <f>AVERAGE('23.09.19 Entebbe-Busabala'!N18,'24.09 Entebbe-Busabala'!N18,'25.09 Entebbe-Busabala'!N18,'27.09 Entebbe-Busabala'!N18,'26.09. 19 Entebbe-Busabala 24HR'!N18,'28.09 Entebbe-Busabala-24Hrs'!N18,'29.09 Entebbe-Busabala'!N18)</f>
        <v>0</v>
      </c>
      <c r="O18" s="15">
        <f t="shared" si="0"/>
        <v>16.857142857142858</v>
      </c>
      <c r="P18" s="15">
        <f t="shared" si="1"/>
        <v>38.428571428571431</v>
      </c>
      <c r="R18" s="1" t="s">
        <v>14</v>
      </c>
      <c r="S18" s="17">
        <f t="shared" ref="S18:AF18" si="10">SUM(C42:C45)</f>
        <v>15.428571428571427</v>
      </c>
      <c r="T18" s="17">
        <f t="shared" si="10"/>
        <v>2.1428571428571428</v>
      </c>
      <c r="U18" s="17">
        <f t="shared" si="10"/>
        <v>1.1428571428571428</v>
      </c>
      <c r="V18" s="17">
        <f t="shared" si="10"/>
        <v>16.714285714285715</v>
      </c>
      <c r="W18" s="17">
        <f t="shared" si="10"/>
        <v>0.42857142857142855</v>
      </c>
      <c r="X18" s="17">
        <f t="shared" si="10"/>
        <v>0</v>
      </c>
      <c r="Y18" s="17">
        <f t="shared" si="10"/>
        <v>8.8571428571428577</v>
      </c>
      <c r="Z18" s="17">
        <f t="shared" si="10"/>
        <v>3.1428571428571428</v>
      </c>
      <c r="AA18" s="17">
        <f t="shared" si="10"/>
        <v>0.14285714285714285</v>
      </c>
      <c r="AB18" s="17">
        <f t="shared" si="10"/>
        <v>0</v>
      </c>
      <c r="AC18" s="17">
        <f t="shared" si="10"/>
        <v>47.857142857142854</v>
      </c>
      <c r="AD18" s="17">
        <f t="shared" si="10"/>
        <v>0</v>
      </c>
      <c r="AE18" s="31">
        <f t="shared" si="10"/>
        <v>48</v>
      </c>
      <c r="AF18" s="31">
        <f t="shared" si="10"/>
        <v>95.857142857142847</v>
      </c>
    </row>
    <row r="19" spans="2:32" ht="23.1" customHeight="1" x14ac:dyDescent="0.25">
      <c r="B19" s="23" t="s">
        <v>46</v>
      </c>
      <c r="C19" s="49">
        <f>AVERAGE('23.09.19 Entebbe-Busabala'!C19,'24.09 Entebbe-Busabala'!C19,'25.09 Entebbe-Busabala'!C19,'27.09 Entebbe-Busabala'!C19,'26.09. 19 Entebbe-Busabala 24HR'!C19,'28.09 Entebbe-Busabala-24Hrs'!C19,'29.09 Entebbe-Busabala'!C19)</f>
        <v>4.7142857142857144</v>
      </c>
      <c r="D19" s="49">
        <f>AVERAGE('23.09.19 Entebbe-Busabala'!D19,'24.09 Entebbe-Busabala'!D19,'25.09 Entebbe-Busabala'!D19,'27.09 Entebbe-Busabala'!D19,'26.09. 19 Entebbe-Busabala 24HR'!D19,'28.09 Entebbe-Busabala-24Hrs'!D19,'29.09 Entebbe-Busabala'!D19)</f>
        <v>0.42857142857142855</v>
      </c>
      <c r="E19" s="49">
        <f>AVERAGE('23.09.19 Entebbe-Busabala'!E19,'24.09 Entebbe-Busabala'!E19,'25.09 Entebbe-Busabala'!E19,'27.09 Entebbe-Busabala'!E19,'26.09. 19 Entebbe-Busabala 24HR'!E19,'28.09 Entebbe-Busabala-24Hrs'!E19,'29.09 Entebbe-Busabala'!E19)</f>
        <v>0.5714285714285714</v>
      </c>
      <c r="F19" s="49">
        <f>AVERAGE('23.09.19 Entebbe-Busabala'!F19,'24.09 Entebbe-Busabala'!F19,'25.09 Entebbe-Busabala'!F19,'27.09 Entebbe-Busabala'!F19,'26.09. 19 Entebbe-Busabala 24HR'!F19,'28.09 Entebbe-Busabala-24Hrs'!F19,'29.09 Entebbe-Busabala'!F19)</f>
        <v>4.4285714285714288</v>
      </c>
      <c r="G19" s="49">
        <f>AVERAGE('23.09.19 Entebbe-Busabala'!G19,'24.09 Entebbe-Busabala'!G19,'25.09 Entebbe-Busabala'!G19,'27.09 Entebbe-Busabala'!G19,'26.09. 19 Entebbe-Busabala 24HR'!G19,'28.09 Entebbe-Busabala-24Hrs'!G19,'29.09 Entebbe-Busabala'!G19)</f>
        <v>0</v>
      </c>
      <c r="H19" s="49">
        <f>AVERAGE('23.09.19 Entebbe-Busabala'!H19,'24.09 Entebbe-Busabala'!H19,'25.09 Entebbe-Busabala'!H19,'27.09 Entebbe-Busabala'!H19,'26.09. 19 Entebbe-Busabala 24HR'!H19,'28.09 Entebbe-Busabala-24Hrs'!H19,'29.09 Entebbe-Busabala'!H19)</f>
        <v>0</v>
      </c>
      <c r="I19" s="49">
        <f>AVERAGE('23.09.19 Entebbe-Busabala'!I19,'24.09 Entebbe-Busabala'!I19,'25.09 Entebbe-Busabala'!I19,'27.09 Entebbe-Busabala'!I19,'26.09. 19 Entebbe-Busabala 24HR'!I19,'28.09 Entebbe-Busabala-24Hrs'!I19,'29.09 Entebbe-Busabala'!I19)</f>
        <v>2.4285714285714284</v>
      </c>
      <c r="J19" s="49">
        <f>AVERAGE('23.09.19 Entebbe-Busabala'!J19,'24.09 Entebbe-Busabala'!J19,'25.09 Entebbe-Busabala'!J19,'27.09 Entebbe-Busabala'!J19,'26.09. 19 Entebbe-Busabala 24HR'!J19,'28.09 Entebbe-Busabala-24Hrs'!J19,'29.09 Entebbe-Busabala'!J19)</f>
        <v>0.42857142857142855</v>
      </c>
      <c r="K19" s="49">
        <f>AVERAGE('23.09.19 Entebbe-Busabala'!K19,'24.09 Entebbe-Busabala'!K19,'25.09 Entebbe-Busabala'!K19,'27.09 Entebbe-Busabala'!K19,'26.09. 19 Entebbe-Busabala 24HR'!K19,'28.09 Entebbe-Busabala-24Hrs'!K19,'29.09 Entebbe-Busabala'!K19)</f>
        <v>0</v>
      </c>
      <c r="L19" s="49">
        <f>AVERAGE('23.09.19 Entebbe-Busabala'!L19,'24.09 Entebbe-Busabala'!L19,'25.09 Entebbe-Busabala'!L19,'27.09 Entebbe-Busabala'!L19,'26.09. 19 Entebbe-Busabala 24HR'!L19,'28.09 Entebbe-Busabala-24Hrs'!L19,'29.09 Entebbe-Busabala'!L19)</f>
        <v>0</v>
      </c>
      <c r="M19" s="49">
        <f>AVERAGE('23.09.19 Entebbe-Busabala'!M19,'24.09 Entebbe-Busabala'!M19,'25.09 Entebbe-Busabala'!M19,'27.09 Entebbe-Busabala'!M19,'26.09. 19 Entebbe-Busabala 24HR'!M19,'28.09 Entebbe-Busabala-24Hrs'!M19,'29.09 Entebbe-Busabala'!M19)</f>
        <v>16.714285714285715</v>
      </c>
      <c r="N19" s="49">
        <f>AVERAGE('23.09.19 Entebbe-Busabala'!N19,'24.09 Entebbe-Busabala'!N19,'25.09 Entebbe-Busabala'!N19,'27.09 Entebbe-Busabala'!N19,'26.09. 19 Entebbe-Busabala 24HR'!N19,'28.09 Entebbe-Busabala-24Hrs'!N19,'29.09 Entebbe-Busabala'!N19)</f>
        <v>0</v>
      </c>
      <c r="O19" s="15">
        <f t="shared" si="0"/>
        <v>13</v>
      </c>
      <c r="P19" s="15">
        <f t="shared" si="1"/>
        <v>29.714285714285715</v>
      </c>
      <c r="R19" s="1" t="s">
        <v>15</v>
      </c>
      <c r="S19" s="17">
        <f t="shared" ref="S19:AF19" si="11">SUM(C46:C49)</f>
        <v>16.571428571428573</v>
      </c>
      <c r="T19" s="17">
        <f t="shared" si="11"/>
        <v>3.4285714285714284</v>
      </c>
      <c r="U19" s="17">
        <f t="shared" si="11"/>
        <v>1.7142857142857142</v>
      </c>
      <c r="V19" s="17">
        <f t="shared" si="11"/>
        <v>22.857142857142861</v>
      </c>
      <c r="W19" s="17">
        <f t="shared" si="11"/>
        <v>0.42857142857142855</v>
      </c>
      <c r="X19" s="17">
        <f t="shared" si="11"/>
        <v>0</v>
      </c>
      <c r="Y19" s="17">
        <f t="shared" si="11"/>
        <v>8.4285714285714288</v>
      </c>
      <c r="Z19" s="17">
        <f t="shared" si="11"/>
        <v>1.857142857142857</v>
      </c>
      <c r="AA19" s="17">
        <f t="shared" si="11"/>
        <v>0</v>
      </c>
      <c r="AB19" s="17">
        <f t="shared" si="11"/>
        <v>0</v>
      </c>
      <c r="AC19" s="17">
        <f t="shared" si="11"/>
        <v>51</v>
      </c>
      <c r="AD19" s="17">
        <f t="shared" si="11"/>
        <v>0</v>
      </c>
      <c r="AE19" s="31">
        <f t="shared" si="11"/>
        <v>55.285714285714292</v>
      </c>
      <c r="AF19" s="31">
        <f t="shared" si="11"/>
        <v>106.28571428571429</v>
      </c>
    </row>
    <row r="20" spans="2:32" ht="23.1" customHeight="1" x14ac:dyDescent="0.25">
      <c r="B20" s="23" t="s">
        <v>47</v>
      </c>
      <c r="C20" s="49">
        <f>AVERAGE('23.09.19 Entebbe-Busabala'!C20,'24.09 Entebbe-Busabala'!C20,'25.09 Entebbe-Busabala'!C20,'27.09 Entebbe-Busabala'!C20,'26.09. 19 Entebbe-Busabala 24HR'!C20,'28.09 Entebbe-Busabala-24Hrs'!C20,'29.09 Entebbe-Busabala'!C20)</f>
        <v>4.8571428571428568</v>
      </c>
      <c r="D20" s="49">
        <f>AVERAGE('23.09.19 Entebbe-Busabala'!D20,'24.09 Entebbe-Busabala'!D20,'25.09 Entebbe-Busabala'!D20,'27.09 Entebbe-Busabala'!D20,'26.09. 19 Entebbe-Busabala 24HR'!D20,'28.09 Entebbe-Busabala-24Hrs'!D20,'29.09 Entebbe-Busabala'!D20)</f>
        <v>0.5714285714285714</v>
      </c>
      <c r="E20" s="49">
        <f>AVERAGE('23.09.19 Entebbe-Busabala'!E20,'24.09 Entebbe-Busabala'!E20,'25.09 Entebbe-Busabala'!E20,'27.09 Entebbe-Busabala'!E20,'26.09. 19 Entebbe-Busabala 24HR'!E20,'28.09 Entebbe-Busabala-24Hrs'!E20,'29.09 Entebbe-Busabala'!E20)</f>
        <v>0.8571428571428571</v>
      </c>
      <c r="F20" s="49">
        <f>AVERAGE('23.09.19 Entebbe-Busabala'!F20,'24.09 Entebbe-Busabala'!F20,'25.09 Entebbe-Busabala'!F20,'27.09 Entebbe-Busabala'!F20,'26.09. 19 Entebbe-Busabala 24HR'!F20,'28.09 Entebbe-Busabala-24Hrs'!F20,'29.09 Entebbe-Busabala'!F20)</f>
        <v>3.4285714285714284</v>
      </c>
      <c r="G20" s="49">
        <f>AVERAGE('23.09.19 Entebbe-Busabala'!G20,'24.09 Entebbe-Busabala'!G20,'25.09 Entebbe-Busabala'!G20,'27.09 Entebbe-Busabala'!G20,'26.09. 19 Entebbe-Busabala 24HR'!G20,'28.09 Entebbe-Busabala-24Hrs'!G20,'29.09 Entebbe-Busabala'!G20)</f>
        <v>0.14285714285714285</v>
      </c>
      <c r="H20" s="49">
        <f>AVERAGE('23.09.19 Entebbe-Busabala'!H20,'24.09 Entebbe-Busabala'!H20,'25.09 Entebbe-Busabala'!H20,'27.09 Entebbe-Busabala'!H20,'26.09. 19 Entebbe-Busabala 24HR'!H20,'28.09 Entebbe-Busabala-24Hrs'!H20,'29.09 Entebbe-Busabala'!H20)</f>
        <v>0</v>
      </c>
      <c r="I20" s="49">
        <f>AVERAGE('23.09.19 Entebbe-Busabala'!I20,'24.09 Entebbe-Busabala'!I20,'25.09 Entebbe-Busabala'!I20,'27.09 Entebbe-Busabala'!I20,'26.09. 19 Entebbe-Busabala 24HR'!I20,'28.09 Entebbe-Busabala-24Hrs'!I20,'29.09 Entebbe-Busabala'!I20)</f>
        <v>1.4285714285714286</v>
      </c>
      <c r="J20" s="49">
        <f>AVERAGE('23.09.19 Entebbe-Busabala'!J20,'24.09 Entebbe-Busabala'!J20,'25.09 Entebbe-Busabala'!J20,'27.09 Entebbe-Busabala'!J20,'26.09. 19 Entebbe-Busabala 24HR'!J20,'28.09 Entebbe-Busabala-24Hrs'!J20,'29.09 Entebbe-Busabala'!J20)</f>
        <v>0.2857142857142857</v>
      </c>
      <c r="K20" s="49">
        <f>AVERAGE('23.09.19 Entebbe-Busabala'!K20,'24.09 Entebbe-Busabala'!K20,'25.09 Entebbe-Busabala'!K20,'27.09 Entebbe-Busabala'!K20,'26.09. 19 Entebbe-Busabala 24HR'!K20,'28.09 Entebbe-Busabala-24Hrs'!K20,'29.09 Entebbe-Busabala'!K20)</f>
        <v>0</v>
      </c>
      <c r="L20" s="49">
        <f>AVERAGE('23.09.19 Entebbe-Busabala'!L20,'24.09 Entebbe-Busabala'!L20,'25.09 Entebbe-Busabala'!L20,'27.09 Entebbe-Busabala'!L20,'26.09. 19 Entebbe-Busabala 24HR'!L20,'28.09 Entebbe-Busabala-24Hrs'!L20,'29.09 Entebbe-Busabala'!L20)</f>
        <v>0</v>
      </c>
      <c r="M20" s="49">
        <f>AVERAGE('23.09.19 Entebbe-Busabala'!M20,'24.09 Entebbe-Busabala'!M20,'25.09 Entebbe-Busabala'!M20,'27.09 Entebbe-Busabala'!M20,'26.09. 19 Entebbe-Busabala 24HR'!M20,'28.09 Entebbe-Busabala-24Hrs'!M20,'29.09 Entebbe-Busabala'!M20)</f>
        <v>13.571428571428571</v>
      </c>
      <c r="N20" s="49">
        <f>AVERAGE('23.09.19 Entebbe-Busabala'!N20,'24.09 Entebbe-Busabala'!N20,'25.09 Entebbe-Busabala'!N20,'27.09 Entebbe-Busabala'!N20,'26.09. 19 Entebbe-Busabala 24HR'!N20,'28.09 Entebbe-Busabala-24Hrs'!N20,'29.09 Entebbe-Busabala'!N20)</f>
        <v>0</v>
      </c>
      <c r="O20" s="15">
        <f t="shared" si="0"/>
        <v>11.571428571428571</v>
      </c>
      <c r="P20" s="15">
        <f t="shared" si="1"/>
        <v>25.142857142857142</v>
      </c>
      <c r="R20" s="1" t="s">
        <v>16</v>
      </c>
      <c r="S20" s="17">
        <f t="shared" ref="S20:AF20" si="12">SUM(C50:C53)</f>
        <v>21.142857142857142</v>
      </c>
      <c r="T20" s="17">
        <f t="shared" si="12"/>
        <v>3.714285714285714</v>
      </c>
      <c r="U20" s="17">
        <f t="shared" si="12"/>
        <v>0.8571428571428571</v>
      </c>
      <c r="V20" s="17">
        <f t="shared" si="12"/>
        <v>28.857142857142854</v>
      </c>
      <c r="W20" s="17">
        <f t="shared" si="12"/>
        <v>1.2857142857142858</v>
      </c>
      <c r="X20" s="17">
        <f t="shared" si="12"/>
        <v>0</v>
      </c>
      <c r="Y20" s="17">
        <f t="shared" si="12"/>
        <v>9.2857142857142847</v>
      </c>
      <c r="Z20" s="17">
        <f t="shared" si="12"/>
        <v>1.1428571428571428</v>
      </c>
      <c r="AA20" s="17">
        <f t="shared" si="12"/>
        <v>0.14285714285714285</v>
      </c>
      <c r="AB20" s="17">
        <f t="shared" si="12"/>
        <v>0.14285714285714285</v>
      </c>
      <c r="AC20" s="17">
        <f t="shared" si="12"/>
        <v>54.142857142857139</v>
      </c>
      <c r="AD20" s="17">
        <f t="shared" si="12"/>
        <v>0</v>
      </c>
      <c r="AE20" s="31">
        <f t="shared" si="12"/>
        <v>66.571428571428569</v>
      </c>
      <c r="AF20" s="31">
        <f t="shared" si="12"/>
        <v>120.71428571428572</v>
      </c>
    </row>
    <row r="21" spans="2:32" ht="23.1" customHeight="1" x14ac:dyDescent="0.25">
      <c r="B21" s="23" t="s">
        <v>48</v>
      </c>
      <c r="C21" s="49">
        <f>AVERAGE('23.09.19 Entebbe-Busabala'!C21,'24.09 Entebbe-Busabala'!C21,'25.09 Entebbe-Busabala'!C21,'27.09 Entebbe-Busabala'!C21,'26.09. 19 Entebbe-Busabala 24HR'!C21,'28.09 Entebbe-Busabala-24Hrs'!C21,'29.09 Entebbe-Busabala'!C21)</f>
        <v>7.7142857142857144</v>
      </c>
      <c r="D21" s="49">
        <f>AVERAGE('23.09.19 Entebbe-Busabala'!D21,'24.09 Entebbe-Busabala'!D21,'25.09 Entebbe-Busabala'!D21,'27.09 Entebbe-Busabala'!D21,'26.09. 19 Entebbe-Busabala 24HR'!D21,'28.09 Entebbe-Busabala-24Hrs'!D21,'29.09 Entebbe-Busabala'!D21)</f>
        <v>1.2857142857142858</v>
      </c>
      <c r="E21" s="49">
        <f>AVERAGE('23.09.19 Entebbe-Busabala'!E21,'24.09 Entebbe-Busabala'!E21,'25.09 Entebbe-Busabala'!E21,'27.09 Entebbe-Busabala'!E21,'26.09. 19 Entebbe-Busabala 24HR'!E21,'28.09 Entebbe-Busabala-24Hrs'!E21,'29.09 Entebbe-Busabala'!E21)</f>
        <v>0.2857142857142857</v>
      </c>
      <c r="F21" s="49">
        <f>AVERAGE('23.09.19 Entebbe-Busabala'!F21,'24.09 Entebbe-Busabala'!F21,'25.09 Entebbe-Busabala'!F21,'27.09 Entebbe-Busabala'!F21,'26.09. 19 Entebbe-Busabala 24HR'!F21,'28.09 Entebbe-Busabala-24Hrs'!F21,'29.09 Entebbe-Busabala'!F21)</f>
        <v>4.2857142857142856</v>
      </c>
      <c r="G21" s="49">
        <f>AVERAGE('23.09.19 Entebbe-Busabala'!G21,'24.09 Entebbe-Busabala'!G21,'25.09 Entebbe-Busabala'!G21,'27.09 Entebbe-Busabala'!G21,'26.09. 19 Entebbe-Busabala 24HR'!G21,'28.09 Entebbe-Busabala-24Hrs'!G21,'29.09 Entebbe-Busabala'!G21)</f>
        <v>0</v>
      </c>
      <c r="H21" s="49">
        <f>AVERAGE('23.09.19 Entebbe-Busabala'!H21,'24.09 Entebbe-Busabala'!H21,'25.09 Entebbe-Busabala'!H21,'27.09 Entebbe-Busabala'!H21,'26.09. 19 Entebbe-Busabala 24HR'!H21,'28.09 Entebbe-Busabala-24Hrs'!H21,'29.09 Entebbe-Busabala'!H21)</f>
        <v>0.14285714285714285</v>
      </c>
      <c r="I21" s="49">
        <f>AVERAGE('23.09.19 Entebbe-Busabala'!I21,'24.09 Entebbe-Busabala'!I21,'25.09 Entebbe-Busabala'!I21,'27.09 Entebbe-Busabala'!I21,'26.09. 19 Entebbe-Busabala 24HR'!I21,'28.09 Entebbe-Busabala-24Hrs'!I21,'29.09 Entebbe-Busabala'!I21)</f>
        <v>2.7142857142857144</v>
      </c>
      <c r="J21" s="49">
        <f>AVERAGE('23.09.19 Entebbe-Busabala'!J21,'24.09 Entebbe-Busabala'!J21,'25.09 Entebbe-Busabala'!J21,'27.09 Entebbe-Busabala'!J21,'26.09. 19 Entebbe-Busabala 24HR'!J21,'28.09 Entebbe-Busabala-24Hrs'!J21,'29.09 Entebbe-Busabala'!J21)</f>
        <v>1.2857142857142858</v>
      </c>
      <c r="K21" s="49">
        <f>AVERAGE('23.09.19 Entebbe-Busabala'!K21,'24.09 Entebbe-Busabala'!K21,'25.09 Entebbe-Busabala'!K21,'27.09 Entebbe-Busabala'!K21,'26.09. 19 Entebbe-Busabala 24HR'!K21,'28.09 Entebbe-Busabala-24Hrs'!K21,'29.09 Entebbe-Busabala'!K21)</f>
        <v>0</v>
      </c>
      <c r="L21" s="49">
        <f>AVERAGE('23.09.19 Entebbe-Busabala'!L21,'24.09 Entebbe-Busabala'!L21,'25.09 Entebbe-Busabala'!L21,'27.09 Entebbe-Busabala'!L21,'26.09. 19 Entebbe-Busabala 24HR'!L21,'28.09 Entebbe-Busabala-24Hrs'!L21,'29.09 Entebbe-Busabala'!L21)</f>
        <v>0</v>
      </c>
      <c r="M21" s="49">
        <f>AVERAGE('23.09.19 Entebbe-Busabala'!M21,'24.09 Entebbe-Busabala'!M21,'25.09 Entebbe-Busabala'!M21,'27.09 Entebbe-Busabala'!M21,'26.09. 19 Entebbe-Busabala 24HR'!M21,'28.09 Entebbe-Busabala-24Hrs'!M21,'29.09 Entebbe-Busabala'!M21)</f>
        <v>19.428571428571427</v>
      </c>
      <c r="N21" s="49">
        <f>AVERAGE('23.09.19 Entebbe-Busabala'!N21,'24.09 Entebbe-Busabala'!N21,'25.09 Entebbe-Busabala'!N21,'27.09 Entebbe-Busabala'!N21,'26.09. 19 Entebbe-Busabala 24HR'!N21,'28.09 Entebbe-Busabala-24Hrs'!N21,'29.09 Entebbe-Busabala'!N21)</f>
        <v>0.14285714285714285</v>
      </c>
      <c r="O21" s="15">
        <f t="shared" si="0"/>
        <v>17.857142857142858</v>
      </c>
      <c r="P21" s="15">
        <f t="shared" si="1"/>
        <v>37.285714285714285</v>
      </c>
      <c r="R21" s="36" t="s">
        <v>20</v>
      </c>
      <c r="S21" s="34">
        <f t="shared" ref="S21:AF21" si="13">SUM(C54:C57)</f>
        <v>23.571428571428577</v>
      </c>
      <c r="T21" s="17">
        <f t="shared" si="13"/>
        <v>3.5714285714285716</v>
      </c>
      <c r="U21" s="17">
        <f t="shared" si="13"/>
        <v>2.8571428571428572</v>
      </c>
      <c r="V21" s="17">
        <f t="shared" si="13"/>
        <v>32.142857142857146</v>
      </c>
      <c r="W21" s="17">
        <f t="shared" si="13"/>
        <v>2.5714285714285716</v>
      </c>
      <c r="X21" s="17">
        <f t="shared" si="13"/>
        <v>0</v>
      </c>
      <c r="Y21" s="17">
        <f t="shared" si="13"/>
        <v>8.4285714285714288</v>
      </c>
      <c r="Z21" s="17">
        <f t="shared" si="13"/>
        <v>2.2857142857142856</v>
      </c>
      <c r="AA21" s="17">
        <f t="shared" si="13"/>
        <v>0</v>
      </c>
      <c r="AB21" s="17">
        <f t="shared" si="13"/>
        <v>0.14285714285714285</v>
      </c>
      <c r="AC21" s="17">
        <f t="shared" si="13"/>
        <v>60.428571428571431</v>
      </c>
      <c r="AD21" s="17">
        <f t="shared" si="13"/>
        <v>0</v>
      </c>
      <c r="AE21" s="31">
        <f t="shared" si="13"/>
        <v>75.571428571428584</v>
      </c>
      <c r="AF21" s="31">
        <f t="shared" si="13"/>
        <v>136</v>
      </c>
    </row>
    <row r="22" spans="2:32" ht="23.1" customHeight="1" x14ac:dyDescent="0.25">
      <c r="B22" s="23" t="s">
        <v>49</v>
      </c>
      <c r="C22" s="49">
        <f>AVERAGE('23.09.19 Entebbe-Busabala'!C22,'24.09 Entebbe-Busabala'!C22,'25.09 Entebbe-Busabala'!C22,'27.09 Entebbe-Busabala'!C22,'26.09. 19 Entebbe-Busabala 24HR'!C22,'28.09 Entebbe-Busabala-24Hrs'!C22,'29.09 Entebbe-Busabala'!C22)</f>
        <v>5.4285714285714288</v>
      </c>
      <c r="D22" s="49">
        <f>AVERAGE('23.09.19 Entebbe-Busabala'!D22,'24.09 Entebbe-Busabala'!D22,'25.09 Entebbe-Busabala'!D22,'27.09 Entebbe-Busabala'!D22,'26.09. 19 Entebbe-Busabala 24HR'!D22,'28.09 Entebbe-Busabala-24Hrs'!D22,'29.09 Entebbe-Busabala'!D22)</f>
        <v>0.42857142857142855</v>
      </c>
      <c r="E22" s="49">
        <f>AVERAGE('23.09.19 Entebbe-Busabala'!E22,'24.09 Entebbe-Busabala'!E22,'25.09 Entebbe-Busabala'!E22,'27.09 Entebbe-Busabala'!E22,'26.09. 19 Entebbe-Busabala 24HR'!E22,'28.09 Entebbe-Busabala-24Hrs'!E22,'29.09 Entebbe-Busabala'!E22)</f>
        <v>0.2857142857142857</v>
      </c>
      <c r="F22" s="49">
        <f>AVERAGE('23.09.19 Entebbe-Busabala'!F22,'24.09 Entebbe-Busabala'!F22,'25.09 Entebbe-Busabala'!F22,'27.09 Entebbe-Busabala'!F22,'26.09. 19 Entebbe-Busabala 24HR'!F22,'28.09 Entebbe-Busabala-24Hrs'!F22,'29.09 Entebbe-Busabala'!F22)</f>
        <v>3.4285714285714284</v>
      </c>
      <c r="G22" s="49">
        <f>AVERAGE('23.09.19 Entebbe-Busabala'!G22,'24.09 Entebbe-Busabala'!G22,'25.09 Entebbe-Busabala'!G22,'27.09 Entebbe-Busabala'!G22,'26.09. 19 Entebbe-Busabala 24HR'!G22,'28.09 Entebbe-Busabala-24Hrs'!G22,'29.09 Entebbe-Busabala'!G22)</f>
        <v>0.14285714285714285</v>
      </c>
      <c r="H22" s="49">
        <f>AVERAGE('23.09.19 Entebbe-Busabala'!H22,'24.09 Entebbe-Busabala'!H22,'25.09 Entebbe-Busabala'!H22,'27.09 Entebbe-Busabala'!H22,'26.09. 19 Entebbe-Busabala 24HR'!H22,'28.09 Entebbe-Busabala-24Hrs'!H22,'29.09 Entebbe-Busabala'!H22)</f>
        <v>0</v>
      </c>
      <c r="I22" s="49">
        <f>AVERAGE('23.09.19 Entebbe-Busabala'!I22,'24.09 Entebbe-Busabala'!I22,'25.09 Entebbe-Busabala'!I22,'27.09 Entebbe-Busabala'!I22,'26.09. 19 Entebbe-Busabala 24HR'!I22,'28.09 Entebbe-Busabala-24Hrs'!I22,'29.09 Entebbe-Busabala'!I22)</f>
        <v>1.4285714285714286</v>
      </c>
      <c r="J22" s="49">
        <f>AVERAGE('23.09.19 Entebbe-Busabala'!J22,'24.09 Entebbe-Busabala'!J22,'25.09 Entebbe-Busabala'!J22,'27.09 Entebbe-Busabala'!J22,'26.09. 19 Entebbe-Busabala 24HR'!J22,'28.09 Entebbe-Busabala-24Hrs'!J22,'29.09 Entebbe-Busabala'!J22)</f>
        <v>0.42857142857142855</v>
      </c>
      <c r="K22" s="49">
        <f>AVERAGE('23.09.19 Entebbe-Busabala'!K22,'24.09 Entebbe-Busabala'!K22,'25.09 Entebbe-Busabala'!K22,'27.09 Entebbe-Busabala'!K22,'26.09. 19 Entebbe-Busabala 24HR'!K22,'28.09 Entebbe-Busabala-24Hrs'!K22,'29.09 Entebbe-Busabala'!K22)</f>
        <v>0</v>
      </c>
      <c r="L22" s="49">
        <f>AVERAGE('23.09.19 Entebbe-Busabala'!L22,'24.09 Entebbe-Busabala'!L22,'25.09 Entebbe-Busabala'!L22,'27.09 Entebbe-Busabala'!L22,'26.09. 19 Entebbe-Busabala 24HR'!L22,'28.09 Entebbe-Busabala-24Hrs'!L22,'29.09 Entebbe-Busabala'!L22)</f>
        <v>0</v>
      </c>
      <c r="M22" s="49">
        <f>AVERAGE('23.09.19 Entebbe-Busabala'!M22,'24.09 Entebbe-Busabala'!M22,'25.09 Entebbe-Busabala'!M22,'27.09 Entebbe-Busabala'!M22,'26.09. 19 Entebbe-Busabala 24HR'!M22,'28.09 Entebbe-Busabala-24Hrs'!M22,'29.09 Entebbe-Busabala'!M22)</f>
        <v>14.857142857142858</v>
      </c>
      <c r="N22" s="49">
        <f>AVERAGE('23.09.19 Entebbe-Busabala'!N22,'24.09 Entebbe-Busabala'!N22,'25.09 Entebbe-Busabala'!N22,'27.09 Entebbe-Busabala'!N22,'26.09. 19 Entebbe-Busabala 24HR'!N22,'28.09 Entebbe-Busabala-24Hrs'!N22,'29.09 Entebbe-Busabala'!N22)</f>
        <v>0</v>
      </c>
      <c r="O22" s="15">
        <f t="shared" si="0"/>
        <v>11.571428571428571</v>
      </c>
      <c r="P22" s="15">
        <f t="shared" si="1"/>
        <v>26.428571428571431</v>
      </c>
      <c r="R22" s="1" t="s">
        <v>146</v>
      </c>
      <c r="S22" s="34">
        <f>SUM(C58:C61)</f>
        <v>15.5</v>
      </c>
      <c r="T22" s="34">
        <f t="shared" ref="T22:AF22" si="14">SUM(D58:D61)</f>
        <v>1.5</v>
      </c>
      <c r="U22" s="34">
        <f t="shared" si="14"/>
        <v>2.5</v>
      </c>
      <c r="V22" s="34">
        <f t="shared" si="14"/>
        <v>31</v>
      </c>
      <c r="W22" s="34">
        <f t="shared" si="14"/>
        <v>0.5</v>
      </c>
      <c r="X22" s="34">
        <f t="shared" si="14"/>
        <v>0</v>
      </c>
      <c r="Y22" s="34">
        <f t="shared" si="14"/>
        <v>6.5</v>
      </c>
      <c r="Z22" s="34">
        <f t="shared" si="14"/>
        <v>1.5</v>
      </c>
      <c r="AA22" s="34">
        <f t="shared" si="14"/>
        <v>0</v>
      </c>
      <c r="AB22" s="34">
        <f t="shared" si="14"/>
        <v>0.5</v>
      </c>
      <c r="AC22" s="34">
        <f t="shared" si="14"/>
        <v>37</v>
      </c>
      <c r="AD22" s="34">
        <f t="shared" si="14"/>
        <v>0</v>
      </c>
      <c r="AE22" s="31">
        <f t="shared" si="14"/>
        <v>59.5</v>
      </c>
      <c r="AF22" s="31">
        <f t="shared" si="14"/>
        <v>96.5</v>
      </c>
    </row>
    <row r="23" spans="2:32" ht="23.1" customHeight="1" x14ac:dyDescent="0.25">
      <c r="B23" s="23" t="s">
        <v>50</v>
      </c>
      <c r="C23" s="49">
        <f>AVERAGE('23.09.19 Entebbe-Busabala'!C23,'24.09 Entebbe-Busabala'!C23,'25.09 Entebbe-Busabala'!C23,'27.09 Entebbe-Busabala'!C23,'26.09. 19 Entebbe-Busabala 24HR'!C23,'28.09 Entebbe-Busabala-24Hrs'!C23,'29.09 Entebbe-Busabala'!C23)</f>
        <v>5.8571428571428568</v>
      </c>
      <c r="D23" s="49">
        <f>AVERAGE('23.09.19 Entebbe-Busabala'!D23,'24.09 Entebbe-Busabala'!D23,'25.09 Entebbe-Busabala'!D23,'27.09 Entebbe-Busabala'!D23,'26.09. 19 Entebbe-Busabala 24HR'!D23,'28.09 Entebbe-Busabala-24Hrs'!D23,'29.09 Entebbe-Busabala'!D23)</f>
        <v>1.7142857142857142</v>
      </c>
      <c r="E23" s="49">
        <f>AVERAGE('23.09.19 Entebbe-Busabala'!E23,'24.09 Entebbe-Busabala'!E23,'25.09 Entebbe-Busabala'!E23,'27.09 Entebbe-Busabala'!E23,'26.09. 19 Entebbe-Busabala 24HR'!E23,'28.09 Entebbe-Busabala-24Hrs'!E23,'29.09 Entebbe-Busabala'!E23)</f>
        <v>0.7142857142857143</v>
      </c>
      <c r="F23" s="49">
        <f>AVERAGE('23.09.19 Entebbe-Busabala'!F23,'24.09 Entebbe-Busabala'!F23,'25.09 Entebbe-Busabala'!F23,'27.09 Entebbe-Busabala'!F23,'26.09. 19 Entebbe-Busabala 24HR'!F23,'28.09 Entebbe-Busabala-24Hrs'!F23,'29.09 Entebbe-Busabala'!F23)</f>
        <v>4.1428571428571432</v>
      </c>
      <c r="G23" s="49">
        <f>AVERAGE('23.09.19 Entebbe-Busabala'!G23,'24.09 Entebbe-Busabala'!G23,'25.09 Entebbe-Busabala'!G23,'27.09 Entebbe-Busabala'!G23,'26.09. 19 Entebbe-Busabala 24HR'!G23,'28.09 Entebbe-Busabala-24Hrs'!G23,'29.09 Entebbe-Busabala'!G23)</f>
        <v>0.14285714285714285</v>
      </c>
      <c r="H23" s="49">
        <f>AVERAGE('23.09.19 Entebbe-Busabala'!H23,'24.09 Entebbe-Busabala'!H23,'25.09 Entebbe-Busabala'!H23,'27.09 Entebbe-Busabala'!H23,'26.09. 19 Entebbe-Busabala 24HR'!H23,'28.09 Entebbe-Busabala-24Hrs'!H23,'29.09 Entebbe-Busabala'!H23)</f>
        <v>0</v>
      </c>
      <c r="I23" s="49">
        <f>AVERAGE('23.09.19 Entebbe-Busabala'!I23,'24.09 Entebbe-Busabala'!I23,'25.09 Entebbe-Busabala'!I23,'27.09 Entebbe-Busabala'!I23,'26.09. 19 Entebbe-Busabala 24HR'!I23,'28.09 Entebbe-Busabala-24Hrs'!I23,'29.09 Entebbe-Busabala'!I23)</f>
        <v>2.5714285714285716</v>
      </c>
      <c r="J23" s="49">
        <f>AVERAGE('23.09.19 Entebbe-Busabala'!J23,'24.09 Entebbe-Busabala'!J23,'25.09 Entebbe-Busabala'!J23,'27.09 Entebbe-Busabala'!J23,'26.09. 19 Entebbe-Busabala 24HR'!J23,'28.09 Entebbe-Busabala-24Hrs'!J23,'29.09 Entebbe-Busabala'!J23)</f>
        <v>0.42857142857142855</v>
      </c>
      <c r="K23" s="49">
        <f>AVERAGE('23.09.19 Entebbe-Busabala'!K23,'24.09 Entebbe-Busabala'!K23,'25.09 Entebbe-Busabala'!K23,'27.09 Entebbe-Busabala'!K23,'26.09. 19 Entebbe-Busabala 24HR'!K23,'28.09 Entebbe-Busabala-24Hrs'!K23,'29.09 Entebbe-Busabala'!K23)</f>
        <v>0</v>
      </c>
      <c r="L23" s="49">
        <f>AVERAGE('23.09.19 Entebbe-Busabala'!L23,'24.09 Entebbe-Busabala'!L23,'25.09 Entebbe-Busabala'!L23,'27.09 Entebbe-Busabala'!L23,'26.09. 19 Entebbe-Busabala 24HR'!L23,'28.09 Entebbe-Busabala-24Hrs'!L23,'29.09 Entebbe-Busabala'!L23)</f>
        <v>0</v>
      </c>
      <c r="M23" s="49">
        <f>AVERAGE('23.09.19 Entebbe-Busabala'!M23,'24.09 Entebbe-Busabala'!M23,'25.09 Entebbe-Busabala'!M23,'27.09 Entebbe-Busabala'!M23,'26.09. 19 Entebbe-Busabala 24HR'!M23,'28.09 Entebbe-Busabala-24Hrs'!M23,'29.09 Entebbe-Busabala'!M23)</f>
        <v>15</v>
      </c>
      <c r="N23" s="49">
        <f>AVERAGE('23.09.19 Entebbe-Busabala'!N23,'24.09 Entebbe-Busabala'!N23,'25.09 Entebbe-Busabala'!N23,'27.09 Entebbe-Busabala'!N23,'26.09. 19 Entebbe-Busabala 24HR'!N23,'28.09 Entebbe-Busabala-24Hrs'!N23,'29.09 Entebbe-Busabala'!N23)</f>
        <v>0</v>
      </c>
      <c r="O23" s="15">
        <f t="shared" si="0"/>
        <v>15.571428571428569</v>
      </c>
      <c r="P23" s="15">
        <f t="shared" si="1"/>
        <v>30.571428571428569</v>
      </c>
      <c r="R23" s="1" t="s">
        <v>147</v>
      </c>
      <c r="S23" s="34">
        <f>SUM(C62:C65)</f>
        <v>9</v>
      </c>
      <c r="T23" s="34">
        <f t="shared" ref="T23:AF23" si="15">SUM(D62:D65)</f>
        <v>1.5</v>
      </c>
      <c r="U23" s="34">
        <f t="shared" si="15"/>
        <v>2</v>
      </c>
      <c r="V23" s="34">
        <f t="shared" si="15"/>
        <v>21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38</v>
      </c>
      <c r="AD23" s="34">
        <f t="shared" si="15"/>
        <v>0</v>
      </c>
      <c r="AE23" s="31">
        <f t="shared" si="15"/>
        <v>37.5</v>
      </c>
      <c r="AF23" s="31">
        <f t="shared" si="15"/>
        <v>75.5</v>
      </c>
    </row>
    <row r="24" spans="2:32" ht="23.1" customHeight="1" x14ac:dyDescent="0.25">
      <c r="B24" s="23" t="s">
        <v>51</v>
      </c>
      <c r="C24" s="49">
        <f>AVERAGE('23.09.19 Entebbe-Busabala'!C24,'24.09 Entebbe-Busabala'!C24,'25.09 Entebbe-Busabala'!C24,'27.09 Entebbe-Busabala'!C24,'26.09. 19 Entebbe-Busabala 24HR'!C24,'28.09 Entebbe-Busabala-24Hrs'!C24,'29.09 Entebbe-Busabala'!C24)</f>
        <v>5.7142857142857144</v>
      </c>
      <c r="D24" s="49">
        <f>AVERAGE('23.09.19 Entebbe-Busabala'!D24,'24.09 Entebbe-Busabala'!D24,'25.09 Entebbe-Busabala'!D24,'27.09 Entebbe-Busabala'!D24,'26.09. 19 Entebbe-Busabala 24HR'!D24,'28.09 Entebbe-Busabala-24Hrs'!D24,'29.09 Entebbe-Busabala'!D24)</f>
        <v>0.7142857142857143</v>
      </c>
      <c r="E24" s="49">
        <f>AVERAGE('23.09.19 Entebbe-Busabala'!E24,'24.09 Entebbe-Busabala'!E24,'25.09 Entebbe-Busabala'!E24,'27.09 Entebbe-Busabala'!E24,'26.09. 19 Entebbe-Busabala 24HR'!E24,'28.09 Entebbe-Busabala-24Hrs'!E24,'29.09 Entebbe-Busabala'!E24)</f>
        <v>0.42857142857142855</v>
      </c>
      <c r="F24" s="49">
        <f>AVERAGE('23.09.19 Entebbe-Busabala'!F24,'24.09 Entebbe-Busabala'!F24,'25.09 Entebbe-Busabala'!F24,'27.09 Entebbe-Busabala'!F24,'26.09. 19 Entebbe-Busabala 24HR'!F24,'28.09 Entebbe-Busabala-24Hrs'!F24,'29.09 Entebbe-Busabala'!F24)</f>
        <v>2.8571428571428572</v>
      </c>
      <c r="G24" s="49">
        <f>AVERAGE('23.09.19 Entebbe-Busabala'!G24,'24.09 Entebbe-Busabala'!G24,'25.09 Entebbe-Busabala'!G24,'27.09 Entebbe-Busabala'!G24,'26.09. 19 Entebbe-Busabala 24HR'!G24,'28.09 Entebbe-Busabala-24Hrs'!G24,'29.09 Entebbe-Busabala'!G24)</f>
        <v>0</v>
      </c>
      <c r="H24" s="49">
        <f>AVERAGE('23.09.19 Entebbe-Busabala'!H24,'24.09 Entebbe-Busabala'!H24,'25.09 Entebbe-Busabala'!H24,'27.09 Entebbe-Busabala'!H24,'26.09. 19 Entebbe-Busabala 24HR'!H24,'28.09 Entebbe-Busabala-24Hrs'!H24,'29.09 Entebbe-Busabala'!H24)</f>
        <v>0</v>
      </c>
      <c r="I24" s="49">
        <f>AVERAGE('23.09.19 Entebbe-Busabala'!I24,'24.09 Entebbe-Busabala'!I24,'25.09 Entebbe-Busabala'!I24,'27.09 Entebbe-Busabala'!I24,'26.09. 19 Entebbe-Busabala 24HR'!I24,'28.09 Entebbe-Busabala-24Hrs'!I24,'29.09 Entebbe-Busabala'!I24)</f>
        <v>4.2857142857142856</v>
      </c>
      <c r="J24" s="49">
        <f>AVERAGE('23.09.19 Entebbe-Busabala'!J24,'24.09 Entebbe-Busabala'!J24,'25.09 Entebbe-Busabala'!J24,'27.09 Entebbe-Busabala'!J24,'26.09. 19 Entebbe-Busabala 24HR'!J24,'28.09 Entebbe-Busabala-24Hrs'!J24,'29.09 Entebbe-Busabala'!J24)</f>
        <v>0.8571428571428571</v>
      </c>
      <c r="K24" s="49">
        <f>AVERAGE('23.09.19 Entebbe-Busabala'!K24,'24.09 Entebbe-Busabala'!K24,'25.09 Entebbe-Busabala'!K24,'27.09 Entebbe-Busabala'!K24,'26.09. 19 Entebbe-Busabala 24HR'!K24,'28.09 Entebbe-Busabala-24Hrs'!K24,'29.09 Entebbe-Busabala'!K24)</f>
        <v>0</v>
      </c>
      <c r="L24" s="49">
        <f>AVERAGE('23.09.19 Entebbe-Busabala'!L24,'24.09 Entebbe-Busabala'!L24,'25.09 Entebbe-Busabala'!L24,'27.09 Entebbe-Busabala'!L24,'26.09. 19 Entebbe-Busabala 24HR'!L24,'28.09 Entebbe-Busabala-24Hrs'!L24,'29.09 Entebbe-Busabala'!L24)</f>
        <v>0</v>
      </c>
      <c r="M24" s="49">
        <f>AVERAGE('23.09.19 Entebbe-Busabala'!M24,'24.09 Entebbe-Busabala'!M24,'25.09 Entebbe-Busabala'!M24,'27.09 Entebbe-Busabala'!M24,'26.09. 19 Entebbe-Busabala 24HR'!M24,'28.09 Entebbe-Busabala-24Hrs'!M24,'29.09 Entebbe-Busabala'!M24)</f>
        <v>12.142857142857142</v>
      </c>
      <c r="N24" s="49">
        <f>AVERAGE('23.09.19 Entebbe-Busabala'!N24,'24.09 Entebbe-Busabala'!N24,'25.09 Entebbe-Busabala'!N24,'27.09 Entebbe-Busabala'!N24,'26.09. 19 Entebbe-Busabala 24HR'!N24,'28.09 Entebbe-Busabala-24Hrs'!N24,'29.09 Entebbe-Busabala'!N24)</f>
        <v>0</v>
      </c>
      <c r="O24" s="15">
        <f t="shared" si="0"/>
        <v>14.857142857142858</v>
      </c>
      <c r="P24" s="15">
        <f t="shared" si="1"/>
        <v>27</v>
      </c>
      <c r="R24" s="1" t="s">
        <v>148</v>
      </c>
      <c r="S24" s="34">
        <f>SUM(C66:C69)</f>
        <v>14.5</v>
      </c>
      <c r="T24" s="34">
        <f t="shared" ref="T24:AF24" si="16">SUM(D66:D69)</f>
        <v>1</v>
      </c>
      <c r="U24" s="34">
        <f t="shared" si="16"/>
        <v>0.5</v>
      </c>
      <c r="V24" s="34">
        <f t="shared" si="16"/>
        <v>23.5</v>
      </c>
      <c r="W24" s="34">
        <f t="shared" si="16"/>
        <v>7</v>
      </c>
      <c r="X24" s="34">
        <f t="shared" si="16"/>
        <v>0</v>
      </c>
      <c r="Y24" s="34">
        <f t="shared" si="16"/>
        <v>2.5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39.5</v>
      </c>
      <c r="AD24" s="34">
        <f t="shared" si="16"/>
        <v>0</v>
      </c>
      <c r="AE24" s="31">
        <f t="shared" si="16"/>
        <v>49.5</v>
      </c>
      <c r="AF24" s="31">
        <f t="shared" si="16"/>
        <v>89</v>
      </c>
    </row>
    <row r="25" spans="2:32" ht="23.1" customHeight="1" x14ac:dyDescent="0.25">
      <c r="B25" s="23" t="s">
        <v>52</v>
      </c>
      <c r="C25" s="49">
        <f>AVERAGE('23.09.19 Entebbe-Busabala'!C25,'24.09 Entebbe-Busabala'!C25,'25.09 Entebbe-Busabala'!C25,'27.09 Entebbe-Busabala'!C25,'26.09. 19 Entebbe-Busabala 24HR'!C25,'28.09 Entebbe-Busabala-24Hrs'!C25,'29.09 Entebbe-Busabala'!C25)</f>
        <v>4.4285714285714288</v>
      </c>
      <c r="D25" s="49">
        <f>AVERAGE('23.09.19 Entebbe-Busabala'!D25,'24.09 Entebbe-Busabala'!D25,'25.09 Entebbe-Busabala'!D25,'27.09 Entebbe-Busabala'!D25,'26.09. 19 Entebbe-Busabala 24HR'!D25,'28.09 Entebbe-Busabala-24Hrs'!D25,'29.09 Entebbe-Busabala'!D25)</f>
        <v>1.4285714285714286</v>
      </c>
      <c r="E25" s="49">
        <f>AVERAGE('23.09.19 Entebbe-Busabala'!E25,'24.09 Entebbe-Busabala'!E25,'25.09 Entebbe-Busabala'!E25,'27.09 Entebbe-Busabala'!E25,'26.09. 19 Entebbe-Busabala 24HR'!E25,'28.09 Entebbe-Busabala-24Hrs'!E25,'29.09 Entebbe-Busabala'!E25)</f>
        <v>0.42857142857142855</v>
      </c>
      <c r="F25" s="49">
        <f>AVERAGE('23.09.19 Entebbe-Busabala'!F25,'24.09 Entebbe-Busabala'!F25,'25.09 Entebbe-Busabala'!F25,'27.09 Entebbe-Busabala'!F25,'26.09. 19 Entebbe-Busabala 24HR'!F25,'28.09 Entebbe-Busabala-24Hrs'!F25,'29.09 Entebbe-Busabala'!F25)</f>
        <v>2.8571428571428572</v>
      </c>
      <c r="G25" s="49">
        <f>AVERAGE('23.09.19 Entebbe-Busabala'!G25,'24.09 Entebbe-Busabala'!G25,'25.09 Entebbe-Busabala'!G25,'27.09 Entebbe-Busabala'!G25,'26.09. 19 Entebbe-Busabala 24HR'!G25,'28.09 Entebbe-Busabala-24Hrs'!G25,'29.09 Entebbe-Busabala'!G25)</f>
        <v>0</v>
      </c>
      <c r="H25" s="49">
        <f>AVERAGE('23.09.19 Entebbe-Busabala'!H25,'24.09 Entebbe-Busabala'!H25,'25.09 Entebbe-Busabala'!H25,'27.09 Entebbe-Busabala'!H25,'26.09. 19 Entebbe-Busabala 24HR'!H25,'28.09 Entebbe-Busabala-24Hrs'!H25,'29.09 Entebbe-Busabala'!H25)</f>
        <v>0</v>
      </c>
      <c r="I25" s="49">
        <f>AVERAGE('23.09.19 Entebbe-Busabala'!I25,'24.09 Entebbe-Busabala'!I25,'25.09 Entebbe-Busabala'!I25,'27.09 Entebbe-Busabala'!I25,'26.09. 19 Entebbe-Busabala 24HR'!I25,'28.09 Entebbe-Busabala-24Hrs'!I25,'29.09 Entebbe-Busabala'!I25)</f>
        <v>1.5714285714285714</v>
      </c>
      <c r="J25" s="49">
        <f>AVERAGE('23.09.19 Entebbe-Busabala'!J25,'24.09 Entebbe-Busabala'!J25,'25.09 Entebbe-Busabala'!J25,'27.09 Entebbe-Busabala'!J25,'26.09. 19 Entebbe-Busabala 24HR'!J25,'28.09 Entebbe-Busabala-24Hrs'!J25,'29.09 Entebbe-Busabala'!J25)</f>
        <v>0.5714285714285714</v>
      </c>
      <c r="K25" s="49">
        <f>AVERAGE('23.09.19 Entebbe-Busabala'!K25,'24.09 Entebbe-Busabala'!K25,'25.09 Entebbe-Busabala'!K25,'27.09 Entebbe-Busabala'!K25,'26.09. 19 Entebbe-Busabala 24HR'!K25,'28.09 Entebbe-Busabala-24Hrs'!K25,'29.09 Entebbe-Busabala'!K25)</f>
        <v>0</v>
      </c>
      <c r="L25" s="49">
        <f>AVERAGE('23.09.19 Entebbe-Busabala'!L25,'24.09 Entebbe-Busabala'!L25,'25.09 Entebbe-Busabala'!L25,'27.09 Entebbe-Busabala'!L25,'26.09. 19 Entebbe-Busabala 24HR'!L25,'28.09 Entebbe-Busabala-24Hrs'!L25,'29.09 Entebbe-Busabala'!L25)</f>
        <v>0</v>
      </c>
      <c r="M25" s="49">
        <f>AVERAGE('23.09.19 Entebbe-Busabala'!M25,'24.09 Entebbe-Busabala'!M25,'25.09 Entebbe-Busabala'!M25,'27.09 Entebbe-Busabala'!M25,'26.09. 19 Entebbe-Busabala 24HR'!M25,'28.09 Entebbe-Busabala-24Hrs'!M25,'29.09 Entebbe-Busabala'!M25)</f>
        <v>14.142857142857142</v>
      </c>
      <c r="N25" s="49">
        <f>AVERAGE('23.09.19 Entebbe-Busabala'!N25,'24.09 Entebbe-Busabala'!N25,'25.09 Entebbe-Busabala'!N25,'27.09 Entebbe-Busabala'!N25,'26.09. 19 Entebbe-Busabala 24HR'!N25,'28.09 Entebbe-Busabala-24Hrs'!N25,'29.09 Entebbe-Busabala'!N25)</f>
        <v>0</v>
      </c>
      <c r="O25" s="15">
        <f t="shared" si="0"/>
        <v>11.285714285714286</v>
      </c>
      <c r="P25" s="15">
        <f t="shared" si="1"/>
        <v>25.428571428571431</v>
      </c>
      <c r="R25" s="1" t="s">
        <v>149</v>
      </c>
      <c r="S25" s="34">
        <f>SUM(C70:C73)</f>
        <v>11</v>
      </c>
      <c r="T25" s="34">
        <f t="shared" ref="T25:AF25" si="17">SUM(D70:D73)</f>
        <v>1.5</v>
      </c>
      <c r="U25" s="34">
        <f t="shared" si="17"/>
        <v>2.5</v>
      </c>
      <c r="V25" s="34">
        <f t="shared" si="17"/>
        <v>26</v>
      </c>
      <c r="W25" s="34">
        <f t="shared" si="17"/>
        <v>0.5</v>
      </c>
      <c r="X25" s="34">
        <f t="shared" si="17"/>
        <v>0</v>
      </c>
      <c r="Y25" s="34">
        <f t="shared" si="17"/>
        <v>0.5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32.5</v>
      </c>
      <c r="AD25" s="34">
        <f t="shared" si="17"/>
        <v>0</v>
      </c>
      <c r="AE25" s="31">
        <f t="shared" si="17"/>
        <v>42</v>
      </c>
      <c r="AF25" s="31">
        <f t="shared" si="17"/>
        <v>74.5</v>
      </c>
    </row>
    <row r="26" spans="2:32" ht="23.1" customHeight="1" x14ac:dyDescent="0.25">
      <c r="B26" s="23" t="s">
        <v>53</v>
      </c>
      <c r="C26" s="49">
        <f>AVERAGE('23.09.19 Entebbe-Busabala'!C26,'24.09 Entebbe-Busabala'!C26,'25.09 Entebbe-Busabala'!C26,'27.09 Entebbe-Busabala'!C26,'26.09. 19 Entebbe-Busabala 24HR'!C26,'28.09 Entebbe-Busabala-24Hrs'!C26,'29.09 Entebbe-Busabala'!C26)</f>
        <v>5.4285714285714288</v>
      </c>
      <c r="D26" s="49">
        <f>AVERAGE('23.09.19 Entebbe-Busabala'!D26,'24.09 Entebbe-Busabala'!D26,'25.09 Entebbe-Busabala'!D26,'27.09 Entebbe-Busabala'!D26,'26.09. 19 Entebbe-Busabala 24HR'!D26,'28.09 Entebbe-Busabala-24Hrs'!D26,'29.09 Entebbe-Busabala'!D26)</f>
        <v>1.2857142857142858</v>
      </c>
      <c r="E26" s="49">
        <f>AVERAGE('23.09.19 Entebbe-Busabala'!E26,'24.09 Entebbe-Busabala'!E26,'25.09 Entebbe-Busabala'!E26,'27.09 Entebbe-Busabala'!E26,'26.09. 19 Entebbe-Busabala 24HR'!E26,'28.09 Entebbe-Busabala-24Hrs'!E26,'29.09 Entebbe-Busabala'!E26)</f>
        <v>0.7142857142857143</v>
      </c>
      <c r="F26" s="49">
        <f>AVERAGE('23.09.19 Entebbe-Busabala'!F26,'24.09 Entebbe-Busabala'!F26,'25.09 Entebbe-Busabala'!F26,'27.09 Entebbe-Busabala'!F26,'26.09. 19 Entebbe-Busabala 24HR'!F26,'28.09 Entebbe-Busabala-24Hrs'!F26,'29.09 Entebbe-Busabala'!F26)</f>
        <v>6.2857142857142856</v>
      </c>
      <c r="G26" s="49">
        <f>AVERAGE('23.09.19 Entebbe-Busabala'!G26,'24.09 Entebbe-Busabala'!G26,'25.09 Entebbe-Busabala'!G26,'27.09 Entebbe-Busabala'!G26,'26.09. 19 Entebbe-Busabala 24HR'!G26,'28.09 Entebbe-Busabala-24Hrs'!G26,'29.09 Entebbe-Busabala'!G26)</f>
        <v>0</v>
      </c>
      <c r="H26" s="49">
        <f>AVERAGE('23.09.19 Entebbe-Busabala'!H26,'24.09 Entebbe-Busabala'!H26,'25.09 Entebbe-Busabala'!H26,'27.09 Entebbe-Busabala'!H26,'26.09. 19 Entebbe-Busabala 24HR'!H26,'28.09 Entebbe-Busabala-24Hrs'!H26,'29.09 Entebbe-Busabala'!H26)</f>
        <v>0</v>
      </c>
      <c r="I26" s="49">
        <f>AVERAGE('23.09.19 Entebbe-Busabala'!I26,'24.09 Entebbe-Busabala'!I26,'25.09 Entebbe-Busabala'!I26,'27.09 Entebbe-Busabala'!I26,'26.09. 19 Entebbe-Busabala 24HR'!I26,'28.09 Entebbe-Busabala-24Hrs'!I26,'29.09 Entebbe-Busabala'!I26)</f>
        <v>2.8571428571428572</v>
      </c>
      <c r="J26" s="49">
        <f>AVERAGE('23.09.19 Entebbe-Busabala'!J26,'24.09 Entebbe-Busabala'!J26,'25.09 Entebbe-Busabala'!J26,'27.09 Entebbe-Busabala'!J26,'26.09. 19 Entebbe-Busabala 24HR'!J26,'28.09 Entebbe-Busabala-24Hrs'!J26,'29.09 Entebbe-Busabala'!J26)</f>
        <v>0.7142857142857143</v>
      </c>
      <c r="K26" s="49">
        <f>AVERAGE('23.09.19 Entebbe-Busabala'!K26,'24.09 Entebbe-Busabala'!K26,'25.09 Entebbe-Busabala'!K26,'27.09 Entebbe-Busabala'!K26,'26.09. 19 Entebbe-Busabala 24HR'!K26,'28.09 Entebbe-Busabala-24Hrs'!K26,'29.09 Entebbe-Busabala'!K26)</f>
        <v>0.14285714285714285</v>
      </c>
      <c r="L26" s="49">
        <f>AVERAGE('23.09.19 Entebbe-Busabala'!L26,'24.09 Entebbe-Busabala'!L26,'25.09 Entebbe-Busabala'!L26,'27.09 Entebbe-Busabala'!L26,'26.09. 19 Entebbe-Busabala 24HR'!L26,'28.09 Entebbe-Busabala-24Hrs'!L26,'29.09 Entebbe-Busabala'!L26)</f>
        <v>0</v>
      </c>
      <c r="M26" s="49">
        <f>AVERAGE('23.09.19 Entebbe-Busabala'!M26,'24.09 Entebbe-Busabala'!M26,'25.09 Entebbe-Busabala'!M26,'27.09 Entebbe-Busabala'!M26,'26.09. 19 Entebbe-Busabala 24HR'!M26,'28.09 Entebbe-Busabala-24Hrs'!M26,'29.09 Entebbe-Busabala'!M26)</f>
        <v>16.857142857142858</v>
      </c>
      <c r="N26" s="49">
        <f>AVERAGE('23.09.19 Entebbe-Busabala'!N26,'24.09 Entebbe-Busabala'!N26,'25.09 Entebbe-Busabala'!N26,'27.09 Entebbe-Busabala'!N26,'26.09. 19 Entebbe-Busabala 24HR'!N26,'28.09 Entebbe-Busabala-24Hrs'!N26,'29.09 Entebbe-Busabala'!N26)</f>
        <v>0</v>
      </c>
      <c r="O26" s="15">
        <f t="shared" si="0"/>
        <v>17.428571428571431</v>
      </c>
      <c r="P26" s="15">
        <f t="shared" si="1"/>
        <v>34.285714285714292</v>
      </c>
      <c r="R26" s="1" t="s">
        <v>150</v>
      </c>
      <c r="S26" s="34">
        <f>SUM(C74:C77)</f>
        <v>9</v>
      </c>
      <c r="T26" s="34">
        <f t="shared" ref="T26:AF26" si="18">SUM(D74:D77)</f>
        <v>0.5</v>
      </c>
      <c r="U26" s="34">
        <f t="shared" si="18"/>
        <v>1</v>
      </c>
      <c r="V26" s="34">
        <f t="shared" si="18"/>
        <v>17.5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28.5</v>
      </c>
      <c r="AD26" s="34">
        <f t="shared" si="18"/>
        <v>0</v>
      </c>
      <c r="AE26" s="31">
        <f t="shared" si="18"/>
        <v>29</v>
      </c>
      <c r="AF26" s="31">
        <f t="shared" si="18"/>
        <v>57.5</v>
      </c>
    </row>
    <row r="27" spans="2:32" ht="23.1" customHeight="1" x14ac:dyDescent="0.25">
      <c r="B27" s="23" t="s">
        <v>54</v>
      </c>
      <c r="C27" s="49">
        <f>AVERAGE('23.09.19 Entebbe-Busabala'!C27,'24.09 Entebbe-Busabala'!C27,'25.09 Entebbe-Busabala'!C27,'27.09 Entebbe-Busabala'!C27,'26.09. 19 Entebbe-Busabala 24HR'!C27,'28.09 Entebbe-Busabala-24Hrs'!C27,'29.09 Entebbe-Busabala'!C27)</f>
        <v>6.2857142857142856</v>
      </c>
      <c r="D27" s="49">
        <f>AVERAGE('23.09.19 Entebbe-Busabala'!D27,'24.09 Entebbe-Busabala'!D27,'25.09 Entebbe-Busabala'!D27,'27.09 Entebbe-Busabala'!D27,'26.09. 19 Entebbe-Busabala 24HR'!D27,'28.09 Entebbe-Busabala-24Hrs'!D27,'29.09 Entebbe-Busabala'!D27)</f>
        <v>1.2857142857142858</v>
      </c>
      <c r="E27" s="49">
        <f>AVERAGE('23.09.19 Entebbe-Busabala'!E27,'24.09 Entebbe-Busabala'!E27,'25.09 Entebbe-Busabala'!E27,'27.09 Entebbe-Busabala'!E27,'26.09. 19 Entebbe-Busabala 24HR'!E27,'28.09 Entebbe-Busabala-24Hrs'!E27,'29.09 Entebbe-Busabala'!E27)</f>
        <v>0.42857142857142855</v>
      </c>
      <c r="F27" s="49">
        <f>AVERAGE('23.09.19 Entebbe-Busabala'!F27,'24.09 Entebbe-Busabala'!F27,'25.09 Entebbe-Busabala'!F27,'27.09 Entebbe-Busabala'!F27,'26.09. 19 Entebbe-Busabala 24HR'!F27,'28.09 Entebbe-Busabala-24Hrs'!F27,'29.09 Entebbe-Busabala'!F27)</f>
        <v>5</v>
      </c>
      <c r="G27" s="49">
        <f>AVERAGE('23.09.19 Entebbe-Busabala'!G27,'24.09 Entebbe-Busabala'!G27,'25.09 Entebbe-Busabala'!G27,'27.09 Entebbe-Busabala'!G27,'26.09. 19 Entebbe-Busabala 24HR'!G27,'28.09 Entebbe-Busabala-24Hrs'!G27,'29.09 Entebbe-Busabala'!G27)</f>
        <v>0</v>
      </c>
      <c r="H27" s="49">
        <f>AVERAGE('23.09.19 Entebbe-Busabala'!H27,'24.09 Entebbe-Busabala'!H27,'25.09 Entebbe-Busabala'!H27,'27.09 Entebbe-Busabala'!H27,'26.09. 19 Entebbe-Busabala 24HR'!H27,'28.09 Entebbe-Busabala-24Hrs'!H27,'29.09 Entebbe-Busabala'!H27)</f>
        <v>0</v>
      </c>
      <c r="I27" s="49">
        <f>AVERAGE('23.09.19 Entebbe-Busabala'!I27,'24.09 Entebbe-Busabala'!I27,'25.09 Entebbe-Busabala'!I27,'27.09 Entebbe-Busabala'!I27,'26.09. 19 Entebbe-Busabala 24HR'!I27,'28.09 Entebbe-Busabala-24Hrs'!I27,'29.09 Entebbe-Busabala'!I27)</f>
        <v>3.7142857142857144</v>
      </c>
      <c r="J27" s="49">
        <f>AVERAGE('23.09.19 Entebbe-Busabala'!J27,'24.09 Entebbe-Busabala'!J27,'25.09 Entebbe-Busabala'!J27,'27.09 Entebbe-Busabala'!J27,'26.09. 19 Entebbe-Busabala 24HR'!J27,'28.09 Entebbe-Busabala-24Hrs'!J27,'29.09 Entebbe-Busabala'!J27)</f>
        <v>1.1428571428571428</v>
      </c>
      <c r="K27" s="49">
        <f>AVERAGE('23.09.19 Entebbe-Busabala'!K27,'24.09 Entebbe-Busabala'!K27,'25.09 Entebbe-Busabala'!K27,'27.09 Entebbe-Busabala'!K27,'26.09. 19 Entebbe-Busabala 24HR'!K27,'28.09 Entebbe-Busabala-24Hrs'!K27,'29.09 Entebbe-Busabala'!K27)</f>
        <v>0</v>
      </c>
      <c r="L27" s="49">
        <f>AVERAGE('23.09.19 Entebbe-Busabala'!L27,'24.09 Entebbe-Busabala'!L27,'25.09 Entebbe-Busabala'!L27,'27.09 Entebbe-Busabala'!L27,'26.09. 19 Entebbe-Busabala 24HR'!L27,'28.09 Entebbe-Busabala-24Hrs'!L27,'29.09 Entebbe-Busabala'!L27)</f>
        <v>0.14285714285714285</v>
      </c>
      <c r="M27" s="49">
        <f>AVERAGE('23.09.19 Entebbe-Busabala'!M27,'24.09 Entebbe-Busabala'!M27,'25.09 Entebbe-Busabala'!M27,'27.09 Entebbe-Busabala'!M27,'26.09. 19 Entebbe-Busabala 24HR'!M27,'28.09 Entebbe-Busabala-24Hrs'!M27,'29.09 Entebbe-Busabala'!M27)</f>
        <v>15.428571428571429</v>
      </c>
      <c r="N27" s="49">
        <f>AVERAGE('23.09.19 Entebbe-Busabala'!N27,'24.09 Entebbe-Busabala'!N27,'25.09 Entebbe-Busabala'!N27,'27.09 Entebbe-Busabala'!N27,'26.09. 19 Entebbe-Busabala 24HR'!N27,'28.09 Entebbe-Busabala-24Hrs'!N27,'29.09 Entebbe-Busabala'!N27)</f>
        <v>0</v>
      </c>
      <c r="O27" s="15">
        <f t="shared" si="0"/>
        <v>18</v>
      </c>
      <c r="P27" s="15">
        <f t="shared" si="1"/>
        <v>33.428571428571431</v>
      </c>
      <c r="R27" s="1" t="s">
        <v>151</v>
      </c>
      <c r="S27" s="34">
        <f>SUM(C78:C81)</f>
        <v>5.5</v>
      </c>
      <c r="T27" s="34">
        <f t="shared" ref="T27:AF27" si="19">SUM(D78:D81)</f>
        <v>2</v>
      </c>
      <c r="U27" s="34">
        <f t="shared" si="19"/>
        <v>0.5</v>
      </c>
      <c r="V27" s="34">
        <f t="shared" si="19"/>
        <v>3.5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23</v>
      </c>
      <c r="AD27" s="34">
        <f t="shared" si="19"/>
        <v>0</v>
      </c>
      <c r="AE27" s="31">
        <f t="shared" si="19"/>
        <v>11.5</v>
      </c>
      <c r="AF27" s="31">
        <f t="shared" si="19"/>
        <v>34.5</v>
      </c>
    </row>
    <row r="28" spans="2:32" ht="23.1" customHeight="1" x14ac:dyDescent="0.25">
      <c r="B28" s="23" t="s">
        <v>55</v>
      </c>
      <c r="C28" s="49">
        <f>AVERAGE('23.09.19 Entebbe-Busabala'!C28,'24.09 Entebbe-Busabala'!C28,'25.09 Entebbe-Busabala'!C28,'27.09 Entebbe-Busabala'!C28,'26.09. 19 Entebbe-Busabala 24HR'!C28,'28.09 Entebbe-Busabala-24Hrs'!C28,'29.09 Entebbe-Busabala'!C28)</f>
        <v>3.7142857142857144</v>
      </c>
      <c r="D28" s="49">
        <f>AVERAGE('23.09.19 Entebbe-Busabala'!D28,'24.09 Entebbe-Busabala'!D28,'25.09 Entebbe-Busabala'!D28,'27.09 Entebbe-Busabala'!D28,'26.09. 19 Entebbe-Busabala 24HR'!D28,'28.09 Entebbe-Busabala-24Hrs'!D28,'29.09 Entebbe-Busabala'!D28)</f>
        <v>0.42857142857142855</v>
      </c>
      <c r="E28" s="49">
        <f>AVERAGE('23.09.19 Entebbe-Busabala'!E28,'24.09 Entebbe-Busabala'!E28,'25.09 Entebbe-Busabala'!E28,'27.09 Entebbe-Busabala'!E28,'26.09. 19 Entebbe-Busabala 24HR'!E28,'28.09 Entebbe-Busabala-24Hrs'!E28,'29.09 Entebbe-Busabala'!E28)</f>
        <v>0.14285714285714285</v>
      </c>
      <c r="F28" s="49">
        <f>AVERAGE('23.09.19 Entebbe-Busabala'!F28,'24.09 Entebbe-Busabala'!F28,'25.09 Entebbe-Busabala'!F28,'27.09 Entebbe-Busabala'!F28,'26.09. 19 Entebbe-Busabala 24HR'!F28,'28.09 Entebbe-Busabala-24Hrs'!F28,'29.09 Entebbe-Busabala'!F28)</f>
        <v>3.4285714285714284</v>
      </c>
      <c r="G28" s="49">
        <f>AVERAGE('23.09.19 Entebbe-Busabala'!G28,'24.09 Entebbe-Busabala'!G28,'25.09 Entebbe-Busabala'!G28,'27.09 Entebbe-Busabala'!G28,'26.09. 19 Entebbe-Busabala 24HR'!G28,'28.09 Entebbe-Busabala-24Hrs'!G28,'29.09 Entebbe-Busabala'!G28)</f>
        <v>0.14285714285714285</v>
      </c>
      <c r="H28" s="49">
        <f>AVERAGE('23.09.19 Entebbe-Busabala'!H28,'24.09 Entebbe-Busabala'!H28,'25.09 Entebbe-Busabala'!H28,'27.09 Entebbe-Busabala'!H28,'26.09. 19 Entebbe-Busabala 24HR'!H28,'28.09 Entebbe-Busabala-24Hrs'!H28,'29.09 Entebbe-Busabala'!H28)</f>
        <v>0</v>
      </c>
      <c r="I28" s="49">
        <f>AVERAGE('23.09.19 Entebbe-Busabala'!I28,'24.09 Entebbe-Busabala'!I28,'25.09 Entebbe-Busabala'!I28,'27.09 Entebbe-Busabala'!I28,'26.09. 19 Entebbe-Busabala 24HR'!I28,'28.09 Entebbe-Busabala-24Hrs'!I28,'29.09 Entebbe-Busabala'!I28)</f>
        <v>2.2857142857142856</v>
      </c>
      <c r="J28" s="49">
        <f>AVERAGE('23.09.19 Entebbe-Busabala'!J28,'24.09 Entebbe-Busabala'!J28,'25.09 Entebbe-Busabala'!J28,'27.09 Entebbe-Busabala'!J28,'26.09. 19 Entebbe-Busabala 24HR'!J28,'28.09 Entebbe-Busabala-24Hrs'!J28,'29.09 Entebbe-Busabala'!J28)</f>
        <v>0.8571428571428571</v>
      </c>
      <c r="K28" s="49">
        <f>AVERAGE('23.09.19 Entebbe-Busabala'!K28,'24.09 Entebbe-Busabala'!K28,'25.09 Entebbe-Busabala'!K28,'27.09 Entebbe-Busabala'!K28,'26.09. 19 Entebbe-Busabala 24HR'!K28,'28.09 Entebbe-Busabala-24Hrs'!K28,'29.09 Entebbe-Busabala'!K28)</f>
        <v>0</v>
      </c>
      <c r="L28" s="49">
        <f>AVERAGE('23.09.19 Entebbe-Busabala'!L28,'24.09 Entebbe-Busabala'!L28,'25.09 Entebbe-Busabala'!L28,'27.09 Entebbe-Busabala'!L28,'26.09. 19 Entebbe-Busabala 24HR'!L28,'28.09 Entebbe-Busabala-24Hrs'!L28,'29.09 Entebbe-Busabala'!L28)</f>
        <v>0</v>
      </c>
      <c r="M28" s="49">
        <f>AVERAGE('23.09.19 Entebbe-Busabala'!M28,'24.09 Entebbe-Busabala'!M28,'25.09 Entebbe-Busabala'!M28,'27.09 Entebbe-Busabala'!M28,'26.09. 19 Entebbe-Busabala 24HR'!M28,'28.09 Entebbe-Busabala-24Hrs'!M28,'29.09 Entebbe-Busabala'!M28)</f>
        <v>14.285714285714286</v>
      </c>
      <c r="N28" s="49">
        <f>AVERAGE('23.09.19 Entebbe-Busabala'!N28,'24.09 Entebbe-Busabala'!N28,'25.09 Entebbe-Busabala'!N28,'27.09 Entebbe-Busabala'!N28,'26.09. 19 Entebbe-Busabala 24HR'!N28,'28.09 Entebbe-Busabala-24Hrs'!N28,'29.09 Entebbe-Busabala'!N28)</f>
        <v>0</v>
      </c>
      <c r="O28" s="15">
        <f t="shared" si="0"/>
        <v>11.000000000000002</v>
      </c>
      <c r="P28" s="15">
        <f t="shared" si="1"/>
        <v>25.285714285714288</v>
      </c>
      <c r="R28" s="1" t="s">
        <v>152</v>
      </c>
      <c r="S28" s="34">
        <f>SUM(C82:C85)</f>
        <v>2.5</v>
      </c>
      <c r="T28" s="34">
        <f t="shared" ref="T28:AF28" si="20">SUM(D82:D85)</f>
        <v>0.5</v>
      </c>
      <c r="U28" s="34">
        <f t="shared" si="20"/>
        <v>0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13</v>
      </c>
      <c r="AD28" s="34">
        <f t="shared" si="20"/>
        <v>0</v>
      </c>
      <c r="AE28" s="31">
        <f t="shared" si="20"/>
        <v>4.5</v>
      </c>
      <c r="AF28" s="31">
        <f t="shared" si="20"/>
        <v>17.5</v>
      </c>
    </row>
    <row r="29" spans="2:32" ht="23.1" customHeight="1" x14ac:dyDescent="0.25">
      <c r="B29" s="23" t="s">
        <v>56</v>
      </c>
      <c r="C29" s="49">
        <f>AVERAGE('23.09.19 Entebbe-Busabala'!C29,'24.09 Entebbe-Busabala'!C29,'25.09 Entebbe-Busabala'!C29,'27.09 Entebbe-Busabala'!C29,'26.09. 19 Entebbe-Busabala 24HR'!C29,'28.09 Entebbe-Busabala-24Hrs'!C29,'29.09 Entebbe-Busabala'!C29)</f>
        <v>3.7142857142857144</v>
      </c>
      <c r="D29" s="49">
        <f>AVERAGE('23.09.19 Entebbe-Busabala'!D29,'24.09 Entebbe-Busabala'!D29,'25.09 Entebbe-Busabala'!D29,'27.09 Entebbe-Busabala'!D29,'26.09. 19 Entebbe-Busabala 24HR'!D29,'28.09 Entebbe-Busabala-24Hrs'!D29,'29.09 Entebbe-Busabala'!D29)</f>
        <v>1</v>
      </c>
      <c r="E29" s="49">
        <f>AVERAGE('23.09.19 Entebbe-Busabala'!E29,'24.09 Entebbe-Busabala'!E29,'25.09 Entebbe-Busabala'!E29,'27.09 Entebbe-Busabala'!E29,'26.09. 19 Entebbe-Busabala 24HR'!E29,'28.09 Entebbe-Busabala-24Hrs'!E29,'29.09 Entebbe-Busabala'!E29)</f>
        <v>0</v>
      </c>
      <c r="F29" s="49">
        <f>AVERAGE('23.09.19 Entebbe-Busabala'!F29,'24.09 Entebbe-Busabala'!F29,'25.09 Entebbe-Busabala'!F29,'27.09 Entebbe-Busabala'!F29,'26.09. 19 Entebbe-Busabala 24HR'!F29,'28.09 Entebbe-Busabala-24Hrs'!F29,'29.09 Entebbe-Busabala'!F29)</f>
        <v>5</v>
      </c>
      <c r="G29" s="49">
        <f>AVERAGE('23.09.19 Entebbe-Busabala'!G29,'24.09 Entebbe-Busabala'!G29,'25.09 Entebbe-Busabala'!G29,'27.09 Entebbe-Busabala'!G29,'26.09. 19 Entebbe-Busabala 24HR'!G29,'28.09 Entebbe-Busabala-24Hrs'!G29,'29.09 Entebbe-Busabala'!G29)</f>
        <v>0.14285714285714285</v>
      </c>
      <c r="H29" s="49">
        <f>AVERAGE('23.09.19 Entebbe-Busabala'!H29,'24.09 Entebbe-Busabala'!H29,'25.09 Entebbe-Busabala'!H29,'27.09 Entebbe-Busabala'!H29,'26.09. 19 Entebbe-Busabala 24HR'!H29,'28.09 Entebbe-Busabala-24Hrs'!H29,'29.09 Entebbe-Busabala'!H29)</f>
        <v>0</v>
      </c>
      <c r="I29" s="49">
        <f>AVERAGE('23.09.19 Entebbe-Busabala'!I29,'24.09 Entebbe-Busabala'!I29,'25.09 Entebbe-Busabala'!I29,'27.09 Entebbe-Busabala'!I29,'26.09. 19 Entebbe-Busabala 24HR'!I29,'28.09 Entebbe-Busabala-24Hrs'!I29,'29.09 Entebbe-Busabala'!I29)</f>
        <v>3.4285714285714284</v>
      </c>
      <c r="J29" s="49">
        <f>AVERAGE('23.09.19 Entebbe-Busabala'!J29,'24.09 Entebbe-Busabala'!J29,'25.09 Entebbe-Busabala'!J29,'27.09 Entebbe-Busabala'!J29,'26.09. 19 Entebbe-Busabala 24HR'!J29,'28.09 Entebbe-Busabala-24Hrs'!J29,'29.09 Entebbe-Busabala'!J29)</f>
        <v>1.1428571428571428</v>
      </c>
      <c r="K29" s="49">
        <f>AVERAGE('23.09.19 Entebbe-Busabala'!K29,'24.09 Entebbe-Busabala'!K29,'25.09 Entebbe-Busabala'!K29,'27.09 Entebbe-Busabala'!K29,'26.09. 19 Entebbe-Busabala 24HR'!K29,'28.09 Entebbe-Busabala-24Hrs'!K29,'29.09 Entebbe-Busabala'!K29)</f>
        <v>0</v>
      </c>
      <c r="L29" s="49">
        <f>AVERAGE('23.09.19 Entebbe-Busabala'!L29,'24.09 Entebbe-Busabala'!L29,'25.09 Entebbe-Busabala'!L29,'27.09 Entebbe-Busabala'!L29,'26.09. 19 Entebbe-Busabala 24HR'!L29,'28.09 Entebbe-Busabala-24Hrs'!L29,'29.09 Entebbe-Busabala'!L29)</f>
        <v>0</v>
      </c>
      <c r="M29" s="49">
        <f>AVERAGE('23.09.19 Entebbe-Busabala'!M29,'24.09 Entebbe-Busabala'!M29,'25.09 Entebbe-Busabala'!M29,'27.09 Entebbe-Busabala'!M29,'26.09. 19 Entebbe-Busabala 24HR'!M29,'28.09 Entebbe-Busabala-24Hrs'!M29,'29.09 Entebbe-Busabala'!M29)</f>
        <v>15.714285714285714</v>
      </c>
      <c r="N29" s="49">
        <f>AVERAGE('23.09.19 Entebbe-Busabala'!N29,'24.09 Entebbe-Busabala'!N29,'25.09 Entebbe-Busabala'!N29,'27.09 Entebbe-Busabala'!N29,'26.09. 19 Entebbe-Busabala 24HR'!N29,'28.09 Entebbe-Busabala-24Hrs'!N29,'29.09 Entebbe-Busabala'!N29)</f>
        <v>0</v>
      </c>
      <c r="O29" s="15">
        <f t="shared" si="0"/>
        <v>14.428571428571429</v>
      </c>
      <c r="P29" s="15">
        <f t="shared" si="1"/>
        <v>30.142857142857142</v>
      </c>
      <c r="R29" s="1" t="s">
        <v>153</v>
      </c>
      <c r="S29" s="34">
        <f>SUM(C86:C89)</f>
        <v>1.5</v>
      </c>
      <c r="T29" s="34">
        <f t="shared" ref="T29:AF29" si="21">SUM(D86:D89)</f>
        <v>0.5</v>
      </c>
      <c r="U29" s="34">
        <f t="shared" si="21"/>
        <v>0</v>
      </c>
      <c r="V29" s="34">
        <f t="shared" si="21"/>
        <v>0.5</v>
      </c>
      <c r="W29" s="34">
        <f t="shared" si="21"/>
        <v>0.5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8.5</v>
      </c>
      <c r="AD29" s="34">
        <f t="shared" si="21"/>
        <v>0</v>
      </c>
      <c r="AE29" s="31">
        <f t="shared" si="21"/>
        <v>3</v>
      </c>
      <c r="AF29" s="31">
        <f t="shared" si="21"/>
        <v>11.5</v>
      </c>
    </row>
    <row r="30" spans="2:32" ht="23.1" customHeight="1" x14ac:dyDescent="0.25">
      <c r="B30" s="23" t="s">
        <v>57</v>
      </c>
      <c r="C30" s="49">
        <f>AVERAGE('23.09.19 Entebbe-Busabala'!C30,'24.09 Entebbe-Busabala'!C30,'25.09 Entebbe-Busabala'!C30,'27.09 Entebbe-Busabala'!C30,'26.09. 19 Entebbe-Busabala 24HR'!C30,'28.09 Entebbe-Busabala-24Hrs'!C30,'29.09 Entebbe-Busabala'!C30)</f>
        <v>4</v>
      </c>
      <c r="D30" s="49">
        <f>AVERAGE('23.09.19 Entebbe-Busabala'!D30,'24.09 Entebbe-Busabala'!D30,'25.09 Entebbe-Busabala'!D30,'27.09 Entebbe-Busabala'!D30,'26.09. 19 Entebbe-Busabala 24HR'!D30,'28.09 Entebbe-Busabala-24Hrs'!D30,'29.09 Entebbe-Busabala'!D30)</f>
        <v>0.5714285714285714</v>
      </c>
      <c r="E30" s="49">
        <f>AVERAGE('23.09.19 Entebbe-Busabala'!E30,'24.09 Entebbe-Busabala'!E30,'25.09 Entebbe-Busabala'!E30,'27.09 Entebbe-Busabala'!E30,'26.09. 19 Entebbe-Busabala 24HR'!E30,'28.09 Entebbe-Busabala-24Hrs'!E30,'29.09 Entebbe-Busabala'!E30)</f>
        <v>0.5714285714285714</v>
      </c>
      <c r="F30" s="49">
        <f>AVERAGE('23.09.19 Entebbe-Busabala'!F30,'24.09 Entebbe-Busabala'!F30,'25.09 Entebbe-Busabala'!F30,'27.09 Entebbe-Busabala'!F30,'26.09. 19 Entebbe-Busabala 24HR'!F30,'28.09 Entebbe-Busabala-24Hrs'!F30,'29.09 Entebbe-Busabala'!F30)</f>
        <v>4.2857142857142856</v>
      </c>
      <c r="G30" s="49">
        <f>AVERAGE('23.09.19 Entebbe-Busabala'!G30,'24.09 Entebbe-Busabala'!G30,'25.09 Entebbe-Busabala'!G30,'27.09 Entebbe-Busabala'!G30,'26.09. 19 Entebbe-Busabala 24HR'!G30,'28.09 Entebbe-Busabala-24Hrs'!G30,'29.09 Entebbe-Busabala'!G30)</f>
        <v>0</v>
      </c>
      <c r="H30" s="49">
        <f>AVERAGE('23.09.19 Entebbe-Busabala'!H30,'24.09 Entebbe-Busabala'!H30,'25.09 Entebbe-Busabala'!H30,'27.09 Entebbe-Busabala'!H30,'26.09. 19 Entebbe-Busabala 24HR'!H30,'28.09 Entebbe-Busabala-24Hrs'!H30,'29.09 Entebbe-Busabala'!H30)</f>
        <v>0</v>
      </c>
      <c r="I30" s="49">
        <f>AVERAGE('23.09.19 Entebbe-Busabala'!I30,'24.09 Entebbe-Busabala'!I30,'25.09 Entebbe-Busabala'!I30,'27.09 Entebbe-Busabala'!I30,'26.09. 19 Entebbe-Busabala 24HR'!I30,'28.09 Entebbe-Busabala-24Hrs'!I30,'29.09 Entebbe-Busabala'!I30)</f>
        <v>2.4285714285714284</v>
      </c>
      <c r="J30" s="49">
        <f>AVERAGE('23.09.19 Entebbe-Busabala'!J30,'24.09 Entebbe-Busabala'!J30,'25.09 Entebbe-Busabala'!J30,'27.09 Entebbe-Busabala'!J30,'26.09. 19 Entebbe-Busabala 24HR'!J30,'28.09 Entebbe-Busabala-24Hrs'!J30,'29.09 Entebbe-Busabala'!J30)</f>
        <v>0.5714285714285714</v>
      </c>
      <c r="K30" s="49">
        <f>AVERAGE('23.09.19 Entebbe-Busabala'!K30,'24.09 Entebbe-Busabala'!K30,'25.09 Entebbe-Busabala'!K30,'27.09 Entebbe-Busabala'!K30,'26.09. 19 Entebbe-Busabala 24HR'!K30,'28.09 Entebbe-Busabala-24Hrs'!K30,'29.09 Entebbe-Busabala'!K30)</f>
        <v>0</v>
      </c>
      <c r="L30" s="49">
        <f>AVERAGE('23.09.19 Entebbe-Busabala'!L30,'24.09 Entebbe-Busabala'!L30,'25.09 Entebbe-Busabala'!L30,'27.09 Entebbe-Busabala'!L30,'26.09. 19 Entebbe-Busabala 24HR'!L30,'28.09 Entebbe-Busabala-24Hrs'!L30,'29.09 Entebbe-Busabala'!L30)</f>
        <v>0</v>
      </c>
      <c r="M30" s="49">
        <f>AVERAGE('23.09.19 Entebbe-Busabala'!M30,'24.09 Entebbe-Busabala'!M30,'25.09 Entebbe-Busabala'!M30,'27.09 Entebbe-Busabala'!M30,'26.09. 19 Entebbe-Busabala 24HR'!M30,'28.09 Entebbe-Busabala-24Hrs'!M30,'29.09 Entebbe-Busabala'!M30)</f>
        <v>14.857142857142858</v>
      </c>
      <c r="N30" s="49">
        <f>AVERAGE('23.09.19 Entebbe-Busabala'!N30,'24.09 Entebbe-Busabala'!N30,'25.09 Entebbe-Busabala'!N30,'27.09 Entebbe-Busabala'!N30,'26.09. 19 Entebbe-Busabala 24HR'!N30,'28.09 Entebbe-Busabala-24Hrs'!N30,'29.09 Entebbe-Busabala'!N30)</f>
        <v>0</v>
      </c>
      <c r="O30" s="15">
        <f t="shared" si="0"/>
        <v>12.428571428571427</v>
      </c>
      <c r="P30" s="15">
        <f t="shared" si="1"/>
        <v>27.285714285714285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1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7</v>
      </c>
      <c r="AD30" s="34">
        <f t="shared" si="22"/>
        <v>0</v>
      </c>
      <c r="AE30" s="31">
        <f t="shared" si="22"/>
        <v>1.5</v>
      </c>
      <c r="AF30" s="31">
        <f t="shared" si="22"/>
        <v>8.5</v>
      </c>
    </row>
    <row r="31" spans="2:32" ht="23.1" customHeight="1" x14ac:dyDescent="0.25">
      <c r="B31" s="24" t="s">
        <v>58</v>
      </c>
      <c r="C31" s="49">
        <f>AVERAGE('23.09.19 Entebbe-Busabala'!C31,'24.09 Entebbe-Busabala'!C31,'25.09 Entebbe-Busabala'!C31,'27.09 Entebbe-Busabala'!C31,'26.09. 19 Entebbe-Busabala 24HR'!C31,'28.09 Entebbe-Busabala-24Hrs'!C31,'29.09 Entebbe-Busabala'!C31)</f>
        <v>4.4285714285714288</v>
      </c>
      <c r="D31" s="49">
        <f>AVERAGE('23.09.19 Entebbe-Busabala'!D31,'24.09 Entebbe-Busabala'!D31,'25.09 Entebbe-Busabala'!D31,'27.09 Entebbe-Busabala'!D31,'26.09. 19 Entebbe-Busabala 24HR'!D31,'28.09 Entebbe-Busabala-24Hrs'!D31,'29.09 Entebbe-Busabala'!D31)</f>
        <v>0.7142857142857143</v>
      </c>
      <c r="E31" s="49">
        <f>AVERAGE('23.09.19 Entebbe-Busabala'!E31,'24.09 Entebbe-Busabala'!E31,'25.09 Entebbe-Busabala'!E31,'27.09 Entebbe-Busabala'!E31,'26.09. 19 Entebbe-Busabala 24HR'!E31,'28.09 Entebbe-Busabala-24Hrs'!E31,'29.09 Entebbe-Busabala'!E31)</f>
        <v>0.42857142857142855</v>
      </c>
      <c r="F31" s="49">
        <f>AVERAGE('23.09.19 Entebbe-Busabala'!F31,'24.09 Entebbe-Busabala'!F31,'25.09 Entebbe-Busabala'!F31,'27.09 Entebbe-Busabala'!F31,'26.09. 19 Entebbe-Busabala 24HR'!F31,'28.09 Entebbe-Busabala-24Hrs'!F31,'29.09 Entebbe-Busabala'!F31)</f>
        <v>3.8571428571428572</v>
      </c>
      <c r="G31" s="49">
        <f>AVERAGE('23.09.19 Entebbe-Busabala'!G31,'24.09 Entebbe-Busabala'!G31,'25.09 Entebbe-Busabala'!G31,'27.09 Entebbe-Busabala'!G31,'26.09. 19 Entebbe-Busabala 24HR'!G31,'28.09 Entebbe-Busabala-24Hrs'!G31,'29.09 Entebbe-Busabala'!G31)</f>
        <v>0</v>
      </c>
      <c r="H31" s="49">
        <f>AVERAGE('23.09.19 Entebbe-Busabala'!H31,'24.09 Entebbe-Busabala'!H31,'25.09 Entebbe-Busabala'!H31,'27.09 Entebbe-Busabala'!H31,'26.09. 19 Entebbe-Busabala 24HR'!H31,'28.09 Entebbe-Busabala-24Hrs'!H31,'29.09 Entebbe-Busabala'!H31)</f>
        <v>0</v>
      </c>
      <c r="I31" s="49">
        <f>AVERAGE('23.09.19 Entebbe-Busabala'!I31,'24.09 Entebbe-Busabala'!I31,'25.09 Entebbe-Busabala'!I31,'27.09 Entebbe-Busabala'!I31,'26.09. 19 Entebbe-Busabala 24HR'!I31,'28.09 Entebbe-Busabala-24Hrs'!I31,'29.09 Entebbe-Busabala'!I31)</f>
        <v>2.4285714285714284</v>
      </c>
      <c r="J31" s="49">
        <f>AVERAGE('23.09.19 Entebbe-Busabala'!J31,'24.09 Entebbe-Busabala'!J31,'25.09 Entebbe-Busabala'!J31,'27.09 Entebbe-Busabala'!J31,'26.09. 19 Entebbe-Busabala 24HR'!J31,'28.09 Entebbe-Busabala-24Hrs'!J31,'29.09 Entebbe-Busabala'!J31)</f>
        <v>1</v>
      </c>
      <c r="K31" s="49">
        <f>AVERAGE('23.09.19 Entebbe-Busabala'!K31,'24.09 Entebbe-Busabala'!K31,'25.09 Entebbe-Busabala'!K31,'27.09 Entebbe-Busabala'!K31,'26.09. 19 Entebbe-Busabala 24HR'!K31,'28.09 Entebbe-Busabala-24Hrs'!K31,'29.09 Entebbe-Busabala'!K31)</f>
        <v>0</v>
      </c>
      <c r="L31" s="49">
        <f>AVERAGE('23.09.19 Entebbe-Busabala'!L31,'24.09 Entebbe-Busabala'!L31,'25.09 Entebbe-Busabala'!L31,'27.09 Entebbe-Busabala'!L31,'26.09. 19 Entebbe-Busabala 24HR'!L31,'28.09 Entebbe-Busabala-24Hrs'!L31,'29.09 Entebbe-Busabala'!L31)</f>
        <v>0</v>
      </c>
      <c r="M31" s="49">
        <f>AVERAGE('23.09.19 Entebbe-Busabala'!M31,'24.09 Entebbe-Busabala'!M31,'25.09 Entebbe-Busabala'!M31,'27.09 Entebbe-Busabala'!M31,'26.09. 19 Entebbe-Busabala 24HR'!M31,'28.09 Entebbe-Busabala-24Hrs'!M31,'29.09 Entebbe-Busabala'!M31)</f>
        <v>13.571428571428571</v>
      </c>
      <c r="N31" s="49">
        <f>AVERAGE('23.09.19 Entebbe-Busabala'!N31,'24.09 Entebbe-Busabala'!N31,'25.09 Entebbe-Busabala'!N31,'27.09 Entebbe-Busabala'!N31,'26.09. 19 Entebbe-Busabala 24HR'!N31,'28.09 Entebbe-Busabala-24Hrs'!N31,'29.09 Entebbe-Busabala'!N31)</f>
        <v>0</v>
      </c>
      <c r="O31" s="15">
        <f t="shared" si="0"/>
        <v>12.857142857142858</v>
      </c>
      <c r="P31" s="15">
        <f t="shared" si="1"/>
        <v>26.428571428571431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3.5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5</v>
      </c>
      <c r="AF31" s="31">
        <f t="shared" si="23"/>
        <v>9</v>
      </c>
    </row>
    <row r="32" spans="2:32" ht="23.1" customHeight="1" x14ac:dyDescent="0.25">
      <c r="B32" s="24" t="s">
        <v>59</v>
      </c>
      <c r="C32" s="49">
        <f>AVERAGE('23.09.19 Entebbe-Busabala'!C32,'24.09 Entebbe-Busabala'!C32,'25.09 Entebbe-Busabala'!C32,'27.09 Entebbe-Busabala'!C32,'26.09. 19 Entebbe-Busabala 24HR'!C32,'28.09 Entebbe-Busabala-24Hrs'!C32,'29.09 Entebbe-Busabala'!C32)</f>
        <v>4</v>
      </c>
      <c r="D32" s="49">
        <f>AVERAGE('23.09.19 Entebbe-Busabala'!D32,'24.09 Entebbe-Busabala'!D32,'25.09 Entebbe-Busabala'!D32,'27.09 Entebbe-Busabala'!D32,'26.09. 19 Entebbe-Busabala 24HR'!D32,'28.09 Entebbe-Busabala-24Hrs'!D32,'29.09 Entebbe-Busabala'!D32)</f>
        <v>0.2857142857142857</v>
      </c>
      <c r="E32" s="49">
        <f>AVERAGE('23.09.19 Entebbe-Busabala'!E32,'24.09 Entebbe-Busabala'!E32,'25.09 Entebbe-Busabala'!E32,'27.09 Entebbe-Busabala'!E32,'26.09. 19 Entebbe-Busabala 24HR'!E32,'28.09 Entebbe-Busabala-24Hrs'!E32,'29.09 Entebbe-Busabala'!E32)</f>
        <v>0.2857142857142857</v>
      </c>
      <c r="F32" s="49">
        <f>AVERAGE('23.09.19 Entebbe-Busabala'!F32,'24.09 Entebbe-Busabala'!F32,'25.09 Entebbe-Busabala'!F32,'27.09 Entebbe-Busabala'!F32,'26.09. 19 Entebbe-Busabala 24HR'!F32,'28.09 Entebbe-Busabala-24Hrs'!F32,'29.09 Entebbe-Busabala'!F32)</f>
        <v>4.4285714285714288</v>
      </c>
      <c r="G32" s="49">
        <f>AVERAGE('23.09.19 Entebbe-Busabala'!G32,'24.09 Entebbe-Busabala'!G32,'25.09 Entebbe-Busabala'!G32,'27.09 Entebbe-Busabala'!G32,'26.09. 19 Entebbe-Busabala 24HR'!G32,'28.09 Entebbe-Busabala-24Hrs'!G32,'29.09 Entebbe-Busabala'!G32)</f>
        <v>0</v>
      </c>
      <c r="H32" s="49">
        <f>AVERAGE('23.09.19 Entebbe-Busabala'!H32,'24.09 Entebbe-Busabala'!H32,'25.09 Entebbe-Busabala'!H32,'27.09 Entebbe-Busabala'!H32,'26.09. 19 Entebbe-Busabala 24HR'!H32,'28.09 Entebbe-Busabala-24Hrs'!H32,'29.09 Entebbe-Busabala'!H32)</f>
        <v>0</v>
      </c>
      <c r="I32" s="49">
        <f>AVERAGE('23.09.19 Entebbe-Busabala'!I32,'24.09 Entebbe-Busabala'!I32,'25.09 Entebbe-Busabala'!I32,'27.09 Entebbe-Busabala'!I32,'26.09. 19 Entebbe-Busabala 24HR'!I32,'28.09 Entebbe-Busabala-24Hrs'!I32,'29.09 Entebbe-Busabala'!I32)</f>
        <v>3.1428571428571428</v>
      </c>
      <c r="J32" s="49">
        <f>AVERAGE('23.09.19 Entebbe-Busabala'!J32,'24.09 Entebbe-Busabala'!J32,'25.09 Entebbe-Busabala'!J32,'27.09 Entebbe-Busabala'!J32,'26.09. 19 Entebbe-Busabala 24HR'!J32,'28.09 Entebbe-Busabala-24Hrs'!J32,'29.09 Entebbe-Busabala'!J32)</f>
        <v>0.7142857142857143</v>
      </c>
      <c r="K32" s="49">
        <f>AVERAGE('23.09.19 Entebbe-Busabala'!K32,'24.09 Entebbe-Busabala'!K32,'25.09 Entebbe-Busabala'!K32,'27.09 Entebbe-Busabala'!K32,'26.09. 19 Entebbe-Busabala 24HR'!K32,'28.09 Entebbe-Busabala-24Hrs'!K32,'29.09 Entebbe-Busabala'!K32)</f>
        <v>0</v>
      </c>
      <c r="L32" s="49">
        <f>AVERAGE('23.09.19 Entebbe-Busabala'!L32,'24.09 Entebbe-Busabala'!L32,'25.09 Entebbe-Busabala'!L32,'27.09 Entebbe-Busabala'!L32,'26.09. 19 Entebbe-Busabala 24HR'!L32,'28.09 Entebbe-Busabala-24Hrs'!L32,'29.09 Entebbe-Busabala'!L32)</f>
        <v>0</v>
      </c>
      <c r="M32" s="49">
        <f>AVERAGE('23.09.19 Entebbe-Busabala'!M32,'24.09 Entebbe-Busabala'!M32,'25.09 Entebbe-Busabala'!M32,'27.09 Entebbe-Busabala'!M32,'26.09. 19 Entebbe-Busabala 24HR'!M32,'28.09 Entebbe-Busabala-24Hrs'!M32,'29.09 Entebbe-Busabala'!M32)</f>
        <v>16</v>
      </c>
      <c r="N32" s="49">
        <f>AVERAGE('23.09.19 Entebbe-Busabala'!N32,'24.09 Entebbe-Busabala'!N32,'25.09 Entebbe-Busabala'!N32,'27.09 Entebbe-Busabala'!N32,'26.09. 19 Entebbe-Busabala 24HR'!N32,'28.09 Entebbe-Busabala-24Hrs'!N32,'29.09 Entebbe-Busabala'!N32)</f>
        <v>0</v>
      </c>
      <c r="O32" s="15">
        <f t="shared" si="0"/>
        <v>12.857142857142856</v>
      </c>
      <c r="P32" s="15">
        <f t="shared" si="1"/>
        <v>28.857142857142854</v>
      </c>
      <c r="R32" s="1" t="s">
        <v>156</v>
      </c>
      <c r="S32" s="34">
        <f>SUM(C98:C101)</f>
        <v>2</v>
      </c>
      <c r="T32" s="34">
        <f t="shared" ref="T32:AF32" si="24">SUM(D98:D101)</f>
        <v>0.5</v>
      </c>
      <c r="U32" s="34">
        <f t="shared" si="24"/>
        <v>0.5</v>
      </c>
      <c r="V32" s="34">
        <f t="shared" si="24"/>
        <v>8.5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0</v>
      </c>
      <c r="AA32" s="34">
        <f t="shared" si="24"/>
        <v>0.5</v>
      </c>
      <c r="AB32" s="34">
        <f t="shared" si="24"/>
        <v>0</v>
      </c>
      <c r="AC32" s="34">
        <f t="shared" si="24"/>
        <v>10</v>
      </c>
      <c r="AD32" s="34">
        <f t="shared" si="24"/>
        <v>0</v>
      </c>
      <c r="AE32" s="31">
        <f t="shared" si="24"/>
        <v>12.5</v>
      </c>
      <c r="AF32" s="31">
        <f t="shared" si="24"/>
        <v>22.5</v>
      </c>
    </row>
    <row r="33" spans="2:32" ht="23.1" customHeight="1" x14ac:dyDescent="0.25">
      <c r="B33" s="23" t="s">
        <v>60</v>
      </c>
      <c r="C33" s="49">
        <f>AVERAGE('23.09.19 Entebbe-Busabala'!C33,'24.09 Entebbe-Busabala'!C33,'25.09 Entebbe-Busabala'!C33,'27.09 Entebbe-Busabala'!C33,'26.09. 19 Entebbe-Busabala 24HR'!C33,'28.09 Entebbe-Busabala-24Hrs'!C33,'29.09 Entebbe-Busabala'!C33)</f>
        <v>3.8571428571428572</v>
      </c>
      <c r="D33" s="49">
        <f>AVERAGE('23.09.19 Entebbe-Busabala'!D33,'24.09 Entebbe-Busabala'!D33,'25.09 Entebbe-Busabala'!D33,'27.09 Entebbe-Busabala'!D33,'26.09. 19 Entebbe-Busabala 24HR'!D33,'28.09 Entebbe-Busabala-24Hrs'!D33,'29.09 Entebbe-Busabala'!D33)</f>
        <v>0.7142857142857143</v>
      </c>
      <c r="E33" s="49">
        <f>AVERAGE('23.09.19 Entebbe-Busabala'!E33,'24.09 Entebbe-Busabala'!E33,'25.09 Entebbe-Busabala'!E33,'27.09 Entebbe-Busabala'!E33,'26.09. 19 Entebbe-Busabala 24HR'!E33,'28.09 Entebbe-Busabala-24Hrs'!E33,'29.09 Entebbe-Busabala'!E33)</f>
        <v>0.7142857142857143</v>
      </c>
      <c r="F33" s="49">
        <f>AVERAGE('23.09.19 Entebbe-Busabala'!F33,'24.09 Entebbe-Busabala'!F33,'25.09 Entebbe-Busabala'!F33,'27.09 Entebbe-Busabala'!F33,'26.09. 19 Entebbe-Busabala 24HR'!F33,'28.09 Entebbe-Busabala-24Hrs'!F33,'29.09 Entebbe-Busabala'!F33)</f>
        <v>4.4285714285714288</v>
      </c>
      <c r="G33" s="49">
        <f>AVERAGE('23.09.19 Entebbe-Busabala'!G33,'24.09 Entebbe-Busabala'!G33,'25.09 Entebbe-Busabala'!G33,'27.09 Entebbe-Busabala'!G33,'26.09. 19 Entebbe-Busabala 24HR'!G33,'28.09 Entebbe-Busabala-24Hrs'!G33,'29.09 Entebbe-Busabala'!G33)</f>
        <v>0</v>
      </c>
      <c r="H33" s="49">
        <f>AVERAGE('23.09.19 Entebbe-Busabala'!H33,'24.09 Entebbe-Busabala'!H33,'25.09 Entebbe-Busabala'!H33,'27.09 Entebbe-Busabala'!H33,'26.09. 19 Entebbe-Busabala 24HR'!H33,'28.09 Entebbe-Busabala-24Hrs'!H33,'29.09 Entebbe-Busabala'!H33)</f>
        <v>0.14285714285714285</v>
      </c>
      <c r="I33" s="49">
        <f>AVERAGE('23.09.19 Entebbe-Busabala'!I33,'24.09 Entebbe-Busabala'!I33,'25.09 Entebbe-Busabala'!I33,'27.09 Entebbe-Busabala'!I33,'26.09. 19 Entebbe-Busabala 24HR'!I33,'28.09 Entebbe-Busabala-24Hrs'!I33,'29.09 Entebbe-Busabala'!I33)</f>
        <v>2.7142857142857144</v>
      </c>
      <c r="J33" s="49">
        <f>AVERAGE('23.09.19 Entebbe-Busabala'!J33,'24.09 Entebbe-Busabala'!J33,'25.09 Entebbe-Busabala'!J33,'27.09 Entebbe-Busabala'!J33,'26.09. 19 Entebbe-Busabala 24HR'!J33,'28.09 Entebbe-Busabala-24Hrs'!J33,'29.09 Entebbe-Busabala'!J33)</f>
        <v>1.2857142857142858</v>
      </c>
      <c r="K33" s="49">
        <f>AVERAGE('23.09.19 Entebbe-Busabala'!K33,'24.09 Entebbe-Busabala'!K33,'25.09 Entebbe-Busabala'!K33,'27.09 Entebbe-Busabala'!K33,'26.09. 19 Entebbe-Busabala 24HR'!K33,'28.09 Entebbe-Busabala-24Hrs'!K33,'29.09 Entebbe-Busabala'!K33)</f>
        <v>0</v>
      </c>
      <c r="L33" s="49">
        <f>AVERAGE('23.09.19 Entebbe-Busabala'!L33,'24.09 Entebbe-Busabala'!L33,'25.09 Entebbe-Busabala'!L33,'27.09 Entebbe-Busabala'!L33,'26.09. 19 Entebbe-Busabala 24HR'!L33,'28.09 Entebbe-Busabala-24Hrs'!L33,'29.09 Entebbe-Busabala'!L33)</f>
        <v>0</v>
      </c>
      <c r="M33" s="49">
        <f>AVERAGE('23.09.19 Entebbe-Busabala'!M33,'24.09 Entebbe-Busabala'!M33,'25.09 Entebbe-Busabala'!M33,'27.09 Entebbe-Busabala'!M33,'26.09. 19 Entebbe-Busabala 24HR'!M33,'28.09 Entebbe-Busabala-24Hrs'!M33,'29.09 Entebbe-Busabala'!M33)</f>
        <v>10.285714285714286</v>
      </c>
      <c r="N33" s="49">
        <f>AVERAGE('23.09.19 Entebbe-Busabala'!N33,'24.09 Entebbe-Busabala'!N33,'25.09 Entebbe-Busabala'!N33,'27.09 Entebbe-Busabala'!N33,'26.09. 19 Entebbe-Busabala 24HR'!N33,'28.09 Entebbe-Busabala-24Hrs'!N33,'29.09 Entebbe-Busabala'!N33)</f>
        <v>0</v>
      </c>
      <c r="O33" s="15">
        <f t="shared" si="0"/>
        <v>13.857142857142859</v>
      </c>
      <c r="P33" s="15">
        <f t="shared" si="1"/>
        <v>24.142857142857146</v>
      </c>
      <c r="R33" s="1" t="s">
        <v>157</v>
      </c>
      <c r="S33" s="34">
        <f>SUM(C102:C105)</f>
        <v>14.5</v>
      </c>
      <c r="T33" s="34">
        <f t="shared" ref="T33:AF33" si="25">SUM(D102:D105)</f>
        <v>1</v>
      </c>
      <c r="U33" s="34">
        <f t="shared" si="25"/>
        <v>1.5</v>
      </c>
      <c r="V33" s="34">
        <f t="shared" si="25"/>
        <v>16.5</v>
      </c>
      <c r="W33" s="34">
        <f t="shared" si="25"/>
        <v>0</v>
      </c>
      <c r="X33" s="34">
        <f t="shared" si="25"/>
        <v>0</v>
      </c>
      <c r="Y33" s="34">
        <f t="shared" si="25"/>
        <v>2.5</v>
      </c>
      <c r="Z33" s="34">
        <f t="shared" si="25"/>
        <v>1.5</v>
      </c>
      <c r="AA33" s="34">
        <f t="shared" si="25"/>
        <v>0</v>
      </c>
      <c r="AB33" s="34">
        <f t="shared" si="25"/>
        <v>0</v>
      </c>
      <c r="AC33" s="34">
        <f t="shared" si="25"/>
        <v>39</v>
      </c>
      <c r="AD33" s="34">
        <f t="shared" si="25"/>
        <v>0</v>
      </c>
      <c r="AE33" s="31">
        <f t="shared" si="25"/>
        <v>37.5</v>
      </c>
      <c r="AF33" s="31">
        <f t="shared" si="25"/>
        <v>76.5</v>
      </c>
    </row>
    <row r="34" spans="2:32" ht="23.1" customHeight="1" x14ac:dyDescent="0.25">
      <c r="B34" s="24" t="s">
        <v>61</v>
      </c>
      <c r="C34" s="49">
        <f>AVERAGE('23.09.19 Entebbe-Busabala'!C34,'24.09 Entebbe-Busabala'!C34,'25.09 Entebbe-Busabala'!C34,'27.09 Entebbe-Busabala'!C34,'26.09. 19 Entebbe-Busabala 24HR'!C34,'28.09 Entebbe-Busabala-24Hrs'!C34,'29.09 Entebbe-Busabala'!C34)</f>
        <v>4.4285714285714288</v>
      </c>
      <c r="D34" s="49">
        <f>AVERAGE('23.09.19 Entebbe-Busabala'!D34,'24.09 Entebbe-Busabala'!D34,'25.09 Entebbe-Busabala'!D34,'27.09 Entebbe-Busabala'!D34,'26.09. 19 Entebbe-Busabala 24HR'!D34,'28.09 Entebbe-Busabala-24Hrs'!D34,'29.09 Entebbe-Busabala'!D34)</f>
        <v>0.42857142857142855</v>
      </c>
      <c r="E34" s="49">
        <f>AVERAGE('23.09.19 Entebbe-Busabala'!E34,'24.09 Entebbe-Busabala'!E34,'25.09 Entebbe-Busabala'!E34,'27.09 Entebbe-Busabala'!E34,'26.09. 19 Entebbe-Busabala 24HR'!E34,'28.09 Entebbe-Busabala-24Hrs'!E34,'29.09 Entebbe-Busabala'!E34)</f>
        <v>0.2857142857142857</v>
      </c>
      <c r="F34" s="49">
        <f>AVERAGE('23.09.19 Entebbe-Busabala'!F34,'24.09 Entebbe-Busabala'!F34,'25.09 Entebbe-Busabala'!F34,'27.09 Entebbe-Busabala'!F34,'26.09. 19 Entebbe-Busabala 24HR'!F34,'28.09 Entebbe-Busabala-24Hrs'!F34,'29.09 Entebbe-Busabala'!F34)</f>
        <v>4.5714285714285712</v>
      </c>
      <c r="G34" s="49">
        <f>AVERAGE('23.09.19 Entebbe-Busabala'!G34,'24.09 Entebbe-Busabala'!G34,'25.09 Entebbe-Busabala'!G34,'27.09 Entebbe-Busabala'!G34,'26.09. 19 Entebbe-Busabala 24HR'!G34,'28.09 Entebbe-Busabala-24Hrs'!G34,'29.09 Entebbe-Busabala'!G34)</f>
        <v>0</v>
      </c>
      <c r="H34" s="49">
        <f>AVERAGE('23.09.19 Entebbe-Busabala'!H34,'24.09 Entebbe-Busabala'!H34,'25.09 Entebbe-Busabala'!H34,'27.09 Entebbe-Busabala'!H34,'26.09. 19 Entebbe-Busabala 24HR'!H34,'28.09 Entebbe-Busabala-24Hrs'!H34,'29.09 Entebbe-Busabala'!H34)</f>
        <v>0</v>
      </c>
      <c r="I34" s="49">
        <f>AVERAGE('23.09.19 Entebbe-Busabala'!I34,'24.09 Entebbe-Busabala'!I34,'25.09 Entebbe-Busabala'!I34,'27.09 Entebbe-Busabala'!I34,'26.09. 19 Entebbe-Busabala 24HR'!I34,'28.09 Entebbe-Busabala-24Hrs'!I34,'29.09 Entebbe-Busabala'!I34)</f>
        <v>2.2857142857142856</v>
      </c>
      <c r="J34" s="49">
        <f>AVERAGE('23.09.19 Entebbe-Busabala'!J34,'24.09 Entebbe-Busabala'!J34,'25.09 Entebbe-Busabala'!J34,'27.09 Entebbe-Busabala'!J34,'26.09. 19 Entebbe-Busabala 24HR'!J34,'28.09 Entebbe-Busabala-24Hrs'!J34,'29.09 Entebbe-Busabala'!J34)</f>
        <v>1</v>
      </c>
      <c r="K34" s="49">
        <f>AVERAGE('23.09.19 Entebbe-Busabala'!K34,'24.09 Entebbe-Busabala'!K34,'25.09 Entebbe-Busabala'!K34,'27.09 Entebbe-Busabala'!K34,'26.09. 19 Entebbe-Busabala 24HR'!K34,'28.09 Entebbe-Busabala-24Hrs'!K34,'29.09 Entebbe-Busabala'!K34)</f>
        <v>0</v>
      </c>
      <c r="L34" s="49">
        <f>AVERAGE('23.09.19 Entebbe-Busabala'!L34,'24.09 Entebbe-Busabala'!L34,'25.09 Entebbe-Busabala'!L34,'27.09 Entebbe-Busabala'!L34,'26.09. 19 Entebbe-Busabala 24HR'!L34,'28.09 Entebbe-Busabala-24Hrs'!L34,'29.09 Entebbe-Busabala'!L34)</f>
        <v>0</v>
      </c>
      <c r="M34" s="49">
        <f>AVERAGE('23.09.19 Entebbe-Busabala'!M34,'24.09 Entebbe-Busabala'!M34,'25.09 Entebbe-Busabala'!M34,'27.09 Entebbe-Busabala'!M34,'26.09. 19 Entebbe-Busabala 24HR'!M34,'28.09 Entebbe-Busabala-24Hrs'!M34,'29.09 Entebbe-Busabala'!M34)</f>
        <v>15</v>
      </c>
      <c r="N34" s="49">
        <f>AVERAGE('23.09.19 Entebbe-Busabala'!N34,'24.09 Entebbe-Busabala'!N34,'25.09 Entebbe-Busabala'!N34,'27.09 Entebbe-Busabala'!N34,'26.09. 19 Entebbe-Busabala 24HR'!N34,'28.09 Entebbe-Busabala-24Hrs'!N34,'29.09 Entebbe-Busabala'!N34)</f>
        <v>0</v>
      </c>
      <c r="O34" s="15">
        <f t="shared" si="0"/>
        <v>13</v>
      </c>
      <c r="P34" s="15">
        <f t="shared" si="1"/>
        <v>28</v>
      </c>
      <c r="R34" s="57" t="s">
        <v>90</v>
      </c>
      <c r="S34" s="58">
        <f t="shared" ref="S34:AF34" si="26">MAX(S10:S12)</f>
        <v>33</v>
      </c>
      <c r="T34" s="58">
        <f t="shared" si="26"/>
        <v>5.5714285714285712</v>
      </c>
      <c r="U34" s="58">
        <f t="shared" si="26"/>
        <v>3.5714285714285716</v>
      </c>
      <c r="V34" s="58">
        <f t="shared" si="26"/>
        <v>26</v>
      </c>
      <c r="W34" s="58">
        <f t="shared" si="26"/>
        <v>0.71428571428571419</v>
      </c>
      <c r="X34" s="58">
        <f t="shared" si="26"/>
        <v>0.14285714285714285</v>
      </c>
      <c r="Y34" s="58">
        <f t="shared" si="26"/>
        <v>13.142857142857142</v>
      </c>
      <c r="Z34" s="58">
        <f t="shared" si="26"/>
        <v>3</v>
      </c>
      <c r="AA34" s="58">
        <f t="shared" si="26"/>
        <v>0.14285714285714285</v>
      </c>
      <c r="AB34" s="58">
        <f t="shared" si="26"/>
        <v>0</v>
      </c>
      <c r="AC34" s="58">
        <f t="shared" si="26"/>
        <v>101.14285714285714</v>
      </c>
      <c r="AD34" s="58">
        <f t="shared" si="26"/>
        <v>0.14285714285714285</v>
      </c>
      <c r="AE34" s="40">
        <f t="shared" si="26"/>
        <v>79.571428571428584</v>
      </c>
      <c r="AF34" s="40">
        <f t="shared" si="26"/>
        <v>180.71428571428575</v>
      </c>
    </row>
    <row r="35" spans="2:32" ht="23.1" customHeight="1" x14ac:dyDescent="0.25">
      <c r="B35" s="24" t="s">
        <v>62</v>
      </c>
      <c r="C35" s="49">
        <f>AVERAGE('23.09.19 Entebbe-Busabala'!C35,'24.09 Entebbe-Busabala'!C35,'25.09 Entebbe-Busabala'!C35,'27.09 Entebbe-Busabala'!C35,'26.09. 19 Entebbe-Busabala 24HR'!C35,'28.09 Entebbe-Busabala-24Hrs'!C35,'29.09 Entebbe-Busabala'!C35)</f>
        <v>3</v>
      </c>
      <c r="D35" s="49">
        <f>AVERAGE('23.09.19 Entebbe-Busabala'!D35,'24.09 Entebbe-Busabala'!D35,'25.09 Entebbe-Busabala'!D35,'27.09 Entebbe-Busabala'!D35,'26.09. 19 Entebbe-Busabala 24HR'!D35,'28.09 Entebbe-Busabala-24Hrs'!D35,'29.09 Entebbe-Busabala'!D35)</f>
        <v>0.7142857142857143</v>
      </c>
      <c r="E35" s="49">
        <f>AVERAGE('23.09.19 Entebbe-Busabala'!E35,'24.09 Entebbe-Busabala'!E35,'25.09 Entebbe-Busabala'!E35,'27.09 Entebbe-Busabala'!E35,'26.09. 19 Entebbe-Busabala 24HR'!E35,'28.09 Entebbe-Busabala-24Hrs'!E35,'29.09 Entebbe-Busabala'!E35)</f>
        <v>0.14285714285714285</v>
      </c>
      <c r="F35" s="49">
        <f>AVERAGE('23.09.19 Entebbe-Busabala'!F35,'24.09 Entebbe-Busabala'!F35,'25.09 Entebbe-Busabala'!F35,'27.09 Entebbe-Busabala'!F35,'26.09. 19 Entebbe-Busabala 24HR'!F35,'28.09 Entebbe-Busabala-24Hrs'!F35,'29.09 Entebbe-Busabala'!F35)</f>
        <v>4.8571428571428568</v>
      </c>
      <c r="G35" s="49">
        <f>AVERAGE('23.09.19 Entebbe-Busabala'!G35,'24.09 Entebbe-Busabala'!G35,'25.09 Entebbe-Busabala'!G35,'27.09 Entebbe-Busabala'!G35,'26.09. 19 Entebbe-Busabala 24HR'!G35,'28.09 Entebbe-Busabala-24Hrs'!G35,'29.09 Entebbe-Busabala'!G35)</f>
        <v>0</v>
      </c>
      <c r="H35" s="49">
        <f>AVERAGE('23.09.19 Entebbe-Busabala'!H35,'24.09 Entebbe-Busabala'!H35,'25.09 Entebbe-Busabala'!H35,'27.09 Entebbe-Busabala'!H35,'26.09. 19 Entebbe-Busabala 24HR'!H35,'28.09 Entebbe-Busabala-24Hrs'!H35,'29.09 Entebbe-Busabala'!H35)</f>
        <v>0</v>
      </c>
      <c r="I35" s="49">
        <f>AVERAGE('23.09.19 Entebbe-Busabala'!I35,'24.09 Entebbe-Busabala'!I35,'25.09 Entebbe-Busabala'!I35,'27.09 Entebbe-Busabala'!I35,'26.09. 19 Entebbe-Busabala 24HR'!I35,'28.09 Entebbe-Busabala-24Hrs'!I35,'29.09 Entebbe-Busabala'!I35)</f>
        <v>2.1428571428571428</v>
      </c>
      <c r="J35" s="49">
        <f>AVERAGE('23.09.19 Entebbe-Busabala'!J35,'24.09 Entebbe-Busabala'!J35,'25.09 Entebbe-Busabala'!J35,'27.09 Entebbe-Busabala'!J35,'26.09. 19 Entebbe-Busabala 24HR'!J35,'28.09 Entebbe-Busabala-24Hrs'!J35,'29.09 Entebbe-Busabala'!J35)</f>
        <v>0.42857142857142855</v>
      </c>
      <c r="K35" s="49">
        <f>AVERAGE('23.09.19 Entebbe-Busabala'!K35,'24.09 Entebbe-Busabala'!K35,'25.09 Entebbe-Busabala'!K35,'27.09 Entebbe-Busabala'!K35,'26.09. 19 Entebbe-Busabala 24HR'!K35,'28.09 Entebbe-Busabala-24Hrs'!K35,'29.09 Entebbe-Busabala'!K35)</f>
        <v>0</v>
      </c>
      <c r="L35" s="49">
        <f>AVERAGE('23.09.19 Entebbe-Busabala'!L35,'24.09 Entebbe-Busabala'!L35,'25.09 Entebbe-Busabala'!L35,'27.09 Entebbe-Busabala'!L35,'26.09. 19 Entebbe-Busabala 24HR'!L35,'28.09 Entebbe-Busabala-24Hrs'!L35,'29.09 Entebbe-Busabala'!L35)</f>
        <v>0</v>
      </c>
      <c r="M35" s="49">
        <f>AVERAGE('23.09.19 Entebbe-Busabala'!M35,'24.09 Entebbe-Busabala'!M35,'25.09 Entebbe-Busabala'!M35,'27.09 Entebbe-Busabala'!M35,'26.09. 19 Entebbe-Busabala 24HR'!M35,'28.09 Entebbe-Busabala-24Hrs'!M35,'29.09 Entebbe-Busabala'!M35)</f>
        <v>10.285714285714286</v>
      </c>
      <c r="N35" s="49">
        <f>AVERAGE('23.09.19 Entebbe-Busabala'!N35,'24.09 Entebbe-Busabala'!N35,'25.09 Entebbe-Busabala'!N35,'27.09 Entebbe-Busabala'!N35,'26.09. 19 Entebbe-Busabala 24HR'!N35,'28.09 Entebbe-Busabala-24Hrs'!N35,'29.09 Entebbe-Busabala'!N35)</f>
        <v>0</v>
      </c>
      <c r="O35" s="15">
        <f t="shared" si="0"/>
        <v>11.285714285714285</v>
      </c>
      <c r="P35" s="15">
        <f t="shared" si="1"/>
        <v>21.571428571428569</v>
      </c>
      <c r="R35" s="57" t="s">
        <v>91</v>
      </c>
      <c r="S35" s="58">
        <f t="shared" ref="S35:AF35" si="27">MAX(S13:S18)</f>
        <v>21.428571428571431</v>
      </c>
      <c r="T35" s="58">
        <f t="shared" si="27"/>
        <v>4.2857142857142856</v>
      </c>
      <c r="U35" s="58">
        <f t="shared" si="27"/>
        <v>2</v>
      </c>
      <c r="V35" s="58">
        <f t="shared" si="27"/>
        <v>19.714285714285715</v>
      </c>
      <c r="W35" s="58">
        <f t="shared" si="27"/>
        <v>0.42857142857142855</v>
      </c>
      <c r="X35" s="58">
        <f t="shared" si="27"/>
        <v>0.14285714285714285</v>
      </c>
      <c r="Y35" s="58">
        <f t="shared" si="27"/>
        <v>12.285714285714286</v>
      </c>
      <c r="Z35" s="58">
        <f t="shared" si="27"/>
        <v>3.8571428571428572</v>
      </c>
      <c r="AA35" s="58">
        <f t="shared" si="27"/>
        <v>0.14285714285714285</v>
      </c>
      <c r="AB35" s="58">
        <f t="shared" si="27"/>
        <v>0.14285714285714285</v>
      </c>
      <c r="AC35" s="58">
        <f t="shared" si="27"/>
        <v>62.285714285714285</v>
      </c>
      <c r="AD35" s="58">
        <f t="shared" si="27"/>
        <v>0</v>
      </c>
      <c r="AE35" s="40">
        <f t="shared" si="27"/>
        <v>60.857142857142861</v>
      </c>
      <c r="AF35" s="40">
        <f t="shared" si="27"/>
        <v>123.14285714285715</v>
      </c>
    </row>
    <row r="36" spans="2:32" ht="23.1" customHeight="1" x14ac:dyDescent="0.25">
      <c r="B36" s="24" t="s">
        <v>63</v>
      </c>
      <c r="C36" s="49">
        <f>AVERAGE('23.09.19 Entebbe-Busabala'!C36,'24.09 Entebbe-Busabala'!C36,'25.09 Entebbe-Busabala'!C36,'27.09 Entebbe-Busabala'!C36,'26.09. 19 Entebbe-Busabala 24HR'!C36,'28.09 Entebbe-Busabala-24Hrs'!C36,'29.09 Entebbe-Busabala'!C36)</f>
        <v>3.7142857142857144</v>
      </c>
      <c r="D36" s="49">
        <f>AVERAGE('23.09.19 Entebbe-Busabala'!D36,'24.09 Entebbe-Busabala'!D36,'25.09 Entebbe-Busabala'!D36,'27.09 Entebbe-Busabala'!D36,'26.09. 19 Entebbe-Busabala 24HR'!D36,'28.09 Entebbe-Busabala-24Hrs'!D36,'29.09 Entebbe-Busabala'!D36)</f>
        <v>0.8571428571428571</v>
      </c>
      <c r="E36" s="49">
        <f>AVERAGE('23.09.19 Entebbe-Busabala'!E36,'24.09 Entebbe-Busabala'!E36,'25.09 Entebbe-Busabala'!E36,'27.09 Entebbe-Busabala'!E36,'26.09. 19 Entebbe-Busabala 24HR'!E36,'28.09 Entebbe-Busabala-24Hrs'!E36,'29.09 Entebbe-Busabala'!E36)</f>
        <v>0.5714285714285714</v>
      </c>
      <c r="F36" s="49">
        <f>AVERAGE('23.09.19 Entebbe-Busabala'!F36,'24.09 Entebbe-Busabala'!F36,'25.09 Entebbe-Busabala'!F36,'27.09 Entebbe-Busabala'!F36,'26.09. 19 Entebbe-Busabala 24HR'!F36,'28.09 Entebbe-Busabala-24Hrs'!F36,'29.09 Entebbe-Busabala'!F36)</f>
        <v>4.5714285714285712</v>
      </c>
      <c r="G36" s="49">
        <f>AVERAGE('23.09.19 Entebbe-Busabala'!G36,'24.09 Entebbe-Busabala'!G36,'25.09 Entebbe-Busabala'!G36,'27.09 Entebbe-Busabala'!G36,'26.09. 19 Entebbe-Busabala 24HR'!G36,'28.09 Entebbe-Busabala-24Hrs'!G36,'29.09 Entebbe-Busabala'!G36)</f>
        <v>0</v>
      </c>
      <c r="H36" s="49">
        <f>AVERAGE('23.09.19 Entebbe-Busabala'!H36,'24.09 Entebbe-Busabala'!H36,'25.09 Entebbe-Busabala'!H36,'27.09 Entebbe-Busabala'!H36,'26.09. 19 Entebbe-Busabala 24HR'!H36,'28.09 Entebbe-Busabala-24Hrs'!H36,'29.09 Entebbe-Busabala'!H36)</f>
        <v>0</v>
      </c>
      <c r="I36" s="49">
        <f>AVERAGE('23.09.19 Entebbe-Busabala'!I36,'24.09 Entebbe-Busabala'!I36,'25.09 Entebbe-Busabala'!I36,'27.09 Entebbe-Busabala'!I36,'26.09. 19 Entebbe-Busabala 24HR'!I36,'28.09 Entebbe-Busabala-24Hrs'!I36,'29.09 Entebbe-Busabala'!I36)</f>
        <v>2.8571428571428572</v>
      </c>
      <c r="J36" s="49">
        <f>AVERAGE('23.09.19 Entebbe-Busabala'!J36,'24.09 Entebbe-Busabala'!J36,'25.09 Entebbe-Busabala'!J36,'27.09 Entebbe-Busabala'!J36,'26.09. 19 Entebbe-Busabala 24HR'!J36,'28.09 Entebbe-Busabala-24Hrs'!J36,'29.09 Entebbe-Busabala'!J36)</f>
        <v>1</v>
      </c>
      <c r="K36" s="49">
        <f>AVERAGE('23.09.19 Entebbe-Busabala'!K36,'24.09 Entebbe-Busabala'!K36,'25.09 Entebbe-Busabala'!K36,'27.09 Entebbe-Busabala'!K36,'26.09. 19 Entebbe-Busabala 24HR'!K36,'28.09 Entebbe-Busabala-24Hrs'!K36,'29.09 Entebbe-Busabala'!K36)</f>
        <v>0</v>
      </c>
      <c r="L36" s="49">
        <f>AVERAGE('23.09.19 Entebbe-Busabala'!L36,'24.09 Entebbe-Busabala'!L36,'25.09 Entebbe-Busabala'!L36,'27.09 Entebbe-Busabala'!L36,'26.09. 19 Entebbe-Busabala 24HR'!L36,'28.09 Entebbe-Busabala-24Hrs'!L36,'29.09 Entebbe-Busabala'!L36)</f>
        <v>0</v>
      </c>
      <c r="M36" s="49">
        <f>AVERAGE('23.09.19 Entebbe-Busabala'!M36,'24.09 Entebbe-Busabala'!M36,'25.09 Entebbe-Busabala'!M36,'27.09 Entebbe-Busabala'!M36,'26.09. 19 Entebbe-Busabala 24HR'!M36,'28.09 Entebbe-Busabala-24Hrs'!M36,'29.09 Entebbe-Busabala'!M36)</f>
        <v>14.142857142857142</v>
      </c>
      <c r="N36" s="49">
        <f>AVERAGE('23.09.19 Entebbe-Busabala'!N36,'24.09 Entebbe-Busabala'!N36,'25.09 Entebbe-Busabala'!N36,'27.09 Entebbe-Busabala'!N36,'26.09. 19 Entebbe-Busabala 24HR'!N36,'28.09 Entebbe-Busabala-24Hrs'!N36,'29.09 Entebbe-Busabala'!N36)</f>
        <v>0</v>
      </c>
      <c r="O36" s="15">
        <f t="shared" si="0"/>
        <v>13.571428571428571</v>
      </c>
      <c r="P36" s="15">
        <f t="shared" si="1"/>
        <v>27.714285714285715</v>
      </c>
      <c r="R36" s="57" t="s">
        <v>92</v>
      </c>
      <c r="S36" s="58">
        <f t="shared" ref="S36:AF36" si="28">MAX(S19:S21)</f>
        <v>23.571428571428577</v>
      </c>
      <c r="T36" s="58">
        <f t="shared" si="28"/>
        <v>3.714285714285714</v>
      </c>
      <c r="U36" s="58">
        <f t="shared" si="28"/>
        <v>2.8571428571428572</v>
      </c>
      <c r="V36" s="58">
        <f t="shared" si="28"/>
        <v>32.142857142857146</v>
      </c>
      <c r="W36" s="58">
        <f t="shared" si="28"/>
        <v>2.5714285714285716</v>
      </c>
      <c r="X36" s="58">
        <f t="shared" si="28"/>
        <v>0</v>
      </c>
      <c r="Y36" s="58">
        <f t="shared" si="28"/>
        <v>9.2857142857142847</v>
      </c>
      <c r="Z36" s="58">
        <f t="shared" si="28"/>
        <v>2.2857142857142856</v>
      </c>
      <c r="AA36" s="58">
        <f t="shared" si="28"/>
        <v>0.14285714285714285</v>
      </c>
      <c r="AB36" s="58">
        <f t="shared" si="28"/>
        <v>0.14285714285714285</v>
      </c>
      <c r="AC36" s="58">
        <f t="shared" si="28"/>
        <v>60.428571428571431</v>
      </c>
      <c r="AD36" s="58">
        <f t="shared" si="28"/>
        <v>0</v>
      </c>
      <c r="AE36" s="40">
        <f t="shared" si="28"/>
        <v>75.571428571428584</v>
      </c>
      <c r="AF36" s="40">
        <f t="shared" si="28"/>
        <v>136</v>
      </c>
    </row>
    <row r="37" spans="2:32" ht="23.1" customHeight="1" x14ac:dyDescent="0.25">
      <c r="B37" s="23" t="s">
        <v>64</v>
      </c>
      <c r="C37" s="49">
        <f>AVERAGE('23.09.19 Entebbe-Busabala'!C37,'24.09 Entebbe-Busabala'!C37,'25.09 Entebbe-Busabala'!C37,'27.09 Entebbe-Busabala'!C37,'26.09. 19 Entebbe-Busabala 24HR'!C37,'28.09 Entebbe-Busabala-24Hrs'!C37,'29.09 Entebbe-Busabala'!C37)</f>
        <v>5.1428571428571432</v>
      </c>
      <c r="D37" s="49">
        <f>AVERAGE('23.09.19 Entebbe-Busabala'!D37,'24.09 Entebbe-Busabala'!D37,'25.09 Entebbe-Busabala'!D37,'27.09 Entebbe-Busabala'!D37,'26.09. 19 Entebbe-Busabala 24HR'!D37,'28.09 Entebbe-Busabala-24Hrs'!D37,'29.09 Entebbe-Busabala'!D37)</f>
        <v>1</v>
      </c>
      <c r="E37" s="49">
        <f>AVERAGE('23.09.19 Entebbe-Busabala'!E37,'24.09 Entebbe-Busabala'!E37,'25.09 Entebbe-Busabala'!E37,'27.09 Entebbe-Busabala'!E37,'26.09. 19 Entebbe-Busabala 24HR'!E37,'28.09 Entebbe-Busabala-24Hrs'!E37,'29.09 Entebbe-Busabala'!E37)</f>
        <v>0.2857142857142857</v>
      </c>
      <c r="F37" s="49">
        <f>AVERAGE('23.09.19 Entebbe-Busabala'!F37,'24.09 Entebbe-Busabala'!F37,'25.09 Entebbe-Busabala'!F37,'27.09 Entebbe-Busabala'!F37,'26.09. 19 Entebbe-Busabala 24HR'!F37,'28.09 Entebbe-Busabala-24Hrs'!F37,'29.09 Entebbe-Busabala'!F37)</f>
        <v>3.1428571428571428</v>
      </c>
      <c r="G37" s="49">
        <f>AVERAGE('23.09.19 Entebbe-Busabala'!G37,'24.09 Entebbe-Busabala'!G37,'25.09 Entebbe-Busabala'!G37,'27.09 Entebbe-Busabala'!G37,'26.09. 19 Entebbe-Busabala 24HR'!G37,'28.09 Entebbe-Busabala-24Hrs'!G37,'29.09 Entebbe-Busabala'!G37)</f>
        <v>0</v>
      </c>
      <c r="H37" s="49">
        <f>AVERAGE('23.09.19 Entebbe-Busabala'!H37,'24.09 Entebbe-Busabala'!H37,'25.09 Entebbe-Busabala'!H37,'27.09 Entebbe-Busabala'!H37,'26.09. 19 Entebbe-Busabala 24HR'!H37,'28.09 Entebbe-Busabala-24Hrs'!H37,'29.09 Entebbe-Busabala'!H37)</f>
        <v>0</v>
      </c>
      <c r="I37" s="49">
        <f>AVERAGE('23.09.19 Entebbe-Busabala'!I37,'24.09 Entebbe-Busabala'!I37,'25.09 Entebbe-Busabala'!I37,'27.09 Entebbe-Busabala'!I37,'26.09. 19 Entebbe-Busabala 24HR'!I37,'28.09 Entebbe-Busabala-24Hrs'!I37,'29.09 Entebbe-Busabala'!I37)</f>
        <v>2.4285714285714284</v>
      </c>
      <c r="J37" s="49">
        <f>AVERAGE('23.09.19 Entebbe-Busabala'!J37,'24.09 Entebbe-Busabala'!J37,'25.09 Entebbe-Busabala'!J37,'27.09 Entebbe-Busabala'!J37,'26.09. 19 Entebbe-Busabala 24HR'!J37,'28.09 Entebbe-Busabala-24Hrs'!J37,'29.09 Entebbe-Busabala'!J37)</f>
        <v>0.2857142857142857</v>
      </c>
      <c r="K37" s="49">
        <f>AVERAGE('23.09.19 Entebbe-Busabala'!K37,'24.09 Entebbe-Busabala'!K37,'25.09 Entebbe-Busabala'!K37,'27.09 Entebbe-Busabala'!K37,'26.09. 19 Entebbe-Busabala 24HR'!K37,'28.09 Entebbe-Busabala-24Hrs'!K37,'29.09 Entebbe-Busabala'!K37)</f>
        <v>0.14285714285714285</v>
      </c>
      <c r="L37" s="49">
        <f>AVERAGE('23.09.19 Entebbe-Busabala'!L37,'24.09 Entebbe-Busabala'!L37,'25.09 Entebbe-Busabala'!L37,'27.09 Entebbe-Busabala'!L37,'26.09. 19 Entebbe-Busabala 24HR'!L37,'28.09 Entebbe-Busabala-24Hrs'!L37,'29.09 Entebbe-Busabala'!L37)</f>
        <v>0</v>
      </c>
      <c r="M37" s="49">
        <f>AVERAGE('23.09.19 Entebbe-Busabala'!M37,'24.09 Entebbe-Busabala'!M37,'25.09 Entebbe-Busabala'!M37,'27.09 Entebbe-Busabala'!M37,'26.09. 19 Entebbe-Busabala 24HR'!M37,'28.09 Entebbe-Busabala-24Hrs'!M37,'29.09 Entebbe-Busabala'!M37)</f>
        <v>11.428571428571429</v>
      </c>
      <c r="N37" s="49">
        <f>AVERAGE('23.09.19 Entebbe-Busabala'!N37,'24.09 Entebbe-Busabala'!N37,'25.09 Entebbe-Busabala'!N37,'27.09 Entebbe-Busabala'!N37,'26.09. 19 Entebbe-Busabala 24HR'!N37,'28.09 Entebbe-Busabala-24Hrs'!N37,'29.09 Entebbe-Busabala'!N37)</f>
        <v>0</v>
      </c>
      <c r="O37" s="15">
        <f t="shared" si="0"/>
        <v>12.428571428571429</v>
      </c>
      <c r="P37" s="15">
        <f t="shared" si="1"/>
        <v>23.857142857142858</v>
      </c>
      <c r="R37" s="37" t="s">
        <v>85</v>
      </c>
      <c r="S37" s="62">
        <f t="shared" ref="S37:AF37" si="29">SUM(S10:S12)</f>
        <v>78.857142857142861</v>
      </c>
      <c r="T37" s="63">
        <f t="shared" si="29"/>
        <v>12.428571428571429</v>
      </c>
      <c r="U37" s="63">
        <f t="shared" si="29"/>
        <v>8.1428571428571423</v>
      </c>
      <c r="V37" s="63">
        <f t="shared" si="29"/>
        <v>62.142857142857146</v>
      </c>
      <c r="W37" s="63">
        <f t="shared" si="29"/>
        <v>1.1428571428571428</v>
      </c>
      <c r="X37" s="63">
        <f t="shared" si="29"/>
        <v>0.14285714285714285</v>
      </c>
      <c r="Y37" s="63">
        <f t="shared" si="29"/>
        <v>30.571428571428569</v>
      </c>
      <c r="Z37" s="63">
        <f t="shared" si="29"/>
        <v>8.1428571428571423</v>
      </c>
      <c r="AA37" s="63">
        <f t="shared" si="29"/>
        <v>0.14285714285714285</v>
      </c>
      <c r="AB37" s="63">
        <f t="shared" si="29"/>
        <v>0</v>
      </c>
      <c r="AC37" s="63">
        <f t="shared" si="29"/>
        <v>252.42857142857144</v>
      </c>
      <c r="AD37" s="63">
        <f t="shared" si="29"/>
        <v>0.14285714285714285</v>
      </c>
      <c r="AE37" s="64">
        <f t="shared" si="29"/>
        <v>201.85714285714289</v>
      </c>
      <c r="AF37" s="64">
        <f t="shared" si="29"/>
        <v>454.28571428571433</v>
      </c>
    </row>
    <row r="38" spans="2:32" ht="23.1" customHeight="1" x14ac:dyDescent="0.25">
      <c r="B38" s="24" t="s">
        <v>65</v>
      </c>
      <c r="C38" s="49">
        <f>AVERAGE('23.09.19 Entebbe-Busabala'!C38,'24.09 Entebbe-Busabala'!C38,'25.09 Entebbe-Busabala'!C38,'27.09 Entebbe-Busabala'!C38,'26.09. 19 Entebbe-Busabala 24HR'!C38,'28.09 Entebbe-Busabala-24Hrs'!C38,'29.09 Entebbe-Busabala'!C38)</f>
        <v>3.5714285714285716</v>
      </c>
      <c r="D38" s="49">
        <f>AVERAGE('23.09.19 Entebbe-Busabala'!D38,'24.09 Entebbe-Busabala'!D38,'25.09 Entebbe-Busabala'!D38,'27.09 Entebbe-Busabala'!D38,'26.09. 19 Entebbe-Busabala 24HR'!D38,'28.09 Entebbe-Busabala-24Hrs'!D38,'29.09 Entebbe-Busabala'!D38)</f>
        <v>0.5714285714285714</v>
      </c>
      <c r="E38" s="49">
        <f>AVERAGE('23.09.19 Entebbe-Busabala'!E38,'24.09 Entebbe-Busabala'!E38,'25.09 Entebbe-Busabala'!E38,'27.09 Entebbe-Busabala'!E38,'26.09. 19 Entebbe-Busabala 24HR'!E38,'28.09 Entebbe-Busabala-24Hrs'!E38,'29.09 Entebbe-Busabala'!E38)</f>
        <v>0</v>
      </c>
      <c r="F38" s="49">
        <f>AVERAGE('23.09.19 Entebbe-Busabala'!F38,'24.09 Entebbe-Busabala'!F38,'25.09 Entebbe-Busabala'!F38,'27.09 Entebbe-Busabala'!F38,'26.09. 19 Entebbe-Busabala 24HR'!F38,'28.09 Entebbe-Busabala-24Hrs'!F38,'29.09 Entebbe-Busabala'!F38)</f>
        <v>5.4285714285714288</v>
      </c>
      <c r="G38" s="49">
        <f>AVERAGE('23.09.19 Entebbe-Busabala'!G38,'24.09 Entebbe-Busabala'!G38,'25.09 Entebbe-Busabala'!G38,'27.09 Entebbe-Busabala'!G38,'26.09. 19 Entebbe-Busabala 24HR'!G38,'28.09 Entebbe-Busabala-24Hrs'!G38,'29.09 Entebbe-Busabala'!G38)</f>
        <v>0</v>
      </c>
      <c r="H38" s="49">
        <f>AVERAGE('23.09.19 Entebbe-Busabala'!H38,'24.09 Entebbe-Busabala'!H38,'25.09 Entebbe-Busabala'!H38,'27.09 Entebbe-Busabala'!H38,'26.09. 19 Entebbe-Busabala 24HR'!H38,'28.09 Entebbe-Busabala-24Hrs'!H38,'29.09 Entebbe-Busabala'!H38)</f>
        <v>0</v>
      </c>
      <c r="I38" s="49">
        <f>AVERAGE('23.09.19 Entebbe-Busabala'!I38,'24.09 Entebbe-Busabala'!I38,'25.09 Entebbe-Busabala'!I38,'27.09 Entebbe-Busabala'!I38,'26.09. 19 Entebbe-Busabala 24HR'!I38,'28.09 Entebbe-Busabala-24Hrs'!I38,'29.09 Entebbe-Busabala'!I38)</f>
        <v>3.2857142857142856</v>
      </c>
      <c r="J38" s="49">
        <f>AVERAGE('23.09.19 Entebbe-Busabala'!J38,'24.09 Entebbe-Busabala'!J38,'25.09 Entebbe-Busabala'!J38,'27.09 Entebbe-Busabala'!J38,'26.09. 19 Entebbe-Busabala 24HR'!J38,'28.09 Entebbe-Busabala-24Hrs'!J38,'29.09 Entebbe-Busabala'!J38)</f>
        <v>1</v>
      </c>
      <c r="K38" s="49">
        <f>AVERAGE('23.09.19 Entebbe-Busabala'!K38,'24.09 Entebbe-Busabala'!K38,'25.09 Entebbe-Busabala'!K38,'27.09 Entebbe-Busabala'!K38,'26.09. 19 Entebbe-Busabala 24HR'!K38,'28.09 Entebbe-Busabala-24Hrs'!K38,'29.09 Entebbe-Busabala'!K38)</f>
        <v>0</v>
      </c>
      <c r="L38" s="49">
        <f>AVERAGE('23.09.19 Entebbe-Busabala'!L38,'24.09 Entebbe-Busabala'!L38,'25.09 Entebbe-Busabala'!L38,'27.09 Entebbe-Busabala'!L38,'26.09. 19 Entebbe-Busabala 24HR'!L38,'28.09 Entebbe-Busabala-24Hrs'!L38,'29.09 Entebbe-Busabala'!L38)</f>
        <v>0</v>
      </c>
      <c r="M38" s="49">
        <f>AVERAGE('23.09.19 Entebbe-Busabala'!M38,'24.09 Entebbe-Busabala'!M38,'25.09 Entebbe-Busabala'!M38,'27.09 Entebbe-Busabala'!M38,'26.09. 19 Entebbe-Busabala 24HR'!M38,'28.09 Entebbe-Busabala-24Hrs'!M38,'29.09 Entebbe-Busabala'!M38)</f>
        <v>14.428571428571429</v>
      </c>
      <c r="N38" s="49">
        <f>AVERAGE('23.09.19 Entebbe-Busabala'!N38,'24.09 Entebbe-Busabala'!N38,'25.09 Entebbe-Busabala'!N38,'27.09 Entebbe-Busabala'!N38,'26.09. 19 Entebbe-Busabala 24HR'!N38,'28.09 Entebbe-Busabala-24Hrs'!N38,'29.09 Entebbe-Busabala'!N38)</f>
        <v>0</v>
      </c>
      <c r="O38" s="15">
        <f t="shared" si="0"/>
        <v>13.857142857142858</v>
      </c>
      <c r="P38" s="15">
        <f t="shared" si="1"/>
        <v>28.285714285714285</v>
      </c>
      <c r="R38" s="28" t="s">
        <v>86</v>
      </c>
      <c r="S38" s="63">
        <f t="shared" ref="S38:AF38" si="30">SUM(S13:S18)</f>
        <v>103.42857142857143</v>
      </c>
      <c r="T38" s="63">
        <f t="shared" si="30"/>
        <v>18.428571428571427</v>
      </c>
      <c r="U38" s="63">
        <f t="shared" si="30"/>
        <v>8.8571428571428559</v>
      </c>
      <c r="V38" s="63">
        <f t="shared" si="30"/>
        <v>101.28571428571428</v>
      </c>
      <c r="W38" s="63">
        <f t="shared" si="30"/>
        <v>1.2857142857142856</v>
      </c>
      <c r="X38" s="63">
        <f t="shared" si="30"/>
        <v>0.14285714285714285</v>
      </c>
      <c r="Y38" s="63">
        <f t="shared" si="30"/>
        <v>62.142857142857153</v>
      </c>
      <c r="Z38" s="63">
        <f t="shared" si="30"/>
        <v>18.857142857142854</v>
      </c>
      <c r="AA38" s="63">
        <f t="shared" si="30"/>
        <v>0.42857142857142855</v>
      </c>
      <c r="AB38" s="63">
        <f t="shared" si="30"/>
        <v>0.2857142857142857</v>
      </c>
      <c r="AC38" s="63">
        <f t="shared" si="30"/>
        <v>319.99999999999994</v>
      </c>
      <c r="AD38" s="63">
        <f t="shared" si="30"/>
        <v>0</v>
      </c>
      <c r="AE38" s="64">
        <f t="shared" si="30"/>
        <v>315.14285714285711</v>
      </c>
      <c r="AF38" s="64">
        <f t="shared" si="30"/>
        <v>635.14285714285722</v>
      </c>
    </row>
    <row r="39" spans="2:32" ht="23.1" customHeight="1" x14ac:dyDescent="0.25">
      <c r="B39" s="24" t="s">
        <v>66</v>
      </c>
      <c r="C39" s="49">
        <f>AVERAGE('23.09.19 Entebbe-Busabala'!C39,'24.09 Entebbe-Busabala'!C39,'25.09 Entebbe-Busabala'!C39,'27.09 Entebbe-Busabala'!C39,'26.09. 19 Entebbe-Busabala 24HR'!C39,'28.09 Entebbe-Busabala-24Hrs'!C39,'29.09 Entebbe-Busabala'!C39)</f>
        <v>4.4285714285714288</v>
      </c>
      <c r="D39" s="49">
        <f>AVERAGE('23.09.19 Entebbe-Busabala'!D39,'24.09 Entebbe-Busabala'!D39,'25.09 Entebbe-Busabala'!D39,'27.09 Entebbe-Busabala'!D39,'26.09. 19 Entebbe-Busabala 24HR'!D39,'28.09 Entebbe-Busabala-24Hrs'!D39,'29.09 Entebbe-Busabala'!D39)</f>
        <v>0.2857142857142857</v>
      </c>
      <c r="E39" s="49">
        <f>AVERAGE('23.09.19 Entebbe-Busabala'!E39,'24.09 Entebbe-Busabala'!E39,'25.09 Entebbe-Busabala'!E39,'27.09 Entebbe-Busabala'!E39,'26.09. 19 Entebbe-Busabala 24HR'!E39,'28.09 Entebbe-Busabala-24Hrs'!E39,'29.09 Entebbe-Busabala'!E39)</f>
        <v>0.2857142857142857</v>
      </c>
      <c r="F39" s="49">
        <f>AVERAGE('23.09.19 Entebbe-Busabala'!F39,'24.09 Entebbe-Busabala'!F39,'25.09 Entebbe-Busabala'!F39,'27.09 Entebbe-Busabala'!F39,'26.09. 19 Entebbe-Busabala 24HR'!F39,'28.09 Entebbe-Busabala-24Hrs'!F39,'29.09 Entebbe-Busabala'!F39)</f>
        <v>3.4285714285714284</v>
      </c>
      <c r="G39" s="49">
        <f>AVERAGE('23.09.19 Entebbe-Busabala'!G39,'24.09 Entebbe-Busabala'!G39,'25.09 Entebbe-Busabala'!G39,'27.09 Entebbe-Busabala'!G39,'26.09. 19 Entebbe-Busabala 24HR'!G39,'28.09 Entebbe-Busabala-24Hrs'!G39,'29.09 Entebbe-Busabala'!G39)</f>
        <v>0.2857142857142857</v>
      </c>
      <c r="H39" s="49">
        <f>AVERAGE('23.09.19 Entebbe-Busabala'!H39,'24.09 Entebbe-Busabala'!H39,'25.09 Entebbe-Busabala'!H39,'27.09 Entebbe-Busabala'!H39,'26.09. 19 Entebbe-Busabala 24HR'!H39,'28.09 Entebbe-Busabala-24Hrs'!H39,'29.09 Entebbe-Busabala'!H39)</f>
        <v>0</v>
      </c>
      <c r="I39" s="49">
        <f>AVERAGE('23.09.19 Entebbe-Busabala'!I39,'24.09 Entebbe-Busabala'!I39,'25.09 Entebbe-Busabala'!I39,'27.09 Entebbe-Busabala'!I39,'26.09. 19 Entebbe-Busabala 24HR'!I39,'28.09 Entebbe-Busabala-24Hrs'!I39,'29.09 Entebbe-Busabala'!I39)</f>
        <v>2.4285714285714284</v>
      </c>
      <c r="J39" s="49">
        <f>AVERAGE('23.09.19 Entebbe-Busabala'!J39,'24.09 Entebbe-Busabala'!J39,'25.09 Entebbe-Busabala'!J39,'27.09 Entebbe-Busabala'!J39,'26.09. 19 Entebbe-Busabala 24HR'!J39,'28.09 Entebbe-Busabala-24Hrs'!J39,'29.09 Entebbe-Busabala'!J39)</f>
        <v>0.42857142857142855</v>
      </c>
      <c r="K39" s="49">
        <f>AVERAGE('23.09.19 Entebbe-Busabala'!K39,'24.09 Entebbe-Busabala'!K39,'25.09 Entebbe-Busabala'!K39,'27.09 Entebbe-Busabala'!K39,'26.09. 19 Entebbe-Busabala 24HR'!K39,'28.09 Entebbe-Busabala-24Hrs'!K39,'29.09 Entebbe-Busabala'!K39)</f>
        <v>0</v>
      </c>
      <c r="L39" s="49">
        <f>AVERAGE('23.09.19 Entebbe-Busabala'!L39,'24.09 Entebbe-Busabala'!L39,'25.09 Entebbe-Busabala'!L39,'27.09 Entebbe-Busabala'!L39,'26.09. 19 Entebbe-Busabala 24HR'!L39,'28.09 Entebbe-Busabala-24Hrs'!L39,'29.09 Entebbe-Busabala'!L39)</f>
        <v>0</v>
      </c>
      <c r="M39" s="49">
        <f>AVERAGE('23.09.19 Entebbe-Busabala'!M39,'24.09 Entebbe-Busabala'!M39,'25.09 Entebbe-Busabala'!M39,'27.09 Entebbe-Busabala'!M39,'26.09. 19 Entebbe-Busabala 24HR'!M39,'28.09 Entebbe-Busabala-24Hrs'!M39,'29.09 Entebbe-Busabala'!M39)</f>
        <v>9.7142857142857135</v>
      </c>
      <c r="N39" s="49">
        <f>AVERAGE('23.09.19 Entebbe-Busabala'!N39,'24.09 Entebbe-Busabala'!N39,'25.09 Entebbe-Busabala'!N39,'27.09 Entebbe-Busabala'!N39,'26.09. 19 Entebbe-Busabala 24HR'!N39,'28.09 Entebbe-Busabala-24Hrs'!N39,'29.09 Entebbe-Busabala'!N39)</f>
        <v>0</v>
      </c>
      <c r="O39" s="15">
        <f t="shared" si="0"/>
        <v>11.571428571428573</v>
      </c>
      <c r="P39" s="15">
        <f t="shared" si="1"/>
        <v>21.285714285714285</v>
      </c>
      <c r="R39" s="29" t="s">
        <v>87</v>
      </c>
      <c r="S39" s="63">
        <f t="shared" ref="S39:AF39" si="31">SUM(S19:S21)</f>
        <v>61.285714285714292</v>
      </c>
      <c r="T39" s="63">
        <f t="shared" si="31"/>
        <v>10.714285714285714</v>
      </c>
      <c r="U39" s="63">
        <f t="shared" si="31"/>
        <v>5.4285714285714288</v>
      </c>
      <c r="V39" s="63">
        <f t="shared" si="31"/>
        <v>83.857142857142861</v>
      </c>
      <c r="W39" s="63">
        <f t="shared" si="31"/>
        <v>4.2857142857142865</v>
      </c>
      <c r="X39" s="63">
        <f t="shared" si="31"/>
        <v>0</v>
      </c>
      <c r="Y39" s="63">
        <f t="shared" si="31"/>
        <v>26.142857142857146</v>
      </c>
      <c r="Z39" s="63">
        <f t="shared" si="31"/>
        <v>5.2857142857142856</v>
      </c>
      <c r="AA39" s="63">
        <f t="shared" si="31"/>
        <v>0.14285714285714285</v>
      </c>
      <c r="AB39" s="63">
        <f t="shared" si="31"/>
        <v>0.2857142857142857</v>
      </c>
      <c r="AC39" s="63">
        <f t="shared" si="31"/>
        <v>165.57142857142856</v>
      </c>
      <c r="AD39" s="63">
        <f t="shared" si="31"/>
        <v>0</v>
      </c>
      <c r="AE39" s="64">
        <f t="shared" si="31"/>
        <v>197.42857142857144</v>
      </c>
      <c r="AF39" s="64">
        <f t="shared" si="31"/>
        <v>363</v>
      </c>
    </row>
    <row r="40" spans="2:32" ht="23.1" customHeight="1" x14ac:dyDescent="0.25">
      <c r="B40" s="24" t="s">
        <v>67</v>
      </c>
      <c r="C40" s="49">
        <f>AVERAGE('23.09.19 Entebbe-Busabala'!C40,'24.09 Entebbe-Busabala'!C40,'25.09 Entebbe-Busabala'!C40,'27.09 Entebbe-Busabala'!C40,'26.09. 19 Entebbe-Busabala 24HR'!C40,'28.09 Entebbe-Busabala-24Hrs'!C40,'29.09 Entebbe-Busabala'!C40)</f>
        <v>3.4285714285714284</v>
      </c>
      <c r="D40" s="49">
        <f>AVERAGE('23.09.19 Entebbe-Busabala'!D40,'24.09 Entebbe-Busabala'!D40,'25.09 Entebbe-Busabala'!D40,'27.09 Entebbe-Busabala'!D40,'26.09. 19 Entebbe-Busabala 24HR'!D40,'28.09 Entebbe-Busabala-24Hrs'!D40,'29.09 Entebbe-Busabala'!D40)</f>
        <v>0.8571428571428571</v>
      </c>
      <c r="E40" s="49">
        <f>AVERAGE('23.09.19 Entebbe-Busabala'!E40,'24.09 Entebbe-Busabala'!E40,'25.09 Entebbe-Busabala'!E40,'27.09 Entebbe-Busabala'!E40,'26.09. 19 Entebbe-Busabala 24HR'!E40,'28.09 Entebbe-Busabala-24Hrs'!E40,'29.09 Entebbe-Busabala'!E40)</f>
        <v>0.2857142857142857</v>
      </c>
      <c r="F40" s="49">
        <f>AVERAGE('23.09.19 Entebbe-Busabala'!F40,'24.09 Entebbe-Busabala'!F40,'25.09 Entebbe-Busabala'!F40,'27.09 Entebbe-Busabala'!F40,'26.09. 19 Entebbe-Busabala 24HR'!F40,'28.09 Entebbe-Busabala-24Hrs'!F40,'29.09 Entebbe-Busabala'!F40)</f>
        <v>3.5714285714285716</v>
      </c>
      <c r="G40" s="49">
        <f>AVERAGE('23.09.19 Entebbe-Busabala'!G40,'24.09 Entebbe-Busabala'!G40,'25.09 Entebbe-Busabala'!G40,'27.09 Entebbe-Busabala'!G40,'26.09. 19 Entebbe-Busabala 24HR'!G40,'28.09 Entebbe-Busabala-24Hrs'!G40,'29.09 Entebbe-Busabala'!G40)</f>
        <v>0</v>
      </c>
      <c r="H40" s="49">
        <f>AVERAGE('23.09.19 Entebbe-Busabala'!H40,'24.09 Entebbe-Busabala'!H40,'25.09 Entebbe-Busabala'!H40,'27.09 Entebbe-Busabala'!H40,'26.09. 19 Entebbe-Busabala 24HR'!H40,'28.09 Entebbe-Busabala-24Hrs'!H40,'29.09 Entebbe-Busabala'!H40)</f>
        <v>0</v>
      </c>
      <c r="I40" s="49">
        <f>AVERAGE('23.09.19 Entebbe-Busabala'!I40,'24.09 Entebbe-Busabala'!I40,'25.09 Entebbe-Busabala'!I40,'27.09 Entebbe-Busabala'!I40,'26.09. 19 Entebbe-Busabala 24HR'!I40,'28.09 Entebbe-Busabala-24Hrs'!I40,'29.09 Entebbe-Busabala'!I40)</f>
        <v>2</v>
      </c>
      <c r="J40" s="49">
        <f>AVERAGE('23.09.19 Entebbe-Busabala'!J40,'24.09 Entebbe-Busabala'!J40,'25.09 Entebbe-Busabala'!J40,'27.09 Entebbe-Busabala'!J40,'26.09. 19 Entebbe-Busabala 24HR'!J40,'28.09 Entebbe-Busabala-24Hrs'!J40,'29.09 Entebbe-Busabala'!J40)</f>
        <v>0.7142857142857143</v>
      </c>
      <c r="K40" s="49">
        <f>AVERAGE('23.09.19 Entebbe-Busabala'!K40,'24.09 Entebbe-Busabala'!K40,'25.09 Entebbe-Busabala'!K40,'27.09 Entebbe-Busabala'!K40,'26.09. 19 Entebbe-Busabala 24HR'!K40,'28.09 Entebbe-Busabala-24Hrs'!K40,'29.09 Entebbe-Busabala'!K40)</f>
        <v>0</v>
      </c>
      <c r="L40" s="49">
        <f>AVERAGE('23.09.19 Entebbe-Busabala'!L40,'24.09 Entebbe-Busabala'!L40,'25.09 Entebbe-Busabala'!L40,'27.09 Entebbe-Busabala'!L40,'26.09. 19 Entebbe-Busabala 24HR'!L40,'28.09 Entebbe-Busabala-24Hrs'!L40,'29.09 Entebbe-Busabala'!L40)</f>
        <v>0</v>
      </c>
      <c r="M40" s="49">
        <f>AVERAGE('23.09.19 Entebbe-Busabala'!M40,'24.09 Entebbe-Busabala'!M40,'25.09 Entebbe-Busabala'!M40,'27.09 Entebbe-Busabala'!M40,'26.09. 19 Entebbe-Busabala 24HR'!M40,'28.09 Entebbe-Busabala-24Hrs'!M40,'29.09 Entebbe-Busabala'!M40)</f>
        <v>11.714285714285714</v>
      </c>
      <c r="N40" s="49">
        <f>AVERAGE('23.09.19 Entebbe-Busabala'!N40,'24.09 Entebbe-Busabala'!N40,'25.09 Entebbe-Busabala'!N40,'27.09 Entebbe-Busabala'!N40,'26.09. 19 Entebbe-Busabala 24HR'!N40,'28.09 Entebbe-Busabala-24Hrs'!N40,'29.09 Entebbe-Busabala'!N40)</f>
        <v>0</v>
      </c>
      <c r="O40" s="15">
        <f t="shared" si="0"/>
        <v>10.857142857142856</v>
      </c>
      <c r="P40" s="15">
        <f t="shared" si="1"/>
        <v>22.571428571428569</v>
      </c>
      <c r="R40" s="5" t="s">
        <v>17</v>
      </c>
      <c r="S40" s="63">
        <f t="shared" ref="S40:AF40" si="32">SUM(S10:S21)</f>
        <v>243.57142857142858</v>
      </c>
      <c r="T40" s="63">
        <f t="shared" si="32"/>
        <v>41.571428571428569</v>
      </c>
      <c r="U40" s="63">
        <f t="shared" si="32"/>
        <v>22.428571428571427</v>
      </c>
      <c r="V40" s="63">
        <f t="shared" si="32"/>
        <v>247.28571428571431</v>
      </c>
      <c r="W40" s="63">
        <f t="shared" si="32"/>
        <v>6.7142857142857135</v>
      </c>
      <c r="X40" s="63">
        <f t="shared" si="32"/>
        <v>0.2857142857142857</v>
      </c>
      <c r="Y40" s="63">
        <f t="shared" si="32"/>
        <v>118.85714285714285</v>
      </c>
      <c r="Z40" s="63">
        <f t="shared" si="32"/>
        <v>32.285714285714285</v>
      </c>
      <c r="AA40" s="63">
        <f t="shared" si="32"/>
        <v>0.71428571428571419</v>
      </c>
      <c r="AB40" s="63">
        <f t="shared" si="32"/>
        <v>0.5714285714285714</v>
      </c>
      <c r="AC40" s="63">
        <f t="shared" si="32"/>
        <v>738</v>
      </c>
      <c r="AD40" s="63">
        <f t="shared" si="32"/>
        <v>0.14285714285714285</v>
      </c>
      <c r="AE40" s="64">
        <f t="shared" si="32"/>
        <v>714.42857142857144</v>
      </c>
      <c r="AF40" s="64">
        <f t="shared" si="32"/>
        <v>1452.4285714285716</v>
      </c>
    </row>
    <row r="41" spans="2:32" ht="23.1" customHeight="1" x14ac:dyDescent="0.25">
      <c r="B41" s="23" t="s">
        <v>68</v>
      </c>
      <c r="C41" s="49">
        <f>AVERAGE('23.09.19 Entebbe-Busabala'!C41,'24.09 Entebbe-Busabala'!C41,'25.09 Entebbe-Busabala'!C41,'27.09 Entebbe-Busabala'!C41,'26.09. 19 Entebbe-Busabala 24HR'!C41,'28.09 Entebbe-Busabala-24Hrs'!C41,'29.09 Entebbe-Busabala'!C41)</f>
        <v>3.4285714285714284</v>
      </c>
      <c r="D41" s="49">
        <f>AVERAGE('23.09.19 Entebbe-Busabala'!D41,'24.09 Entebbe-Busabala'!D41,'25.09 Entebbe-Busabala'!D41,'27.09 Entebbe-Busabala'!D41,'26.09. 19 Entebbe-Busabala 24HR'!D41,'28.09 Entebbe-Busabala-24Hrs'!D41,'29.09 Entebbe-Busabala'!D41)</f>
        <v>1</v>
      </c>
      <c r="E41" s="49">
        <f>AVERAGE('23.09.19 Entebbe-Busabala'!E41,'24.09 Entebbe-Busabala'!E41,'25.09 Entebbe-Busabala'!E41,'27.09 Entebbe-Busabala'!E41,'26.09. 19 Entebbe-Busabala 24HR'!E41,'28.09 Entebbe-Busabala-24Hrs'!E41,'29.09 Entebbe-Busabala'!E41)</f>
        <v>0.7142857142857143</v>
      </c>
      <c r="F41" s="49">
        <f>AVERAGE('23.09.19 Entebbe-Busabala'!F41,'24.09 Entebbe-Busabala'!F41,'25.09 Entebbe-Busabala'!F41,'27.09 Entebbe-Busabala'!F41,'26.09. 19 Entebbe-Busabala 24HR'!F41,'28.09 Entebbe-Busabala-24Hrs'!F41,'29.09 Entebbe-Busabala'!F41)</f>
        <v>5</v>
      </c>
      <c r="G41" s="49">
        <f>AVERAGE('23.09.19 Entebbe-Busabala'!G41,'24.09 Entebbe-Busabala'!G41,'25.09 Entebbe-Busabala'!G41,'27.09 Entebbe-Busabala'!G41,'26.09. 19 Entebbe-Busabala 24HR'!G41,'28.09 Entebbe-Busabala-24Hrs'!G41,'29.09 Entebbe-Busabala'!G41)</f>
        <v>0</v>
      </c>
      <c r="H41" s="49">
        <f>AVERAGE('23.09.19 Entebbe-Busabala'!H41,'24.09 Entebbe-Busabala'!H41,'25.09 Entebbe-Busabala'!H41,'27.09 Entebbe-Busabala'!H41,'26.09. 19 Entebbe-Busabala 24HR'!H41,'28.09 Entebbe-Busabala-24Hrs'!H41,'29.09 Entebbe-Busabala'!H41)</f>
        <v>0</v>
      </c>
      <c r="I41" s="49">
        <f>AVERAGE('23.09.19 Entebbe-Busabala'!I41,'24.09 Entebbe-Busabala'!I41,'25.09 Entebbe-Busabala'!I41,'27.09 Entebbe-Busabala'!I41,'26.09. 19 Entebbe-Busabala 24HR'!I41,'28.09 Entebbe-Busabala-24Hrs'!I41,'29.09 Entebbe-Busabala'!I41)</f>
        <v>3</v>
      </c>
      <c r="J41" s="49">
        <f>AVERAGE('23.09.19 Entebbe-Busabala'!J41,'24.09 Entebbe-Busabala'!J41,'25.09 Entebbe-Busabala'!J41,'27.09 Entebbe-Busabala'!J41,'26.09. 19 Entebbe-Busabala 24HR'!J41,'28.09 Entebbe-Busabala-24Hrs'!J41,'29.09 Entebbe-Busabala'!J41)</f>
        <v>1.1428571428571428</v>
      </c>
      <c r="K41" s="49">
        <f>AVERAGE('23.09.19 Entebbe-Busabala'!K41,'24.09 Entebbe-Busabala'!K41,'25.09 Entebbe-Busabala'!K41,'27.09 Entebbe-Busabala'!K41,'26.09. 19 Entebbe-Busabala 24HR'!K41,'28.09 Entebbe-Busabala-24Hrs'!K41,'29.09 Entebbe-Busabala'!K41)</f>
        <v>0</v>
      </c>
      <c r="L41" s="49">
        <f>AVERAGE('23.09.19 Entebbe-Busabala'!L41,'24.09 Entebbe-Busabala'!L41,'25.09 Entebbe-Busabala'!L41,'27.09 Entebbe-Busabala'!L41,'26.09. 19 Entebbe-Busabala 24HR'!L41,'28.09 Entebbe-Busabala-24Hrs'!L41,'29.09 Entebbe-Busabala'!L41)</f>
        <v>0.14285714285714285</v>
      </c>
      <c r="M41" s="49">
        <f>AVERAGE('23.09.19 Entebbe-Busabala'!M41,'24.09 Entebbe-Busabala'!M41,'25.09 Entebbe-Busabala'!M41,'27.09 Entebbe-Busabala'!M41,'26.09. 19 Entebbe-Busabala 24HR'!M41,'28.09 Entebbe-Busabala-24Hrs'!M41,'29.09 Entebbe-Busabala'!M41)</f>
        <v>12.285714285714286</v>
      </c>
      <c r="N41" s="49">
        <f>AVERAGE('23.09.19 Entebbe-Busabala'!N41,'24.09 Entebbe-Busabala'!N41,'25.09 Entebbe-Busabala'!N41,'27.09 Entebbe-Busabala'!N41,'26.09. 19 Entebbe-Busabala 24HR'!N41,'28.09 Entebbe-Busabala-24Hrs'!N41,'29.09 Entebbe-Busabala'!N41)</f>
        <v>0</v>
      </c>
      <c r="O41" s="15">
        <f t="shared" si="0"/>
        <v>14.428571428571427</v>
      </c>
      <c r="P41" s="15">
        <f t="shared" si="1"/>
        <v>26.714285714285715</v>
      </c>
      <c r="R41" s="5" t="s">
        <v>189</v>
      </c>
      <c r="S41" s="63">
        <f>SUM(S10:S33)</f>
        <v>329.07142857142856</v>
      </c>
      <c r="T41" s="63">
        <f t="shared" ref="T41:AD41" si="33">SUM(T10:T33)</f>
        <v>52.071428571428569</v>
      </c>
      <c r="U41" s="63">
        <f t="shared" si="33"/>
        <v>33.928571428571431</v>
      </c>
      <c r="V41" s="63">
        <f t="shared" si="33"/>
        <v>400.28571428571433</v>
      </c>
      <c r="W41" s="63">
        <f t="shared" si="33"/>
        <v>16.214285714285715</v>
      </c>
      <c r="X41" s="63">
        <f t="shared" si="33"/>
        <v>0.2857142857142857</v>
      </c>
      <c r="Y41" s="63">
        <f t="shared" si="33"/>
        <v>136.35714285714283</v>
      </c>
      <c r="Z41" s="63">
        <f t="shared" si="33"/>
        <v>36.785714285714285</v>
      </c>
      <c r="AA41" s="63">
        <f t="shared" si="33"/>
        <v>1.2142857142857142</v>
      </c>
      <c r="AB41" s="63">
        <f t="shared" si="33"/>
        <v>1.0714285714285714</v>
      </c>
      <c r="AC41" s="63">
        <f t="shared" si="33"/>
        <v>1018</v>
      </c>
      <c r="AD41" s="63">
        <f t="shared" si="33"/>
        <v>0.14285714285714285</v>
      </c>
      <c r="AE41" s="64">
        <f>SUM(AE10:AE33)</f>
        <v>1007.4285714285714</v>
      </c>
      <c r="AF41" s="64">
        <f>SUM(AF10:AF33)</f>
        <v>2025.4285714285716</v>
      </c>
    </row>
    <row r="42" spans="2:32" ht="23.1" customHeight="1" x14ac:dyDescent="0.25">
      <c r="B42" s="24" t="s">
        <v>69</v>
      </c>
      <c r="C42" s="49">
        <f>AVERAGE('23.09.19 Entebbe-Busabala'!C42,'24.09 Entebbe-Busabala'!C42,'25.09 Entebbe-Busabala'!C42,'27.09 Entebbe-Busabala'!C42,'26.09. 19 Entebbe-Busabala 24HR'!C42,'28.09 Entebbe-Busabala-24Hrs'!C42,'29.09 Entebbe-Busabala'!C42)</f>
        <v>4</v>
      </c>
      <c r="D42" s="49">
        <f>AVERAGE('23.09.19 Entebbe-Busabala'!D42,'24.09 Entebbe-Busabala'!D42,'25.09 Entebbe-Busabala'!D42,'27.09 Entebbe-Busabala'!D42,'26.09. 19 Entebbe-Busabala 24HR'!D42,'28.09 Entebbe-Busabala-24Hrs'!D42,'29.09 Entebbe-Busabala'!D42)</f>
        <v>0.7142857142857143</v>
      </c>
      <c r="E42" s="49">
        <f>AVERAGE('23.09.19 Entebbe-Busabala'!E42,'24.09 Entebbe-Busabala'!E42,'25.09 Entebbe-Busabala'!E42,'27.09 Entebbe-Busabala'!E42,'26.09. 19 Entebbe-Busabala 24HR'!E42,'28.09 Entebbe-Busabala-24Hrs'!E42,'29.09 Entebbe-Busabala'!E42)</f>
        <v>0.14285714285714285</v>
      </c>
      <c r="F42" s="49">
        <f>AVERAGE('23.09.19 Entebbe-Busabala'!F42,'24.09 Entebbe-Busabala'!F42,'25.09 Entebbe-Busabala'!F42,'27.09 Entebbe-Busabala'!F42,'26.09. 19 Entebbe-Busabala 24HR'!F42,'28.09 Entebbe-Busabala-24Hrs'!F42,'29.09 Entebbe-Busabala'!F42)</f>
        <v>4</v>
      </c>
      <c r="G42" s="49">
        <f>AVERAGE('23.09.19 Entebbe-Busabala'!G42,'24.09 Entebbe-Busabala'!G42,'25.09 Entebbe-Busabala'!G42,'27.09 Entebbe-Busabala'!G42,'26.09. 19 Entebbe-Busabala 24HR'!G42,'28.09 Entebbe-Busabala-24Hrs'!G42,'29.09 Entebbe-Busabala'!G42)</f>
        <v>0</v>
      </c>
      <c r="H42" s="49">
        <f>AVERAGE('23.09.19 Entebbe-Busabala'!H42,'24.09 Entebbe-Busabala'!H42,'25.09 Entebbe-Busabala'!H42,'27.09 Entebbe-Busabala'!H42,'26.09. 19 Entebbe-Busabala 24HR'!H42,'28.09 Entebbe-Busabala-24Hrs'!H42,'29.09 Entebbe-Busabala'!H42)</f>
        <v>0</v>
      </c>
      <c r="I42" s="49">
        <f>AVERAGE('23.09.19 Entebbe-Busabala'!I42,'24.09 Entebbe-Busabala'!I42,'25.09 Entebbe-Busabala'!I42,'27.09 Entebbe-Busabala'!I42,'26.09. 19 Entebbe-Busabala 24HR'!I42,'28.09 Entebbe-Busabala-24Hrs'!I42,'29.09 Entebbe-Busabala'!I42)</f>
        <v>2.1428571428571428</v>
      </c>
      <c r="J42" s="49">
        <f>AVERAGE('23.09.19 Entebbe-Busabala'!J42,'24.09 Entebbe-Busabala'!J42,'25.09 Entebbe-Busabala'!J42,'27.09 Entebbe-Busabala'!J42,'26.09. 19 Entebbe-Busabala 24HR'!J42,'28.09 Entebbe-Busabala-24Hrs'!J42,'29.09 Entebbe-Busabala'!J42)</f>
        <v>0.42857142857142855</v>
      </c>
      <c r="K42" s="49">
        <f>AVERAGE('23.09.19 Entebbe-Busabala'!K42,'24.09 Entebbe-Busabala'!K42,'25.09 Entebbe-Busabala'!K42,'27.09 Entebbe-Busabala'!K42,'26.09. 19 Entebbe-Busabala 24HR'!K42,'28.09 Entebbe-Busabala-24Hrs'!K42,'29.09 Entebbe-Busabala'!K42)</f>
        <v>0</v>
      </c>
      <c r="L42" s="49">
        <f>AVERAGE('23.09.19 Entebbe-Busabala'!L42,'24.09 Entebbe-Busabala'!L42,'25.09 Entebbe-Busabala'!L42,'27.09 Entebbe-Busabala'!L42,'26.09. 19 Entebbe-Busabala 24HR'!L42,'28.09 Entebbe-Busabala-24Hrs'!L42,'29.09 Entebbe-Busabala'!L42)</f>
        <v>0</v>
      </c>
      <c r="M42" s="49">
        <f>AVERAGE('23.09.19 Entebbe-Busabala'!M42,'24.09 Entebbe-Busabala'!M42,'25.09 Entebbe-Busabala'!M42,'27.09 Entebbe-Busabala'!M42,'26.09. 19 Entebbe-Busabala 24HR'!M42,'28.09 Entebbe-Busabala-24Hrs'!M42,'29.09 Entebbe-Busabala'!M42)</f>
        <v>11.857142857142858</v>
      </c>
      <c r="N42" s="49">
        <f>AVERAGE('23.09.19 Entebbe-Busabala'!N42,'24.09 Entebbe-Busabala'!N42,'25.09 Entebbe-Busabala'!N42,'27.09 Entebbe-Busabala'!N42,'26.09. 19 Entebbe-Busabala 24HR'!N42,'28.09 Entebbe-Busabala-24Hrs'!N42,'29.09 Entebbe-Busabala'!N42)</f>
        <v>0</v>
      </c>
      <c r="O42" s="15">
        <f t="shared" si="0"/>
        <v>11.428571428571429</v>
      </c>
      <c r="P42" s="15">
        <f t="shared" si="1"/>
        <v>23.285714285714285</v>
      </c>
      <c r="R42" s="5" t="s">
        <v>160</v>
      </c>
      <c r="S42" s="48">
        <f>S41/S40</f>
        <v>1.3510263929618767</v>
      </c>
      <c r="T42" s="48">
        <f t="shared" ref="T42:AF42" si="34">T41/T40</f>
        <v>1.2525773195876289</v>
      </c>
      <c r="U42" s="48">
        <f t="shared" si="34"/>
        <v>1.5127388535031849</v>
      </c>
      <c r="V42" s="48">
        <f t="shared" si="34"/>
        <v>1.6187175043327557</v>
      </c>
      <c r="W42" s="48">
        <f t="shared" si="34"/>
        <v>2.4148936170212769</v>
      </c>
      <c r="X42" s="48">
        <f t="shared" si="34"/>
        <v>1</v>
      </c>
      <c r="Y42" s="48">
        <f t="shared" si="34"/>
        <v>1.1472355769230769</v>
      </c>
      <c r="Z42" s="48">
        <f t="shared" si="34"/>
        <v>1.1393805309734513</v>
      </c>
      <c r="AA42" s="48">
        <f t="shared" si="34"/>
        <v>1.7000000000000002</v>
      </c>
      <c r="AB42" s="48">
        <f t="shared" si="34"/>
        <v>1.875</v>
      </c>
      <c r="AC42" s="48">
        <f t="shared" si="34"/>
        <v>1.3794037940379404</v>
      </c>
      <c r="AD42" s="48">
        <f t="shared" si="34"/>
        <v>1</v>
      </c>
      <c r="AE42" s="65">
        <f t="shared" si="34"/>
        <v>1.4101179764047191</v>
      </c>
      <c r="AF42" s="65">
        <f t="shared" si="34"/>
        <v>1.3945116553555621</v>
      </c>
    </row>
    <row r="43" spans="2:32" ht="23.1" customHeight="1" x14ac:dyDescent="0.25">
      <c r="B43" s="23" t="s">
        <v>70</v>
      </c>
      <c r="C43" s="49">
        <f>AVERAGE('23.09.19 Entebbe-Busabala'!C43,'24.09 Entebbe-Busabala'!C43,'25.09 Entebbe-Busabala'!C43,'27.09 Entebbe-Busabala'!C43,'26.09. 19 Entebbe-Busabala 24HR'!C43,'28.09 Entebbe-Busabala-24Hrs'!C43,'29.09 Entebbe-Busabala'!C43)</f>
        <v>4</v>
      </c>
      <c r="D43" s="49">
        <f>AVERAGE('23.09.19 Entebbe-Busabala'!D43,'24.09 Entebbe-Busabala'!D43,'25.09 Entebbe-Busabala'!D43,'27.09 Entebbe-Busabala'!D43,'26.09. 19 Entebbe-Busabala 24HR'!D43,'28.09 Entebbe-Busabala-24Hrs'!D43,'29.09 Entebbe-Busabala'!D43)</f>
        <v>0.8571428571428571</v>
      </c>
      <c r="E43" s="49">
        <f>AVERAGE('23.09.19 Entebbe-Busabala'!E43,'24.09 Entebbe-Busabala'!E43,'25.09 Entebbe-Busabala'!E43,'27.09 Entebbe-Busabala'!E43,'26.09. 19 Entebbe-Busabala 24HR'!E43,'28.09 Entebbe-Busabala-24Hrs'!E43,'29.09 Entebbe-Busabala'!E43)</f>
        <v>0.2857142857142857</v>
      </c>
      <c r="F43" s="49">
        <f>AVERAGE('23.09.19 Entebbe-Busabala'!F43,'24.09 Entebbe-Busabala'!F43,'25.09 Entebbe-Busabala'!F43,'27.09 Entebbe-Busabala'!F43,'26.09. 19 Entebbe-Busabala 24HR'!F43,'28.09 Entebbe-Busabala-24Hrs'!F43,'29.09 Entebbe-Busabala'!F43)</f>
        <v>4.1428571428571432</v>
      </c>
      <c r="G43" s="49">
        <f>AVERAGE('23.09.19 Entebbe-Busabala'!G43,'24.09 Entebbe-Busabala'!G43,'25.09 Entebbe-Busabala'!G43,'27.09 Entebbe-Busabala'!G43,'26.09. 19 Entebbe-Busabala 24HR'!G43,'28.09 Entebbe-Busabala-24Hrs'!G43,'29.09 Entebbe-Busabala'!G43)</f>
        <v>0.42857142857142855</v>
      </c>
      <c r="H43" s="49">
        <f>AVERAGE('23.09.19 Entebbe-Busabala'!H43,'24.09 Entebbe-Busabala'!H43,'25.09 Entebbe-Busabala'!H43,'27.09 Entebbe-Busabala'!H43,'26.09. 19 Entebbe-Busabala 24HR'!H43,'28.09 Entebbe-Busabala-24Hrs'!H43,'29.09 Entebbe-Busabala'!H43)</f>
        <v>0</v>
      </c>
      <c r="I43" s="49">
        <f>AVERAGE('23.09.19 Entebbe-Busabala'!I43,'24.09 Entebbe-Busabala'!I43,'25.09 Entebbe-Busabala'!I43,'27.09 Entebbe-Busabala'!I43,'26.09. 19 Entebbe-Busabala 24HR'!I43,'28.09 Entebbe-Busabala-24Hrs'!I43,'29.09 Entebbe-Busabala'!I43)</f>
        <v>1.7142857142857142</v>
      </c>
      <c r="J43" s="49">
        <f>AVERAGE('23.09.19 Entebbe-Busabala'!J43,'24.09 Entebbe-Busabala'!J43,'25.09 Entebbe-Busabala'!J43,'27.09 Entebbe-Busabala'!J43,'26.09. 19 Entebbe-Busabala 24HR'!J43,'28.09 Entebbe-Busabala-24Hrs'!J43,'29.09 Entebbe-Busabala'!J43)</f>
        <v>1.2857142857142858</v>
      </c>
      <c r="K43" s="49">
        <f>AVERAGE('23.09.19 Entebbe-Busabala'!K43,'24.09 Entebbe-Busabala'!K43,'25.09 Entebbe-Busabala'!K43,'27.09 Entebbe-Busabala'!K43,'26.09. 19 Entebbe-Busabala 24HR'!K43,'28.09 Entebbe-Busabala-24Hrs'!K43,'29.09 Entebbe-Busabala'!K43)</f>
        <v>0</v>
      </c>
      <c r="L43" s="49">
        <f>AVERAGE('23.09.19 Entebbe-Busabala'!L43,'24.09 Entebbe-Busabala'!L43,'25.09 Entebbe-Busabala'!L43,'27.09 Entebbe-Busabala'!L43,'26.09. 19 Entebbe-Busabala 24HR'!L43,'28.09 Entebbe-Busabala-24Hrs'!L43,'29.09 Entebbe-Busabala'!L43)</f>
        <v>0</v>
      </c>
      <c r="M43" s="49">
        <f>AVERAGE('23.09.19 Entebbe-Busabala'!M43,'24.09 Entebbe-Busabala'!M43,'25.09 Entebbe-Busabala'!M43,'27.09 Entebbe-Busabala'!M43,'26.09. 19 Entebbe-Busabala 24HR'!M43,'28.09 Entebbe-Busabala-24Hrs'!M43,'29.09 Entebbe-Busabala'!M43)</f>
        <v>12.142857142857142</v>
      </c>
      <c r="N43" s="49">
        <f>AVERAGE('23.09.19 Entebbe-Busabala'!N43,'24.09 Entebbe-Busabala'!N43,'25.09 Entebbe-Busabala'!N43,'27.09 Entebbe-Busabala'!N43,'26.09. 19 Entebbe-Busabala 24HR'!N43,'28.09 Entebbe-Busabala-24Hrs'!N43,'29.09 Entebbe-Busabala'!N43)</f>
        <v>0</v>
      </c>
      <c r="O43" s="15">
        <f t="shared" si="0"/>
        <v>12.714285714285714</v>
      </c>
      <c r="P43" s="15">
        <f t="shared" si="1"/>
        <v>24.857142857142854</v>
      </c>
    </row>
    <row r="44" spans="2:32" ht="23.1" customHeight="1" x14ac:dyDescent="0.25">
      <c r="B44" s="25" t="s">
        <v>71</v>
      </c>
      <c r="C44" s="49">
        <f>AVERAGE('23.09.19 Entebbe-Busabala'!C44,'24.09 Entebbe-Busabala'!C44,'25.09 Entebbe-Busabala'!C44,'27.09 Entebbe-Busabala'!C44,'26.09. 19 Entebbe-Busabala 24HR'!C44,'28.09 Entebbe-Busabala-24Hrs'!C44,'29.09 Entebbe-Busabala'!C44)</f>
        <v>4.1428571428571432</v>
      </c>
      <c r="D44" s="49">
        <f>AVERAGE('23.09.19 Entebbe-Busabala'!D44,'24.09 Entebbe-Busabala'!D44,'25.09 Entebbe-Busabala'!D44,'27.09 Entebbe-Busabala'!D44,'26.09. 19 Entebbe-Busabala 24HR'!D44,'28.09 Entebbe-Busabala-24Hrs'!D44,'29.09 Entebbe-Busabala'!D44)</f>
        <v>0.42857142857142855</v>
      </c>
      <c r="E44" s="49">
        <f>AVERAGE('23.09.19 Entebbe-Busabala'!E44,'24.09 Entebbe-Busabala'!E44,'25.09 Entebbe-Busabala'!E44,'27.09 Entebbe-Busabala'!E44,'26.09. 19 Entebbe-Busabala 24HR'!E44,'28.09 Entebbe-Busabala-24Hrs'!E44,'29.09 Entebbe-Busabala'!E44)</f>
        <v>0.2857142857142857</v>
      </c>
      <c r="F44" s="49">
        <f>AVERAGE('23.09.19 Entebbe-Busabala'!F44,'24.09 Entebbe-Busabala'!F44,'25.09 Entebbe-Busabala'!F44,'27.09 Entebbe-Busabala'!F44,'26.09. 19 Entebbe-Busabala 24HR'!F44,'28.09 Entebbe-Busabala-24Hrs'!F44,'29.09 Entebbe-Busabala'!F44)</f>
        <v>4.1428571428571432</v>
      </c>
      <c r="G44" s="49">
        <f>AVERAGE('23.09.19 Entebbe-Busabala'!G44,'24.09 Entebbe-Busabala'!G44,'25.09 Entebbe-Busabala'!G44,'27.09 Entebbe-Busabala'!G44,'26.09. 19 Entebbe-Busabala 24HR'!G44,'28.09 Entebbe-Busabala-24Hrs'!G44,'29.09 Entebbe-Busabala'!G44)</f>
        <v>0</v>
      </c>
      <c r="H44" s="49">
        <f>AVERAGE('23.09.19 Entebbe-Busabala'!H44,'24.09 Entebbe-Busabala'!H44,'25.09 Entebbe-Busabala'!H44,'27.09 Entebbe-Busabala'!H44,'26.09. 19 Entebbe-Busabala 24HR'!H44,'28.09 Entebbe-Busabala-24Hrs'!H44,'29.09 Entebbe-Busabala'!H44)</f>
        <v>0</v>
      </c>
      <c r="I44" s="49">
        <f>AVERAGE('23.09.19 Entebbe-Busabala'!I44,'24.09 Entebbe-Busabala'!I44,'25.09 Entebbe-Busabala'!I44,'27.09 Entebbe-Busabala'!I44,'26.09. 19 Entebbe-Busabala 24HR'!I44,'28.09 Entebbe-Busabala-24Hrs'!I44,'29.09 Entebbe-Busabala'!I44)</f>
        <v>2.5714285714285716</v>
      </c>
      <c r="J44" s="49">
        <f>AVERAGE('23.09.19 Entebbe-Busabala'!J44,'24.09 Entebbe-Busabala'!J44,'25.09 Entebbe-Busabala'!J44,'27.09 Entebbe-Busabala'!J44,'26.09. 19 Entebbe-Busabala 24HR'!J44,'28.09 Entebbe-Busabala-24Hrs'!J44,'29.09 Entebbe-Busabala'!J44)</f>
        <v>0.42857142857142855</v>
      </c>
      <c r="K44" s="49">
        <f>AVERAGE('23.09.19 Entebbe-Busabala'!K44,'24.09 Entebbe-Busabala'!K44,'25.09 Entebbe-Busabala'!K44,'27.09 Entebbe-Busabala'!K44,'26.09. 19 Entebbe-Busabala 24HR'!K44,'28.09 Entebbe-Busabala-24Hrs'!K44,'29.09 Entebbe-Busabala'!K44)</f>
        <v>0.14285714285714285</v>
      </c>
      <c r="L44" s="49">
        <f>AVERAGE('23.09.19 Entebbe-Busabala'!L44,'24.09 Entebbe-Busabala'!L44,'25.09 Entebbe-Busabala'!L44,'27.09 Entebbe-Busabala'!L44,'26.09. 19 Entebbe-Busabala 24HR'!L44,'28.09 Entebbe-Busabala-24Hrs'!L44,'29.09 Entebbe-Busabala'!L44)</f>
        <v>0</v>
      </c>
      <c r="M44" s="49">
        <f>AVERAGE('23.09.19 Entebbe-Busabala'!M44,'24.09 Entebbe-Busabala'!M44,'25.09 Entebbe-Busabala'!M44,'27.09 Entebbe-Busabala'!M44,'26.09. 19 Entebbe-Busabala 24HR'!M44,'28.09 Entebbe-Busabala-24Hrs'!M44,'29.09 Entebbe-Busabala'!M44)</f>
        <v>13.142857142857142</v>
      </c>
      <c r="N44" s="49">
        <f>AVERAGE('23.09.19 Entebbe-Busabala'!N44,'24.09 Entebbe-Busabala'!N44,'25.09 Entebbe-Busabala'!N44,'27.09 Entebbe-Busabala'!N44,'26.09. 19 Entebbe-Busabala 24HR'!N44,'28.09 Entebbe-Busabala-24Hrs'!N44,'29.09 Entebbe-Busabala'!N44)</f>
        <v>0</v>
      </c>
      <c r="O44" s="15">
        <f t="shared" si="0"/>
        <v>12.142857142857142</v>
      </c>
      <c r="P44" s="15">
        <f t="shared" si="1"/>
        <v>25.285714285714285</v>
      </c>
    </row>
    <row r="45" spans="2:32" ht="23.1" customHeight="1" x14ac:dyDescent="0.25">
      <c r="B45" s="23" t="s">
        <v>72</v>
      </c>
      <c r="C45" s="49">
        <f>AVERAGE('23.09.19 Entebbe-Busabala'!C45,'24.09 Entebbe-Busabala'!C45,'25.09 Entebbe-Busabala'!C45,'27.09 Entebbe-Busabala'!C45,'26.09. 19 Entebbe-Busabala 24HR'!C45,'28.09 Entebbe-Busabala-24Hrs'!C45,'29.09 Entebbe-Busabala'!C45)</f>
        <v>3.2857142857142856</v>
      </c>
      <c r="D45" s="49">
        <f>AVERAGE('23.09.19 Entebbe-Busabala'!D45,'24.09 Entebbe-Busabala'!D45,'25.09 Entebbe-Busabala'!D45,'27.09 Entebbe-Busabala'!D45,'26.09. 19 Entebbe-Busabala 24HR'!D45,'28.09 Entebbe-Busabala-24Hrs'!D45,'29.09 Entebbe-Busabala'!D45)</f>
        <v>0.14285714285714285</v>
      </c>
      <c r="E45" s="49">
        <f>AVERAGE('23.09.19 Entebbe-Busabala'!E45,'24.09 Entebbe-Busabala'!E45,'25.09 Entebbe-Busabala'!E45,'27.09 Entebbe-Busabala'!E45,'26.09. 19 Entebbe-Busabala 24HR'!E45,'28.09 Entebbe-Busabala-24Hrs'!E45,'29.09 Entebbe-Busabala'!E45)</f>
        <v>0.42857142857142855</v>
      </c>
      <c r="F45" s="49">
        <f>AVERAGE('23.09.19 Entebbe-Busabala'!F45,'24.09 Entebbe-Busabala'!F45,'25.09 Entebbe-Busabala'!F45,'27.09 Entebbe-Busabala'!F45,'26.09. 19 Entebbe-Busabala 24HR'!F45,'28.09 Entebbe-Busabala-24Hrs'!F45,'29.09 Entebbe-Busabala'!F45)</f>
        <v>4.4285714285714288</v>
      </c>
      <c r="G45" s="49">
        <f>AVERAGE('23.09.19 Entebbe-Busabala'!G45,'24.09 Entebbe-Busabala'!G45,'25.09 Entebbe-Busabala'!G45,'27.09 Entebbe-Busabala'!G45,'26.09. 19 Entebbe-Busabala 24HR'!G45,'28.09 Entebbe-Busabala-24Hrs'!G45,'29.09 Entebbe-Busabala'!G45)</f>
        <v>0</v>
      </c>
      <c r="H45" s="49">
        <f>AVERAGE('23.09.19 Entebbe-Busabala'!H45,'24.09 Entebbe-Busabala'!H45,'25.09 Entebbe-Busabala'!H45,'27.09 Entebbe-Busabala'!H45,'26.09. 19 Entebbe-Busabala 24HR'!H45,'28.09 Entebbe-Busabala-24Hrs'!H45,'29.09 Entebbe-Busabala'!H45)</f>
        <v>0</v>
      </c>
      <c r="I45" s="49">
        <f>AVERAGE('23.09.19 Entebbe-Busabala'!I45,'24.09 Entebbe-Busabala'!I45,'25.09 Entebbe-Busabala'!I45,'27.09 Entebbe-Busabala'!I45,'26.09. 19 Entebbe-Busabala 24HR'!I45,'28.09 Entebbe-Busabala-24Hrs'!I45,'29.09 Entebbe-Busabala'!I45)</f>
        <v>2.4285714285714284</v>
      </c>
      <c r="J45" s="49">
        <f>AVERAGE('23.09.19 Entebbe-Busabala'!J45,'24.09 Entebbe-Busabala'!J45,'25.09 Entebbe-Busabala'!J45,'27.09 Entebbe-Busabala'!J45,'26.09. 19 Entebbe-Busabala 24HR'!J45,'28.09 Entebbe-Busabala-24Hrs'!J45,'29.09 Entebbe-Busabala'!J45)</f>
        <v>1</v>
      </c>
      <c r="K45" s="49">
        <f>AVERAGE('23.09.19 Entebbe-Busabala'!K45,'24.09 Entebbe-Busabala'!K45,'25.09 Entebbe-Busabala'!K45,'27.09 Entebbe-Busabala'!K45,'26.09. 19 Entebbe-Busabala 24HR'!K45,'28.09 Entebbe-Busabala-24Hrs'!K45,'29.09 Entebbe-Busabala'!K45)</f>
        <v>0</v>
      </c>
      <c r="L45" s="49">
        <f>AVERAGE('23.09.19 Entebbe-Busabala'!L45,'24.09 Entebbe-Busabala'!L45,'25.09 Entebbe-Busabala'!L45,'27.09 Entebbe-Busabala'!L45,'26.09. 19 Entebbe-Busabala 24HR'!L45,'28.09 Entebbe-Busabala-24Hrs'!L45,'29.09 Entebbe-Busabala'!L45)</f>
        <v>0</v>
      </c>
      <c r="M45" s="49">
        <f>AVERAGE('23.09.19 Entebbe-Busabala'!M45,'24.09 Entebbe-Busabala'!M45,'25.09 Entebbe-Busabala'!M45,'27.09 Entebbe-Busabala'!M45,'26.09. 19 Entebbe-Busabala 24HR'!M45,'28.09 Entebbe-Busabala-24Hrs'!M45,'29.09 Entebbe-Busabala'!M45)</f>
        <v>10.714285714285714</v>
      </c>
      <c r="N45" s="49">
        <f>AVERAGE('23.09.19 Entebbe-Busabala'!N45,'24.09 Entebbe-Busabala'!N45,'25.09 Entebbe-Busabala'!N45,'27.09 Entebbe-Busabala'!N45,'26.09. 19 Entebbe-Busabala 24HR'!N45,'28.09 Entebbe-Busabala-24Hrs'!N45,'29.09 Entebbe-Busabala'!N45)</f>
        <v>0</v>
      </c>
      <c r="O45" s="15">
        <f t="shared" si="0"/>
        <v>11.714285714285714</v>
      </c>
      <c r="P45" s="15">
        <f t="shared" si="1"/>
        <v>22.428571428571427</v>
      </c>
    </row>
    <row r="46" spans="2:32" ht="23.1" customHeight="1" x14ac:dyDescent="0.25">
      <c r="B46" s="24" t="s">
        <v>73</v>
      </c>
      <c r="C46" s="49">
        <f>AVERAGE('23.09.19 Entebbe-Busabala'!C46,'24.09 Entebbe-Busabala'!C46,'25.09 Entebbe-Busabala'!C46,'27.09 Entebbe-Busabala'!C46,'26.09. 19 Entebbe-Busabala 24HR'!C46,'28.09 Entebbe-Busabala-24Hrs'!C46,'29.09 Entebbe-Busabala'!C46)</f>
        <v>3.8571428571428572</v>
      </c>
      <c r="D46" s="49">
        <f>AVERAGE('23.09.19 Entebbe-Busabala'!D46,'24.09 Entebbe-Busabala'!D46,'25.09 Entebbe-Busabala'!D46,'27.09 Entebbe-Busabala'!D46,'26.09. 19 Entebbe-Busabala 24HR'!D46,'28.09 Entebbe-Busabala-24Hrs'!D46,'29.09 Entebbe-Busabala'!D46)</f>
        <v>0.7142857142857143</v>
      </c>
      <c r="E46" s="49">
        <f>AVERAGE('23.09.19 Entebbe-Busabala'!E46,'24.09 Entebbe-Busabala'!E46,'25.09 Entebbe-Busabala'!E46,'27.09 Entebbe-Busabala'!E46,'26.09. 19 Entebbe-Busabala 24HR'!E46,'28.09 Entebbe-Busabala-24Hrs'!E46,'29.09 Entebbe-Busabala'!E46)</f>
        <v>0.2857142857142857</v>
      </c>
      <c r="F46" s="49">
        <f>AVERAGE('23.09.19 Entebbe-Busabala'!F46,'24.09 Entebbe-Busabala'!F46,'25.09 Entebbe-Busabala'!F46,'27.09 Entebbe-Busabala'!F46,'26.09. 19 Entebbe-Busabala 24HR'!F46,'28.09 Entebbe-Busabala-24Hrs'!F46,'29.09 Entebbe-Busabala'!F46)</f>
        <v>6</v>
      </c>
      <c r="G46" s="49">
        <f>AVERAGE('23.09.19 Entebbe-Busabala'!G46,'24.09 Entebbe-Busabala'!G46,'25.09 Entebbe-Busabala'!G46,'27.09 Entebbe-Busabala'!G46,'26.09. 19 Entebbe-Busabala 24HR'!G46,'28.09 Entebbe-Busabala-24Hrs'!G46,'29.09 Entebbe-Busabala'!G46)</f>
        <v>0</v>
      </c>
      <c r="H46" s="49">
        <f>AVERAGE('23.09.19 Entebbe-Busabala'!H46,'24.09 Entebbe-Busabala'!H46,'25.09 Entebbe-Busabala'!H46,'27.09 Entebbe-Busabala'!H46,'26.09. 19 Entebbe-Busabala 24HR'!H46,'28.09 Entebbe-Busabala-24Hrs'!H46,'29.09 Entebbe-Busabala'!H46)</f>
        <v>0</v>
      </c>
      <c r="I46" s="49">
        <f>AVERAGE('23.09.19 Entebbe-Busabala'!I46,'24.09 Entebbe-Busabala'!I46,'25.09 Entebbe-Busabala'!I46,'27.09 Entebbe-Busabala'!I46,'26.09. 19 Entebbe-Busabala 24HR'!I46,'28.09 Entebbe-Busabala-24Hrs'!I46,'29.09 Entebbe-Busabala'!I46)</f>
        <v>1.7142857142857142</v>
      </c>
      <c r="J46" s="49">
        <f>AVERAGE('23.09.19 Entebbe-Busabala'!J46,'24.09 Entebbe-Busabala'!J46,'25.09 Entebbe-Busabala'!J46,'27.09 Entebbe-Busabala'!J46,'26.09. 19 Entebbe-Busabala 24HR'!J46,'28.09 Entebbe-Busabala-24Hrs'!J46,'29.09 Entebbe-Busabala'!J46)</f>
        <v>0.2857142857142857</v>
      </c>
      <c r="K46" s="49">
        <f>AVERAGE('23.09.19 Entebbe-Busabala'!K46,'24.09 Entebbe-Busabala'!K46,'25.09 Entebbe-Busabala'!K46,'27.09 Entebbe-Busabala'!K46,'26.09. 19 Entebbe-Busabala 24HR'!K46,'28.09 Entebbe-Busabala-24Hrs'!K46,'29.09 Entebbe-Busabala'!K46)</f>
        <v>0</v>
      </c>
      <c r="L46" s="49">
        <f>AVERAGE('23.09.19 Entebbe-Busabala'!L46,'24.09 Entebbe-Busabala'!L46,'25.09 Entebbe-Busabala'!L46,'27.09 Entebbe-Busabala'!L46,'26.09. 19 Entebbe-Busabala 24HR'!L46,'28.09 Entebbe-Busabala-24Hrs'!L46,'29.09 Entebbe-Busabala'!L46)</f>
        <v>0</v>
      </c>
      <c r="M46" s="49">
        <f>AVERAGE('23.09.19 Entebbe-Busabala'!M46,'24.09 Entebbe-Busabala'!M46,'25.09 Entebbe-Busabala'!M46,'27.09 Entebbe-Busabala'!M46,'26.09. 19 Entebbe-Busabala 24HR'!M46,'28.09 Entebbe-Busabala-24Hrs'!M46,'29.09 Entebbe-Busabala'!M46)</f>
        <v>11.428571428571429</v>
      </c>
      <c r="N46" s="49">
        <f>AVERAGE('23.09.19 Entebbe-Busabala'!N46,'24.09 Entebbe-Busabala'!N46,'25.09 Entebbe-Busabala'!N46,'27.09 Entebbe-Busabala'!N46,'26.09. 19 Entebbe-Busabala 24HR'!N46,'28.09 Entebbe-Busabala-24Hrs'!N46,'29.09 Entebbe-Busabala'!N46)</f>
        <v>0</v>
      </c>
      <c r="O46" s="15">
        <f t="shared" si="0"/>
        <v>12.857142857142858</v>
      </c>
      <c r="P46" s="15">
        <f t="shared" si="1"/>
        <v>24.285714285714285</v>
      </c>
      <c r="R46" s="8"/>
      <c r="T46"/>
    </row>
    <row r="47" spans="2:32" ht="23.1" customHeight="1" x14ac:dyDescent="0.25">
      <c r="B47" s="24" t="s">
        <v>74</v>
      </c>
      <c r="C47" s="49">
        <f>AVERAGE('23.09.19 Entebbe-Busabala'!C47,'24.09 Entebbe-Busabala'!C47,'25.09 Entebbe-Busabala'!C47,'27.09 Entebbe-Busabala'!C47,'26.09. 19 Entebbe-Busabala 24HR'!C47,'28.09 Entebbe-Busabala-24Hrs'!C47,'29.09 Entebbe-Busabala'!C47)</f>
        <v>3.7142857142857144</v>
      </c>
      <c r="D47" s="49">
        <f>AVERAGE('23.09.19 Entebbe-Busabala'!D47,'24.09 Entebbe-Busabala'!D47,'25.09 Entebbe-Busabala'!D47,'27.09 Entebbe-Busabala'!D47,'26.09. 19 Entebbe-Busabala 24HR'!D47,'28.09 Entebbe-Busabala-24Hrs'!D47,'29.09 Entebbe-Busabala'!D47)</f>
        <v>0.7142857142857143</v>
      </c>
      <c r="E47" s="49">
        <f>AVERAGE('23.09.19 Entebbe-Busabala'!E47,'24.09 Entebbe-Busabala'!E47,'25.09 Entebbe-Busabala'!E47,'27.09 Entebbe-Busabala'!E47,'26.09. 19 Entebbe-Busabala 24HR'!E47,'28.09 Entebbe-Busabala-24Hrs'!E47,'29.09 Entebbe-Busabala'!E47)</f>
        <v>0.8571428571428571</v>
      </c>
      <c r="F47" s="49">
        <f>AVERAGE('23.09.19 Entebbe-Busabala'!F47,'24.09 Entebbe-Busabala'!F47,'25.09 Entebbe-Busabala'!F47,'27.09 Entebbe-Busabala'!F47,'26.09. 19 Entebbe-Busabala 24HR'!F47,'28.09 Entebbe-Busabala-24Hrs'!F47,'29.09 Entebbe-Busabala'!F47)</f>
        <v>4.8571428571428568</v>
      </c>
      <c r="G47" s="49">
        <f>AVERAGE('23.09.19 Entebbe-Busabala'!G47,'24.09 Entebbe-Busabala'!G47,'25.09 Entebbe-Busabala'!G47,'27.09 Entebbe-Busabala'!G47,'26.09. 19 Entebbe-Busabala 24HR'!G47,'28.09 Entebbe-Busabala-24Hrs'!G47,'29.09 Entebbe-Busabala'!G47)</f>
        <v>0.2857142857142857</v>
      </c>
      <c r="H47" s="49">
        <f>AVERAGE('23.09.19 Entebbe-Busabala'!H47,'24.09 Entebbe-Busabala'!H47,'25.09 Entebbe-Busabala'!H47,'27.09 Entebbe-Busabala'!H47,'26.09. 19 Entebbe-Busabala 24HR'!H47,'28.09 Entebbe-Busabala-24Hrs'!H47,'29.09 Entebbe-Busabala'!H47)</f>
        <v>0</v>
      </c>
      <c r="I47" s="49">
        <f>AVERAGE('23.09.19 Entebbe-Busabala'!I47,'24.09 Entebbe-Busabala'!I47,'25.09 Entebbe-Busabala'!I47,'27.09 Entebbe-Busabala'!I47,'26.09. 19 Entebbe-Busabala 24HR'!I47,'28.09 Entebbe-Busabala-24Hrs'!I47,'29.09 Entebbe-Busabala'!I47)</f>
        <v>1.8571428571428572</v>
      </c>
      <c r="J47" s="49">
        <f>AVERAGE('23.09.19 Entebbe-Busabala'!J47,'24.09 Entebbe-Busabala'!J47,'25.09 Entebbe-Busabala'!J47,'27.09 Entebbe-Busabala'!J47,'26.09. 19 Entebbe-Busabala 24HR'!J47,'28.09 Entebbe-Busabala-24Hrs'!J47,'29.09 Entebbe-Busabala'!J47)</f>
        <v>0.2857142857142857</v>
      </c>
      <c r="K47" s="49">
        <f>AVERAGE('23.09.19 Entebbe-Busabala'!K47,'24.09 Entebbe-Busabala'!K47,'25.09 Entebbe-Busabala'!K47,'27.09 Entebbe-Busabala'!K47,'26.09. 19 Entebbe-Busabala 24HR'!K47,'28.09 Entebbe-Busabala-24Hrs'!K47,'29.09 Entebbe-Busabala'!K47)</f>
        <v>0</v>
      </c>
      <c r="L47" s="49">
        <f>AVERAGE('23.09.19 Entebbe-Busabala'!L47,'24.09 Entebbe-Busabala'!L47,'25.09 Entebbe-Busabala'!L47,'27.09 Entebbe-Busabala'!L47,'26.09. 19 Entebbe-Busabala 24HR'!L47,'28.09 Entebbe-Busabala-24Hrs'!L47,'29.09 Entebbe-Busabala'!L47)</f>
        <v>0</v>
      </c>
      <c r="M47" s="49">
        <f>AVERAGE('23.09.19 Entebbe-Busabala'!M47,'24.09 Entebbe-Busabala'!M47,'25.09 Entebbe-Busabala'!M47,'27.09 Entebbe-Busabala'!M47,'26.09. 19 Entebbe-Busabala 24HR'!M47,'28.09 Entebbe-Busabala-24Hrs'!M47,'29.09 Entebbe-Busabala'!M47)</f>
        <v>14</v>
      </c>
      <c r="N47" s="49">
        <f>AVERAGE('23.09.19 Entebbe-Busabala'!N47,'24.09 Entebbe-Busabala'!N47,'25.09 Entebbe-Busabala'!N47,'27.09 Entebbe-Busabala'!N47,'26.09. 19 Entebbe-Busabala 24HR'!N47,'28.09 Entebbe-Busabala-24Hrs'!N47,'29.09 Entebbe-Busabala'!N47)</f>
        <v>0</v>
      </c>
      <c r="O47" s="15">
        <f t="shared" si="0"/>
        <v>12.571428571428573</v>
      </c>
      <c r="P47" s="15">
        <f t="shared" si="1"/>
        <v>26.571428571428573</v>
      </c>
      <c r="R47" s="8"/>
      <c r="T47"/>
    </row>
    <row r="48" spans="2:32" ht="23.1" customHeight="1" x14ac:dyDescent="0.25">
      <c r="B48" s="24" t="s">
        <v>75</v>
      </c>
      <c r="C48" s="49">
        <f>AVERAGE('23.09.19 Entebbe-Busabala'!C48,'24.09 Entebbe-Busabala'!C48,'25.09 Entebbe-Busabala'!C48,'27.09 Entebbe-Busabala'!C48,'26.09. 19 Entebbe-Busabala 24HR'!C48,'28.09 Entebbe-Busabala-24Hrs'!C48,'29.09 Entebbe-Busabala'!C48)</f>
        <v>4.1428571428571432</v>
      </c>
      <c r="D48" s="49">
        <f>AVERAGE('23.09.19 Entebbe-Busabala'!D48,'24.09 Entebbe-Busabala'!D48,'25.09 Entebbe-Busabala'!D48,'27.09 Entebbe-Busabala'!D48,'26.09. 19 Entebbe-Busabala 24HR'!D48,'28.09 Entebbe-Busabala-24Hrs'!D48,'29.09 Entebbe-Busabala'!D48)</f>
        <v>0.8571428571428571</v>
      </c>
      <c r="E48" s="49">
        <f>AVERAGE('23.09.19 Entebbe-Busabala'!E48,'24.09 Entebbe-Busabala'!E48,'25.09 Entebbe-Busabala'!E48,'27.09 Entebbe-Busabala'!E48,'26.09. 19 Entebbe-Busabala 24HR'!E48,'28.09 Entebbe-Busabala-24Hrs'!E48,'29.09 Entebbe-Busabala'!E48)</f>
        <v>0.5714285714285714</v>
      </c>
      <c r="F48" s="49">
        <f>AVERAGE('23.09.19 Entebbe-Busabala'!F48,'24.09 Entebbe-Busabala'!F48,'25.09 Entebbe-Busabala'!F48,'27.09 Entebbe-Busabala'!F48,'26.09. 19 Entebbe-Busabala 24HR'!F48,'28.09 Entebbe-Busabala-24Hrs'!F48,'29.09 Entebbe-Busabala'!F48)</f>
        <v>5.5714285714285712</v>
      </c>
      <c r="G48" s="49">
        <f>AVERAGE('23.09.19 Entebbe-Busabala'!G48,'24.09 Entebbe-Busabala'!G48,'25.09 Entebbe-Busabala'!G48,'27.09 Entebbe-Busabala'!G48,'26.09. 19 Entebbe-Busabala 24HR'!G48,'28.09 Entebbe-Busabala-24Hrs'!G48,'29.09 Entebbe-Busabala'!G48)</f>
        <v>0.14285714285714285</v>
      </c>
      <c r="H48" s="49">
        <f>AVERAGE('23.09.19 Entebbe-Busabala'!H48,'24.09 Entebbe-Busabala'!H48,'25.09 Entebbe-Busabala'!H48,'27.09 Entebbe-Busabala'!H48,'26.09. 19 Entebbe-Busabala 24HR'!H48,'28.09 Entebbe-Busabala-24Hrs'!H48,'29.09 Entebbe-Busabala'!H48)</f>
        <v>0</v>
      </c>
      <c r="I48" s="49">
        <f>AVERAGE('23.09.19 Entebbe-Busabala'!I48,'24.09 Entebbe-Busabala'!I48,'25.09 Entebbe-Busabala'!I48,'27.09 Entebbe-Busabala'!I48,'26.09. 19 Entebbe-Busabala 24HR'!I48,'28.09 Entebbe-Busabala-24Hrs'!I48,'29.09 Entebbe-Busabala'!I48)</f>
        <v>2.7142857142857144</v>
      </c>
      <c r="J48" s="49">
        <f>AVERAGE('23.09.19 Entebbe-Busabala'!J48,'24.09 Entebbe-Busabala'!J48,'25.09 Entebbe-Busabala'!J48,'27.09 Entebbe-Busabala'!J48,'26.09. 19 Entebbe-Busabala 24HR'!J48,'28.09 Entebbe-Busabala-24Hrs'!J48,'29.09 Entebbe-Busabala'!J48)</f>
        <v>0.7142857142857143</v>
      </c>
      <c r="K48" s="49">
        <f>AVERAGE('23.09.19 Entebbe-Busabala'!K48,'24.09 Entebbe-Busabala'!K48,'25.09 Entebbe-Busabala'!K48,'27.09 Entebbe-Busabala'!K48,'26.09. 19 Entebbe-Busabala 24HR'!K48,'28.09 Entebbe-Busabala-24Hrs'!K48,'29.09 Entebbe-Busabala'!K48)</f>
        <v>0</v>
      </c>
      <c r="L48" s="49">
        <f>AVERAGE('23.09.19 Entebbe-Busabala'!L48,'24.09 Entebbe-Busabala'!L48,'25.09 Entebbe-Busabala'!L48,'27.09 Entebbe-Busabala'!L48,'26.09. 19 Entebbe-Busabala 24HR'!L48,'28.09 Entebbe-Busabala-24Hrs'!L48,'29.09 Entebbe-Busabala'!L48)</f>
        <v>0</v>
      </c>
      <c r="M48" s="49">
        <f>AVERAGE('23.09.19 Entebbe-Busabala'!M48,'24.09 Entebbe-Busabala'!M48,'25.09 Entebbe-Busabala'!M48,'27.09 Entebbe-Busabala'!M48,'26.09. 19 Entebbe-Busabala 24HR'!M48,'28.09 Entebbe-Busabala-24Hrs'!M48,'29.09 Entebbe-Busabala'!M48)</f>
        <v>13.142857142857142</v>
      </c>
      <c r="N48" s="49">
        <f>AVERAGE('23.09.19 Entebbe-Busabala'!N48,'24.09 Entebbe-Busabala'!N48,'25.09 Entebbe-Busabala'!N48,'27.09 Entebbe-Busabala'!N48,'26.09. 19 Entebbe-Busabala 24HR'!N48,'28.09 Entebbe-Busabala-24Hrs'!N48,'29.09 Entebbe-Busabala'!N48)</f>
        <v>0</v>
      </c>
      <c r="O48" s="15">
        <f t="shared" si="0"/>
        <v>14.714285714285714</v>
      </c>
      <c r="P48" s="15">
        <f t="shared" si="1"/>
        <v>27.857142857142854</v>
      </c>
      <c r="R48" s="8"/>
      <c r="T48"/>
    </row>
    <row r="49" spans="2:20" ht="23.1" customHeight="1" x14ac:dyDescent="0.25">
      <c r="B49" s="23" t="s">
        <v>76</v>
      </c>
      <c r="C49" s="49">
        <f>AVERAGE('23.09.19 Entebbe-Busabala'!C49,'24.09 Entebbe-Busabala'!C49,'25.09 Entebbe-Busabala'!C49,'27.09 Entebbe-Busabala'!C49,'26.09. 19 Entebbe-Busabala 24HR'!C49,'28.09 Entebbe-Busabala-24Hrs'!C49,'29.09 Entebbe-Busabala'!C49)</f>
        <v>4.8571428571428568</v>
      </c>
      <c r="D49" s="49">
        <f>AVERAGE('23.09.19 Entebbe-Busabala'!D49,'24.09 Entebbe-Busabala'!D49,'25.09 Entebbe-Busabala'!D49,'27.09 Entebbe-Busabala'!D49,'26.09. 19 Entebbe-Busabala 24HR'!D49,'28.09 Entebbe-Busabala-24Hrs'!D49,'29.09 Entebbe-Busabala'!D49)</f>
        <v>1.1428571428571428</v>
      </c>
      <c r="E49" s="49">
        <f>AVERAGE('23.09.19 Entebbe-Busabala'!E49,'24.09 Entebbe-Busabala'!E49,'25.09 Entebbe-Busabala'!E49,'27.09 Entebbe-Busabala'!E49,'26.09. 19 Entebbe-Busabala 24HR'!E49,'28.09 Entebbe-Busabala-24Hrs'!E49,'29.09 Entebbe-Busabala'!E49)</f>
        <v>0</v>
      </c>
      <c r="F49" s="49">
        <f>AVERAGE('23.09.19 Entebbe-Busabala'!F49,'24.09 Entebbe-Busabala'!F49,'25.09 Entebbe-Busabala'!F49,'27.09 Entebbe-Busabala'!F49,'26.09. 19 Entebbe-Busabala 24HR'!F49,'28.09 Entebbe-Busabala-24Hrs'!F49,'29.09 Entebbe-Busabala'!F49)</f>
        <v>6.4285714285714288</v>
      </c>
      <c r="G49" s="49">
        <f>AVERAGE('23.09.19 Entebbe-Busabala'!G49,'24.09 Entebbe-Busabala'!G49,'25.09 Entebbe-Busabala'!G49,'27.09 Entebbe-Busabala'!G49,'26.09. 19 Entebbe-Busabala 24HR'!G49,'28.09 Entebbe-Busabala-24Hrs'!G49,'29.09 Entebbe-Busabala'!G49)</f>
        <v>0</v>
      </c>
      <c r="H49" s="49">
        <f>AVERAGE('23.09.19 Entebbe-Busabala'!H49,'24.09 Entebbe-Busabala'!H49,'25.09 Entebbe-Busabala'!H49,'27.09 Entebbe-Busabala'!H49,'26.09. 19 Entebbe-Busabala 24HR'!H49,'28.09 Entebbe-Busabala-24Hrs'!H49,'29.09 Entebbe-Busabala'!H49)</f>
        <v>0</v>
      </c>
      <c r="I49" s="49">
        <f>AVERAGE('23.09.19 Entebbe-Busabala'!I49,'24.09 Entebbe-Busabala'!I49,'25.09 Entebbe-Busabala'!I49,'27.09 Entebbe-Busabala'!I49,'26.09. 19 Entebbe-Busabala 24HR'!I49,'28.09 Entebbe-Busabala-24Hrs'!I49,'29.09 Entebbe-Busabala'!I49)</f>
        <v>2.1428571428571428</v>
      </c>
      <c r="J49" s="49">
        <f>AVERAGE('23.09.19 Entebbe-Busabala'!J49,'24.09 Entebbe-Busabala'!J49,'25.09 Entebbe-Busabala'!J49,'27.09 Entebbe-Busabala'!J49,'26.09. 19 Entebbe-Busabala 24HR'!J49,'28.09 Entebbe-Busabala-24Hrs'!J49,'29.09 Entebbe-Busabala'!J49)</f>
        <v>0.5714285714285714</v>
      </c>
      <c r="K49" s="49">
        <f>AVERAGE('23.09.19 Entebbe-Busabala'!K49,'24.09 Entebbe-Busabala'!K49,'25.09 Entebbe-Busabala'!K49,'27.09 Entebbe-Busabala'!K49,'26.09. 19 Entebbe-Busabala 24HR'!K49,'28.09 Entebbe-Busabala-24Hrs'!K49,'29.09 Entebbe-Busabala'!K49)</f>
        <v>0</v>
      </c>
      <c r="L49" s="49">
        <f>AVERAGE('23.09.19 Entebbe-Busabala'!L49,'24.09 Entebbe-Busabala'!L49,'25.09 Entebbe-Busabala'!L49,'27.09 Entebbe-Busabala'!L49,'26.09. 19 Entebbe-Busabala 24HR'!L49,'28.09 Entebbe-Busabala-24Hrs'!L49,'29.09 Entebbe-Busabala'!L49)</f>
        <v>0</v>
      </c>
      <c r="M49" s="49">
        <f>AVERAGE('23.09.19 Entebbe-Busabala'!M49,'24.09 Entebbe-Busabala'!M49,'25.09 Entebbe-Busabala'!M49,'27.09 Entebbe-Busabala'!M49,'26.09. 19 Entebbe-Busabala 24HR'!M49,'28.09 Entebbe-Busabala-24Hrs'!M49,'29.09 Entebbe-Busabala'!M49)</f>
        <v>12.428571428571429</v>
      </c>
      <c r="N49" s="49">
        <f>AVERAGE('23.09.19 Entebbe-Busabala'!N49,'24.09 Entebbe-Busabala'!N49,'25.09 Entebbe-Busabala'!N49,'27.09 Entebbe-Busabala'!N49,'26.09. 19 Entebbe-Busabala 24HR'!N49,'28.09 Entebbe-Busabala-24Hrs'!N49,'29.09 Entebbe-Busabala'!N49)</f>
        <v>0</v>
      </c>
      <c r="O49" s="15">
        <f t="shared" si="0"/>
        <v>15.142857142857142</v>
      </c>
      <c r="P49" s="15">
        <f t="shared" si="1"/>
        <v>27.571428571428569</v>
      </c>
      <c r="R49" s="8"/>
      <c r="T49"/>
    </row>
    <row r="50" spans="2:20" ht="23.1" customHeight="1" x14ac:dyDescent="0.25">
      <c r="B50" s="24" t="s">
        <v>77</v>
      </c>
      <c r="C50" s="49">
        <f>AVERAGE('23.09.19 Entebbe-Busabala'!C50,'24.09 Entebbe-Busabala'!C50,'25.09 Entebbe-Busabala'!C50,'27.09 Entebbe-Busabala'!C50,'26.09. 19 Entebbe-Busabala 24HR'!C50,'28.09 Entebbe-Busabala-24Hrs'!C50,'29.09 Entebbe-Busabala'!C50)</f>
        <v>4.8571428571428568</v>
      </c>
      <c r="D50" s="49">
        <f>AVERAGE('23.09.19 Entebbe-Busabala'!D50,'24.09 Entebbe-Busabala'!D50,'25.09 Entebbe-Busabala'!D50,'27.09 Entebbe-Busabala'!D50,'26.09. 19 Entebbe-Busabala 24HR'!D50,'28.09 Entebbe-Busabala-24Hrs'!D50,'29.09 Entebbe-Busabala'!D50)</f>
        <v>0.5714285714285714</v>
      </c>
      <c r="E50" s="49">
        <f>AVERAGE('23.09.19 Entebbe-Busabala'!E50,'24.09 Entebbe-Busabala'!E50,'25.09 Entebbe-Busabala'!E50,'27.09 Entebbe-Busabala'!E50,'26.09. 19 Entebbe-Busabala 24HR'!E50,'28.09 Entebbe-Busabala-24Hrs'!E50,'29.09 Entebbe-Busabala'!E50)</f>
        <v>0.42857142857142855</v>
      </c>
      <c r="F50" s="49">
        <f>AVERAGE('23.09.19 Entebbe-Busabala'!F50,'24.09 Entebbe-Busabala'!F50,'25.09 Entebbe-Busabala'!F50,'27.09 Entebbe-Busabala'!F50,'26.09. 19 Entebbe-Busabala 24HR'!F50,'28.09 Entebbe-Busabala-24Hrs'!F50,'29.09 Entebbe-Busabala'!F50)</f>
        <v>6.2857142857142856</v>
      </c>
      <c r="G50" s="49">
        <f>AVERAGE('23.09.19 Entebbe-Busabala'!G50,'24.09 Entebbe-Busabala'!G50,'25.09 Entebbe-Busabala'!G50,'27.09 Entebbe-Busabala'!G50,'26.09. 19 Entebbe-Busabala 24HR'!G50,'28.09 Entebbe-Busabala-24Hrs'!G50,'29.09 Entebbe-Busabala'!G50)</f>
        <v>0</v>
      </c>
      <c r="H50" s="49">
        <f>AVERAGE('23.09.19 Entebbe-Busabala'!H50,'24.09 Entebbe-Busabala'!H50,'25.09 Entebbe-Busabala'!H50,'27.09 Entebbe-Busabala'!H50,'26.09. 19 Entebbe-Busabala 24HR'!H50,'28.09 Entebbe-Busabala-24Hrs'!H50,'29.09 Entebbe-Busabala'!H50)</f>
        <v>0</v>
      </c>
      <c r="I50" s="49">
        <f>AVERAGE('23.09.19 Entebbe-Busabala'!I50,'24.09 Entebbe-Busabala'!I50,'25.09 Entebbe-Busabala'!I50,'27.09 Entebbe-Busabala'!I50,'26.09. 19 Entebbe-Busabala 24HR'!I50,'28.09 Entebbe-Busabala-24Hrs'!I50,'29.09 Entebbe-Busabala'!I50)</f>
        <v>1.5714285714285714</v>
      </c>
      <c r="J50" s="49">
        <f>AVERAGE('23.09.19 Entebbe-Busabala'!J50,'24.09 Entebbe-Busabala'!J50,'25.09 Entebbe-Busabala'!J50,'27.09 Entebbe-Busabala'!J50,'26.09. 19 Entebbe-Busabala 24HR'!J50,'28.09 Entebbe-Busabala-24Hrs'!J50,'29.09 Entebbe-Busabala'!J50)</f>
        <v>0.42857142857142855</v>
      </c>
      <c r="K50" s="49">
        <f>AVERAGE('23.09.19 Entebbe-Busabala'!K50,'24.09 Entebbe-Busabala'!K50,'25.09 Entebbe-Busabala'!K50,'27.09 Entebbe-Busabala'!K50,'26.09. 19 Entebbe-Busabala 24HR'!K50,'28.09 Entebbe-Busabala-24Hrs'!K50,'29.09 Entebbe-Busabala'!K50)</f>
        <v>0</v>
      </c>
      <c r="L50" s="49">
        <f>AVERAGE('23.09.19 Entebbe-Busabala'!L50,'24.09 Entebbe-Busabala'!L50,'25.09 Entebbe-Busabala'!L50,'27.09 Entebbe-Busabala'!L50,'26.09. 19 Entebbe-Busabala 24HR'!L50,'28.09 Entebbe-Busabala-24Hrs'!L50,'29.09 Entebbe-Busabala'!L50)</f>
        <v>0</v>
      </c>
      <c r="M50" s="49">
        <f>AVERAGE('23.09.19 Entebbe-Busabala'!M50,'24.09 Entebbe-Busabala'!M50,'25.09 Entebbe-Busabala'!M50,'27.09 Entebbe-Busabala'!M50,'26.09. 19 Entebbe-Busabala 24HR'!M50,'28.09 Entebbe-Busabala-24Hrs'!M50,'29.09 Entebbe-Busabala'!M50)</f>
        <v>11.142857142857142</v>
      </c>
      <c r="N50" s="49">
        <f>AVERAGE('23.09.19 Entebbe-Busabala'!N50,'24.09 Entebbe-Busabala'!N50,'25.09 Entebbe-Busabala'!N50,'27.09 Entebbe-Busabala'!N50,'26.09. 19 Entebbe-Busabala 24HR'!N50,'28.09 Entebbe-Busabala-24Hrs'!N50,'29.09 Entebbe-Busabala'!N50)</f>
        <v>0</v>
      </c>
      <c r="O50" s="15">
        <f t="shared" si="0"/>
        <v>14.142857142857142</v>
      </c>
      <c r="P50" s="15">
        <f t="shared" si="1"/>
        <v>25.285714285714285</v>
      </c>
      <c r="R50" s="8"/>
      <c r="T50"/>
    </row>
    <row r="51" spans="2:20" ht="23.1" customHeight="1" x14ac:dyDescent="0.25">
      <c r="B51" s="24" t="s">
        <v>78</v>
      </c>
      <c r="C51" s="49">
        <f>AVERAGE('23.09.19 Entebbe-Busabala'!C51,'24.09 Entebbe-Busabala'!C51,'25.09 Entebbe-Busabala'!C51,'27.09 Entebbe-Busabala'!C51,'26.09. 19 Entebbe-Busabala 24HR'!C51,'28.09 Entebbe-Busabala-24Hrs'!C51,'29.09 Entebbe-Busabala'!C51)</f>
        <v>4.8571428571428568</v>
      </c>
      <c r="D51" s="49">
        <f>AVERAGE('23.09.19 Entebbe-Busabala'!D51,'24.09 Entebbe-Busabala'!D51,'25.09 Entebbe-Busabala'!D51,'27.09 Entebbe-Busabala'!D51,'26.09. 19 Entebbe-Busabala 24HR'!D51,'28.09 Entebbe-Busabala-24Hrs'!D51,'29.09 Entebbe-Busabala'!D51)</f>
        <v>1</v>
      </c>
      <c r="E51" s="49">
        <f>AVERAGE('23.09.19 Entebbe-Busabala'!E51,'24.09 Entebbe-Busabala'!E51,'25.09 Entebbe-Busabala'!E51,'27.09 Entebbe-Busabala'!E51,'26.09. 19 Entebbe-Busabala 24HR'!E51,'28.09 Entebbe-Busabala-24Hrs'!E51,'29.09 Entebbe-Busabala'!E51)</f>
        <v>0.42857142857142855</v>
      </c>
      <c r="F51" s="49">
        <f>AVERAGE('23.09.19 Entebbe-Busabala'!F51,'24.09 Entebbe-Busabala'!F51,'25.09 Entebbe-Busabala'!F51,'27.09 Entebbe-Busabala'!F51,'26.09. 19 Entebbe-Busabala 24HR'!F51,'28.09 Entebbe-Busabala-24Hrs'!F51,'29.09 Entebbe-Busabala'!F51)</f>
        <v>5.4285714285714288</v>
      </c>
      <c r="G51" s="49">
        <f>AVERAGE('23.09.19 Entebbe-Busabala'!G51,'24.09 Entebbe-Busabala'!G51,'25.09 Entebbe-Busabala'!G51,'27.09 Entebbe-Busabala'!G51,'26.09. 19 Entebbe-Busabala 24HR'!G51,'28.09 Entebbe-Busabala-24Hrs'!G51,'29.09 Entebbe-Busabala'!G51)</f>
        <v>0.14285714285714285</v>
      </c>
      <c r="H51" s="49">
        <f>AVERAGE('23.09.19 Entebbe-Busabala'!H51,'24.09 Entebbe-Busabala'!H51,'25.09 Entebbe-Busabala'!H51,'27.09 Entebbe-Busabala'!H51,'26.09. 19 Entebbe-Busabala 24HR'!H51,'28.09 Entebbe-Busabala-24Hrs'!H51,'29.09 Entebbe-Busabala'!H51)</f>
        <v>0</v>
      </c>
      <c r="I51" s="49">
        <f>AVERAGE('23.09.19 Entebbe-Busabala'!I51,'24.09 Entebbe-Busabala'!I51,'25.09 Entebbe-Busabala'!I51,'27.09 Entebbe-Busabala'!I51,'26.09. 19 Entebbe-Busabala 24HR'!I51,'28.09 Entebbe-Busabala-24Hrs'!I51,'29.09 Entebbe-Busabala'!I51)</f>
        <v>2.7142857142857144</v>
      </c>
      <c r="J51" s="49">
        <f>AVERAGE('23.09.19 Entebbe-Busabala'!J51,'24.09 Entebbe-Busabala'!J51,'25.09 Entebbe-Busabala'!J51,'27.09 Entebbe-Busabala'!J51,'26.09. 19 Entebbe-Busabala 24HR'!J51,'28.09 Entebbe-Busabala-24Hrs'!J51,'29.09 Entebbe-Busabala'!J51)</f>
        <v>0.5714285714285714</v>
      </c>
      <c r="K51" s="49">
        <f>AVERAGE('23.09.19 Entebbe-Busabala'!K51,'24.09 Entebbe-Busabala'!K51,'25.09 Entebbe-Busabala'!K51,'27.09 Entebbe-Busabala'!K51,'26.09. 19 Entebbe-Busabala 24HR'!K51,'28.09 Entebbe-Busabala-24Hrs'!K51,'29.09 Entebbe-Busabala'!K51)</f>
        <v>0</v>
      </c>
      <c r="L51" s="49">
        <f>AVERAGE('23.09.19 Entebbe-Busabala'!L51,'24.09 Entebbe-Busabala'!L51,'25.09 Entebbe-Busabala'!L51,'27.09 Entebbe-Busabala'!L51,'26.09. 19 Entebbe-Busabala 24HR'!L51,'28.09 Entebbe-Busabala-24Hrs'!L51,'29.09 Entebbe-Busabala'!L51)</f>
        <v>0</v>
      </c>
      <c r="M51" s="49">
        <f>AVERAGE('23.09.19 Entebbe-Busabala'!M51,'24.09 Entebbe-Busabala'!M51,'25.09 Entebbe-Busabala'!M51,'27.09 Entebbe-Busabala'!M51,'26.09. 19 Entebbe-Busabala 24HR'!M51,'28.09 Entebbe-Busabala-24Hrs'!M51,'29.09 Entebbe-Busabala'!M51)</f>
        <v>10.428571428571429</v>
      </c>
      <c r="N51" s="49">
        <f>AVERAGE('23.09.19 Entebbe-Busabala'!N51,'24.09 Entebbe-Busabala'!N51,'25.09 Entebbe-Busabala'!N51,'27.09 Entebbe-Busabala'!N51,'26.09. 19 Entebbe-Busabala 24HR'!N51,'28.09 Entebbe-Busabala-24Hrs'!N51,'29.09 Entebbe-Busabala'!N51)</f>
        <v>0</v>
      </c>
      <c r="O51" s="15">
        <f t="shared" si="0"/>
        <v>15.142857142857144</v>
      </c>
      <c r="P51" s="15">
        <f t="shared" si="1"/>
        <v>25.571428571428573</v>
      </c>
      <c r="R51" s="8"/>
      <c r="T51"/>
    </row>
    <row r="52" spans="2:20" ht="23.1" customHeight="1" x14ac:dyDescent="0.25">
      <c r="B52" s="24" t="s">
        <v>79</v>
      </c>
      <c r="C52" s="49">
        <f>AVERAGE('23.09.19 Entebbe-Busabala'!C52,'24.09 Entebbe-Busabala'!C52,'25.09 Entebbe-Busabala'!C52,'27.09 Entebbe-Busabala'!C52,'26.09. 19 Entebbe-Busabala 24HR'!C52,'28.09 Entebbe-Busabala-24Hrs'!C52,'29.09 Entebbe-Busabala'!C52)</f>
        <v>5.7142857142857144</v>
      </c>
      <c r="D52" s="49">
        <f>AVERAGE('23.09.19 Entebbe-Busabala'!D52,'24.09 Entebbe-Busabala'!D52,'25.09 Entebbe-Busabala'!D52,'27.09 Entebbe-Busabala'!D52,'26.09. 19 Entebbe-Busabala 24HR'!D52,'28.09 Entebbe-Busabala-24Hrs'!D52,'29.09 Entebbe-Busabala'!D52)</f>
        <v>1</v>
      </c>
      <c r="E52" s="49">
        <f>AVERAGE('23.09.19 Entebbe-Busabala'!E52,'24.09 Entebbe-Busabala'!E52,'25.09 Entebbe-Busabala'!E52,'27.09 Entebbe-Busabala'!E52,'26.09. 19 Entebbe-Busabala 24HR'!E52,'28.09 Entebbe-Busabala-24Hrs'!E52,'29.09 Entebbe-Busabala'!E52)</f>
        <v>0</v>
      </c>
      <c r="F52" s="49">
        <f>AVERAGE('23.09.19 Entebbe-Busabala'!F52,'24.09 Entebbe-Busabala'!F52,'25.09 Entebbe-Busabala'!F52,'27.09 Entebbe-Busabala'!F52,'26.09. 19 Entebbe-Busabala 24HR'!F52,'28.09 Entebbe-Busabala-24Hrs'!F52,'29.09 Entebbe-Busabala'!F52)</f>
        <v>9.5714285714285712</v>
      </c>
      <c r="G52" s="49">
        <f>AVERAGE('23.09.19 Entebbe-Busabala'!G52,'24.09 Entebbe-Busabala'!G52,'25.09 Entebbe-Busabala'!G52,'27.09 Entebbe-Busabala'!G52,'26.09. 19 Entebbe-Busabala 24HR'!G52,'28.09 Entebbe-Busabala-24Hrs'!G52,'29.09 Entebbe-Busabala'!G52)</f>
        <v>0.7142857142857143</v>
      </c>
      <c r="H52" s="49">
        <f>AVERAGE('23.09.19 Entebbe-Busabala'!H52,'24.09 Entebbe-Busabala'!H52,'25.09 Entebbe-Busabala'!H52,'27.09 Entebbe-Busabala'!H52,'26.09. 19 Entebbe-Busabala 24HR'!H52,'28.09 Entebbe-Busabala-24Hrs'!H52,'29.09 Entebbe-Busabala'!H52)</f>
        <v>0</v>
      </c>
      <c r="I52" s="49">
        <f>AVERAGE('23.09.19 Entebbe-Busabala'!I52,'24.09 Entebbe-Busabala'!I52,'25.09 Entebbe-Busabala'!I52,'27.09 Entebbe-Busabala'!I52,'26.09. 19 Entebbe-Busabala 24HR'!I52,'28.09 Entebbe-Busabala-24Hrs'!I52,'29.09 Entebbe-Busabala'!I52)</f>
        <v>2.4285714285714284</v>
      </c>
      <c r="J52" s="49">
        <f>AVERAGE('23.09.19 Entebbe-Busabala'!J52,'24.09 Entebbe-Busabala'!J52,'25.09 Entebbe-Busabala'!J52,'27.09 Entebbe-Busabala'!J52,'26.09. 19 Entebbe-Busabala 24HR'!J52,'28.09 Entebbe-Busabala-24Hrs'!J52,'29.09 Entebbe-Busabala'!J52)</f>
        <v>0.14285714285714285</v>
      </c>
      <c r="K52" s="49">
        <f>AVERAGE('23.09.19 Entebbe-Busabala'!K52,'24.09 Entebbe-Busabala'!K52,'25.09 Entebbe-Busabala'!K52,'27.09 Entebbe-Busabala'!K52,'26.09. 19 Entebbe-Busabala 24HR'!K52,'28.09 Entebbe-Busabala-24Hrs'!K52,'29.09 Entebbe-Busabala'!K52)</f>
        <v>0.14285714285714285</v>
      </c>
      <c r="L52" s="49">
        <f>AVERAGE('23.09.19 Entebbe-Busabala'!L52,'24.09 Entebbe-Busabala'!L52,'25.09 Entebbe-Busabala'!L52,'27.09 Entebbe-Busabala'!L52,'26.09. 19 Entebbe-Busabala 24HR'!L52,'28.09 Entebbe-Busabala-24Hrs'!L52,'29.09 Entebbe-Busabala'!L52)</f>
        <v>0.14285714285714285</v>
      </c>
      <c r="M52" s="49">
        <f>AVERAGE('23.09.19 Entebbe-Busabala'!M52,'24.09 Entebbe-Busabala'!M52,'25.09 Entebbe-Busabala'!M52,'27.09 Entebbe-Busabala'!M52,'26.09. 19 Entebbe-Busabala 24HR'!M52,'28.09 Entebbe-Busabala-24Hrs'!M52,'29.09 Entebbe-Busabala'!M52)</f>
        <v>17.285714285714285</v>
      </c>
      <c r="N52" s="49">
        <f>AVERAGE('23.09.19 Entebbe-Busabala'!N52,'24.09 Entebbe-Busabala'!N52,'25.09 Entebbe-Busabala'!N52,'27.09 Entebbe-Busabala'!N52,'26.09. 19 Entebbe-Busabala 24HR'!N52,'28.09 Entebbe-Busabala-24Hrs'!N52,'29.09 Entebbe-Busabala'!N52)</f>
        <v>0</v>
      </c>
      <c r="O52" s="15">
        <f t="shared" si="0"/>
        <v>19.857142857142854</v>
      </c>
      <c r="P52" s="15">
        <f t="shared" si="1"/>
        <v>37.142857142857139</v>
      </c>
      <c r="R52" s="8"/>
      <c r="T52"/>
    </row>
    <row r="53" spans="2:20" ht="23.1" customHeight="1" x14ac:dyDescent="0.25">
      <c r="B53" s="23" t="s">
        <v>80</v>
      </c>
      <c r="C53" s="49">
        <f>AVERAGE('23.09.19 Entebbe-Busabala'!C53,'24.09 Entebbe-Busabala'!C53,'25.09 Entebbe-Busabala'!C53,'27.09 Entebbe-Busabala'!C53,'26.09. 19 Entebbe-Busabala 24HR'!C53,'28.09 Entebbe-Busabala-24Hrs'!C53,'29.09 Entebbe-Busabala'!C53)</f>
        <v>5.7142857142857144</v>
      </c>
      <c r="D53" s="49">
        <f>AVERAGE('23.09.19 Entebbe-Busabala'!D53,'24.09 Entebbe-Busabala'!D53,'25.09 Entebbe-Busabala'!D53,'27.09 Entebbe-Busabala'!D53,'26.09. 19 Entebbe-Busabala 24HR'!D53,'28.09 Entebbe-Busabala-24Hrs'!D53,'29.09 Entebbe-Busabala'!D53)</f>
        <v>1.1428571428571428</v>
      </c>
      <c r="E53" s="49">
        <f>AVERAGE('23.09.19 Entebbe-Busabala'!E53,'24.09 Entebbe-Busabala'!E53,'25.09 Entebbe-Busabala'!E53,'27.09 Entebbe-Busabala'!E53,'26.09. 19 Entebbe-Busabala 24HR'!E53,'28.09 Entebbe-Busabala-24Hrs'!E53,'29.09 Entebbe-Busabala'!E53)</f>
        <v>0</v>
      </c>
      <c r="F53" s="49">
        <f>AVERAGE('23.09.19 Entebbe-Busabala'!F53,'24.09 Entebbe-Busabala'!F53,'25.09 Entebbe-Busabala'!F53,'27.09 Entebbe-Busabala'!F53,'26.09. 19 Entebbe-Busabala 24HR'!F53,'28.09 Entebbe-Busabala-24Hrs'!F53,'29.09 Entebbe-Busabala'!F53)</f>
        <v>7.5714285714285712</v>
      </c>
      <c r="G53" s="49">
        <f>AVERAGE('23.09.19 Entebbe-Busabala'!G53,'24.09 Entebbe-Busabala'!G53,'25.09 Entebbe-Busabala'!G53,'27.09 Entebbe-Busabala'!G53,'26.09. 19 Entebbe-Busabala 24HR'!G53,'28.09 Entebbe-Busabala-24Hrs'!G53,'29.09 Entebbe-Busabala'!G53)</f>
        <v>0.42857142857142855</v>
      </c>
      <c r="H53" s="49">
        <f>AVERAGE('23.09.19 Entebbe-Busabala'!H53,'24.09 Entebbe-Busabala'!H53,'25.09 Entebbe-Busabala'!H53,'27.09 Entebbe-Busabala'!H53,'26.09. 19 Entebbe-Busabala 24HR'!H53,'28.09 Entebbe-Busabala-24Hrs'!H53,'29.09 Entebbe-Busabala'!H53)</f>
        <v>0</v>
      </c>
      <c r="I53" s="49">
        <f>AVERAGE('23.09.19 Entebbe-Busabala'!I53,'24.09 Entebbe-Busabala'!I53,'25.09 Entebbe-Busabala'!I53,'27.09 Entebbe-Busabala'!I53,'26.09. 19 Entebbe-Busabala 24HR'!I53,'28.09 Entebbe-Busabala-24Hrs'!I53,'29.09 Entebbe-Busabala'!I53)</f>
        <v>2.5714285714285716</v>
      </c>
      <c r="J53" s="49">
        <f>AVERAGE('23.09.19 Entebbe-Busabala'!J53,'24.09 Entebbe-Busabala'!J53,'25.09 Entebbe-Busabala'!J53,'27.09 Entebbe-Busabala'!J53,'26.09. 19 Entebbe-Busabala 24HR'!J53,'28.09 Entebbe-Busabala-24Hrs'!J53,'29.09 Entebbe-Busabala'!J53)</f>
        <v>0</v>
      </c>
      <c r="K53" s="49">
        <f>AVERAGE('23.09.19 Entebbe-Busabala'!K53,'24.09 Entebbe-Busabala'!K53,'25.09 Entebbe-Busabala'!K53,'27.09 Entebbe-Busabala'!K53,'26.09. 19 Entebbe-Busabala 24HR'!K53,'28.09 Entebbe-Busabala-24Hrs'!K53,'29.09 Entebbe-Busabala'!K53)</f>
        <v>0</v>
      </c>
      <c r="L53" s="49">
        <f>AVERAGE('23.09.19 Entebbe-Busabala'!L53,'24.09 Entebbe-Busabala'!L53,'25.09 Entebbe-Busabala'!L53,'27.09 Entebbe-Busabala'!L53,'26.09. 19 Entebbe-Busabala 24HR'!L53,'28.09 Entebbe-Busabala-24Hrs'!L53,'29.09 Entebbe-Busabala'!L53)</f>
        <v>0</v>
      </c>
      <c r="M53" s="49">
        <f>AVERAGE('23.09.19 Entebbe-Busabala'!M53,'24.09 Entebbe-Busabala'!M53,'25.09 Entebbe-Busabala'!M53,'27.09 Entebbe-Busabala'!M53,'26.09. 19 Entebbe-Busabala 24HR'!M53,'28.09 Entebbe-Busabala-24Hrs'!M53,'29.09 Entebbe-Busabala'!M53)</f>
        <v>15.285714285714286</v>
      </c>
      <c r="N53" s="49">
        <f>AVERAGE('23.09.19 Entebbe-Busabala'!N53,'24.09 Entebbe-Busabala'!N53,'25.09 Entebbe-Busabala'!N53,'27.09 Entebbe-Busabala'!N53,'26.09. 19 Entebbe-Busabala 24HR'!N53,'28.09 Entebbe-Busabala-24Hrs'!N53,'29.09 Entebbe-Busabala'!N53)</f>
        <v>0</v>
      </c>
      <c r="O53" s="15">
        <f t="shared" si="0"/>
        <v>17.428571428571431</v>
      </c>
      <c r="P53" s="15">
        <f t="shared" si="1"/>
        <v>32.714285714285715</v>
      </c>
      <c r="R53" s="8"/>
      <c r="T53"/>
    </row>
    <row r="54" spans="2:20" ht="23.1" customHeight="1" x14ac:dyDescent="0.25">
      <c r="B54" s="23" t="s">
        <v>81</v>
      </c>
      <c r="C54" s="49">
        <f>AVERAGE('23.09.19 Entebbe-Busabala'!C54,'24.09 Entebbe-Busabala'!C54,'25.09 Entebbe-Busabala'!C54,'27.09 Entebbe-Busabala'!C54,'26.09. 19 Entebbe-Busabala 24HR'!C54,'28.09 Entebbe-Busabala-24Hrs'!C54,'29.09 Entebbe-Busabala'!C54)</f>
        <v>6.7142857142857144</v>
      </c>
      <c r="D54" s="49">
        <f>AVERAGE('23.09.19 Entebbe-Busabala'!D54,'24.09 Entebbe-Busabala'!D54,'25.09 Entebbe-Busabala'!D54,'27.09 Entebbe-Busabala'!D54,'26.09. 19 Entebbe-Busabala 24HR'!D54,'28.09 Entebbe-Busabala-24Hrs'!D54,'29.09 Entebbe-Busabala'!D54)</f>
        <v>1</v>
      </c>
      <c r="E54" s="49">
        <f>AVERAGE('23.09.19 Entebbe-Busabala'!E54,'24.09 Entebbe-Busabala'!E54,'25.09 Entebbe-Busabala'!E54,'27.09 Entebbe-Busabala'!E54,'26.09. 19 Entebbe-Busabala 24HR'!E54,'28.09 Entebbe-Busabala-24Hrs'!E54,'29.09 Entebbe-Busabala'!E54)</f>
        <v>0.2857142857142857</v>
      </c>
      <c r="F54" s="49">
        <f>AVERAGE('23.09.19 Entebbe-Busabala'!F54,'24.09 Entebbe-Busabala'!F54,'25.09 Entebbe-Busabala'!F54,'27.09 Entebbe-Busabala'!F54,'26.09. 19 Entebbe-Busabala 24HR'!F54,'28.09 Entebbe-Busabala-24Hrs'!F54,'29.09 Entebbe-Busabala'!F54)</f>
        <v>9.4285714285714288</v>
      </c>
      <c r="G54" s="49">
        <f>AVERAGE('23.09.19 Entebbe-Busabala'!G54,'24.09 Entebbe-Busabala'!G54,'25.09 Entebbe-Busabala'!G54,'27.09 Entebbe-Busabala'!G54,'26.09. 19 Entebbe-Busabala 24HR'!G54,'28.09 Entebbe-Busabala-24Hrs'!G54,'29.09 Entebbe-Busabala'!G54)</f>
        <v>0.5714285714285714</v>
      </c>
      <c r="H54" s="49">
        <f>AVERAGE('23.09.19 Entebbe-Busabala'!H54,'24.09 Entebbe-Busabala'!H54,'25.09 Entebbe-Busabala'!H54,'27.09 Entebbe-Busabala'!H54,'26.09. 19 Entebbe-Busabala 24HR'!H54,'28.09 Entebbe-Busabala-24Hrs'!H54,'29.09 Entebbe-Busabala'!H54)</f>
        <v>0</v>
      </c>
      <c r="I54" s="49">
        <f>AVERAGE('23.09.19 Entebbe-Busabala'!I54,'24.09 Entebbe-Busabala'!I54,'25.09 Entebbe-Busabala'!I54,'27.09 Entebbe-Busabala'!I54,'26.09. 19 Entebbe-Busabala 24HR'!I54,'28.09 Entebbe-Busabala-24Hrs'!I54,'29.09 Entebbe-Busabala'!I54)</f>
        <v>1.8571428571428572</v>
      </c>
      <c r="J54" s="49">
        <f>AVERAGE('23.09.19 Entebbe-Busabala'!J54,'24.09 Entebbe-Busabala'!J54,'25.09 Entebbe-Busabala'!J54,'27.09 Entebbe-Busabala'!J54,'26.09. 19 Entebbe-Busabala 24HR'!J54,'28.09 Entebbe-Busabala-24Hrs'!J54,'29.09 Entebbe-Busabala'!J54)</f>
        <v>0.2857142857142857</v>
      </c>
      <c r="K54" s="49">
        <f>AVERAGE('23.09.19 Entebbe-Busabala'!K54,'24.09 Entebbe-Busabala'!K54,'25.09 Entebbe-Busabala'!K54,'27.09 Entebbe-Busabala'!K54,'26.09. 19 Entebbe-Busabala 24HR'!K54,'28.09 Entebbe-Busabala-24Hrs'!K54,'29.09 Entebbe-Busabala'!K54)</f>
        <v>0</v>
      </c>
      <c r="L54" s="49">
        <f>AVERAGE('23.09.19 Entebbe-Busabala'!L54,'24.09 Entebbe-Busabala'!L54,'25.09 Entebbe-Busabala'!L54,'27.09 Entebbe-Busabala'!L54,'26.09. 19 Entebbe-Busabala 24HR'!L54,'28.09 Entebbe-Busabala-24Hrs'!L54,'29.09 Entebbe-Busabala'!L54)</f>
        <v>0</v>
      </c>
      <c r="M54" s="49">
        <f>AVERAGE('23.09.19 Entebbe-Busabala'!M54,'24.09 Entebbe-Busabala'!M54,'25.09 Entebbe-Busabala'!M54,'27.09 Entebbe-Busabala'!M54,'26.09. 19 Entebbe-Busabala 24HR'!M54,'28.09 Entebbe-Busabala-24Hrs'!M54,'29.09 Entebbe-Busabala'!M54)</f>
        <v>14.714285714285714</v>
      </c>
      <c r="N54" s="49">
        <f>AVERAGE('23.09.19 Entebbe-Busabala'!N54,'24.09 Entebbe-Busabala'!N54,'25.09 Entebbe-Busabala'!N54,'27.09 Entebbe-Busabala'!N54,'26.09. 19 Entebbe-Busabala 24HR'!N54,'28.09 Entebbe-Busabala-24Hrs'!N54,'29.09 Entebbe-Busabala'!N54)</f>
        <v>0</v>
      </c>
      <c r="O54" s="15">
        <f t="shared" si="0"/>
        <v>20.142857142857146</v>
      </c>
      <c r="P54" s="15">
        <f t="shared" si="1"/>
        <v>34.857142857142861</v>
      </c>
      <c r="R54" s="8"/>
      <c r="T54"/>
    </row>
    <row r="55" spans="2:20" ht="23.1" customHeight="1" x14ac:dyDescent="0.25">
      <c r="B55" s="23" t="s">
        <v>82</v>
      </c>
      <c r="C55" s="49">
        <f>AVERAGE('23.09.19 Entebbe-Busabala'!C55,'24.09 Entebbe-Busabala'!C55,'25.09 Entebbe-Busabala'!C55,'27.09 Entebbe-Busabala'!C55,'26.09. 19 Entebbe-Busabala 24HR'!C55,'28.09 Entebbe-Busabala-24Hrs'!C55,'29.09 Entebbe-Busabala'!C55)</f>
        <v>5</v>
      </c>
      <c r="D55" s="49">
        <f>AVERAGE('23.09.19 Entebbe-Busabala'!D55,'24.09 Entebbe-Busabala'!D55,'25.09 Entebbe-Busabala'!D55,'27.09 Entebbe-Busabala'!D55,'26.09. 19 Entebbe-Busabala 24HR'!D55,'28.09 Entebbe-Busabala-24Hrs'!D55,'29.09 Entebbe-Busabala'!D55)</f>
        <v>1</v>
      </c>
      <c r="E55" s="49">
        <f>AVERAGE('23.09.19 Entebbe-Busabala'!E55,'24.09 Entebbe-Busabala'!E55,'25.09 Entebbe-Busabala'!E55,'27.09 Entebbe-Busabala'!E55,'26.09. 19 Entebbe-Busabala 24HR'!E55,'28.09 Entebbe-Busabala-24Hrs'!E55,'29.09 Entebbe-Busabala'!E55)</f>
        <v>0.5714285714285714</v>
      </c>
      <c r="F55" s="49">
        <f>AVERAGE('23.09.19 Entebbe-Busabala'!F55,'24.09 Entebbe-Busabala'!F55,'25.09 Entebbe-Busabala'!F55,'27.09 Entebbe-Busabala'!F55,'26.09. 19 Entebbe-Busabala 24HR'!F55,'28.09 Entebbe-Busabala-24Hrs'!F55,'29.09 Entebbe-Busabala'!F55)</f>
        <v>6.5714285714285712</v>
      </c>
      <c r="G55" s="49">
        <f>AVERAGE('23.09.19 Entebbe-Busabala'!G55,'24.09 Entebbe-Busabala'!G55,'25.09 Entebbe-Busabala'!G55,'27.09 Entebbe-Busabala'!G55,'26.09. 19 Entebbe-Busabala 24HR'!G55,'28.09 Entebbe-Busabala-24Hrs'!G55,'29.09 Entebbe-Busabala'!G55)</f>
        <v>0.5714285714285714</v>
      </c>
      <c r="H55" s="49">
        <f>AVERAGE('23.09.19 Entebbe-Busabala'!H55,'24.09 Entebbe-Busabala'!H55,'25.09 Entebbe-Busabala'!H55,'27.09 Entebbe-Busabala'!H55,'26.09. 19 Entebbe-Busabala 24HR'!H55,'28.09 Entebbe-Busabala-24Hrs'!H55,'29.09 Entebbe-Busabala'!H55)</f>
        <v>0</v>
      </c>
      <c r="I55" s="49">
        <f>AVERAGE('23.09.19 Entebbe-Busabala'!I55,'24.09 Entebbe-Busabala'!I55,'25.09 Entebbe-Busabala'!I55,'27.09 Entebbe-Busabala'!I55,'26.09. 19 Entebbe-Busabala 24HR'!I55,'28.09 Entebbe-Busabala-24Hrs'!I55,'29.09 Entebbe-Busabala'!I55)</f>
        <v>1.8571428571428572</v>
      </c>
      <c r="J55" s="49">
        <f>AVERAGE('23.09.19 Entebbe-Busabala'!J55,'24.09 Entebbe-Busabala'!J55,'25.09 Entebbe-Busabala'!J55,'27.09 Entebbe-Busabala'!J55,'26.09. 19 Entebbe-Busabala 24HR'!J55,'28.09 Entebbe-Busabala-24Hrs'!J55,'29.09 Entebbe-Busabala'!J55)</f>
        <v>0.42857142857142855</v>
      </c>
      <c r="K55" s="49">
        <f>AVERAGE('23.09.19 Entebbe-Busabala'!K55,'24.09 Entebbe-Busabala'!K55,'25.09 Entebbe-Busabala'!K55,'27.09 Entebbe-Busabala'!K55,'26.09. 19 Entebbe-Busabala 24HR'!K55,'28.09 Entebbe-Busabala-24Hrs'!K55,'29.09 Entebbe-Busabala'!K55)</f>
        <v>0</v>
      </c>
      <c r="L55" s="49">
        <f>AVERAGE('23.09.19 Entebbe-Busabala'!L55,'24.09 Entebbe-Busabala'!L55,'25.09 Entebbe-Busabala'!L55,'27.09 Entebbe-Busabala'!L55,'26.09. 19 Entebbe-Busabala 24HR'!L55,'28.09 Entebbe-Busabala-24Hrs'!L55,'29.09 Entebbe-Busabala'!L55)</f>
        <v>0</v>
      </c>
      <c r="M55" s="49">
        <f>AVERAGE('23.09.19 Entebbe-Busabala'!M55,'24.09 Entebbe-Busabala'!M55,'25.09 Entebbe-Busabala'!M55,'27.09 Entebbe-Busabala'!M55,'26.09. 19 Entebbe-Busabala 24HR'!M55,'28.09 Entebbe-Busabala-24Hrs'!M55,'29.09 Entebbe-Busabala'!M55)</f>
        <v>13.714285714285714</v>
      </c>
      <c r="N55" s="49">
        <f>AVERAGE('23.09.19 Entebbe-Busabala'!N55,'24.09 Entebbe-Busabala'!N55,'25.09 Entebbe-Busabala'!N55,'27.09 Entebbe-Busabala'!N55,'26.09. 19 Entebbe-Busabala 24HR'!N55,'28.09 Entebbe-Busabala-24Hrs'!N55,'29.09 Entebbe-Busabala'!N55)</f>
        <v>0</v>
      </c>
      <c r="O55" s="15">
        <f t="shared" si="0"/>
        <v>16</v>
      </c>
      <c r="P55" s="15">
        <f t="shared" si="1"/>
        <v>29.714285714285715</v>
      </c>
      <c r="R55" s="8"/>
      <c r="T55"/>
    </row>
    <row r="56" spans="2:20" ht="23.1" customHeight="1" x14ac:dyDescent="0.25">
      <c r="B56" s="23" t="s">
        <v>83</v>
      </c>
      <c r="C56" s="49">
        <f>AVERAGE('23.09.19 Entebbe-Busabala'!C56,'24.09 Entebbe-Busabala'!C56,'25.09 Entebbe-Busabala'!C56,'27.09 Entebbe-Busabala'!C56,'26.09. 19 Entebbe-Busabala 24HR'!C56,'28.09 Entebbe-Busabala-24Hrs'!C56,'29.09 Entebbe-Busabala'!C56)</f>
        <v>5.4285714285714288</v>
      </c>
      <c r="D56" s="49">
        <f>AVERAGE('23.09.19 Entebbe-Busabala'!D56,'24.09 Entebbe-Busabala'!D56,'25.09 Entebbe-Busabala'!D56,'27.09 Entebbe-Busabala'!D56,'26.09. 19 Entebbe-Busabala 24HR'!D56,'28.09 Entebbe-Busabala-24Hrs'!D56,'29.09 Entebbe-Busabala'!D56)</f>
        <v>0.7142857142857143</v>
      </c>
      <c r="E56" s="49">
        <f>AVERAGE('23.09.19 Entebbe-Busabala'!E56,'24.09 Entebbe-Busabala'!E56,'25.09 Entebbe-Busabala'!E56,'27.09 Entebbe-Busabala'!E56,'26.09. 19 Entebbe-Busabala 24HR'!E56,'28.09 Entebbe-Busabala-24Hrs'!E56,'29.09 Entebbe-Busabala'!E56)</f>
        <v>1</v>
      </c>
      <c r="F56" s="49">
        <f>AVERAGE('23.09.19 Entebbe-Busabala'!F56,'24.09 Entebbe-Busabala'!F56,'25.09 Entebbe-Busabala'!F56,'27.09 Entebbe-Busabala'!F56,'26.09. 19 Entebbe-Busabala 24HR'!F56,'28.09 Entebbe-Busabala-24Hrs'!F56,'29.09 Entebbe-Busabala'!F56)</f>
        <v>8.7142857142857135</v>
      </c>
      <c r="G56" s="49">
        <f>AVERAGE('23.09.19 Entebbe-Busabala'!G56,'24.09 Entebbe-Busabala'!G56,'25.09 Entebbe-Busabala'!G56,'27.09 Entebbe-Busabala'!G56,'26.09. 19 Entebbe-Busabala 24HR'!G56,'28.09 Entebbe-Busabala-24Hrs'!G56,'29.09 Entebbe-Busabala'!G56)</f>
        <v>0.7142857142857143</v>
      </c>
      <c r="H56" s="49">
        <f>AVERAGE('23.09.19 Entebbe-Busabala'!H56,'24.09 Entebbe-Busabala'!H56,'25.09 Entebbe-Busabala'!H56,'27.09 Entebbe-Busabala'!H56,'26.09. 19 Entebbe-Busabala 24HR'!H56,'28.09 Entebbe-Busabala-24Hrs'!H56,'29.09 Entebbe-Busabala'!H56)</f>
        <v>0</v>
      </c>
      <c r="I56" s="49">
        <f>AVERAGE('23.09.19 Entebbe-Busabala'!I56,'24.09 Entebbe-Busabala'!I56,'25.09 Entebbe-Busabala'!I56,'27.09 Entebbe-Busabala'!I56,'26.09. 19 Entebbe-Busabala 24HR'!I56,'28.09 Entebbe-Busabala-24Hrs'!I56,'29.09 Entebbe-Busabala'!I56)</f>
        <v>1.8571428571428572</v>
      </c>
      <c r="J56" s="49">
        <f>AVERAGE('23.09.19 Entebbe-Busabala'!J56,'24.09 Entebbe-Busabala'!J56,'25.09 Entebbe-Busabala'!J56,'27.09 Entebbe-Busabala'!J56,'26.09. 19 Entebbe-Busabala 24HR'!J56,'28.09 Entebbe-Busabala-24Hrs'!J56,'29.09 Entebbe-Busabala'!J56)</f>
        <v>1</v>
      </c>
      <c r="K56" s="49">
        <f>AVERAGE('23.09.19 Entebbe-Busabala'!K56,'24.09 Entebbe-Busabala'!K56,'25.09 Entebbe-Busabala'!K56,'27.09 Entebbe-Busabala'!K56,'26.09. 19 Entebbe-Busabala 24HR'!K56,'28.09 Entebbe-Busabala-24Hrs'!K56,'29.09 Entebbe-Busabala'!K56)</f>
        <v>0</v>
      </c>
      <c r="L56" s="49">
        <f>AVERAGE('23.09.19 Entebbe-Busabala'!L56,'24.09 Entebbe-Busabala'!L56,'25.09 Entebbe-Busabala'!L56,'27.09 Entebbe-Busabala'!L56,'26.09. 19 Entebbe-Busabala 24HR'!L56,'28.09 Entebbe-Busabala-24Hrs'!L56,'29.09 Entebbe-Busabala'!L56)</f>
        <v>0.14285714285714285</v>
      </c>
      <c r="M56" s="49">
        <f>AVERAGE('23.09.19 Entebbe-Busabala'!M56,'24.09 Entebbe-Busabala'!M56,'25.09 Entebbe-Busabala'!M56,'27.09 Entebbe-Busabala'!M56,'26.09. 19 Entebbe-Busabala 24HR'!M56,'28.09 Entebbe-Busabala-24Hrs'!M56,'29.09 Entebbe-Busabala'!M56)</f>
        <v>16</v>
      </c>
      <c r="N56" s="49">
        <f>AVERAGE('23.09.19 Entebbe-Busabala'!N56,'24.09 Entebbe-Busabala'!N56,'25.09 Entebbe-Busabala'!N56,'27.09 Entebbe-Busabala'!N56,'26.09. 19 Entebbe-Busabala 24HR'!N56,'28.09 Entebbe-Busabala-24Hrs'!N56,'29.09 Entebbe-Busabala'!N56)</f>
        <v>0</v>
      </c>
      <c r="O56" s="15">
        <f t="shared" si="0"/>
        <v>19.571428571428573</v>
      </c>
      <c r="P56" s="15">
        <f t="shared" si="1"/>
        <v>35.571428571428569</v>
      </c>
      <c r="R56" s="8"/>
      <c r="T56"/>
    </row>
    <row r="57" spans="2:20" ht="23.1" customHeight="1" x14ac:dyDescent="0.25">
      <c r="B57" s="23" t="s">
        <v>84</v>
      </c>
      <c r="C57" s="49">
        <f>AVERAGE('23.09.19 Entebbe-Busabala'!C57,'24.09 Entebbe-Busabala'!C57,'25.09 Entebbe-Busabala'!C57,'27.09 Entebbe-Busabala'!C57,'26.09. 19 Entebbe-Busabala 24HR'!C57,'28.09 Entebbe-Busabala-24Hrs'!C57,'29.09 Entebbe-Busabala'!C57)</f>
        <v>6.4285714285714288</v>
      </c>
      <c r="D57" s="49">
        <f>AVERAGE('23.09.19 Entebbe-Busabala'!D57,'24.09 Entebbe-Busabala'!D57,'25.09 Entebbe-Busabala'!D57,'27.09 Entebbe-Busabala'!D57,'26.09. 19 Entebbe-Busabala 24HR'!D57,'28.09 Entebbe-Busabala-24Hrs'!D57,'29.09 Entebbe-Busabala'!D57)</f>
        <v>0.8571428571428571</v>
      </c>
      <c r="E57" s="49">
        <f>AVERAGE('23.09.19 Entebbe-Busabala'!E57,'24.09 Entebbe-Busabala'!E57,'25.09 Entebbe-Busabala'!E57,'27.09 Entebbe-Busabala'!E57,'26.09. 19 Entebbe-Busabala 24HR'!E57,'28.09 Entebbe-Busabala-24Hrs'!E57,'29.09 Entebbe-Busabala'!E57)</f>
        <v>1</v>
      </c>
      <c r="F57" s="49">
        <f>AVERAGE('23.09.19 Entebbe-Busabala'!F57,'24.09 Entebbe-Busabala'!F57,'25.09 Entebbe-Busabala'!F57,'27.09 Entebbe-Busabala'!F57,'26.09. 19 Entebbe-Busabala 24HR'!F57,'28.09 Entebbe-Busabala-24Hrs'!F57,'29.09 Entebbe-Busabala'!F57)</f>
        <v>7.4285714285714288</v>
      </c>
      <c r="G57" s="49">
        <f>AVERAGE('23.09.19 Entebbe-Busabala'!G57,'24.09 Entebbe-Busabala'!G57,'25.09 Entebbe-Busabala'!G57,'27.09 Entebbe-Busabala'!G57,'26.09. 19 Entebbe-Busabala 24HR'!G57,'28.09 Entebbe-Busabala-24Hrs'!G57,'29.09 Entebbe-Busabala'!G57)</f>
        <v>0.7142857142857143</v>
      </c>
      <c r="H57" s="49">
        <f>AVERAGE('23.09.19 Entebbe-Busabala'!H57,'24.09 Entebbe-Busabala'!H57,'25.09 Entebbe-Busabala'!H57,'27.09 Entebbe-Busabala'!H57,'26.09. 19 Entebbe-Busabala 24HR'!H57,'28.09 Entebbe-Busabala-24Hrs'!H57,'29.09 Entebbe-Busabala'!H57)</f>
        <v>0</v>
      </c>
      <c r="I57" s="49">
        <f>AVERAGE('23.09.19 Entebbe-Busabala'!I57,'24.09 Entebbe-Busabala'!I57,'25.09 Entebbe-Busabala'!I57,'27.09 Entebbe-Busabala'!I57,'26.09. 19 Entebbe-Busabala 24HR'!I57,'28.09 Entebbe-Busabala-24Hrs'!I57,'29.09 Entebbe-Busabala'!I57)</f>
        <v>2.8571428571428572</v>
      </c>
      <c r="J57" s="49">
        <f>AVERAGE('23.09.19 Entebbe-Busabala'!J57,'24.09 Entebbe-Busabala'!J57,'25.09 Entebbe-Busabala'!J57,'27.09 Entebbe-Busabala'!J57,'26.09. 19 Entebbe-Busabala 24HR'!J57,'28.09 Entebbe-Busabala-24Hrs'!J57,'29.09 Entebbe-Busabala'!J57)</f>
        <v>0.5714285714285714</v>
      </c>
      <c r="K57" s="49">
        <f>AVERAGE('23.09.19 Entebbe-Busabala'!K57,'24.09 Entebbe-Busabala'!K57,'25.09 Entebbe-Busabala'!K57,'27.09 Entebbe-Busabala'!K57,'26.09. 19 Entebbe-Busabala 24HR'!K57,'28.09 Entebbe-Busabala-24Hrs'!K57,'29.09 Entebbe-Busabala'!K57)</f>
        <v>0</v>
      </c>
      <c r="L57" s="49">
        <f>AVERAGE('23.09.19 Entebbe-Busabala'!L57,'24.09 Entebbe-Busabala'!L57,'25.09 Entebbe-Busabala'!L57,'27.09 Entebbe-Busabala'!L57,'26.09. 19 Entebbe-Busabala 24HR'!L57,'28.09 Entebbe-Busabala-24Hrs'!L57,'29.09 Entebbe-Busabala'!L57)</f>
        <v>0</v>
      </c>
      <c r="M57" s="49">
        <f>AVERAGE('23.09.19 Entebbe-Busabala'!M57,'24.09 Entebbe-Busabala'!M57,'25.09 Entebbe-Busabala'!M57,'27.09 Entebbe-Busabala'!M57,'26.09. 19 Entebbe-Busabala 24HR'!M57,'28.09 Entebbe-Busabala-24Hrs'!M57,'29.09 Entebbe-Busabala'!M57)</f>
        <v>16</v>
      </c>
      <c r="N57" s="49">
        <f>AVERAGE('23.09.19 Entebbe-Busabala'!N57,'24.09 Entebbe-Busabala'!N57,'25.09 Entebbe-Busabala'!N57,'27.09 Entebbe-Busabala'!N57,'26.09. 19 Entebbe-Busabala 24HR'!N57,'28.09 Entebbe-Busabala-24Hrs'!N57,'29.09 Entebbe-Busabala'!N57)</f>
        <v>0</v>
      </c>
      <c r="O57" s="15">
        <f t="shared" si="0"/>
        <v>19.857142857142858</v>
      </c>
      <c r="P57" s="15">
        <f t="shared" si="1"/>
        <v>35.857142857142861</v>
      </c>
      <c r="R57" s="8"/>
      <c r="T57"/>
    </row>
    <row r="58" spans="2:20" ht="23.1" customHeight="1" x14ac:dyDescent="0.25">
      <c r="B58" s="23" t="s">
        <v>99</v>
      </c>
      <c r="C58" s="49">
        <f>AVERAGE('26.09. 19 Entebbe-Busabala 24HR'!C58,'28.09 Entebbe-Busabala-24Hrs'!C58)</f>
        <v>3</v>
      </c>
      <c r="D58" s="49">
        <f>AVERAGE('26.09. 19 Entebbe-Busabala 24HR'!D58,'28.09 Entebbe-Busabala-24Hrs'!D58)</f>
        <v>0.5</v>
      </c>
      <c r="E58" s="49">
        <f>AVERAGE('26.09. 19 Entebbe-Busabala 24HR'!E58,'28.09 Entebbe-Busabala-24Hrs'!E58)</f>
        <v>0</v>
      </c>
      <c r="F58" s="49">
        <f>AVERAGE('26.09. 19 Entebbe-Busabala 24HR'!F58,'28.09 Entebbe-Busabala-24Hrs'!F58)</f>
        <v>4.5</v>
      </c>
      <c r="G58" s="49">
        <f>AVERAGE('26.09. 19 Entebbe-Busabala 24HR'!G58,'28.09 Entebbe-Busabala-24Hrs'!G58)</f>
        <v>0.5</v>
      </c>
      <c r="H58" s="49">
        <f>AVERAGE('26.09. 19 Entebbe-Busabala 24HR'!H58,'28.09 Entebbe-Busabala-24Hrs'!H58)</f>
        <v>0</v>
      </c>
      <c r="I58" s="49">
        <f>AVERAGE('26.09. 19 Entebbe-Busabala 24HR'!I58,'28.09 Entebbe-Busabala-24Hrs'!I58)</f>
        <v>1</v>
      </c>
      <c r="J58" s="49">
        <f>AVERAGE('26.09. 19 Entebbe-Busabala 24HR'!J58,'28.09 Entebbe-Busabala-24Hrs'!J58)</f>
        <v>0</v>
      </c>
      <c r="K58" s="49">
        <f>AVERAGE('26.09. 19 Entebbe-Busabala 24HR'!K58,'28.09 Entebbe-Busabala-24Hrs'!K58)</f>
        <v>0</v>
      </c>
      <c r="L58" s="49">
        <f>AVERAGE('26.09. 19 Entebbe-Busabala 24HR'!L58,'28.09 Entebbe-Busabala-24Hrs'!L58)</f>
        <v>0</v>
      </c>
      <c r="M58" s="49">
        <f>AVERAGE('26.09. 19 Entebbe-Busabala 24HR'!M58,'28.09 Entebbe-Busabala-24Hrs'!M58)</f>
        <v>10.5</v>
      </c>
      <c r="N58" s="49">
        <f>AVERAGE('26.09. 19 Entebbe-Busabala 24HR'!N58,'28.09 Entebbe-Busabala-24Hrs'!N58)</f>
        <v>0</v>
      </c>
      <c r="O58" s="15">
        <f t="shared" si="0"/>
        <v>9.5</v>
      </c>
      <c r="P58" s="15">
        <f t="shared" si="1"/>
        <v>20</v>
      </c>
      <c r="R58" s="8"/>
      <c r="T58"/>
    </row>
    <row r="59" spans="2:20" ht="23.1" customHeight="1" x14ac:dyDescent="0.25">
      <c r="B59" s="23" t="s">
        <v>100</v>
      </c>
      <c r="C59" s="49">
        <f>AVERAGE('26.09. 19 Entebbe-Busabala 24HR'!C59,'28.09 Entebbe-Busabala-24Hrs'!C59)</f>
        <v>7.5</v>
      </c>
      <c r="D59" s="49">
        <f>AVERAGE('26.09. 19 Entebbe-Busabala 24HR'!D59,'28.09 Entebbe-Busabala-24Hrs'!D59)</f>
        <v>0.5</v>
      </c>
      <c r="E59" s="49">
        <f>AVERAGE('26.09. 19 Entebbe-Busabala 24HR'!E59,'28.09 Entebbe-Busabala-24Hrs'!E59)</f>
        <v>1</v>
      </c>
      <c r="F59" s="49">
        <f>AVERAGE('26.09. 19 Entebbe-Busabala 24HR'!F59,'28.09 Entebbe-Busabala-24Hrs'!F59)</f>
        <v>11</v>
      </c>
      <c r="G59" s="49">
        <f>AVERAGE('26.09. 19 Entebbe-Busabala 24HR'!G59,'28.09 Entebbe-Busabala-24Hrs'!G59)</f>
        <v>0</v>
      </c>
      <c r="H59" s="49">
        <f>AVERAGE('26.09. 19 Entebbe-Busabala 24HR'!H59,'28.09 Entebbe-Busabala-24Hrs'!H59)</f>
        <v>0</v>
      </c>
      <c r="I59" s="49">
        <f>AVERAGE('26.09. 19 Entebbe-Busabala 24HR'!I59,'28.09 Entebbe-Busabala-24Hrs'!I59)</f>
        <v>2</v>
      </c>
      <c r="J59" s="49">
        <f>AVERAGE('26.09. 19 Entebbe-Busabala 24HR'!J59,'28.09 Entebbe-Busabala-24Hrs'!J59)</f>
        <v>0.5</v>
      </c>
      <c r="K59" s="49">
        <f>AVERAGE('26.09. 19 Entebbe-Busabala 24HR'!K59,'28.09 Entebbe-Busabala-24Hrs'!K59)</f>
        <v>0</v>
      </c>
      <c r="L59" s="49">
        <f>AVERAGE('26.09. 19 Entebbe-Busabala 24HR'!L59,'28.09 Entebbe-Busabala-24Hrs'!L59)</f>
        <v>0.5</v>
      </c>
      <c r="M59" s="49">
        <f>AVERAGE('26.09. 19 Entebbe-Busabala 24HR'!M59,'28.09 Entebbe-Busabala-24Hrs'!M59)</f>
        <v>7</v>
      </c>
      <c r="N59" s="49">
        <f>AVERAGE('26.09. 19 Entebbe-Busabala 24HR'!N59,'28.09 Entebbe-Busabala-24Hrs'!N59)</f>
        <v>0</v>
      </c>
      <c r="O59" s="15">
        <f t="shared" si="0"/>
        <v>23</v>
      </c>
      <c r="P59" s="15">
        <f t="shared" si="1"/>
        <v>30</v>
      </c>
      <c r="R59" s="8"/>
      <c r="T59"/>
    </row>
    <row r="60" spans="2:20" ht="23.1" customHeight="1" x14ac:dyDescent="0.25">
      <c r="B60" s="23" t="s">
        <v>101</v>
      </c>
      <c r="C60" s="49">
        <f>AVERAGE('26.09. 19 Entebbe-Busabala 24HR'!C60,'28.09 Entebbe-Busabala-24Hrs'!C60)</f>
        <v>2.5</v>
      </c>
      <c r="D60" s="49">
        <f>AVERAGE('26.09. 19 Entebbe-Busabala 24HR'!D60,'28.09 Entebbe-Busabala-24Hrs'!D60)</f>
        <v>0</v>
      </c>
      <c r="E60" s="49">
        <f>AVERAGE('26.09. 19 Entebbe-Busabala 24HR'!E60,'28.09 Entebbe-Busabala-24Hrs'!E60)</f>
        <v>0.5</v>
      </c>
      <c r="F60" s="49">
        <f>AVERAGE('26.09. 19 Entebbe-Busabala 24HR'!F60,'28.09 Entebbe-Busabala-24Hrs'!F60)</f>
        <v>10</v>
      </c>
      <c r="G60" s="49">
        <f>AVERAGE('26.09. 19 Entebbe-Busabala 24HR'!G60,'28.09 Entebbe-Busabala-24Hrs'!G60)</f>
        <v>0</v>
      </c>
      <c r="H60" s="49">
        <f>AVERAGE('26.09. 19 Entebbe-Busabala 24HR'!H60,'28.09 Entebbe-Busabala-24Hrs'!H60)</f>
        <v>0</v>
      </c>
      <c r="I60" s="49">
        <f>AVERAGE('26.09. 19 Entebbe-Busabala 24HR'!I60,'28.09 Entebbe-Busabala-24Hrs'!I60)</f>
        <v>2</v>
      </c>
      <c r="J60" s="49">
        <f>AVERAGE('26.09. 19 Entebbe-Busabala 24HR'!J60,'28.09 Entebbe-Busabala-24Hrs'!J60)</f>
        <v>0.5</v>
      </c>
      <c r="K60" s="49">
        <f>AVERAGE('26.09. 19 Entebbe-Busabala 24HR'!K60,'28.09 Entebbe-Busabala-24Hrs'!K60)</f>
        <v>0</v>
      </c>
      <c r="L60" s="49">
        <f>AVERAGE('26.09. 19 Entebbe-Busabala 24HR'!L60,'28.09 Entebbe-Busabala-24Hrs'!L60)</f>
        <v>0</v>
      </c>
      <c r="M60" s="49">
        <f>AVERAGE('26.09. 19 Entebbe-Busabala 24HR'!M60,'28.09 Entebbe-Busabala-24Hrs'!M60)</f>
        <v>10</v>
      </c>
      <c r="N60" s="49">
        <f>AVERAGE('26.09. 19 Entebbe-Busabala 24HR'!N60,'28.09 Entebbe-Busabala-24Hrs'!N60)</f>
        <v>0</v>
      </c>
      <c r="O60" s="15">
        <f t="shared" si="0"/>
        <v>15.5</v>
      </c>
      <c r="P60" s="15">
        <f t="shared" si="1"/>
        <v>25.5</v>
      </c>
      <c r="R60" s="8"/>
      <c r="T60"/>
    </row>
    <row r="61" spans="2:20" ht="23.1" customHeight="1" x14ac:dyDescent="0.25">
      <c r="B61" s="23" t="s">
        <v>102</v>
      </c>
      <c r="C61" s="49">
        <f>AVERAGE('26.09. 19 Entebbe-Busabala 24HR'!C61,'28.09 Entebbe-Busabala-24Hrs'!C61)</f>
        <v>2.5</v>
      </c>
      <c r="D61" s="49">
        <f>AVERAGE('26.09. 19 Entebbe-Busabala 24HR'!D61,'28.09 Entebbe-Busabala-24Hrs'!D61)</f>
        <v>0.5</v>
      </c>
      <c r="E61" s="49">
        <f>AVERAGE('26.09. 19 Entebbe-Busabala 24HR'!E61,'28.09 Entebbe-Busabala-24Hrs'!E61)</f>
        <v>1</v>
      </c>
      <c r="F61" s="49">
        <f>AVERAGE('26.09. 19 Entebbe-Busabala 24HR'!F61,'28.09 Entebbe-Busabala-24Hrs'!F61)</f>
        <v>5.5</v>
      </c>
      <c r="G61" s="49">
        <f>AVERAGE('26.09. 19 Entebbe-Busabala 24HR'!G61,'28.09 Entebbe-Busabala-24Hrs'!G61)</f>
        <v>0</v>
      </c>
      <c r="H61" s="49">
        <f>AVERAGE('26.09. 19 Entebbe-Busabala 24HR'!H61,'28.09 Entebbe-Busabala-24Hrs'!H61)</f>
        <v>0</v>
      </c>
      <c r="I61" s="49">
        <f>AVERAGE('26.09. 19 Entebbe-Busabala 24HR'!I61,'28.09 Entebbe-Busabala-24Hrs'!I61)</f>
        <v>1.5</v>
      </c>
      <c r="J61" s="49">
        <f>AVERAGE('26.09. 19 Entebbe-Busabala 24HR'!J61,'28.09 Entebbe-Busabala-24Hrs'!J61)</f>
        <v>0.5</v>
      </c>
      <c r="K61" s="49">
        <f>AVERAGE('26.09. 19 Entebbe-Busabala 24HR'!K61,'28.09 Entebbe-Busabala-24Hrs'!K61)</f>
        <v>0</v>
      </c>
      <c r="L61" s="49">
        <f>AVERAGE('26.09. 19 Entebbe-Busabala 24HR'!L61,'28.09 Entebbe-Busabala-24Hrs'!L61)</f>
        <v>0</v>
      </c>
      <c r="M61" s="49">
        <f>AVERAGE('26.09. 19 Entebbe-Busabala 24HR'!M61,'28.09 Entebbe-Busabala-24Hrs'!M61)</f>
        <v>9.5</v>
      </c>
      <c r="N61" s="49">
        <f>AVERAGE('26.09. 19 Entebbe-Busabala 24HR'!N61,'28.09 Entebbe-Busabala-24Hrs'!N61)</f>
        <v>0</v>
      </c>
      <c r="O61" s="15">
        <f t="shared" si="0"/>
        <v>11.5</v>
      </c>
      <c r="P61" s="15">
        <f t="shared" si="1"/>
        <v>21</v>
      </c>
      <c r="R61" s="8"/>
      <c r="T61"/>
    </row>
    <row r="62" spans="2:20" ht="23.1" customHeight="1" x14ac:dyDescent="0.25">
      <c r="B62" s="23" t="s">
        <v>107</v>
      </c>
      <c r="C62" s="49">
        <f>AVERAGE('26.09. 19 Entebbe-Busabala 24HR'!C62,'28.09 Entebbe-Busabala-24Hrs'!C62)</f>
        <v>0.5</v>
      </c>
      <c r="D62" s="49">
        <f>AVERAGE('26.09. 19 Entebbe-Busabala 24HR'!D62,'28.09 Entebbe-Busabala-24Hrs'!D62)</f>
        <v>0.5</v>
      </c>
      <c r="E62" s="49">
        <f>AVERAGE('26.09. 19 Entebbe-Busabala 24HR'!E62,'28.09 Entebbe-Busabala-24Hrs'!E62)</f>
        <v>1</v>
      </c>
      <c r="F62" s="49">
        <f>AVERAGE('26.09. 19 Entebbe-Busabala 24HR'!F62,'28.09 Entebbe-Busabala-24Hrs'!F62)</f>
        <v>4</v>
      </c>
      <c r="G62" s="49">
        <f>AVERAGE('26.09. 19 Entebbe-Busabala 24HR'!G62,'28.09 Entebbe-Busabala-24Hrs'!G62)</f>
        <v>0</v>
      </c>
      <c r="H62" s="49">
        <f>AVERAGE('26.09. 19 Entebbe-Busabala 24HR'!H62,'28.09 Entebbe-Busabala-24Hrs'!H62)</f>
        <v>0</v>
      </c>
      <c r="I62" s="49">
        <f>AVERAGE('26.09. 19 Entebbe-Busabala 24HR'!I62,'28.09 Entebbe-Busabala-24Hrs'!I62)</f>
        <v>0.5</v>
      </c>
      <c r="J62" s="49">
        <f>AVERAGE('26.09. 19 Entebbe-Busabala 24HR'!J62,'28.09 Entebbe-Busabala-24Hrs'!J62)</f>
        <v>0</v>
      </c>
      <c r="K62" s="49">
        <f>AVERAGE('26.09. 19 Entebbe-Busabala 24HR'!K62,'28.09 Entebbe-Busabala-24Hrs'!K62)</f>
        <v>0</v>
      </c>
      <c r="L62" s="49">
        <f>AVERAGE('26.09. 19 Entebbe-Busabala 24HR'!L62,'28.09 Entebbe-Busabala-24Hrs'!L62)</f>
        <v>0</v>
      </c>
      <c r="M62" s="49">
        <f>AVERAGE('26.09. 19 Entebbe-Busabala 24HR'!M62,'28.09 Entebbe-Busabala-24Hrs'!M62)</f>
        <v>9</v>
      </c>
      <c r="N62" s="49">
        <f>AVERAGE('26.09. 19 Entebbe-Busabala 24HR'!N62,'28.09 Entebbe-Busabala-24Hrs'!N62)</f>
        <v>0</v>
      </c>
      <c r="O62" s="15">
        <f t="shared" si="0"/>
        <v>6.5</v>
      </c>
      <c r="P62" s="15">
        <f t="shared" si="1"/>
        <v>15.5</v>
      </c>
      <c r="R62" s="8"/>
      <c r="T62"/>
    </row>
    <row r="63" spans="2:20" ht="23.1" customHeight="1" x14ac:dyDescent="0.25">
      <c r="B63" s="23" t="s">
        <v>108</v>
      </c>
      <c r="C63" s="49">
        <f>AVERAGE('26.09. 19 Entebbe-Busabala 24HR'!C63,'28.09 Entebbe-Busabala-24Hrs'!C63)</f>
        <v>2</v>
      </c>
      <c r="D63" s="49">
        <f>AVERAGE('26.09. 19 Entebbe-Busabala 24HR'!D63,'28.09 Entebbe-Busabala-24Hrs'!D63)</f>
        <v>0.5</v>
      </c>
      <c r="E63" s="49">
        <f>AVERAGE('26.09. 19 Entebbe-Busabala 24HR'!E63,'28.09 Entebbe-Busabala-24Hrs'!E63)</f>
        <v>0.5</v>
      </c>
      <c r="F63" s="49">
        <f>AVERAGE('26.09. 19 Entebbe-Busabala 24HR'!F63,'28.09 Entebbe-Busabala-24Hrs'!F63)</f>
        <v>7.5</v>
      </c>
      <c r="G63" s="49">
        <f>AVERAGE('26.09. 19 Entebbe-Busabala 24HR'!G63,'28.09 Entebbe-Busabala-24Hrs'!G63)</f>
        <v>0</v>
      </c>
      <c r="H63" s="49">
        <f>AVERAGE('26.09. 19 Entebbe-Busabala 24HR'!H63,'28.09 Entebbe-Busabala-24Hrs'!H63)</f>
        <v>0</v>
      </c>
      <c r="I63" s="49">
        <f>AVERAGE('26.09. 19 Entebbe-Busabala 24HR'!I63,'28.09 Entebbe-Busabala-24Hrs'!I63)</f>
        <v>1</v>
      </c>
      <c r="J63" s="49">
        <f>AVERAGE('26.09. 19 Entebbe-Busabala 24HR'!J63,'28.09 Entebbe-Busabala-24Hrs'!J63)</f>
        <v>0</v>
      </c>
      <c r="K63" s="49">
        <f>AVERAGE('26.09. 19 Entebbe-Busabala 24HR'!K63,'28.09 Entebbe-Busabala-24Hrs'!K63)</f>
        <v>0</v>
      </c>
      <c r="L63" s="49">
        <f>AVERAGE('26.09. 19 Entebbe-Busabala 24HR'!L63,'28.09 Entebbe-Busabala-24Hrs'!L63)</f>
        <v>0</v>
      </c>
      <c r="M63" s="49">
        <f>AVERAGE('26.09. 19 Entebbe-Busabala 24HR'!M63,'28.09 Entebbe-Busabala-24Hrs'!M63)</f>
        <v>13</v>
      </c>
      <c r="N63" s="49">
        <f>AVERAGE('26.09. 19 Entebbe-Busabala 24HR'!N63,'28.09 Entebbe-Busabala-24Hrs'!N63)</f>
        <v>0</v>
      </c>
      <c r="O63" s="15">
        <f t="shared" si="0"/>
        <v>11.5</v>
      </c>
      <c r="P63" s="15">
        <f t="shared" si="1"/>
        <v>24.5</v>
      </c>
      <c r="R63" s="8"/>
      <c r="T63"/>
    </row>
    <row r="64" spans="2:20" ht="23.1" customHeight="1" x14ac:dyDescent="0.25">
      <c r="B64" s="23" t="s">
        <v>109</v>
      </c>
      <c r="C64" s="49">
        <f>AVERAGE('26.09. 19 Entebbe-Busabala 24HR'!C64,'28.09 Entebbe-Busabala-24Hrs'!C64)</f>
        <v>3</v>
      </c>
      <c r="D64" s="49">
        <f>AVERAGE('26.09. 19 Entebbe-Busabala 24HR'!D64,'28.09 Entebbe-Busabala-24Hrs'!D64)</f>
        <v>0</v>
      </c>
      <c r="E64" s="49">
        <f>AVERAGE('26.09. 19 Entebbe-Busabala 24HR'!E64,'28.09 Entebbe-Busabala-24Hrs'!E64)</f>
        <v>0</v>
      </c>
      <c r="F64" s="49">
        <f>AVERAGE('26.09. 19 Entebbe-Busabala 24HR'!F64,'28.09 Entebbe-Busabala-24Hrs'!F64)</f>
        <v>4.5</v>
      </c>
      <c r="G64" s="49">
        <f>AVERAGE('26.09. 19 Entebbe-Busabala 24HR'!G64,'28.09 Entebbe-Busabala-24Hrs'!G64)</f>
        <v>0</v>
      </c>
      <c r="H64" s="49">
        <f>AVERAGE('26.09. 19 Entebbe-Busabala 24HR'!H64,'28.09 Entebbe-Busabala-24Hrs'!H64)</f>
        <v>0</v>
      </c>
      <c r="I64" s="49">
        <f>AVERAGE('26.09. 19 Entebbe-Busabala 24HR'!I64,'28.09 Entebbe-Busabala-24Hrs'!I64)</f>
        <v>1.5</v>
      </c>
      <c r="J64" s="49">
        <f>AVERAGE('26.09. 19 Entebbe-Busabala 24HR'!J64,'28.09 Entebbe-Busabala-24Hrs'!J64)</f>
        <v>0</v>
      </c>
      <c r="K64" s="49">
        <f>AVERAGE('26.09. 19 Entebbe-Busabala 24HR'!K64,'28.09 Entebbe-Busabala-24Hrs'!K64)</f>
        <v>0</v>
      </c>
      <c r="L64" s="49">
        <f>AVERAGE('26.09. 19 Entebbe-Busabala 24HR'!L64,'28.09 Entebbe-Busabala-24Hrs'!L64)</f>
        <v>0</v>
      </c>
      <c r="M64" s="49">
        <f>AVERAGE('26.09. 19 Entebbe-Busabala 24HR'!M64,'28.09 Entebbe-Busabala-24Hrs'!M64)</f>
        <v>7.5</v>
      </c>
      <c r="N64" s="49">
        <f>AVERAGE('26.09. 19 Entebbe-Busabala 24HR'!N64,'28.09 Entebbe-Busabala-24Hrs'!N64)</f>
        <v>0</v>
      </c>
      <c r="O64" s="15">
        <f t="shared" si="0"/>
        <v>9</v>
      </c>
      <c r="P64" s="15">
        <f t="shared" si="1"/>
        <v>16.5</v>
      </c>
      <c r="R64" s="8"/>
      <c r="T64"/>
    </row>
    <row r="65" spans="2:20" ht="23.1" customHeight="1" x14ac:dyDescent="0.25">
      <c r="B65" s="23" t="s">
        <v>158</v>
      </c>
      <c r="C65" s="49">
        <f>AVERAGE('26.09. 19 Entebbe-Busabala 24HR'!C65,'28.09 Entebbe-Busabala-24Hrs'!C65)</f>
        <v>3.5</v>
      </c>
      <c r="D65" s="49">
        <f>AVERAGE('26.09. 19 Entebbe-Busabala 24HR'!D65,'28.09 Entebbe-Busabala-24Hrs'!D65)</f>
        <v>0.5</v>
      </c>
      <c r="E65" s="49">
        <f>AVERAGE('26.09. 19 Entebbe-Busabala 24HR'!E65,'28.09 Entebbe-Busabala-24Hrs'!E65)</f>
        <v>0.5</v>
      </c>
      <c r="F65" s="49">
        <f>AVERAGE('26.09. 19 Entebbe-Busabala 24HR'!F65,'28.09 Entebbe-Busabala-24Hrs'!F65)</f>
        <v>5</v>
      </c>
      <c r="G65" s="49">
        <f>AVERAGE('26.09. 19 Entebbe-Busabala 24HR'!G65,'28.09 Entebbe-Busabala-24Hrs'!G65)</f>
        <v>0</v>
      </c>
      <c r="H65" s="49">
        <f>AVERAGE('26.09. 19 Entebbe-Busabala 24HR'!H65,'28.09 Entebbe-Busabala-24Hrs'!H65)</f>
        <v>0</v>
      </c>
      <c r="I65" s="49">
        <f>AVERAGE('26.09. 19 Entebbe-Busabala 24HR'!I65,'28.09 Entebbe-Busabala-24Hrs'!I65)</f>
        <v>1</v>
      </c>
      <c r="J65" s="49">
        <f>AVERAGE('26.09. 19 Entebbe-Busabala 24HR'!J65,'28.09 Entebbe-Busabala-24Hrs'!J65)</f>
        <v>0</v>
      </c>
      <c r="K65" s="49">
        <f>AVERAGE('26.09. 19 Entebbe-Busabala 24HR'!K65,'28.09 Entebbe-Busabala-24Hrs'!K65)</f>
        <v>0</v>
      </c>
      <c r="L65" s="49">
        <f>AVERAGE('26.09. 19 Entebbe-Busabala 24HR'!L65,'28.09 Entebbe-Busabala-24Hrs'!L65)</f>
        <v>0</v>
      </c>
      <c r="M65" s="49">
        <f>AVERAGE('26.09. 19 Entebbe-Busabala 24HR'!M65,'28.09 Entebbe-Busabala-24Hrs'!M65)</f>
        <v>8.5</v>
      </c>
      <c r="N65" s="49">
        <f>AVERAGE('26.09. 19 Entebbe-Busabala 24HR'!N65,'28.09 Entebbe-Busabala-24Hrs'!N65)</f>
        <v>0</v>
      </c>
      <c r="O65" s="15">
        <f t="shared" si="0"/>
        <v>10.5</v>
      </c>
      <c r="P65" s="15">
        <f t="shared" si="1"/>
        <v>19</v>
      </c>
      <c r="R65" s="8"/>
      <c r="T65"/>
    </row>
    <row r="66" spans="2:20" ht="23.1" customHeight="1" x14ac:dyDescent="0.25">
      <c r="B66" s="23" t="s">
        <v>103</v>
      </c>
      <c r="C66" s="49">
        <f>AVERAGE('26.09. 19 Entebbe-Busabala 24HR'!C66,'28.09 Entebbe-Busabala-24Hrs'!C66)</f>
        <v>4</v>
      </c>
      <c r="D66" s="49">
        <f>AVERAGE('26.09. 19 Entebbe-Busabala 24HR'!D66,'28.09 Entebbe-Busabala-24Hrs'!D66)</f>
        <v>0.5</v>
      </c>
      <c r="E66" s="49">
        <f>AVERAGE('26.09. 19 Entebbe-Busabala 24HR'!E66,'28.09 Entebbe-Busabala-24Hrs'!E66)</f>
        <v>0.5</v>
      </c>
      <c r="F66" s="49">
        <f>AVERAGE('26.09. 19 Entebbe-Busabala 24HR'!F66,'28.09 Entebbe-Busabala-24Hrs'!F66)</f>
        <v>8.5</v>
      </c>
      <c r="G66" s="49">
        <f>AVERAGE('26.09. 19 Entebbe-Busabala 24HR'!G66,'28.09 Entebbe-Busabala-24Hrs'!G66)</f>
        <v>0</v>
      </c>
      <c r="H66" s="49">
        <f>AVERAGE('26.09. 19 Entebbe-Busabala 24HR'!H66,'28.09 Entebbe-Busabala-24Hrs'!H66)</f>
        <v>0</v>
      </c>
      <c r="I66" s="49">
        <f>AVERAGE('26.09. 19 Entebbe-Busabala 24HR'!I66,'28.09 Entebbe-Busabala-24Hrs'!I66)</f>
        <v>0.5</v>
      </c>
      <c r="J66" s="49">
        <f>AVERAGE('26.09. 19 Entebbe-Busabala 24HR'!J66,'28.09 Entebbe-Busabala-24Hrs'!J66)</f>
        <v>0</v>
      </c>
      <c r="K66" s="49">
        <f>AVERAGE('26.09. 19 Entebbe-Busabala 24HR'!K66,'28.09 Entebbe-Busabala-24Hrs'!K66)</f>
        <v>0</v>
      </c>
      <c r="L66" s="49">
        <f>AVERAGE('26.09. 19 Entebbe-Busabala 24HR'!L66,'28.09 Entebbe-Busabala-24Hrs'!L66)</f>
        <v>0</v>
      </c>
      <c r="M66" s="49">
        <f>AVERAGE('26.09. 19 Entebbe-Busabala 24HR'!M66,'28.09 Entebbe-Busabala-24Hrs'!M66)</f>
        <v>15</v>
      </c>
      <c r="N66" s="49">
        <f>AVERAGE('26.09. 19 Entebbe-Busabala 24HR'!N66,'28.09 Entebbe-Busabala-24Hrs'!N66)</f>
        <v>0</v>
      </c>
      <c r="O66" s="15">
        <f t="shared" si="0"/>
        <v>14</v>
      </c>
      <c r="P66" s="15">
        <f t="shared" si="1"/>
        <v>29</v>
      </c>
      <c r="R66" s="8"/>
      <c r="T66"/>
    </row>
    <row r="67" spans="2:20" ht="23.1" customHeight="1" x14ac:dyDescent="0.25">
      <c r="B67" s="23" t="s">
        <v>104</v>
      </c>
      <c r="C67" s="49">
        <f>AVERAGE('26.09. 19 Entebbe-Busabala 24HR'!C67,'28.09 Entebbe-Busabala-24Hrs'!C67)</f>
        <v>1.5</v>
      </c>
      <c r="D67" s="49">
        <f>AVERAGE('26.09. 19 Entebbe-Busabala 24HR'!D67,'28.09 Entebbe-Busabala-24Hrs'!D67)</f>
        <v>0.5</v>
      </c>
      <c r="E67" s="49">
        <f>AVERAGE('26.09. 19 Entebbe-Busabala 24HR'!E67,'28.09 Entebbe-Busabala-24Hrs'!E67)</f>
        <v>0</v>
      </c>
      <c r="F67" s="49">
        <f>AVERAGE('26.09. 19 Entebbe-Busabala 24HR'!F67,'28.09 Entebbe-Busabala-24Hrs'!F67)</f>
        <v>7.5</v>
      </c>
      <c r="G67" s="49">
        <f>AVERAGE('26.09. 19 Entebbe-Busabala 24HR'!G67,'28.09 Entebbe-Busabala-24Hrs'!G67)</f>
        <v>0.5</v>
      </c>
      <c r="H67" s="49">
        <f>AVERAGE('26.09. 19 Entebbe-Busabala 24HR'!H67,'28.09 Entebbe-Busabala-24Hrs'!H67)</f>
        <v>0</v>
      </c>
      <c r="I67" s="49">
        <f>AVERAGE('26.09. 19 Entebbe-Busabala 24HR'!I67,'28.09 Entebbe-Busabala-24Hrs'!I67)</f>
        <v>1.5</v>
      </c>
      <c r="J67" s="49">
        <f>AVERAGE('26.09. 19 Entebbe-Busabala 24HR'!J67,'28.09 Entebbe-Busabala-24Hrs'!J67)</f>
        <v>0.5</v>
      </c>
      <c r="K67" s="49">
        <f>AVERAGE('26.09. 19 Entebbe-Busabala 24HR'!K67,'28.09 Entebbe-Busabala-24Hrs'!K67)</f>
        <v>0</v>
      </c>
      <c r="L67" s="49">
        <f>AVERAGE('26.09. 19 Entebbe-Busabala 24HR'!L67,'28.09 Entebbe-Busabala-24Hrs'!L67)</f>
        <v>0</v>
      </c>
      <c r="M67" s="49">
        <f>AVERAGE('26.09. 19 Entebbe-Busabala 24HR'!M67,'28.09 Entebbe-Busabala-24Hrs'!M67)</f>
        <v>11</v>
      </c>
      <c r="N67" s="49">
        <f>AVERAGE('26.09. 19 Entebbe-Busabala 24HR'!N67,'28.09 Entebbe-Busabala-24Hrs'!N67)</f>
        <v>0</v>
      </c>
      <c r="O67" s="15">
        <f t="shared" si="0"/>
        <v>12</v>
      </c>
      <c r="P67" s="15">
        <f t="shared" si="1"/>
        <v>23</v>
      </c>
      <c r="R67" s="8"/>
      <c r="T67"/>
    </row>
    <row r="68" spans="2:20" ht="23.1" customHeight="1" x14ac:dyDescent="0.25">
      <c r="B68" s="23" t="s">
        <v>105</v>
      </c>
      <c r="C68" s="49">
        <f>AVERAGE('26.09. 19 Entebbe-Busabala 24HR'!C68,'28.09 Entebbe-Busabala-24Hrs'!C68)</f>
        <v>4.5</v>
      </c>
      <c r="D68" s="49">
        <f>AVERAGE('26.09. 19 Entebbe-Busabala 24HR'!D68,'28.09 Entebbe-Busabala-24Hrs'!D68)</f>
        <v>0</v>
      </c>
      <c r="E68" s="49">
        <f>AVERAGE('26.09. 19 Entebbe-Busabala 24HR'!E68,'28.09 Entebbe-Busabala-24Hrs'!E68)</f>
        <v>0</v>
      </c>
      <c r="F68" s="49">
        <f>AVERAGE('26.09. 19 Entebbe-Busabala 24HR'!F68,'28.09 Entebbe-Busabala-24Hrs'!F68)</f>
        <v>3.5</v>
      </c>
      <c r="G68" s="49">
        <f>AVERAGE('26.09. 19 Entebbe-Busabala 24HR'!G68,'28.09 Entebbe-Busabala-24Hrs'!G68)</f>
        <v>6.5</v>
      </c>
      <c r="H68" s="49">
        <f>AVERAGE('26.09. 19 Entebbe-Busabala 24HR'!H68,'28.09 Entebbe-Busabala-24Hrs'!H68)</f>
        <v>0</v>
      </c>
      <c r="I68" s="49">
        <f>AVERAGE('26.09. 19 Entebbe-Busabala 24HR'!I68,'28.09 Entebbe-Busabala-24Hrs'!I68)</f>
        <v>0.5</v>
      </c>
      <c r="J68" s="49">
        <f>AVERAGE('26.09. 19 Entebbe-Busabala 24HR'!J68,'28.09 Entebbe-Busabala-24Hrs'!J68)</f>
        <v>0</v>
      </c>
      <c r="K68" s="49">
        <f>AVERAGE('26.09. 19 Entebbe-Busabala 24HR'!K68,'28.09 Entebbe-Busabala-24Hrs'!K68)</f>
        <v>0</v>
      </c>
      <c r="L68" s="49">
        <f>AVERAGE('26.09. 19 Entebbe-Busabala 24HR'!L68,'28.09 Entebbe-Busabala-24Hrs'!L68)</f>
        <v>0</v>
      </c>
      <c r="M68" s="49">
        <f>AVERAGE('26.09. 19 Entebbe-Busabala 24HR'!M68,'28.09 Entebbe-Busabala-24Hrs'!M68)</f>
        <v>8.5</v>
      </c>
      <c r="N68" s="49">
        <f>AVERAGE('26.09. 19 Entebbe-Busabala 24HR'!N68,'28.09 Entebbe-Busabala-24Hrs'!N68)</f>
        <v>0</v>
      </c>
      <c r="O68" s="15">
        <f t="shared" si="0"/>
        <v>15</v>
      </c>
      <c r="P68" s="15">
        <f t="shared" si="1"/>
        <v>23.5</v>
      </c>
      <c r="R68" s="8"/>
      <c r="T68"/>
    </row>
    <row r="69" spans="2:20" ht="23.1" customHeight="1" x14ac:dyDescent="0.25">
      <c r="B69" s="23" t="s">
        <v>106</v>
      </c>
      <c r="C69" s="49">
        <f>AVERAGE('26.09. 19 Entebbe-Busabala 24HR'!C69,'28.09 Entebbe-Busabala-24Hrs'!C69)</f>
        <v>4.5</v>
      </c>
      <c r="D69" s="49">
        <f>AVERAGE('26.09. 19 Entebbe-Busabala 24HR'!D69,'28.09 Entebbe-Busabala-24Hrs'!D69)</f>
        <v>0</v>
      </c>
      <c r="E69" s="49">
        <f>AVERAGE('26.09. 19 Entebbe-Busabala 24HR'!E69,'28.09 Entebbe-Busabala-24Hrs'!E69)</f>
        <v>0</v>
      </c>
      <c r="F69" s="49">
        <f>AVERAGE('26.09. 19 Entebbe-Busabala 24HR'!F69,'28.09 Entebbe-Busabala-24Hrs'!F69)</f>
        <v>4</v>
      </c>
      <c r="G69" s="49">
        <f>AVERAGE('26.09. 19 Entebbe-Busabala 24HR'!G69,'28.09 Entebbe-Busabala-24Hrs'!G69)</f>
        <v>0</v>
      </c>
      <c r="H69" s="49">
        <f>AVERAGE('26.09. 19 Entebbe-Busabala 24HR'!H69,'28.09 Entebbe-Busabala-24Hrs'!H69)</f>
        <v>0</v>
      </c>
      <c r="I69" s="49">
        <f>AVERAGE('26.09. 19 Entebbe-Busabala 24HR'!I69,'28.09 Entebbe-Busabala-24Hrs'!I69)</f>
        <v>0</v>
      </c>
      <c r="J69" s="49">
        <f>AVERAGE('26.09. 19 Entebbe-Busabala 24HR'!J69,'28.09 Entebbe-Busabala-24Hrs'!J69)</f>
        <v>0</v>
      </c>
      <c r="K69" s="49">
        <f>AVERAGE('26.09. 19 Entebbe-Busabala 24HR'!K69,'28.09 Entebbe-Busabala-24Hrs'!K69)</f>
        <v>0</v>
      </c>
      <c r="L69" s="49">
        <f>AVERAGE('26.09. 19 Entebbe-Busabala 24HR'!L69,'28.09 Entebbe-Busabala-24Hrs'!L69)</f>
        <v>0</v>
      </c>
      <c r="M69" s="49">
        <f>AVERAGE('26.09. 19 Entebbe-Busabala 24HR'!M69,'28.09 Entebbe-Busabala-24Hrs'!M69)</f>
        <v>5</v>
      </c>
      <c r="N69" s="49">
        <f>AVERAGE('26.09. 19 Entebbe-Busabala 24HR'!N69,'28.09 Entebbe-Busabala-24Hrs'!N69)</f>
        <v>0</v>
      </c>
      <c r="O69" s="15">
        <f t="shared" si="0"/>
        <v>8.5</v>
      </c>
      <c r="P69" s="15">
        <f t="shared" si="1"/>
        <v>13.5</v>
      </c>
      <c r="R69" s="8"/>
      <c r="T69"/>
    </row>
    <row r="70" spans="2:20" ht="23.1" customHeight="1" x14ac:dyDescent="0.25">
      <c r="B70" s="23" t="s">
        <v>110</v>
      </c>
      <c r="C70" s="49">
        <f>AVERAGE('26.09. 19 Entebbe-Busabala 24HR'!C70,'28.09 Entebbe-Busabala-24Hrs'!C70)</f>
        <v>4</v>
      </c>
      <c r="D70" s="49">
        <f>AVERAGE('26.09. 19 Entebbe-Busabala 24HR'!D70,'28.09 Entebbe-Busabala-24Hrs'!D70)</f>
        <v>0</v>
      </c>
      <c r="E70" s="49">
        <f>AVERAGE('26.09. 19 Entebbe-Busabala 24HR'!E70,'28.09 Entebbe-Busabala-24Hrs'!E70)</f>
        <v>0</v>
      </c>
      <c r="F70" s="49">
        <f>AVERAGE('26.09. 19 Entebbe-Busabala 24HR'!F70,'28.09 Entebbe-Busabala-24Hrs'!F70)</f>
        <v>5</v>
      </c>
      <c r="G70" s="49">
        <f>AVERAGE('26.09. 19 Entebbe-Busabala 24HR'!G70,'28.09 Entebbe-Busabala-24Hrs'!G70)</f>
        <v>0</v>
      </c>
      <c r="H70" s="49">
        <f>AVERAGE('26.09. 19 Entebbe-Busabala 24HR'!H70,'28.09 Entebbe-Busabala-24Hrs'!H70)</f>
        <v>0</v>
      </c>
      <c r="I70" s="49">
        <f>AVERAGE('26.09. 19 Entebbe-Busabala 24HR'!I70,'28.09 Entebbe-Busabala-24Hrs'!I70)</f>
        <v>0.5</v>
      </c>
      <c r="J70" s="49">
        <f>AVERAGE('26.09. 19 Entebbe-Busabala 24HR'!J70,'28.09 Entebbe-Busabala-24Hrs'!J70)</f>
        <v>0</v>
      </c>
      <c r="K70" s="49">
        <f>AVERAGE('26.09. 19 Entebbe-Busabala 24HR'!K70,'28.09 Entebbe-Busabala-24Hrs'!K70)</f>
        <v>0</v>
      </c>
      <c r="L70" s="49">
        <f>AVERAGE('26.09. 19 Entebbe-Busabala 24HR'!L70,'28.09 Entebbe-Busabala-24Hrs'!L70)</f>
        <v>0</v>
      </c>
      <c r="M70" s="49">
        <f>AVERAGE('26.09. 19 Entebbe-Busabala 24HR'!M70,'28.09 Entebbe-Busabala-24Hrs'!M70)</f>
        <v>10.5</v>
      </c>
      <c r="N70" s="49">
        <f>AVERAGE('26.09. 19 Entebbe-Busabala 24HR'!N70,'28.09 Entebbe-Busabala-24Hrs'!N70)</f>
        <v>0</v>
      </c>
      <c r="O70" s="15">
        <f t="shared" si="0"/>
        <v>9.5</v>
      </c>
      <c r="P70" s="15">
        <f t="shared" si="1"/>
        <v>20</v>
      </c>
      <c r="R70" s="8"/>
      <c r="T70"/>
    </row>
    <row r="71" spans="2:20" ht="23.1" customHeight="1" x14ac:dyDescent="0.25">
      <c r="B71" s="23" t="s">
        <v>111</v>
      </c>
      <c r="C71" s="49">
        <f>AVERAGE('26.09. 19 Entebbe-Busabala 24HR'!C71,'28.09 Entebbe-Busabala-24Hrs'!C71)</f>
        <v>2.5</v>
      </c>
      <c r="D71" s="49">
        <f>AVERAGE('26.09. 19 Entebbe-Busabala 24HR'!D71,'28.09 Entebbe-Busabala-24Hrs'!D71)</f>
        <v>0.5</v>
      </c>
      <c r="E71" s="49">
        <f>AVERAGE('26.09. 19 Entebbe-Busabala 24HR'!E71,'28.09 Entebbe-Busabala-24Hrs'!E71)</f>
        <v>1</v>
      </c>
      <c r="F71" s="49">
        <f>AVERAGE('26.09. 19 Entebbe-Busabala 24HR'!F71,'28.09 Entebbe-Busabala-24Hrs'!F71)</f>
        <v>9.5</v>
      </c>
      <c r="G71" s="49">
        <f>AVERAGE('26.09. 19 Entebbe-Busabala 24HR'!G71,'28.09 Entebbe-Busabala-24Hrs'!G71)</f>
        <v>0</v>
      </c>
      <c r="H71" s="49">
        <f>AVERAGE('26.09. 19 Entebbe-Busabala 24HR'!H71,'28.09 Entebbe-Busabala-24Hrs'!H71)</f>
        <v>0</v>
      </c>
      <c r="I71" s="49">
        <f>AVERAGE('26.09. 19 Entebbe-Busabala 24HR'!I71,'28.09 Entebbe-Busabala-24Hrs'!I71)</f>
        <v>0</v>
      </c>
      <c r="J71" s="49">
        <f>AVERAGE('26.09. 19 Entebbe-Busabala 24HR'!J71,'28.09 Entebbe-Busabala-24Hrs'!J71)</f>
        <v>0</v>
      </c>
      <c r="K71" s="49">
        <f>AVERAGE('26.09. 19 Entebbe-Busabala 24HR'!K71,'28.09 Entebbe-Busabala-24Hrs'!K71)</f>
        <v>0</v>
      </c>
      <c r="L71" s="49">
        <f>AVERAGE('26.09. 19 Entebbe-Busabala 24HR'!L71,'28.09 Entebbe-Busabala-24Hrs'!L71)</f>
        <v>0</v>
      </c>
      <c r="M71" s="49">
        <f>AVERAGE('26.09. 19 Entebbe-Busabala 24HR'!M71,'28.09 Entebbe-Busabala-24Hrs'!M71)</f>
        <v>9</v>
      </c>
      <c r="N71" s="49">
        <f>AVERAGE('26.09. 19 Entebbe-Busabala 24HR'!N71,'28.09 Entebbe-Busabala-24Hrs'!N71)</f>
        <v>0</v>
      </c>
      <c r="O71" s="15">
        <f t="shared" si="0"/>
        <v>13.5</v>
      </c>
      <c r="P71" s="15">
        <f t="shared" si="1"/>
        <v>22.5</v>
      </c>
      <c r="R71" s="8"/>
      <c r="T71"/>
    </row>
    <row r="72" spans="2:20" ht="23.1" customHeight="1" x14ac:dyDescent="0.25">
      <c r="B72" s="23" t="s">
        <v>112</v>
      </c>
      <c r="C72" s="49">
        <f>AVERAGE('26.09. 19 Entebbe-Busabala 24HR'!C72,'28.09 Entebbe-Busabala-24Hrs'!C72)</f>
        <v>1</v>
      </c>
      <c r="D72" s="49">
        <f>AVERAGE('26.09. 19 Entebbe-Busabala 24HR'!D72,'28.09 Entebbe-Busabala-24Hrs'!D72)</f>
        <v>0.5</v>
      </c>
      <c r="E72" s="49">
        <f>AVERAGE('26.09. 19 Entebbe-Busabala 24HR'!E72,'28.09 Entebbe-Busabala-24Hrs'!E72)</f>
        <v>0.5</v>
      </c>
      <c r="F72" s="49">
        <f>AVERAGE('26.09. 19 Entebbe-Busabala 24HR'!F72,'28.09 Entebbe-Busabala-24Hrs'!F72)</f>
        <v>7.5</v>
      </c>
      <c r="G72" s="49">
        <f>AVERAGE('26.09. 19 Entebbe-Busabala 24HR'!G72,'28.09 Entebbe-Busabala-24Hrs'!G72)</f>
        <v>0</v>
      </c>
      <c r="H72" s="49">
        <f>AVERAGE('26.09. 19 Entebbe-Busabala 24HR'!H72,'28.09 Entebbe-Busabala-24Hrs'!H72)</f>
        <v>0</v>
      </c>
      <c r="I72" s="49">
        <f>AVERAGE('26.09. 19 Entebbe-Busabala 24HR'!I72,'28.09 Entebbe-Busabala-24Hrs'!I72)</f>
        <v>0</v>
      </c>
      <c r="J72" s="49">
        <f>AVERAGE('26.09. 19 Entebbe-Busabala 24HR'!J72,'28.09 Entebbe-Busabala-24Hrs'!J72)</f>
        <v>0</v>
      </c>
      <c r="K72" s="49">
        <f>AVERAGE('26.09. 19 Entebbe-Busabala 24HR'!K72,'28.09 Entebbe-Busabala-24Hrs'!K72)</f>
        <v>0</v>
      </c>
      <c r="L72" s="49">
        <f>AVERAGE('26.09. 19 Entebbe-Busabala 24HR'!L72,'28.09 Entebbe-Busabala-24Hrs'!L72)</f>
        <v>0</v>
      </c>
      <c r="M72" s="49">
        <f>AVERAGE('26.09. 19 Entebbe-Busabala 24HR'!M72,'28.09 Entebbe-Busabala-24Hrs'!M72)</f>
        <v>7.5</v>
      </c>
      <c r="N72" s="49">
        <f>AVERAGE('26.09. 19 Entebbe-Busabala 24HR'!N72,'28.09 Entebbe-Busabala-24Hrs'!N72)</f>
        <v>0</v>
      </c>
      <c r="O72" s="15">
        <f t="shared" si="0"/>
        <v>9.5</v>
      </c>
      <c r="P72" s="15">
        <f t="shared" si="1"/>
        <v>17</v>
      </c>
      <c r="R72" s="8"/>
      <c r="T72"/>
    </row>
    <row r="73" spans="2:20" ht="23.1" customHeight="1" x14ac:dyDescent="0.25">
      <c r="B73" s="23" t="s">
        <v>113</v>
      </c>
      <c r="C73" s="49">
        <f>AVERAGE('26.09. 19 Entebbe-Busabala 24HR'!C73,'28.09 Entebbe-Busabala-24Hrs'!C73)</f>
        <v>3.5</v>
      </c>
      <c r="D73" s="49">
        <f>AVERAGE('26.09. 19 Entebbe-Busabala 24HR'!D73,'28.09 Entebbe-Busabala-24Hrs'!D73)</f>
        <v>0.5</v>
      </c>
      <c r="E73" s="49">
        <f>AVERAGE('26.09. 19 Entebbe-Busabala 24HR'!E73,'28.09 Entebbe-Busabala-24Hrs'!E73)</f>
        <v>1</v>
      </c>
      <c r="F73" s="49">
        <f>AVERAGE('26.09. 19 Entebbe-Busabala 24HR'!F73,'28.09 Entebbe-Busabala-24Hrs'!F73)</f>
        <v>4</v>
      </c>
      <c r="G73" s="49">
        <f>AVERAGE('26.09. 19 Entebbe-Busabala 24HR'!G73,'28.09 Entebbe-Busabala-24Hrs'!G73)</f>
        <v>0.5</v>
      </c>
      <c r="H73" s="49">
        <f>AVERAGE('26.09. 19 Entebbe-Busabala 24HR'!H73,'28.09 Entebbe-Busabala-24Hrs'!H73)</f>
        <v>0</v>
      </c>
      <c r="I73" s="49">
        <f>AVERAGE('26.09. 19 Entebbe-Busabala 24HR'!I73,'28.09 Entebbe-Busabala-24Hrs'!I73)</f>
        <v>0</v>
      </c>
      <c r="J73" s="49">
        <f>AVERAGE('26.09. 19 Entebbe-Busabala 24HR'!J73,'28.09 Entebbe-Busabala-24Hrs'!J73)</f>
        <v>0</v>
      </c>
      <c r="K73" s="49">
        <f>AVERAGE('26.09. 19 Entebbe-Busabala 24HR'!K73,'28.09 Entebbe-Busabala-24Hrs'!K73)</f>
        <v>0</v>
      </c>
      <c r="L73" s="49">
        <f>AVERAGE('26.09. 19 Entebbe-Busabala 24HR'!L73,'28.09 Entebbe-Busabala-24Hrs'!L73)</f>
        <v>0</v>
      </c>
      <c r="M73" s="49">
        <f>AVERAGE('26.09. 19 Entebbe-Busabala 24HR'!M73,'28.09 Entebbe-Busabala-24Hrs'!M73)</f>
        <v>5.5</v>
      </c>
      <c r="N73" s="49">
        <f>AVERAGE('26.09. 19 Entebbe-Busabala 24HR'!N73,'28.09 Entebbe-Busabala-24Hrs'!N73)</f>
        <v>0</v>
      </c>
      <c r="O73" s="15">
        <f t="shared" si="0"/>
        <v>9.5</v>
      </c>
      <c r="P73" s="15">
        <f t="shared" si="1"/>
        <v>15</v>
      </c>
      <c r="R73" s="8"/>
      <c r="T73"/>
    </row>
    <row r="74" spans="2:20" ht="23.1" customHeight="1" x14ac:dyDescent="0.25">
      <c r="B74" s="23" t="s">
        <v>114</v>
      </c>
      <c r="C74" s="49">
        <f>AVERAGE('26.09. 19 Entebbe-Busabala 24HR'!C74,'28.09 Entebbe-Busabala-24Hrs'!C74)</f>
        <v>2.5</v>
      </c>
      <c r="D74" s="49">
        <f>AVERAGE('26.09. 19 Entebbe-Busabala 24HR'!D74,'28.09 Entebbe-Busabala-24Hrs'!D74)</f>
        <v>0</v>
      </c>
      <c r="E74" s="49">
        <f>AVERAGE('26.09. 19 Entebbe-Busabala 24HR'!E74,'28.09 Entebbe-Busabala-24Hrs'!E74)</f>
        <v>0.5</v>
      </c>
      <c r="F74" s="49">
        <f>AVERAGE('26.09. 19 Entebbe-Busabala 24HR'!F74,'28.09 Entebbe-Busabala-24Hrs'!F74)</f>
        <v>7.5</v>
      </c>
      <c r="G74" s="49">
        <f>AVERAGE('26.09. 19 Entebbe-Busabala 24HR'!G74,'28.09 Entebbe-Busabala-24Hrs'!G74)</f>
        <v>0</v>
      </c>
      <c r="H74" s="49">
        <f>AVERAGE('26.09. 19 Entebbe-Busabala 24HR'!H74,'28.09 Entebbe-Busabala-24Hrs'!H74)</f>
        <v>0</v>
      </c>
      <c r="I74" s="49">
        <f>AVERAGE('26.09. 19 Entebbe-Busabala 24HR'!I74,'28.09 Entebbe-Busabala-24Hrs'!I74)</f>
        <v>0.5</v>
      </c>
      <c r="J74" s="49">
        <f>AVERAGE('26.09. 19 Entebbe-Busabala 24HR'!J74,'28.09 Entebbe-Busabala-24Hrs'!J74)</f>
        <v>0</v>
      </c>
      <c r="K74" s="49">
        <f>AVERAGE('26.09. 19 Entebbe-Busabala 24HR'!K74,'28.09 Entebbe-Busabala-24Hrs'!K74)</f>
        <v>0</v>
      </c>
      <c r="L74" s="49">
        <f>AVERAGE('26.09. 19 Entebbe-Busabala 24HR'!L74,'28.09 Entebbe-Busabala-24Hrs'!L74)</f>
        <v>0</v>
      </c>
      <c r="M74" s="49">
        <f>AVERAGE('26.09. 19 Entebbe-Busabala 24HR'!M74,'28.09 Entebbe-Busabala-24Hrs'!M74)</f>
        <v>8.5</v>
      </c>
      <c r="N74" s="49">
        <f>AVERAGE('26.09. 19 Entebbe-Busabala 24HR'!N74,'28.09 Entebbe-Busabala-24Hrs'!N74)</f>
        <v>0</v>
      </c>
      <c r="O74" s="15">
        <f t="shared" ref="O74:O105" si="35">SUM(C74:L74,N74)</f>
        <v>11</v>
      </c>
      <c r="P74" s="15">
        <f t="shared" ref="P74:P105" si="36">SUM(C74:N74)</f>
        <v>19.5</v>
      </c>
      <c r="R74" s="8"/>
      <c r="T74"/>
    </row>
    <row r="75" spans="2:20" ht="23.1" customHeight="1" x14ac:dyDescent="0.25">
      <c r="B75" s="23" t="s">
        <v>115</v>
      </c>
      <c r="C75" s="49">
        <f>AVERAGE('26.09. 19 Entebbe-Busabala 24HR'!C75,'28.09 Entebbe-Busabala-24Hrs'!C75)</f>
        <v>4.5</v>
      </c>
      <c r="D75" s="49">
        <f>AVERAGE('26.09. 19 Entebbe-Busabala 24HR'!D75,'28.09 Entebbe-Busabala-24Hrs'!D75)</f>
        <v>0.5</v>
      </c>
      <c r="E75" s="49">
        <f>AVERAGE('26.09. 19 Entebbe-Busabala 24HR'!E75,'28.09 Entebbe-Busabala-24Hrs'!E75)</f>
        <v>0</v>
      </c>
      <c r="F75" s="49">
        <f>AVERAGE('26.09. 19 Entebbe-Busabala 24HR'!F75,'28.09 Entebbe-Busabala-24Hrs'!F75)</f>
        <v>6</v>
      </c>
      <c r="G75" s="49">
        <f>AVERAGE('26.09. 19 Entebbe-Busabala 24HR'!G75,'28.09 Entebbe-Busabala-24Hrs'!G75)</f>
        <v>0</v>
      </c>
      <c r="H75" s="49">
        <f>AVERAGE('26.09. 19 Entebbe-Busabala 24HR'!H75,'28.09 Entebbe-Busabala-24Hrs'!H75)</f>
        <v>0</v>
      </c>
      <c r="I75" s="49">
        <f>AVERAGE('26.09. 19 Entebbe-Busabala 24HR'!I75,'28.09 Entebbe-Busabala-24Hrs'!I75)</f>
        <v>0</v>
      </c>
      <c r="J75" s="49">
        <f>AVERAGE('26.09. 19 Entebbe-Busabala 24HR'!J75,'28.09 Entebbe-Busabala-24Hrs'!J75)</f>
        <v>0</v>
      </c>
      <c r="K75" s="49">
        <f>AVERAGE('26.09. 19 Entebbe-Busabala 24HR'!K75,'28.09 Entebbe-Busabala-24Hrs'!K75)</f>
        <v>0</v>
      </c>
      <c r="L75" s="49">
        <f>AVERAGE('26.09. 19 Entebbe-Busabala 24HR'!L75,'28.09 Entebbe-Busabala-24Hrs'!L75)</f>
        <v>0</v>
      </c>
      <c r="M75" s="49">
        <f>AVERAGE('26.09. 19 Entebbe-Busabala 24HR'!M75,'28.09 Entebbe-Busabala-24Hrs'!M75)</f>
        <v>6.5</v>
      </c>
      <c r="N75" s="49">
        <f>AVERAGE('26.09. 19 Entebbe-Busabala 24HR'!N75,'28.09 Entebbe-Busabala-24Hrs'!N75)</f>
        <v>0</v>
      </c>
      <c r="O75" s="15">
        <f t="shared" si="35"/>
        <v>11</v>
      </c>
      <c r="P75" s="15">
        <f t="shared" si="36"/>
        <v>17.5</v>
      </c>
      <c r="R75" s="8"/>
      <c r="T75"/>
    </row>
    <row r="76" spans="2:20" ht="23.1" customHeight="1" x14ac:dyDescent="0.25">
      <c r="B76" s="23" t="s">
        <v>116</v>
      </c>
      <c r="C76" s="49">
        <f>AVERAGE('26.09. 19 Entebbe-Busabala 24HR'!C76,'28.09 Entebbe-Busabala-24Hrs'!C76)</f>
        <v>1</v>
      </c>
      <c r="D76" s="49">
        <f>AVERAGE('26.09. 19 Entebbe-Busabala 24HR'!D76,'28.09 Entebbe-Busabala-24Hrs'!D76)</f>
        <v>0</v>
      </c>
      <c r="E76" s="49">
        <f>AVERAGE('26.09. 19 Entebbe-Busabala 24HR'!E76,'28.09 Entebbe-Busabala-24Hrs'!E76)</f>
        <v>0.5</v>
      </c>
      <c r="F76" s="49">
        <f>AVERAGE('26.09. 19 Entebbe-Busabala 24HR'!F76,'28.09 Entebbe-Busabala-24Hrs'!F76)</f>
        <v>2</v>
      </c>
      <c r="G76" s="49">
        <f>AVERAGE('26.09. 19 Entebbe-Busabala 24HR'!G76,'28.09 Entebbe-Busabala-24Hrs'!G76)</f>
        <v>0</v>
      </c>
      <c r="H76" s="49">
        <f>AVERAGE('26.09. 19 Entebbe-Busabala 24HR'!H76,'28.09 Entebbe-Busabala-24Hrs'!H76)</f>
        <v>0</v>
      </c>
      <c r="I76" s="49">
        <f>AVERAGE('26.09. 19 Entebbe-Busabala 24HR'!I76,'28.09 Entebbe-Busabala-24Hrs'!I76)</f>
        <v>0.5</v>
      </c>
      <c r="J76" s="49">
        <f>AVERAGE('26.09. 19 Entebbe-Busabala 24HR'!J76,'28.09 Entebbe-Busabala-24Hrs'!J76)</f>
        <v>0</v>
      </c>
      <c r="K76" s="49">
        <f>AVERAGE('26.09. 19 Entebbe-Busabala 24HR'!K76,'28.09 Entebbe-Busabala-24Hrs'!K76)</f>
        <v>0</v>
      </c>
      <c r="L76" s="49">
        <f>AVERAGE('26.09. 19 Entebbe-Busabala 24HR'!L76,'28.09 Entebbe-Busabala-24Hrs'!L76)</f>
        <v>0</v>
      </c>
      <c r="M76" s="49">
        <f>AVERAGE('26.09. 19 Entebbe-Busabala 24HR'!M76,'28.09 Entebbe-Busabala-24Hrs'!M76)</f>
        <v>6.5</v>
      </c>
      <c r="N76" s="49">
        <f>AVERAGE('26.09. 19 Entebbe-Busabala 24HR'!N76,'28.09 Entebbe-Busabala-24Hrs'!N76)</f>
        <v>0</v>
      </c>
      <c r="O76" s="15">
        <f t="shared" si="35"/>
        <v>4</v>
      </c>
      <c r="P76" s="15">
        <f t="shared" si="36"/>
        <v>10.5</v>
      </c>
      <c r="R76" s="8"/>
      <c r="T76"/>
    </row>
    <row r="77" spans="2:20" ht="23.1" customHeight="1" x14ac:dyDescent="0.25">
      <c r="B77" s="23" t="s">
        <v>117</v>
      </c>
      <c r="C77" s="49">
        <f>AVERAGE('26.09. 19 Entebbe-Busabala 24HR'!C77,'28.09 Entebbe-Busabala-24Hrs'!C77)</f>
        <v>1</v>
      </c>
      <c r="D77" s="49">
        <f>AVERAGE('26.09. 19 Entebbe-Busabala 24HR'!D77,'28.09 Entebbe-Busabala-24Hrs'!D77)</f>
        <v>0</v>
      </c>
      <c r="E77" s="49">
        <f>AVERAGE('26.09. 19 Entebbe-Busabala 24HR'!E77,'28.09 Entebbe-Busabala-24Hrs'!E77)</f>
        <v>0</v>
      </c>
      <c r="F77" s="49">
        <f>AVERAGE('26.09. 19 Entebbe-Busabala 24HR'!F77,'28.09 Entebbe-Busabala-24Hrs'!F77)</f>
        <v>2</v>
      </c>
      <c r="G77" s="49">
        <f>AVERAGE('26.09. 19 Entebbe-Busabala 24HR'!G77,'28.09 Entebbe-Busabala-24Hrs'!G77)</f>
        <v>0</v>
      </c>
      <c r="H77" s="49">
        <f>AVERAGE('26.09. 19 Entebbe-Busabala 24HR'!H77,'28.09 Entebbe-Busabala-24Hrs'!H77)</f>
        <v>0</v>
      </c>
      <c r="I77" s="49">
        <f>AVERAGE('26.09. 19 Entebbe-Busabala 24HR'!I77,'28.09 Entebbe-Busabala-24Hrs'!I77)</f>
        <v>0</v>
      </c>
      <c r="J77" s="49">
        <f>AVERAGE('26.09. 19 Entebbe-Busabala 24HR'!J77,'28.09 Entebbe-Busabala-24Hrs'!J77)</f>
        <v>0</v>
      </c>
      <c r="K77" s="49">
        <f>AVERAGE('26.09. 19 Entebbe-Busabala 24HR'!K77,'28.09 Entebbe-Busabala-24Hrs'!K77)</f>
        <v>0</v>
      </c>
      <c r="L77" s="49">
        <f>AVERAGE('26.09. 19 Entebbe-Busabala 24HR'!L77,'28.09 Entebbe-Busabala-24Hrs'!L77)</f>
        <v>0</v>
      </c>
      <c r="M77" s="49">
        <f>AVERAGE('26.09. 19 Entebbe-Busabala 24HR'!M77,'28.09 Entebbe-Busabala-24Hrs'!M77)</f>
        <v>7</v>
      </c>
      <c r="N77" s="49">
        <f>AVERAGE('26.09. 19 Entebbe-Busabala 24HR'!N77,'28.09 Entebbe-Busabala-24Hrs'!N77)</f>
        <v>0</v>
      </c>
      <c r="O77" s="15">
        <f t="shared" si="35"/>
        <v>3</v>
      </c>
      <c r="P77" s="15">
        <f t="shared" si="36"/>
        <v>10</v>
      </c>
      <c r="R77" s="8"/>
      <c r="T77"/>
    </row>
    <row r="78" spans="2:20" ht="23.1" customHeight="1" x14ac:dyDescent="0.25">
      <c r="B78" s="24" t="s">
        <v>118</v>
      </c>
      <c r="C78" s="49">
        <f>AVERAGE('26.09. 19 Entebbe-Busabala 24HR'!C78,'28.09 Entebbe-Busabala-24Hrs'!C78)</f>
        <v>0.5</v>
      </c>
      <c r="D78" s="49">
        <f>AVERAGE('26.09. 19 Entebbe-Busabala 24HR'!D78,'28.09 Entebbe-Busabala-24Hrs'!D78)</f>
        <v>1</v>
      </c>
      <c r="E78" s="49">
        <f>AVERAGE('26.09. 19 Entebbe-Busabala 24HR'!E78,'28.09 Entebbe-Busabala-24Hrs'!E78)</f>
        <v>0</v>
      </c>
      <c r="F78" s="49">
        <f>AVERAGE('26.09. 19 Entebbe-Busabala 24HR'!F78,'28.09 Entebbe-Busabala-24Hrs'!F78)</f>
        <v>1</v>
      </c>
      <c r="G78" s="49">
        <f>AVERAGE('26.09. 19 Entebbe-Busabala 24HR'!G78,'28.09 Entebbe-Busabala-24Hrs'!G78)</f>
        <v>0</v>
      </c>
      <c r="H78" s="49">
        <f>AVERAGE('26.09. 19 Entebbe-Busabala 24HR'!H78,'28.09 Entebbe-Busabala-24Hrs'!H78)</f>
        <v>0</v>
      </c>
      <c r="I78" s="49">
        <f>AVERAGE('26.09. 19 Entebbe-Busabala 24HR'!I78,'28.09 Entebbe-Busabala-24Hrs'!I78)</f>
        <v>0</v>
      </c>
      <c r="J78" s="49">
        <f>AVERAGE('26.09. 19 Entebbe-Busabala 24HR'!J78,'28.09 Entebbe-Busabala-24Hrs'!J78)</f>
        <v>0</v>
      </c>
      <c r="K78" s="49">
        <f>AVERAGE('26.09. 19 Entebbe-Busabala 24HR'!K78,'28.09 Entebbe-Busabala-24Hrs'!K78)</f>
        <v>0</v>
      </c>
      <c r="L78" s="49">
        <f>AVERAGE('26.09. 19 Entebbe-Busabala 24HR'!L78,'28.09 Entebbe-Busabala-24Hrs'!L78)</f>
        <v>0</v>
      </c>
      <c r="M78" s="49">
        <f>AVERAGE('26.09. 19 Entebbe-Busabala 24HR'!M78,'28.09 Entebbe-Busabala-24Hrs'!M78)</f>
        <v>8</v>
      </c>
      <c r="N78" s="49">
        <f>AVERAGE('26.09. 19 Entebbe-Busabala 24HR'!N78,'28.09 Entebbe-Busabala-24Hrs'!N78)</f>
        <v>0</v>
      </c>
      <c r="O78" s="15">
        <f t="shared" si="35"/>
        <v>2.5</v>
      </c>
      <c r="P78" s="15">
        <f t="shared" si="36"/>
        <v>10.5</v>
      </c>
      <c r="R78" s="8"/>
      <c r="T78"/>
    </row>
    <row r="79" spans="2:20" ht="23.1" customHeight="1" x14ac:dyDescent="0.25">
      <c r="B79" s="23" t="s">
        <v>119</v>
      </c>
      <c r="C79" s="49">
        <f>AVERAGE('26.09. 19 Entebbe-Busabala 24HR'!C79,'28.09 Entebbe-Busabala-24Hrs'!C79)</f>
        <v>1</v>
      </c>
      <c r="D79" s="49">
        <f>AVERAGE('26.09. 19 Entebbe-Busabala 24HR'!D79,'28.09 Entebbe-Busabala-24Hrs'!D79)</f>
        <v>1</v>
      </c>
      <c r="E79" s="49">
        <f>AVERAGE('26.09. 19 Entebbe-Busabala 24HR'!E79,'28.09 Entebbe-Busabala-24Hrs'!E79)</f>
        <v>0</v>
      </c>
      <c r="F79" s="49">
        <f>AVERAGE('26.09. 19 Entebbe-Busabala 24HR'!F79,'28.09 Entebbe-Busabala-24Hrs'!F79)</f>
        <v>1.5</v>
      </c>
      <c r="G79" s="49">
        <f>AVERAGE('26.09. 19 Entebbe-Busabala 24HR'!G79,'28.09 Entebbe-Busabala-24Hrs'!G79)</f>
        <v>0</v>
      </c>
      <c r="H79" s="49">
        <f>AVERAGE('26.09. 19 Entebbe-Busabala 24HR'!H79,'28.09 Entebbe-Busabala-24Hrs'!H79)</f>
        <v>0</v>
      </c>
      <c r="I79" s="49">
        <f>AVERAGE('26.09. 19 Entebbe-Busabala 24HR'!I79,'28.09 Entebbe-Busabala-24Hrs'!I79)</f>
        <v>0</v>
      </c>
      <c r="J79" s="49">
        <f>AVERAGE('26.09. 19 Entebbe-Busabala 24HR'!J79,'28.09 Entebbe-Busabala-24Hrs'!J79)</f>
        <v>0</v>
      </c>
      <c r="K79" s="49">
        <f>AVERAGE('26.09. 19 Entebbe-Busabala 24HR'!K79,'28.09 Entebbe-Busabala-24Hrs'!K79)</f>
        <v>0</v>
      </c>
      <c r="L79" s="49">
        <f>AVERAGE('26.09. 19 Entebbe-Busabala 24HR'!L79,'28.09 Entebbe-Busabala-24Hrs'!L79)</f>
        <v>0</v>
      </c>
      <c r="M79" s="49">
        <f>AVERAGE('26.09. 19 Entebbe-Busabala 24HR'!M79,'28.09 Entebbe-Busabala-24Hrs'!M79)</f>
        <v>3.5</v>
      </c>
      <c r="N79" s="49">
        <f>AVERAGE('26.09. 19 Entebbe-Busabala 24HR'!N79,'28.09 Entebbe-Busabala-24Hrs'!N79)</f>
        <v>0</v>
      </c>
      <c r="O79" s="15">
        <f t="shared" si="35"/>
        <v>3.5</v>
      </c>
      <c r="P79" s="15">
        <f t="shared" si="36"/>
        <v>7</v>
      </c>
      <c r="R79" s="8"/>
      <c r="T79"/>
    </row>
    <row r="80" spans="2:20" ht="23.1" customHeight="1" x14ac:dyDescent="0.25">
      <c r="B80" s="25" t="s">
        <v>120</v>
      </c>
      <c r="C80" s="49">
        <f>AVERAGE('26.09. 19 Entebbe-Busabala 24HR'!C80,'28.09 Entebbe-Busabala-24Hrs'!C80)</f>
        <v>0.5</v>
      </c>
      <c r="D80" s="49">
        <f>AVERAGE('26.09. 19 Entebbe-Busabala 24HR'!D80,'28.09 Entebbe-Busabala-24Hrs'!D80)</f>
        <v>0</v>
      </c>
      <c r="E80" s="49">
        <f>AVERAGE('26.09. 19 Entebbe-Busabala 24HR'!E80,'28.09 Entebbe-Busabala-24Hrs'!E80)</f>
        <v>0.5</v>
      </c>
      <c r="F80" s="49">
        <f>AVERAGE('26.09. 19 Entebbe-Busabala 24HR'!F80,'28.09 Entebbe-Busabala-24Hrs'!F80)</f>
        <v>0.5</v>
      </c>
      <c r="G80" s="49">
        <f>AVERAGE('26.09. 19 Entebbe-Busabala 24HR'!G80,'28.09 Entebbe-Busabala-24Hrs'!G80)</f>
        <v>0</v>
      </c>
      <c r="H80" s="49">
        <f>AVERAGE('26.09. 19 Entebbe-Busabala 24HR'!H80,'28.09 Entebbe-Busabala-24Hrs'!H80)</f>
        <v>0</v>
      </c>
      <c r="I80" s="49">
        <f>AVERAGE('26.09. 19 Entebbe-Busabala 24HR'!I80,'28.09 Entebbe-Busabala-24Hrs'!I80)</f>
        <v>0</v>
      </c>
      <c r="J80" s="49">
        <f>AVERAGE('26.09. 19 Entebbe-Busabala 24HR'!J80,'28.09 Entebbe-Busabala-24Hrs'!J80)</f>
        <v>0</v>
      </c>
      <c r="K80" s="49">
        <f>AVERAGE('26.09. 19 Entebbe-Busabala 24HR'!K80,'28.09 Entebbe-Busabala-24Hrs'!K80)</f>
        <v>0</v>
      </c>
      <c r="L80" s="49">
        <f>AVERAGE('26.09. 19 Entebbe-Busabala 24HR'!L80,'28.09 Entebbe-Busabala-24Hrs'!L80)</f>
        <v>0</v>
      </c>
      <c r="M80" s="49">
        <f>AVERAGE('26.09. 19 Entebbe-Busabala 24HR'!M80,'28.09 Entebbe-Busabala-24Hrs'!M80)</f>
        <v>4.5</v>
      </c>
      <c r="N80" s="49">
        <f>AVERAGE('26.09. 19 Entebbe-Busabala 24HR'!N80,'28.09 Entebbe-Busabala-24Hrs'!N80)</f>
        <v>0</v>
      </c>
      <c r="O80" s="15">
        <f t="shared" si="35"/>
        <v>1.5</v>
      </c>
      <c r="P80" s="15">
        <f t="shared" si="36"/>
        <v>6</v>
      </c>
      <c r="R80" s="8"/>
      <c r="T80"/>
    </row>
    <row r="81" spans="2:20" ht="23.1" customHeight="1" x14ac:dyDescent="0.25">
      <c r="B81" s="23" t="s">
        <v>121</v>
      </c>
      <c r="C81" s="49">
        <f>AVERAGE('26.09. 19 Entebbe-Busabala 24HR'!C81,'28.09 Entebbe-Busabala-24Hrs'!C81)</f>
        <v>3.5</v>
      </c>
      <c r="D81" s="49">
        <f>AVERAGE('26.09. 19 Entebbe-Busabala 24HR'!D81,'28.09 Entebbe-Busabala-24Hrs'!D81)</f>
        <v>0</v>
      </c>
      <c r="E81" s="49">
        <f>AVERAGE('26.09. 19 Entebbe-Busabala 24HR'!E81,'28.09 Entebbe-Busabala-24Hrs'!E81)</f>
        <v>0</v>
      </c>
      <c r="F81" s="49">
        <f>AVERAGE('26.09. 19 Entebbe-Busabala 24HR'!F81,'28.09 Entebbe-Busabala-24Hrs'!F81)</f>
        <v>0.5</v>
      </c>
      <c r="G81" s="49">
        <f>AVERAGE('26.09. 19 Entebbe-Busabala 24HR'!G81,'28.09 Entebbe-Busabala-24Hrs'!G81)</f>
        <v>0</v>
      </c>
      <c r="H81" s="49">
        <f>AVERAGE('26.09. 19 Entebbe-Busabala 24HR'!H81,'28.09 Entebbe-Busabala-24Hrs'!H81)</f>
        <v>0</v>
      </c>
      <c r="I81" s="49">
        <f>AVERAGE('26.09. 19 Entebbe-Busabala 24HR'!I81,'28.09 Entebbe-Busabala-24Hrs'!I81)</f>
        <v>0</v>
      </c>
      <c r="J81" s="49">
        <f>AVERAGE('26.09. 19 Entebbe-Busabala 24HR'!J81,'28.09 Entebbe-Busabala-24Hrs'!J81)</f>
        <v>0</v>
      </c>
      <c r="K81" s="49">
        <f>AVERAGE('26.09. 19 Entebbe-Busabala 24HR'!K81,'28.09 Entebbe-Busabala-24Hrs'!K81)</f>
        <v>0</v>
      </c>
      <c r="L81" s="49">
        <f>AVERAGE('26.09. 19 Entebbe-Busabala 24HR'!L81,'28.09 Entebbe-Busabala-24Hrs'!L81)</f>
        <v>0</v>
      </c>
      <c r="M81" s="49">
        <f>AVERAGE('26.09. 19 Entebbe-Busabala 24HR'!M81,'28.09 Entebbe-Busabala-24Hrs'!M81)</f>
        <v>7</v>
      </c>
      <c r="N81" s="49">
        <f>AVERAGE('26.09. 19 Entebbe-Busabala 24HR'!N81,'28.09 Entebbe-Busabala-24Hrs'!N81)</f>
        <v>0</v>
      </c>
      <c r="O81" s="15">
        <f t="shared" si="35"/>
        <v>4</v>
      </c>
      <c r="P81" s="15">
        <f t="shared" si="36"/>
        <v>11</v>
      </c>
      <c r="R81" s="8"/>
      <c r="T81"/>
    </row>
    <row r="82" spans="2:20" ht="23.1" customHeight="1" x14ac:dyDescent="0.25">
      <c r="B82" s="24" t="s">
        <v>122</v>
      </c>
      <c r="C82" s="49">
        <f>AVERAGE('26.09. 19 Entebbe-Busabala 24HR'!C82,'28.09 Entebbe-Busabala-24Hrs'!C82)</f>
        <v>1.5</v>
      </c>
      <c r="D82" s="49">
        <f>AVERAGE('26.09. 19 Entebbe-Busabala 24HR'!D82,'28.09 Entebbe-Busabala-24Hrs'!D82)</f>
        <v>0.5</v>
      </c>
      <c r="E82" s="49">
        <f>AVERAGE('26.09. 19 Entebbe-Busabala 24HR'!E82,'28.09 Entebbe-Busabala-24Hrs'!E82)</f>
        <v>0</v>
      </c>
      <c r="F82" s="49">
        <f>AVERAGE('26.09. 19 Entebbe-Busabala 24HR'!F82,'28.09 Entebbe-Busabala-24Hrs'!F82)</f>
        <v>0.5</v>
      </c>
      <c r="G82" s="49">
        <f>AVERAGE('26.09. 19 Entebbe-Busabala 24HR'!G82,'28.09 Entebbe-Busabala-24Hrs'!G82)</f>
        <v>0</v>
      </c>
      <c r="H82" s="49">
        <f>AVERAGE('26.09. 19 Entebbe-Busabala 24HR'!H82,'28.09 Entebbe-Busabala-24Hrs'!H82)</f>
        <v>0</v>
      </c>
      <c r="I82" s="49">
        <f>AVERAGE('26.09. 19 Entebbe-Busabala 24HR'!I82,'28.09 Entebbe-Busabala-24Hrs'!I82)</f>
        <v>0</v>
      </c>
      <c r="J82" s="49">
        <f>AVERAGE('26.09. 19 Entebbe-Busabala 24HR'!J82,'28.09 Entebbe-Busabala-24Hrs'!J82)</f>
        <v>0</v>
      </c>
      <c r="K82" s="49">
        <f>AVERAGE('26.09. 19 Entebbe-Busabala 24HR'!K82,'28.09 Entebbe-Busabala-24Hrs'!K82)</f>
        <v>0</v>
      </c>
      <c r="L82" s="49">
        <f>AVERAGE('26.09. 19 Entebbe-Busabala 24HR'!L82,'28.09 Entebbe-Busabala-24Hrs'!L82)</f>
        <v>0</v>
      </c>
      <c r="M82" s="49">
        <f>AVERAGE('26.09. 19 Entebbe-Busabala 24HR'!M82,'28.09 Entebbe-Busabala-24Hrs'!M82)</f>
        <v>3.5</v>
      </c>
      <c r="N82" s="49">
        <f>AVERAGE('26.09. 19 Entebbe-Busabala 24HR'!N82,'28.09 Entebbe-Busabala-24Hrs'!N82)</f>
        <v>0</v>
      </c>
      <c r="O82" s="15">
        <f t="shared" si="35"/>
        <v>2.5</v>
      </c>
      <c r="P82" s="15">
        <f t="shared" si="36"/>
        <v>6</v>
      </c>
      <c r="R82" s="8"/>
      <c r="T82"/>
    </row>
    <row r="83" spans="2:20" ht="23.1" customHeight="1" x14ac:dyDescent="0.25">
      <c r="B83" s="23" t="s">
        <v>123</v>
      </c>
      <c r="C83" s="49">
        <f>AVERAGE('26.09. 19 Entebbe-Busabala 24HR'!C83,'28.09 Entebbe-Busabala-24Hrs'!C83)</f>
        <v>0.5</v>
      </c>
      <c r="D83" s="49">
        <f>AVERAGE('26.09. 19 Entebbe-Busabala 24HR'!D83,'28.09 Entebbe-Busabala-24Hrs'!D83)</f>
        <v>0</v>
      </c>
      <c r="E83" s="49">
        <f>AVERAGE('26.09. 19 Entebbe-Busabala 24HR'!E83,'28.09 Entebbe-Busabala-24Hrs'!E83)</f>
        <v>0</v>
      </c>
      <c r="F83" s="49">
        <f>AVERAGE('26.09. 19 Entebbe-Busabala 24HR'!F83,'28.09 Entebbe-Busabala-24Hrs'!F83)</f>
        <v>0.5</v>
      </c>
      <c r="G83" s="49">
        <f>AVERAGE('26.09. 19 Entebbe-Busabala 24HR'!G83,'28.09 Entebbe-Busabala-24Hrs'!G83)</f>
        <v>0</v>
      </c>
      <c r="H83" s="49">
        <f>AVERAGE('26.09. 19 Entebbe-Busabala 24HR'!H83,'28.09 Entebbe-Busabala-24Hrs'!H83)</f>
        <v>0</v>
      </c>
      <c r="I83" s="49">
        <f>AVERAGE('26.09. 19 Entebbe-Busabala 24HR'!I83,'28.09 Entebbe-Busabala-24Hrs'!I83)</f>
        <v>0</v>
      </c>
      <c r="J83" s="49">
        <f>AVERAGE('26.09. 19 Entebbe-Busabala 24HR'!J83,'28.09 Entebbe-Busabala-24Hrs'!J83)</f>
        <v>0</v>
      </c>
      <c r="K83" s="49">
        <f>AVERAGE('26.09. 19 Entebbe-Busabala 24HR'!K83,'28.09 Entebbe-Busabala-24Hrs'!K83)</f>
        <v>0</v>
      </c>
      <c r="L83" s="49">
        <f>AVERAGE('26.09. 19 Entebbe-Busabala 24HR'!L83,'28.09 Entebbe-Busabala-24Hrs'!L83)</f>
        <v>0</v>
      </c>
      <c r="M83" s="49">
        <f>AVERAGE('26.09. 19 Entebbe-Busabala 24HR'!M83,'28.09 Entebbe-Busabala-24Hrs'!M83)</f>
        <v>4</v>
      </c>
      <c r="N83" s="49">
        <f>AVERAGE('26.09. 19 Entebbe-Busabala 24HR'!N83,'28.09 Entebbe-Busabala-24Hrs'!N83)</f>
        <v>0</v>
      </c>
      <c r="O83" s="15">
        <f t="shared" si="35"/>
        <v>1</v>
      </c>
      <c r="P83" s="15">
        <f t="shared" si="36"/>
        <v>5</v>
      </c>
      <c r="R83" s="8"/>
      <c r="T83"/>
    </row>
    <row r="84" spans="2:20" ht="23.1" customHeight="1" x14ac:dyDescent="0.25">
      <c r="B84" s="25" t="s">
        <v>124</v>
      </c>
      <c r="C84" s="49">
        <f>AVERAGE('26.09. 19 Entebbe-Busabala 24HR'!C84,'28.09 Entebbe-Busabala-24Hrs'!C84)</f>
        <v>0</v>
      </c>
      <c r="D84" s="49">
        <f>AVERAGE('26.09. 19 Entebbe-Busabala 24HR'!D84,'28.09 Entebbe-Busabala-24Hrs'!D84)</f>
        <v>0</v>
      </c>
      <c r="E84" s="49">
        <f>AVERAGE('26.09. 19 Entebbe-Busabala 24HR'!E84,'28.09 Entebbe-Busabala-24Hrs'!E84)</f>
        <v>0</v>
      </c>
      <c r="F84" s="49">
        <f>AVERAGE('26.09. 19 Entebbe-Busabala 24HR'!F84,'28.09 Entebbe-Busabala-24Hrs'!F84)</f>
        <v>0.5</v>
      </c>
      <c r="G84" s="49">
        <f>AVERAGE('26.09. 19 Entebbe-Busabala 24HR'!G84,'28.09 Entebbe-Busabala-24Hrs'!G84)</f>
        <v>0</v>
      </c>
      <c r="H84" s="49">
        <f>AVERAGE('26.09. 19 Entebbe-Busabala 24HR'!H84,'28.09 Entebbe-Busabala-24Hrs'!H84)</f>
        <v>0</v>
      </c>
      <c r="I84" s="49">
        <f>AVERAGE('26.09. 19 Entebbe-Busabala 24HR'!I84,'28.09 Entebbe-Busabala-24Hrs'!I84)</f>
        <v>0</v>
      </c>
      <c r="J84" s="49">
        <f>AVERAGE('26.09. 19 Entebbe-Busabala 24HR'!J84,'28.09 Entebbe-Busabala-24Hrs'!J84)</f>
        <v>0</v>
      </c>
      <c r="K84" s="49">
        <f>AVERAGE('26.09. 19 Entebbe-Busabala 24HR'!K84,'28.09 Entebbe-Busabala-24Hrs'!K84)</f>
        <v>0</v>
      </c>
      <c r="L84" s="49">
        <f>AVERAGE('26.09. 19 Entebbe-Busabala 24HR'!L84,'28.09 Entebbe-Busabala-24Hrs'!L84)</f>
        <v>0</v>
      </c>
      <c r="M84" s="49">
        <f>AVERAGE('26.09. 19 Entebbe-Busabala 24HR'!M84,'28.09 Entebbe-Busabala-24Hrs'!M84)</f>
        <v>1</v>
      </c>
      <c r="N84" s="49">
        <f>AVERAGE('26.09. 19 Entebbe-Busabala 24HR'!N84,'28.09 Entebbe-Busabala-24Hrs'!N84)</f>
        <v>0</v>
      </c>
      <c r="O84" s="15">
        <f t="shared" si="35"/>
        <v>0.5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AVERAGE('26.09. 19 Entebbe-Busabala 24HR'!C85,'28.09 Entebbe-Busabala-24Hrs'!C85)</f>
        <v>0.5</v>
      </c>
      <c r="D85" s="49">
        <f>AVERAGE('26.09. 19 Entebbe-Busabala 24HR'!D85,'28.09 Entebbe-Busabala-24Hrs'!D85)</f>
        <v>0</v>
      </c>
      <c r="E85" s="49">
        <f>AVERAGE('26.09. 19 Entebbe-Busabala 24HR'!E85,'28.09 Entebbe-Busabala-24Hrs'!E85)</f>
        <v>0</v>
      </c>
      <c r="F85" s="49">
        <f>AVERAGE('26.09. 19 Entebbe-Busabala 24HR'!F85,'28.09 Entebbe-Busabala-24Hrs'!F85)</f>
        <v>0</v>
      </c>
      <c r="G85" s="49">
        <f>AVERAGE('26.09. 19 Entebbe-Busabala 24HR'!G85,'28.09 Entebbe-Busabala-24Hrs'!G85)</f>
        <v>0</v>
      </c>
      <c r="H85" s="49">
        <f>AVERAGE('26.09. 19 Entebbe-Busabala 24HR'!H85,'28.09 Entebbe-Busabala-24Hrs'!H85)</f>
        <v>0</v>
      </c>
      <c r="I85" s="49">
        <f>AVERAGE('26.09. 19 Entebbe-Busabala 24HR'!I85,'28.09 Entebbe-Busabala-24Hrs'!I85)</f>
        <v>0</v>
      </c>
      <c r="J85" s="49">
        <f>AVERAGE('26.09. 19 Entebbe-Busabala 24HR'!J85,'28.09 Entebbe-Busabala-24Hrs'!J85)</f>
        <v>0</v>
      </c>
      <c r="K85" s="49">
        <f>AVERAGE('26.09. 19 Entebbe-Busabala 24HR'!K85,'28.09 Entebbe-Busabala-24Hrs'!K85)</f>
        <v>0</v>
      </c>
      <c r="L85" s="49">
        <f>AVERAGE('26.09. 19 Entebbe-Busabala 24HR'!L85,'28.09 Entebbe-Busabala-24Hrs'!L85)</f>
        <v>0</v>
      </c>
      <c r="M85" s="49">
        <f>AVERAGE('26.09. 19 Entebbe-Busabala 24HR'!M85,'28.09 Entebbe-Busabala-24Hrs'!M85)</f>
        <v>4.5</v>
      </c>
      <c r="N85" s="49">
        <f>AVERAGE('26.09. 19 Entebbe-Busabala 24HR'!N85,'28.09 Entebbe-Busabala-24Hrs'!N85)</f>
        <v>0</v>
      </c>
      <c r="O85" s="15">
        <f t="shared" si="35"/>
        <v>0.5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AVERAGE('26.09. 19 Entebbe-Busabala 24HR'!C86,'28.09 Entebbe-Busabala-24Hrs'!C86)</f>
        <v>1</v>
      </c>
      <c r="D86" s="49">
        <f>AVERAGE('26.09. 19 Entebbe-Busabala 24HR'!D86,'28.09 Entebbe-Busabala-24Hrs'!D86)</f>
        <v>0</v>
      </c>
      <c r="E86" s="49">
        <f>AVERAGE('26.09. 19 Entebbe-Busabala 24HR'!E86,'28.09 Entebbe-Busabala-24Hrs'!E86)</f>
        <v>0</v>
      </c>
      <c r="F86" s="49">
        <f>AVERAGE('26.09. 19 Entebbe-Busabala 24HR'!F86,'28.09 Entebbe-Busabala-24Hrs'!F86)</f>
        <v>0.5</v>
      </c>
      <c r="G86" s="49">
        <f>AVERAGE('26.09. 19 Entebbe-Busabala 24HR'!G86,'28.09 Entebbe-Busabala-24Hrs'!G86)</f>
        <v>0.5</v>
      </c>
      <c r="H86" s="49">
        <f>AVERAGE('26.09. 19 Entebbe-Busabala 24HR'!H86,'28.09 Entebbe-Busabala-24Hrs'!H86)</f>
        <v>0</v>
      </c>
      <c r="I86" s="49">
        <f>AVERAGE('26.09. 19 Entebbe-Busabala 24HR'!I86,'28.09 Entebbe-Busabala-24Hrs'!I86)</f>
        <v>0</v>
      </c>
      <c r="J86" s="49">
        <f>AVERAGE('26.09. 19 Entebbe-Busabala 24HR'!J86,'28.09 Entebbe-Busabala-24Hrs'!J86)</f>
        <v>0</v>
      </c>
      <c r="K86" s="49">
        <f>AVERAGE('26.09. 19 Entebbe-Busabala 24HR'!K86,'28.09 Entebbe-Busabala-24Hrs'!K86)</f>
        <v>0</v>
      </c>
      <c r="L86" s="49">
        <f>AVERAGE('26.09. 19 Entebbe-Busabala 24HR'!L86,'28.09 Entebbe-Busabala-24Hrs'!L86)</f>
        <v>0</v>
      </c>
      <c r="M86" s="49">
        <f>AVERAGE('26.09. 19 Entebbe-Busabala 24HR'!M86,'28.09 Entebbe-Busabala-24Hrs'!M86)</f>
        <v>3.5</v>
      </c>
      <c r="N86" s="49">
        <f>AVERAGE('26.09. 19 Entebbe-Busabala 24HR'!N86,'28.09 Entebbe-Busabala-24Hrs'!N86)</f>
        <v>0</v>
      </c>
      <c r="O86" s="15">
        <f t="shared" si="35"/>
        <v>2</v>
      </c>
      <c r="P86" s="15">
        <f t="shared" si="36"/>
        <v>5.5</v>
      </c>
      <c r="R86" s="8"/>
      <c r="T86"/>
    </row>
    <row r="87" spans="2:20" ht="23.1" customHeight="1" x14ac:dyDescent="0.25">
      <c r="B87" s="23" t="s">
        <v>127</v>
      </c>
      <c r="C87" s="49">
        <f>AVERAGE('26.09. 19 Entebbe-Busabala 24HR'!C87,'28.09 Entebbe-Busabala-24Hrs'!C87)</f>
        <v>0.5</v>
      </c>
      <c r="D87" s="49">
        <f>AVERAGE('26.09. 19 Entebbe-Busabala 24HR'!D87,'28.09 Entebbe-Busabala-24Hrs'!D87)</f>
        <v>0</v>
      </c>
      <c r="E87" s="49">
        <f>AVERAGE('26.09. 19 Entebbe-Busabala 24HR'!E87,'28.09 Entebbe-Busabala-24Hrs'!E87)</f>
        <v>0</v>
      </c>
      <c r="F87" s="49">
        <f>AVERAGE('26.09. 19 Entebbe-Busabala 24HR'!F87,'28.09 Entebbe-Busabala-24Hrs'!F87)</f>
        <v>0</v>
      </c>
      <c r="G87" s="49">
        <f>AVERAGE('26.09. 19 Entebbe-Busabala 24HR'!G87,'28.09 Entebbe-Busabala-24Hrs'!G87)</f>
        <v>0</v>
      </c>
      <c r="H87" s="49">
        <f>AVERAGE('26.09. 19 Entebbe-Busabala 24HR'!H87,'28.09 Entebbe-Busabala-24Hrs'!H87)</f>
        <v>0</v>
      </c>
      <c r="I87" s="49">
        <f>AVERAGE('26.09. 19 Entebbe-Busabala 24HR'!I87,'28.09 Entebbe-Busabala-24Hrs'!I87)</f>
        <v>0</v>
      </c>
      <c r="J87" s="49">
        <f>AVERAGE('26.09. 19 Entebbe-Busabala 24HR'!J87,'28.09 Entebbe-Busabala-24Hrs'!J87)</f>
        <v>0</v>
      </c>
      <c r="K87" s="49">
        <f>AVERAGE('26.09. 19 Entebbe-Busabala 24HR'!K87,'28.09 Entebbe-Busabala-24Hrs'!K87)</f>
        <v>0</v>
      </c>
      <c r="L87" s="49">
        <f>AVERAGE('26.09. 19 Entebbe-Busabala 24HR'!L87,'28.09 Entebbe-Busabala-24Hrs'!L87)</f>
        <v>0</v>
      </c>
      <c r="M87" s="49">
        <f>AVERAGE('26.09. 19 Entebbe-Busabala 24HR'!M87,'28.09 Entebbe-Busabala-24Hrs'!M87)</f>
        <v>3</v>
      </c>
      <c r="N87" s="49">
        <f>AVERAGE('26.09. 19 Entebbe-Busabala 24HR'!N87,'28.09 Entebbe-Busabala-24Hrs'!N87)</f>
        <v>0</v>
      </c>
      <c r="O87" s="15">
        <f t="shared" si="35"/>
        <v>0.5</v>
      </c>
      <c r="P87" s="15">
        <f t="shared" si="36"/>
        <v>3.5</v>
      </c>
      <c r="R87" s="8"/>
      <c r="T87"/>
    </row>
    <row r="88" spans="2:20" ht="23.1" customHeight="1" x14ac:dyDescent="0.25">
      <c r="B88" s="25" t="s">
        <v>128</v>
      </c>
      <c r="C88" s="49">
        <f>AVERAGE('26.09. 19 Entebbe-Busabala 24HR'!C88,'28.09 Entebbe-Busabala-24Hrs'!C88)</f>
        <v>0</v>
      </c>
      <c r="D88" s="49">
        <f>AVERAGE('26.09. 19 Entebbe-Busabala 24HR'!D88,'28.09 Entebbe-Busabala-24Hrs'!D88)</f>
        <v>0.5</v>
      </c>
      <c r="E88" s="49">
        <f>AVERAGE('26.09. 19 Entebbe-Busabala 24HR'!E88,'28.09 Entebbe-Busabala-24Hrs'!E88)</f>
        <v>0</v>
      </c>
      <c r="F88" s="49">
        <f>AVERAGE('26.09. 19 Entebbe-Busabala 24HR'!F88,'28.09 Entebbe-Busabala-24Hrs'!F88)</f>
        <v>0</v>
      </c>
      <c r="G88" s="49">
        <f>AVERAGE('26.09. 19 Entebbe-Busabala 24HR'!G88,'28.09 Entebbe-Busabala-24Hrs'!G88)</f>
        <v>0</v>
      </c>
      <c r="H88" s="49">
        <f>AVERAGE('26.09. 19 Entebbe-Busabala 24HR'!H88,'28.09 Entebbe-Busabala-24Hrs'!H88)</f>
        <v>0</v>
      </c>
      <c r="I88" s="49">
        <f>AVERAGE('26.09. 19 Entebbe-Busabala 24HR'!I88,'28.09 Entebbe-Busabala-24Hrs'!I88)</f>
        <v>0</v>
      </c>
      <c r="J88" s="49">
        <f>AVERAGE('26.09. 19 Entebbe-Busabala 24HR'!J88,'28.09 Entebbe-Busabala-24Hrs'!J88)</f>
        <v>0</v>
      </c>
      <c r="K88" s="49">
        <f>AVERAGE('26.09. 19 Entebbe-Busabala 24HR'!K88,'28.09 Entebbe-Busabala-24Hrs'!K88)</f>
        <v>0</v>
      </c>
      <c r="L88" s="49">
        <f>AVERAGE('26.09. 19 Entebbe-Busabala 24HR'!L88,'28.09 Entebbe-Busabala-24Hrs'!L88)</f>
        <v>0</v>
      </c>
      <c r="M88" s="49">
        <f>AVERAGE('26.09. 19 Entebbe-Busabala 24HR'!M88,'28.09 Entebbe-Busabala-24Hrs'!M88)</f>
        <v>1.5</v>
      </c>
      <c r="N88" s="49">
        <f>AVERAGE('26.09. 19 Entebbe-Busabala 24HR'!N88,'28.09 Entebbe-Busabala-24Hrs'!N88)</f>
        <v>0</v>
      </c>
      <c r="O88" s="15">
        <f t="shared" si="35"/>
        <v>0.5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AVERAGE('26.09. 19 Entebbe-Busabala 24HR'!C89,'28.09 Entebbe-Busabala-24Hrs'!C89)</f>
        <v>0</v>
      </c>
      <c r="D89" s="49">
        <f>AVERAGE('26.09. 19 Entebbe-Busabala 24HR'!D89,'28.09 Entebbe-Busabala-24Hrs'!D89)</f>
        <v>0</v>
      </c>
      <c r="E89" s="49">
        <f>AVERAGE('26.09. 19 Entebbe-Busabala 24HR'!E89,'28.09 Entebbe-Busabala-24Hrs'!E89)</f>
        <v>0</v>
      </c>
      <c r="F89" s="49">
        <f>AVERAGE('26.09. 19 Entebbe-Busabala 24HR'!F89,'28.09 Entebbe-Busabala-24Hrs'!F89)</f>
        <v>0</v>
      </c>
      <c r="G89" s="49">
        <f>AVERAGE('26.09. 19 Entebbe-Busabala 24HR'!G89,'28.09 Entebbe-Busabala-24Hrs'!G89)</f>
        <v>0</v>
      </c>
      <c r="H89" s="49">
        <f>AVERAGE('26.09. 19 Entebbe-Busabala 24HR'!H89,'28.09 Entebbe-Busabala-24Hrs'!H89)</f>
        <v>0</v>
      </c>
      <c r="I89" s="49">
        <f>AVERAGE('26.09. 19 Entebbe-Busabala 24HR'!I89,'28.09 Entebbe-Busabala-24Hrs'!I89)</f>
        <v>0</v>
      </c>
      <c r="J89" s="49">
        <f>AVERAGE('26.09. 19 Entebbe-Busabala 24HR'!J89,'28.09 Entebbe-Busabala-24Hrs'!J89)</f>
        <v>0</v>
      </c>
      <c r="K89" s="49">
        <f>AVERAGE('26.09. 19 Entebbe-Busabala 24HR'!K89,'28.09 Entebbe-Busabala-24Hrs'!K89)</f>
        <v>0</v>
      </c>
      <c r="L89" s="49">
        <f>AVERAGE('26.09. 19 Entebbe-Busabala 24HR'!L89,'28.09 Entebbe-Busabala-24Hrs'!L89)</f>
        <v>0</v>
      </c>
      <c r="M89" s="49">
        <f>AVERAGE('26.09. 19 Entebbe-Busabala 24HR'!M89,'28.09 Entebbe-Busabala-24Hrs'!M89)</f>
        <v>0.5</v>
      </c>
      <c r="N89" s="49">
        <f>AVERAGE('26.09. 19 Entebbe-Busabala 24HR'!N89,'28.09 Entebbe-Busabala-24Hrs'!N89)</f>
        <v>0</v>
      </c>
      <c r="O89" s="15">
        <f t="shared" si="35"/>
        <v>0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AVERAGE('26.09. 19 Entebbe-Busabala 24HR'!C90,'28.09 Entebbe-Busabala-24Hrs'!C90)</f>
        <v>0</v>
      </c>
      <c r="D90" s="49">
        <f>AVERAGE('26.09. 19 Entebbe-Busabala 24HR'!D90,'28.09 Entebbe-Busabala-24Hrs'!D90)</f>
        <v>0</v>
      </c>
      <c r="E90" s="49">
        <f>AVERAGE('26.09. 19 Entebbe-Busabala 24HR'!E90,'28.09 Entebbe-Busabala-24Hrs'!E90)</f>
        <v>0</v>
      </c>
      <c r="F90" s="49">
        <f>AVERAGE('26.09. 19 Entebbe-Busabala 24HR'!F90,'28.09 Entebbe-Busabala-24Hrs'!F90)</f>
        <v>0</v>
      </c>
      <c r="G90" s="49">
        <f>AVERAGE('26.09. 19 Entebbe-Busabala 24HR'!G90,'28.09 Entebbe-Busabala-24Hrs'!G90)</f>
        <v>0</v>
      </c>
      <c r="H90" s="49">
        <f>AVERAGE('26.09. 19 Entebbe-Busabala 24HR'!H90,'28.09 Entebbe-Busabala-24Hrs'!H90)</f>
        <v>0</v>
      </c>
      <c r="I90" s="49">
        <f>AVERAGE('26.09. 19 Entebbe-Busabala 24HR'!I90,'28.09 Entebbe-Busabala-24Hrs'!I90)</f>
        <v>0</v>
      </c>
      <c r="J90" s="49">
        <f>AVERAGE('26.09. 19 Entebbe-Busabala 24HR'!J90,'28.09 Entebbe-Busabala-24Hrs'!J90)</f>
        <v>0</v>
      </c>
      <c r="K90" s="49">
        <f>AVERAGE('26.09. 19 Entebbe-Busabala 24HR'!K90,'28.09 Entebbe-Busabala-24Hrs'!K90)</f>
        <v>0</v>
      </c>
      <c r="L90" s="49">
        <f>AVERAGE('26.09. 19 Entebbe-Busabala 24HR'!L90,'28.09 Entebbe-Busabala-24Hrs'!L90)</f>
        <v>0</v>
      </c>
      <c r="M90" s="49">
        <f>AVERAGE('26.09. 19 Entebbe-Busabala 24HR'!M90,'28.09 Entebbe-Busabala-24Hrs'!M90)</f>
        <v>2.5</v>
      </c>
      <c r="N90" s="49">
        <f>AVERAGE('26.09. 19 Entebbe-Busabala 24HR'!N90,'28.09 Entebbe-Busabala-24Hrs'!N90)</f>
        <v>0</v>
      </c>
      <c r="O90" s="15">
        <f t="shared" si="35"/>
        <v>0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AVERAGE('26.09. 19 Entebbe-Busabala 24HR'!C91,'28.09 Entebbe-Busabala-24Hrs'!C91)</f>
        <v>0</v>
      </c>
      <c r="D91" s="49">
        <f>AVERAGE('26.09. 19 Entebbe-Busabala 24HR'!D91,'28.09 Entebbe-Busabala-24Hrs'!D91)</f>
        <v>0</v>
      </c>
      <c r="E91" s="49">
        <f>AVERAGE('26.09. 19 Entebbe-Busabala 24HR'!E91,'28.09 Entebbe-Busabala-24Hrs'!E91)</f>
        <v>0</v>
      </c>
      <c r="F91" s="49">
        <f>AVERAGE('26.09. 19 Entebbe-Busabala 24HR'!F91,'28.09 Entebbe-Busabala-24Hrs'!F91)</f>
        <v>0</v>
      </c>
      <c r="G91" s="49">
        <f>AVERAGE('26.09. 19 Entebbe-Busabala 24HR'!G91,'28.09 Entebbe-Busabala-24Hrs'!G91)</f>
        <v>0.5</v>
      </c>
      <c r="H91" s="49">
        <f>AVERAGE('26.09. 19 Entebbe-Busabala 24HR'!H91,'28.09 Entebbe-Busabala-24Hrs'!H91)</f>
        <v>0</v>
      </c>
      <c r="I91" s="49">
        <f>AVERAGE('26.09. 19 Entebbe-Busabala 24HR'!I91,'28.09 Entebbe-Busabala-24Hrs'!I91)</f>
        <v>0</v>
      </c>
      <c r="J91" s="49">
        <f>AVERAGE('26.09. 19 Entebbe-Busabala 24HR'!J91,'28.09 Entebbe-Busabala-24Hrs'!J91)</f>
        <v>0</v>
      </c>
      <c r="K91" s="49">
        <f>AVERAGE('26.09. 19 Entebbe-Busabala 24HR'!K91,'28.09 Entebbe-Busabala-24Hrs'!K91)</f>
        <v>0</v>
      </c>
      <c r="L91" s="49">
        <f>AVERAGE('26.09. 19 Entebbe-Busabala 24HR'!L91,'28.09 Entebbe-Busabala-24Hrs'!L91)</f>
        <v>0</v>
      </c>
      <c r="M91" s="49">
        <f>AVERAGE('26.09. 19 Entebbe-Busabala 24HR'!M91,'28.09 Entebbe-Busabala-24Hrs'!M91)</f>
        <v>1.5</v>
      </c>
      <c r="N91" s="49">
        <f>AVERAGE('26.09. 19 Entebbe-Busabala 24HR'!N91,'28.09 Entebbe-Busabala-24Hrs'!N91)</f>
        <v>0</v>
      </c>
      <c r="O91" s="15">
        <f t="shared" si="35"/>
        <v>0.5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AVERAGE('26.09. 19 Entebbe-Busabala 24HR'!C92,'28.09 Entebbe-Busabala-24Hrs'!C92)</f>
        <v>0.5</v>
      </c>
      <c r="D92" s="49">
        <f>AVERAGE('26.09. 19 Entebbe-Busabala 24HR'!D92,'28.09 Entebbe-Busabala-24Hrs'!D92)</f>
        <v>0</v>
      </c>
      <c r="E92" s="49">
        <f>AVERAGE('26.09. 19 Entebbe-Busabala 24HR'!E92,'28.09 Entebbe-Busabala-24Hrs'!E92)</f>
        <v>0</v>
      </c>
      <c r="F92" s="49">
        <f>AVERAGE('26.09. 19 Entebbe-Busabala 24HR'!F92,'28.09 Entebbe-Busabala-24Hrs'!F92)</f>
        <v>0</v>
      </c>
      <c r="G92" s="49">
        <f>AVERAGE('26.09. 19 Entebbe-Busabala 24HR'!G92,'28.09 Entebbe-Busabala-24Hrs'!G92)</f>
        <v>0.5</v>
      </c>
      <c r="H92" s="49">
        <f>AVERAGE('26.09. 19 Entebbe-Busabala 24HR'!H92,'28.09 Entebbe-Busabala-24Hrs'!H92)</f>
        <v>0</v>
      </c>
      <c r="I92" s="49">
        <f>AVERAGE('26.09. 19 Entebbe-Busabala 24HR'!I92,'28.09 Entebbe-Busabala-24Hrs'!I92)</f>
        <v>0</v>
      </c>
      <c r="J92" s="49">
        <f>AVERAGE('26.09. 19 Entebbe-Busabala 24HR'!J92,'28.09 Entebbe-Busabala-24Hrs'!J92)</f>
        <v>0</v>
      </c>
      <c r="K92" s="49">
        <f>AVERAGE('26.09. 19 Entebbe-Busabala 24HR'!K92,'28.09 Entebbe-Busabala-24Hrs'!K92)</f>
        <v>0</v>
      </c>
      <c r="L92" s="49">
        <f>AVERAGE('26.09. 19 Entebbe-Busabala 24HR'!L92,'28.09 Entebbe-Busabala-24Hrs'!L92)</f>
        <v>0</v>
      </c>
      <c r="M92" s="49">
        <f>AVERAGE('26.09. 19 Entebbe-Busabala 24HR'!M92,'28.09 Entebbe-Busabala-24Hrs'!M92)</f>
        <v>1.5</v>
      </c>
      <c r="N92" s="49">
        <f>AVERAGE('26.09. 19 Entebbe-Busabala 24HR'!N92,'28.09 Entebbe-Busabala-24Hrs'!N92)</f>
        <v>0</v>
      </c>
      <c r="O92" s="15">
        <f t="shared" si="35"/>
        <v>1</v>
      </c>
      <c r="P92" s="15">
        <f t="shared" si="36"/>
        <v>2.5</v>
      </c>
      <c r="R92" s="8"/>
      <c r="T92"/>
    </row>
    <row r="93" spans="2:20" ht="23.1" customHeight="1" x14ac:dyDescent="0.25">
      <c r="B93" s="23" t="s">
        <v>133</v>
      </c>
      <c r="C93" s="49">
        <f>AVERAGE('26.09. 19 Entebbe-Busabala 24HR'!C93,'28.09 Entebbe-Busabala-24Hrs'!C93)</f>
        <v>0</v>
      </c>
      <c r="D93" s="49">
        <f>AVERAGE('26.09. 19 Entebbe-Busabala 24HR'!D93,'28.09 Entebbe-Busabala-24Hrs'!D93)</f>
        <v>0</v>
      </c>
      <c r="E93" s="49">
        <f>AVERAGE('26.09. 19 Entebbe-Busabala 24HR'!E93,'28.09 Entebbe-Busabala-24Hrs'!E93)</f>
        <v>0</v>
      </c>
      <c r="F93" s="49">
        <f>AVERAGE('26.09. 19 Entebbe-Busabala 24HR'!F93,'28.09 Entebbe-Busabala-24Hrs'!F93)</f>
        <v>0</v>
      </c>
      <c r="G93" s="49">
        <f>AVERAGE('26.09. 19 Entebbe-Busabala 24HR'!G93,'28.09 Entebbe-Busabala-24Hrs'!G93)</f>
        <v>0</v>
      </c>
      <c r="H93" s="49">
        <f>AVERAGE('26.09. 19 Entebbe-Busabala 24HR'!H93,'28.09 Entebbe-Busabala-24Hrs'!H93)</f>
        <v>0</v>
      </c>
      <c r="I93" s="49">
        <f>AVERAGE('26.09. 19 Entebbe-Busabala 24HR'!I93,'28.09 Entebbe-Busabala-24Hrs'!I93)</f>
        <v>0</v>
      </c>
      <c r="J93" s="49">
        <f>AVERAGE('26.09. 19 Entebbe-Busabala 24HR'!J93,'28.09 Entebbe-Busabala-24Hrs'!J93)</f>
        <v>0</v>
      </c>
      <c r="K93" s="49">
        <f>AVERAGE('26.09. 19 Entebbe-Busabala 24HR'!K93,'28.09 Entebbe-Busabala-24Hrs'!K93)</f>
        <v>0</v>
      </c>
      <c r="L93" s="49">
        <f>AVERAGE('26.09. 19 Entebbe-Busabala 24HR'!L93,'28.09 Entebbe-Busabala-24Hrs'!L93)</f>
        <v>0</v>
      </c>
      <c r="M93" s="49">
        <f>AVERAGE('26.09. 19 Entebbe-Busabala 24HR'!M93,'28.09 Entebbe-Busabala-24Hrs'!M93)</f>
        <v>1.5</v>
      </c>
      <c r="N93" s="49">
        <f>AVERAGE('26.09. 19 Entebbe-Busabala 24HR'!N93,'28.09 Entebbe-Busabala-24Hrs'!N93)</f>
        <v>0</v>
      </c>
      <c r="O93" s="15">
        <f t="shared" si="35"/>
        <v>0</v>
      </c>
      <c r="P93" s="15">
        <f t="shared" si="36"/>
        <v>1.5</v>
      </c>
      <c r="R93" s="8"/>
      <c r="T93"/>
    </row>
    <row r="94" spans="2:20" ht="23.1" customHeight="1" x14ac:dyDescent="0.25">
      <c r="B94" s="24" t="s">
        <v>134</v>
      </c>
      <c r="C94" s="49">
        <f>AVERAGE('26.09. 19 Entebbe-Busabala 24HR'!C94,'28.09 Entebbe-Busabala-24Hrs'!C94)</f>
        <v>0</v>
      </c>
      <c r="D94" s="49">
        <f>AVERAGE('26.09. 19 Entebbe-Busabala 24HR'!D94,'28.09 Entebbe-Busabala-24Hrs'!D94)</f>
        <v>0</v>
      </c>
      <c r="E94" s="49">
        <f>AVERAGE('26.09. 19 Entebbe-Busabala 24HR'!E94,'28.09 Entebbe-Busabala-24Hrs'!E94)</f>
        <v>0</v>
      </c>
      <c r="F94" s="49">
        <f>AVERAGE('26.09. 19 Entebbe-Busabala 24HR'!F94,'28.09 Entebbe-Busabala-24Hrs'!F94)</f>
        <v>1</v>
      </c>
      <c r="G94" s="49">
        <f>AVERAGE('26.09. 19 Entebbe-Busabala 24HR'!G94,'28.09 Entebbe-Busabala-24Hrs'!G94)</f>
        <v>0</v>
      </c>
      <c r="H94" s="49">
        <f>AVERAGE('26.09. 19 Entebbe-Busabala 24HR'!H94,'28.09 Entebbe-Busabala-24Hrs'!H94)</f>
        <v>0</v>
      </c>
      <c r="I94" s="49">
        <f>AVERAGE('26.09. 19 Entebbe-Busabala 24HR'!I94,'28.09 Entebbe-Busabala-24Hrs'!I94)</f>
        <v>0</v>
      </c>
      <c r="J94" s="49">
        <f>AVERAGE('26.09. 19 Entebbe-Busabala 24HR'!J94,'28.09 Entebbe-Busabala-24Hrs'!J94)</f>
        <v>0.5</v>
      </c>
      <c r="K94" s="49">
        <f>AVERAGE('26.09. 19 Entebbe-Busabala 24HR'!K94,'28.09 Entebbe-Busabala-24Hrs'!K94)</f>
        <v>0</v>
      </c>
      <c r="L94" s="49">
        <f>AVERAGE('26.09. 19 Entebbe-Busabala 24HR'!L94,'28.09 Entebbe-Busabala-24Hrs'!L94)</f>
        <v>0</v>
      </c>
      <c r="M94" s="49">
        <f>AVERAGE('26.09. 19 Entebbe-Busabala 24HR'!M94,'28.09 Entebbe-Busabala-24Hrs'!M94)</f>
        <v>0.5</v>
      </c>
      <c r="N94" s="49">
        <f>AVERAGE('26.09. 19 Entebbe-Busabala 24HR'!N94,'28.09 Entebbe-Busabala-24Hrs'!N94)</f>
        <v>0</v>
      </c>
      <c r="O94" s="15">
        <f t="shared" si="35"/>
        <v>1.5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AVERAGE('26.09. 19 Entebbe-Busabala 24HR'!C95,'28.09 Entebbe-Busabala-24Hrs'!C95)</f>
        <v>0</v>
      </c>
      <c r="D95" s="49">
        <f>AVERAGE('26.09. 19 Entebbe-Busabala 24HR'!D95,'28.09 Entebbe-Busabala-24Hrs'!D95)</f>
        <v>0</v>
      </c>
      <c r="E95" s="49">
        <f>AVERAGE('26.09. 19 Entebbe-Busabala 24HR'!E95,'28.09 Entebbe-Busabala-24Hrs'!E95)</f>
        <v>0.5</v>
      </c>
      <c r="F95" s="49">
        <f>AVERAGE('26.09. 19 Entebbe-Busabala 24HR'!F95,'28.09 Entebbe-Busabala-24Hrs'!F95)</f>
        <v>0.5</v>
      </c>
      <c r="G95" s="49">
        <f>AVERAGE('26.09. 19 Entebbe-Busabala 24HR'!G95,'28.09 Entebbe-Busabala-24Hrs'!G95)</f>
        <v>0</v>
      </c>
      <c r="H95" s="49">
        <f>AVERAGE('26.09. 19 Entebbe-Busabala 24HR'!H95,'28.09 Entebbe-Busabala-24Hrs'!H95)</f>
        <v>0</v>
      </c>
      <c r="I95" s="49">
        <f>AVERAGE('26.09. 19 Entebbe-Busabala 24HR'!I95,'28.09 Entebbe-Busabala-24Hrs'!I95)</f>
        <v>0</v>
      </c>
      <c r="J95" s="49">
        <f>AVERAGE('26.09. 19 Entebbe-Busabala 24HR'!J95,'28.09 Entebbe-Busabala-24Hrs'!J95)</f>
        <v>0</v>
      </c>
      <c r="K95" s="49">
        <f>AVERAGE('26.09. 19 Entebbe-Busabala 24HR'!K95,'28.09 Entebbe-Busabala-24Hrs'!K95)</f>
        <v>0</v>
      </c>
      <c r="L95" s="49">
        <f>AVERAGE('26.09. 19 Entebbe-Busabala 24HR'!L95,'28.09 Entebbe-Busabala-24Hrs'!L95)</f>
        <v>0</v>
      </c>
      <c r="M95" s="49">
        <f>AVERAGE('26.09. 19 Entebbe-Busabala 24HR'!M95,'28.09 Entebbe-Busabala-24Hrs'!M95)</f>
        <v>0.5</v>
      </c>
      <c r="N95" s="49">
        <f>AVERAGE('26.09. 19 Entebbe-Busabala 24HR'!N95,'28.09 Entebbe-Busabala-24Hrs'!N95)</f>
        <v>0</v>
      </c>
      <c r="O95" s="15">
        <f t="shared" si="35"/>
        <v>1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AVERAGE('26.09. 19 Entebbe-Busabala 24HR'!C96,'28.09 Entebbe-Busabala-24Hrs'!C96)</f>
        <v>0</v>
      </c>
      <c r="D96" s="49">
        <f>AVERAGE('26.09. 19 Entebbe-Busabala 24HR'!D96,'28.09 Entebbe-Busabala-24Hrs'!D96)</f>
        <v>0</v>
      </c>
      <c r="E96" s="49">
        <f>AVERAGE('26.09. 19 Entebbe-Busabala 24HR'!E96,'28.09 Entebbe-Busabala-24Hrs'!E96)</f>
        <v>0</v>
      </c>
      <c r="F96" s="49">
        <f>AVERAGE('26.09. 19 Entebbe-Busabala 24HR'!F96,'28.09 Entebbe-Busabala-24Hrs'!F96)</f>
        <v>0.5</v>
      </c>
      <c r="G96" s="49">
        <f>AVERAGE('26.09. 19 Entebbe-Busabala 24HR'!G96,'28.09 Entebbe-Busabala-24Hrs'!G96)</f>
        <v>0</v>
      </c>
      <c r="H96" s="49">
        <f>AVERAGE('26.09. 19 Entebbe-Busabala 24HR'!H96,'28.09 Entebbe-Busabala-24Hrs'!H96)</f>
        <v>0</v>
      </c>
      <c r="I96" s="49">
        <f>AVERAGE('26.09. 19 Entebbe-Busabala 24HR'!I96,'28.09 Entebbe-Busabala-24Hrs'!I96)</f>
        <v>0</v>
      </c>
      <c r="J96" s="49">
        <f>AVERAGE('26.09. 19 Entebbe-Busabala 24HR'!J96,'28.09 Entebbe-Busabala-24Hrs'!J96)</f>
        <v>0</v>
      </c>
      <c r="K96" s="49">
        <f>AVERAGE('26.09. 19 Entebbe-Busabala 24HR'!K96,'28.09 Entebbe-Busabala-24Hrs'!K96)</f>
        <v>0</v>
      </c>
      <c r="L96" s="49">
        <f>AVERAGE('26.09. 19 Entebbe-Busabala 24HR'!L96,'28.09 Entebbe-Busabala-24Hrs'!L96)</f>
        <v>0</v>
      </c>
      <c r="M96" s="49">
        <f>AVERAGE('26.09. 19 Entebbe-Busabala 24HR'!M96,'28.09 Entebbe-Busabala-24Hrs'!M96)</f>
        <v>0.5</v>
      </c>
      <c r="N96" s="49">
        <f>AVERAGE('26.09. 19 Entebbe-Busabala 24HR'!N96,'28.09 Entebbe-Busabala-24Hrs'!N96)</f>
        <v>0</v>
      </c>
      <c r="O96" s="15">
        <f t="shared" si="35"/>
        <v>0.5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AVERAGE('26.09. 19 Entebbe-Busabala 24HR'!C97,'28.09 Entebbe-Busabala-24Hrs'!C97)</f>
        <v>0</v>
      </c>
      <c r="D97" s="49">
        <f>AVERAGE('26.09. 19 Entebbe-Busabala 24HR'!D97,'28.09 Entebbe-Busabala-24Hrs'!D97)</f>
        <v>0</v>
      </c>
      <c r="E97" s="49">
        <f>AVERAGE('26.09. 19 Entebbe-Busabala 24HR'!E97,'28.09 Entebbe-Busabala-24Hrs'!E97)</f>
        <v>0</v>
      </c>
      <c r="F97" s="49">
        <f>AVERAGE('26.09. 19 Entebbe-Busabala 24HR'!F97,'28.09 Entebbe-Busabala-24Hrs'!F97)</f>
        <v>1.5</v>
      </c>
      <c r="G97" s="49">
        <f>AVERAGE('26.09. 19 Entebbe-Busabala 24HR'!G97,'28.09 Entebbe-Busabala-24Hrs'!G97)</f>
        <v>0</v>
      </c>
      <c r="H97" s="49">
        <f>AVERAGE('26.09. 19 Entebbe-Busabala 24HR'!H97,'28.09 Entebbe-Busabala-24Hrs'!H97)</f>
        <v>0</v>
      </c>
      <c r="I97" s="49">
        <f>AVERAGE('26.09. 19 Entebbe-Busabala 24HR'!I97,'28.09 Entebbe-Busabala-24Hrs'!I97)</f>
        <v>0</v>
      </c>
      <c r="J97" s="49">
        <f>AVERAGE('26.09. 19 Entebbe-Busabala 24HR'!J97,'28.09 Entebbe-Busabala-24Hrs'!J97)</f>
        <v>0.5</v>
      </c>
      <c r="K97" s="49">
        <f>AVERAGE('26.09. 19 Entebbe-Busabala 24HR'!K97,'28.09 Entebbe-Busabala-24Hrs'!K97)</f>
        <v>0</v>
      </c>
      <c r="L97" s="49">
        <f>AVERAGE('26.09. 19 Entebbe-Busabala 24HR'!L97,'28.09 Entebbe-Busabala-24Hrs'!L97)</f>
        <v>0</v>
      </c>
      <c r="M97" s="49">
        <f>AVERAGE('26.09. 19 Entebbe-Busabala 24HR'!M97,'28.09 Entebbe-Busabala-24Hrs'!M97)</f>
        <v>2.5</v>
      </c>
      <c r="N97" s="49">
        <f>AVERAGE('26.09. 19 Entebbe-Busabala 24HR'!N97,'28.09 Entebbe-Busabala-24Hrs'!N97)</f>
        <v>0</v>
      </c>
      <c r="O97" s="15">
        <f t="shared" si="35"/>
        <v>2</v>
      </c>
      <c r="P97" s="15">
        <f t="shared" si="36"/>
        <v>4.5</v>
      </c>
      <c r="R97" s="8"/>
      <c r="T97"/>
    </row>
    <row r="98" spans="2:20" ht="23.1" customHeight="1" x14ac:dyDescent="0.25">
      <c r="B98" s="24" t="s">
        <v>138</v>
      </c>
      <c r="C98" s="49">
        <f>AVERAGE('26.09. 19 Entebbe-Busabala 24HR'!C98,'28.09 Entebbe-Busabala-24Hrs'!C98)</f>
        <v>0</v>
      </c>
      <c r="D98" s="49">
        <f>AVERAGE('26.09. 19 Entebbe-Busabala 24HR'!D98,'28.09 Entebbe-Busabala-24Hrs'!D98)</f>
        <v>0</v>
      </c>
      <c r="E98" s="49">
        <f>AVERAGE('26.09. 19 Entebbe-Busabala 24HR'!E98,'28.09 Entebbe-Busabala-24Hrs'!E98)</f>
        <v>0</v>
      </c>
      <c r="F98" s="49">
        <f>AVERAGE('26.09. 19 Entebbe-Busabala 24HR'!F98,'28.09 Entebbe-Busabala-24Hrs'!F98)</f>
        <v>2.5</v>
      </c>
      <c r="G98" s="49">
        <f>AVERAGE('26.09. 19 Entebbe-Busabala 24HR'!G98,'28.09 Entebbe-Busabala-24Hrs'!G98)</f>
        <v>0</v>
      </c>
      <c r="H98" s="49">
        <f>AVERAGE('26.09. 19 Entebbe-Busabala 24HR'!H98,'28.09 Entebbe-Busabala-24Hrs'!H98)</f>
        <v>0</v>
      </c>
      <c r="I98" s="49">
        <f>AVERAGE('26.09. 19 Entebbe-Busabala 24HR'!I98,'28.09 Entebbe-Busabala-24Hrs'!I98)</f>
        <v>0.5</v>
      </c>
      <c r="J98" s="49">
        <f>AVERAGE('26.09. 19 Entebbe-Busabala 24HR'!J98,'28.09 Entebbe-Busabala-24Hrs'!J98)</f>
        <v>0</v>
      </c>
      <c r="K98" s="49">
        <f>AVERAGE('26.09. 19 Entebbe-Busabala 24HR'!K98,'28.09 Entebbe-Busabala-24Hrs'!K98)</f>
        <v>0</v>
      </c>
      <c r="L98" s="49">
        <f>AVERAGE('26.09. 19 Entebbe-Busabala 24HR'!L98,'28.09 Entebbe-Busabala-24Hrs'!L98)</f>
        <v>0</v>
      </c>
      <c r="M98" s="49">
        <f>AVERAGE('26.09. 19 Entebbe-Busabala 24HR'!M98,'28.09 Entebbe-Busabala-24Hrs'!M98)</f>
        <v>0.5</v>
      </c>
      <c r="N98" s="49">
        <f>AVERAGE('26.09. 19 Entebbe-Busabala 24HR'!N98,'28.09 Entebbe-Busabala-24Hrs'!N98)</f>
        <v>0</v>
      </c>
      <c r="O98" s="15">
        <f t="shared" si="35"/>
        <v>3</v>
      </c>
      <c r="P98" s="15">
        <f t="shared" si="36"/>
        <v>3.5</v>
      </c>
      <c r="R98" s="8"/>
      <c r="T98"/>
    </row>
    <row r="99" spans="2:20" ht="23.1" customHeight="1" x14ac:dyDescent="0.25">
      <c r="B99" s="23" t="s">
        <v>139</v>
      </c>
      <c r="C99" s="49">
        <f>AVERAGE('26.09. 19 Entebbe-Busabala 24HR'!C99,'28.09 Entebbe-Busabala-24Hrs'!C99)</f>
        <v>1</v>
      </c>
      <c r="D99" s="49">
        <f>AVERAGE('26.09. 19 Entebbe-Busabala 24HR'!D99,'28.09 Entebbe-Busabala-24Hrs'!D99)</f>
        <v>0.5</v>
      </c>
      <c r="E99" s="49">
        <f>AVERAGE('26.09. 19 Entebbe-Busabala 24HR'!E99,'28.09 Entebbe-Busabala-24Hrs'!E99)</f>
        <v>0.5</v>
      </c>
      <c r="F99" s="49">
        <f>AVERAGE('26.09. 19 Entebbe-Busabala 24HR'!F99,'28.09 Entebbe-Busabala-24Hrs'!F99)</f>
        <v>1.5</v>
      </c>
      <c r="G99" s="49">
        <f>AVERAGE('26.09. 19 Entebbe-Busabala 24HR'!G99,'28.09 Entebbe-Busabala-24Hrs'!G99)</f>
        <v>0</v>
      </c>
      <c r="H99" s="49">
        <f>AVERAGE('26.09. 19 Entebbe-Busabala 24HR'!H99,'28.09 Entebbe-Busabala-24Hrs'!H99)</f>
        <v>0</v>
      </c>
      <c r="I99" s="49">
        <f>AVERAGE('26.09. 19 Entebbe-Busabala 24HR'!I99,'28.09 Entebbe-Busabala-24Hrs'!I99)</f>
        <v>0</v>
      </c>
      <c r="J99" s="49">
        <f>AVERAGE('26.09. 19 Entebbe-Busabala 24HR'!J99,'28.09 Entebbe-Busabala-24Hrs'!J99)</f>
        <v>0</v>
      </c>
      <c r="K99" s="49">
        <f>AVERAGE('26.09. 19 Entebbe-Busabala 24HR'!K99,'28.09 Entebbe-Busabala-24Hrs'!K99)</f>
        <v>0</v>
      </c>
      <c r="L99" s="49">
        <f>AVERAGE('26.09. 19 Entebbe-Busabala 24HR'!L99,'28.09 Entebbe-Busabala-24Hrs'!L99)</f>
        <v>0</v>
      </c>
      <c r="M99" s="49">
        <f>AVERAGE('26.09. 19 Entebbe-Busabala 24HR'!M99,'28.09 Entebbe-Busabala-24Hrs'!M99)</f>
        <v>3.5</v>
      </c>
      <c r="N99" s="49">
        <f>AVERAGE('26.09. 19 Entebbe-Busabala 24HR'!N99,'28.09 Entebbe-Busabala-24Hrs'!N99)</f>
        <v>0</v>
      </c>
      <c r="O99" s="15">
        <f t="shared" si="35"/>
        <v>3.5</v>
      </c>
      <c r="P99" s="15">
        <f t="shared" si="36"/>
        <v>7</v>
      </c>
      <c r="R99" s="8"/>
      <c r="T99"/>
    </row>
    <row r="100" spans="2:20" ht="23.1" customHeight="1" x14ac:dyDescent="0.25">
      <c r="B100" s="25" t="s">
        <v>140</v>
      </c>
      <c r="C100" s="49">
        <f>AVERAGE('26.09. 19 Entebbe-Busabala 24HR'!C100,'28.09 Entebbe-Busabala-24Hrs'!C100)</f>
        <v>1</v>
      </c>
      <c r="D100" s="49">
        <f>AVERAGE('26.09. 19 Entebbe-Busabala 24HR'!D100,'28.09 Entebbe-Busabala-24Hrs'!D100)</f>
        <v>0</v>
      </c>
      <c r="E100" s="49">
        <f>AVERAGE('26.09. 19 Entebbe-Busabala 24HR'!E100,'28.09 Entebbe-Busabala-24Hrs'!E100)</f>
        <v>0</v>
      </c>
      <c r="F100" s="49">
        <f>AVERAGE('26.09. 19 Entebbe-Busabala 24HR'!F100,'28.09 Entebbe-Busabala-24Hrs'!F100)</f>
        <v>4</v>
      </c>
      <c r="G100" s="49">
        <f>AVERAGE('26.09. 19 Entebbe-Busabala 24HR'!G100,'28.09 Entebbe-Busabala-24Hrs'!G100)</f>
        <v>0</v>
      </c>
      <c r="H100" s="49">
        <f>AVERAGE('26.09. 19 Entebbe-Busabala 24HR'!H100,'28.09 Entebbe-Busabala-24Hrs'!H100)</f>
        <v>0</v>
      </c>
      <c r="I100" s="49">
        <f>AVERAGE('26.09. 19 Entebbe-Busabala 24HR'!I100,'28.09 Entebbe-Busabala-24Hrs'!I100)</f>
        <v>0</v>
      </c>
      <c r="J100" s="49">
        <f>AVERAGE('26.09. 19 Entebbe-Busabala 24HR'!J100,'28.09 Entebbe-Busabala-24Hrs'!J100)</f>
        <v>0</v>
      </c>
      <c r="K100" s="49">
        <f>AVERAGE('26.09. 19 Entebbe-Busabala 24HR'!K100,'28.09 Entebbe-Busabala-24Hrs'!K100)</f>
        <v>0.5</v>
      </c>
      <c r="L100" s="49">
        <f>AVERAGE('26.09. 19 Entebbe-Busabala 24HR'!L100,'28.09 Entebbe-Busabala-24Hrs'!L100)</f>
        <v>0</v>
      </c>
      <c r="M100" s="49">
        <f>AVERAGE('26.09. 19 Entebbe-Busabala 24HR'!M100,'28.09 Entebbe-Busabala-24Hrs'!M100)</f>
        <v>3.5</v>
      </c>
      <c r="N100" s="49">
        <f>AVERAGE('26.09. 19 Entebbe-Busabala 24HR'!N100,'28.09 Entebbe-Busabala-24Hrs'!N100)</f>
        <v>0</v>
      </c>
      <c r="O100" s="15">
        <f t="shared" si="35"/>
        <v>5.5</v>
      </c>
      <c r="P100" s="15">
        <f t="shared" si="36"/>
        <v>9</v>
      </c>
      <c r="R100" s="8"/>
      <c r="T100"/>
    </row>
    <row r="101" spans="2:20" ht="23.1" customHeight="1" x14ac:dyDescent="0.25">
      <c r="B101" s="23" t="s">
        <v>141</v>
      </c>
      <c r="C101" s="49">
        <f>AVERAGE('26.09. 19 Entebbe-Busabala 24HR'!C101,'28.09 Entebbe-Busabala-24Hrs'!C101)</f>
        <v>0</v>
      </c>
      <c r="D101" s="49">
        <f>AVERAGE('26.09. 19 Entebbe-Busabala 24HR'!D101,'28.09 Entebbe-Busabala-24Hrs'!D101)</f>
        <v>0</v>
      </c>
      <c r="E101" s="49">
        <f>AVERAGE('26.09. 19 Entebbe-Busabala 24HR'!E101,'28.09 Entebbe-Busabala-24Hrs'!E101)</f>
        <v>0</v>
      </c>
      <c r="F101" s="49">
        <f>AVERAGE('26.09. 19 Entebbe-Busabala 24HR'!F101,'28.09 Entebbe-Busabala-24Hrs'!F101)</f>
        <v>0.5</v>
      </c>
      <c r="G101" s="49">
        <f>AVERAGE('26.09. 19 Entebbe-Busabala 24HR'!G101,'28.09 Entebbe-Busabala-24Hrs'!G101)</f>
        <v>0</v>
      </c>
      <c r="H101" s="49">
        <f>AVERAGE('26.09. 19 Entebbe-Busabala 24HR'!H101,'28.09 Entebbe-Busabala-24Hrs'!H101)</f>
        <v>0</v>
      </c>
      <c r="I101" s="49">
        <f>AVERAGE('26.09. 19 Entebbe-Busabala 24HR'!I101,'28.09 Entebbe-Busabala-24Hrs'!I101)</f>
        <v>0</v>
      </c>
      <c r="J101" s="49">
        <f>AVERAGE('26.09. 19 Entebbe-Busabala 24HR'!J101,'28.09 Entebbe-Busabala-24Hrs'!J101)</f>
        <v>0</v>
      </c>
      <c r="K101" s="49">
        <f>AVERAGE('26.09. 19 Entebbe-Busabala 24HR'!K101,'28.09 Entebbe-Busabala-24Hrs'!K101)</f>
        <v>0</v>
      </c>
      <c r="L101" s="49">
        <f>AVERAGE('26.09. 19 Entebbe-Busabala 24HR'!L101,'28.09 Entebbe-Busabala-24Hrs'!L101)</f>
        <v>0</v>
      </c>
      <c r="M101" s="49">
        <f>AVERAGE('26.09. 19 Entebbe-Busabala 24HR'!M101,'28.09 Entebbe-Busabala-24Hrs'!M101)</f>
        <v>2.5</v>
      </c>
      <c r="N101" s="49">
        <f>AVERAGE('26.09. 19 Entebbe-Busabala 24HR'!N101,'28.09 Entebbe-Busabala-24Hrs'!N101)</f>
        <v>0</v>
      </c>
      <c r="O101" s="15">
        <f t="shared" si="35"/>
        <v>0.5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AVERAGE('26.09. 19 Entebbe-Busabala 24HR'!C102,'28.09 Entebbe-Busabala-24Hrs'!C102)</f>
        <v>1.5</v>
      </c>
      <c r="D102" s="49">
        <f>AVERAGE('26.09. 19 Entebbe-Busabala 24HR'!D102,'28.09 Entebbe-Busabala-24Hrs'!D102)</f>
        <v>0</v>
      </c>
      <c r="E102" s="49">
        <f>AVERAGE('26.09. 19 Entebbe-Busabala 24HR'!E102,'28.09 Entebbe-Busabala-24Hrs'!E102)</f>
        <v>0.5</v>
      </c>
      <c r="F102" s="49">
        <f>AVERAGE('26.09. 19 Entebbe-Busabala 24HR'!F102,'28.09 Entebbe-Busabala-24Hrs'!F102)</f>
        <v>1</v>
      </c>
      <c r="G102" s="49">
        <f>AVERAGE('26.09. 19 Entebbe-Busabala 24HR'!G102,'28.09 Entebbe-Busabala-24Hrs'!G102)</f>
        <v>0</v>
      </c>
      <c r="H102" s="49">
        <f>AVERAGE('26.09. 19 Entebbe-Busabala 24HR'!H102,'28.09 Entebbe-Busabala-24Hrs'!H102)</f>
        <v>0</v>
      </c>
      <c r="I102" s="49">
        <f>AVERAGE('26.09. 19 Entebbe-Busabala 24HR'!I102,'28.09 Entebbe-Busabala-24Hrs'!I102)</f>
        <v>0.5</v>
      </c>
      <c r="J102" s="49">
        <f>AVERAGE('26.09. 19 Entebbe-Busabala 24HR'!J102,'28.09 Entebbe-Busabala-24Hrs'!J102)</f>
        <v>0.5</v>
      </c>
      <c r="K102" s="49">
        <f>AVERAGE('26.09. 19 Entebbe-Busabala 24HR'!K102,'28.09 Entebbe-Busabala-24Hrs'!K102)</f>
        <v>0</v>
      </c>
      <c r="L102" s="49">
        <f>AVERAGE('26.09. 19 Entebbe-Busabala 24HR'!L102,'28.09 Entebbe-Busabala-24Hrs'!L102)</f>
        <v>0</v>
      </c>
      <c r="M102" s="49">
        <f>AVERAGE('26.09. 19 Entebbe-Busabala 24HR'!M102,'28.09 Entebbe-Busabala-24Hrs'!M102)</f>
        <v>3.5</v>
      </c>
      <c r="N102" s="49">
        <f>AVERAGE('26.09. 19 Entebbe-Busabala 24HR'!N102,'28.09 Entebbe-Busabala-24Hrs'!N102)</f>
        <v>0</v>
      </c>
      <c r="O102" s="15">
        <f t="shared" si="35"/>
        <v>4</v>
      </c>
      <c r="P102" s="15">
        <f t="shared" si="36"/>
        <v>7.5</v>
      </c>
      <c r="R102" s="8"/>
      <c r="T102"/>
    </row>
    <row r="103" spans="2:20" ht="23.1" customHeight="1" x14ac:dyDescent="0.25">
      <c r="B103" s="23" t="s">
        <v>143</v>
      </c>
      <c r="C103" s="49">
        <f>AVERAGE('26.09. 19 Entebbe-Busabala 24HR'!C103,'28.09 Entebbe-Busabala-24Hrs'!C103)</f>
        <v>3.5</v>
      </c>
      <c r="D103" s="49">
        <f>AVERAGE('26.09. 19 Entebbe-Busabala 24HR'!D103,'28.09 Entebbe-Busabala-24Hrs'!D103)</f>
        <v>0.5</v>
      </c>
      <c r="E103" s="49">
        <f>AVERAGE('26.09. 19 Entebbe-Busabala 24HR'!E103,'28.09 Entebbe-Busabala-24Hrs'!E103)</f>
        <v>0</v>
      </c>
      <c r="F103" s="49">
        <f>AVERAGE('26.09. 19 Entebbe-Busabala 24HR'!F103,'28.09 Entebbe-Busabala-24Hrs'!F103)</f>
        <v>3.5</v>
      </c>
      <c r="G103" s="49">
        <f>AVERAGE('26.09. 19 Entebbe-Busabala 24HR'!G103,'28.09 Entebbe-Busabala-24Hrs'!G103)</f>
        <v>0</v>
      </c>
      <c r="H103" s="49">
        <f>AVERAGE('26.09. 19 Entebbe-Busabala 24HR'!H103,'28.09 Entebbe-Busabala-24Hrs'!H103)</f>
        <v>0</v>
      </c>
      <c r="I103" s="49">
        <f>AVERAGE('26.09. 19 Entebbe-Busabala 24HR'!I103,'28.09 Entebbe-Busabala-24Hrs'!I103)</f>
        <v>0.5</v>
      </c>
      <c r="J103" s="49">
        <f>AVERAGE('26.09. 19 Entebbe-Busabala 24HR'!J103,'28.09 Entebbe-Busabala-24Hrs'!J103)</f>
        <v>0</v>
      </c>
      <c r="K103" s="49">
        <f>AVERAGE('26.09. 19 Entebbe-Busabala 24HR'!K103,'28.09 Entebbe-Busabala-24Hrs'!K103)</f>
        <v>0</v>
      </c>
      <c r="L103" s="49">
        <f>AVERAGE('26.09. 19 Entebbe-Busabala 24HR'!L103,'28.09 Entebbe-Busabala-24Hrs'!L103)</f>
        <v>0</v>
      </c>
      <c r="M103" s="49">
        <f>AVERAGE('26.09. 19 Entebbe-Busabala 24HR'!M103,'28.09 Entebbe-Busabala-24Hrs'!M103)</f>
        <v>7</v>
      </c>
      <c r="N103" s="49">
        <f>AVERAGE('26.09. 19 Entebbe-Busabala 24HR'!N103,'28.09 Entebbe-Busabala-24Hrs'!N103)</f>
        <v>0</v>
      </c>
      <c r="O103" s="15">
        <f t="shared" si="35"/>
        <v>8</v>
      </c>
      <c r="P103" s="15">
        <f t="shared" si="36"/>
        <v>15</v>
      </c>
      <c r="R103" s="8"/>
      <c r="T103"/>
    </row>
    <row r="104" spans="2:20" ht="23.1" customHeight="1" x14ac:dyDescent="0.25">
      <c r="B104" s="25" t="s">
        <v>144</v>
      </c>
      <c r="C104" s="49">
        <f>AVERAGE('26.09. 19 Entebbe-Busabala 24HR'!C104,'28.09 Entebbe-Busabala-24Hrs'!C104)</f>
        <v>3</v>
      </c>
      <c r="D104" s="49">
        <f>AVERAGE('26.09. 19 Entebbe-Busabala 24HR'!D104,'28.09 Entebbe-Busabala-24Hrs'!D104)</f>
        <v>0</v>
      </c>
      <c r="E104" s="49">
        <f>AVERAGE('26.09. 19 Entebbe-Busabala 24HR'!E104,'28.09 Entebbe-Busabala-24Hrs'!E104)</f>
        <v>0</v>
      </c>
      <c r="F104" s="49">
        <f>AVERAGE('26.09. 19 Entebbe-Busabala 24HR'!F104,'28.09 Entebbe-Busabala-24Hrs'!F104)</f>
        <v>4.5</v>
      </c>
      <c r="G104" s="49">
        <f>AVERAGE('26.09. 19 Entebbe-Busabala 24HR'!G104,'28.09 Entebbe-Busabala-24Hrs'!G104)</f>
        <v>0</v>
      </c>
      <c r="H104" s="49">
        <f>AVERAGE('26.09. 19 Entebbe-Busabala 24HR'!H104,'28.09 Entebbe-Busabala-24Hrs'!H104)</f>
        <v>0</v>
      </c>
      <c r="I104" s="49">
        <f>AVERAGE('26.09. 19 Entebbe-Busabala 24HR'!I104,'28.09 Entebbe-Busabala-24Hrs'!I104)</f>
        <v>1.5</v>
      </c>
      <c r="J104" s="49">
        <f>AVERAGE('26.09. 19 Entebbe-Busabala 24HR'!J104,'28.09 Entebbe-Busabala-24Hrs'!J104)</f>
        <v>0.5</v>
      </c>
      <c r="K104" s="49">
        <f>AVERAGE('26.09. 19 Entebbe-Busabala 24HR'!K104,'28.09 Entebbe-Busabala-24Hrs'!K104)</f>
        <v>0</v>
      </c>
      <c r="L104" s="49">
        <f>AVERAGE('26.09. 19 Entebbe-Busabala 24HR'!L104,'28.09 Entebbe-Busabala-24Hrs'!L104)</f>
        <v>0</v>
      </c>
      <c r="M104" s="49">
        <f>AVERAGE('26.09. 19 Entebbe-Busabala 24HR'!M104,'28.09 Entebbe-Busabala-24Hrs'!M104)</f>
        <v>11</v>
      </c>
      <c r="N104" s="49">
        <f>AVERAGE('26.09. 19 Entebbe-Busabala 24HR'!N104,'28.09 Entebbe-Busabala-24Hrs'!N104)</f>
        <v>0</v>
      </c>
      <c r="O104" s="15">
        <f t="shared" si="35"/>
        <v>9.5</v>
      </c>
      <c r="P104" s="15">
        <f t="shared" si="36"/>
        <v>20.5</v>
      </c>
      <c r="R104" s="8"/>
      <c r="T104"/>
    </row>
    <row r="105" spans="2:20" ht="23.1" customHeight="1" x14ac:dyDescent="0.25">
      <c r="B105" s="23" t="s">
        <v>145</v>
      </c>
      <c r="C105" s="49">
        <f>AVERAGE('26.09. 19 Entebbe-Busabala 24HR'!C105,'28.09 Entebbe-Busabala-24Hrs'!C105)</f>
        <v>6.5</v>
      </c>
      <c r="D105" s="49">
        <f>AVERAGE('26.09. 19 Entebbe-Busabala 24HR'!D105,'28.09 Entebbe-Busabala-24Hrs'!D105)</f>
        <v>0.5</v>
      </c>
      <c r="E105" s="49">
        <f>AVERAGE('26.09. 19 Entebbe-Busabala 24HR'!E105,'28.09 Entebbe-Busabala-24Hrs'!E105)</f>
        <v>1</v>
      </c>
      <c r="F105" s="49">
        <f>AVERAGE('26.09. 19 Entebbe-Busabala 24HR'!F105,'28.09 Entebbe-Busabala-24Hrs'!F105)</f>
        <v>7.5</v>
      </c>
      <c r="G105" s="49">
        <f>AVERAGE('26.09. 19 Entebbe-Busabala 24HR'!G105,'28.09 Entebbe-Busabala-24Hrs'!G105)</f>
        <v>0</v>
      </c>
      <c r="H105" s="49">
        <f>AVERAGE('26.09. 19 Entebbe-Busabala 24HR'!H105,'28.09 Entebbe-Busabala-24Hrs'!H105)</f>
        <v>0</v>
      </c>
      <c r="I105" s="49">
        <f>AVERAGE('26.09. 19 Entebbe-Busabala 24HR'!I105,'28.09 Entebbe-Busabala-24Hrs'!I105)</f>
        <v>0</v>
      </c>
      <c r="J105" s="49">
        <f>AVERAGE('26.09. 19 Entebbe-Busabala 24HR'!J105,'28.09 Entebbe-Busabala-24Hrs'!J105)</f>
        <v>0.5</v>
      </c>
      <c r="K105" s="49">
        <f>AVERAGE('26.09. 19 Entebbe-Busabala 24HR'!K105,'28.09 Entebbe-Busabala-24Hrs'!K105)</f>
        <v>0</v>
      </c>
      <c r="L105" s="49">
        <f>AVERAGE('26.09. 19 Entebbe-Busabala 24HR'!L105,'28.09 Entebbe-Busabala-24Hrs'!L105)</f>
        <v>0</v>
      </c>
      <c r="M105" s="49">
        <f>AVERAGE('26.09. 19 Entebbe-Busabala 24HR'!M105,'28.09 Entebbe-Busabala-24Hrs'!M105)</f>
        <v>17.5</v>
      </c>
      <c r="N105" s="49">
        <f>AVERAGE('26.09. 19 Entebbe-Busabala 24HR'!N105,'28.09 Entebbe-Busabala-24Hrs'!N105)</f>
        <v>0</v>
      </c>
      <c r="O105" s="15">
        <f t="shared" si="35"/>
        <v>16</v>
      </c>
      <c r="P105" s="15">
        <f t="shared" si="36"/>
        <v>33.5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329.07142857142856</v>
      </c>
      <c r="D106" s="16">
        <f t="shared" ref="D106:Q106" si="37">SUM(D10:D105)</f>
        <v>52.071428571428569</v>
      </c>
      <c r="E106" s="16">
        <f t="shared" si="37"/>
        <v>33.928571428571423</v>
      </c>
      <c r="F106" s="16">
        <f t="shared" si="37"/>
        <v>400.28571428571428</v>
      </c>
      <c r="G106" s="16">
        <f t="shared" si="37"/>
        <v>16.214285714285715</v>
      </c>
      <c r="H106" s="16">
        <f t="shared" si="37"/>
        <v>0.2857142857142857</v>
      </c>
      <c r="I106" s="16">
        <f t="shared" si="37"/>
        <v>136.35714285714286</v>
      </c>
      <c r="J106" s="16">
        <f t="shared" si="37"/>
        <v>36.785714285714278</v>
      </c>
      <c r="K106" s="16">
        <f t="shared" si="37"/>
        <v>1.2142857142857142</v>
      </c>
      <c r="L106" s="16">
        <f t="shared" si="37"/>
        <v>1.0714285714285714</v>
      </c>
      <c r="M106" s="16">
        <f t="shared" si="37"/>
        <v>1018</v>
      </c>
      <c r="N106" s="16">
        <f t="shared" si="37"/>
        <v>0.14285714285714285</v>
      </c>
      <c r="O106" s="16">
        <f t="shared" si="37"/>
        <v>1007.4285714285713</v>
      </c>
      <c r="P106" s="16">
        <f t="shared" si="37"/>
        <v>2025.428571428572</v>
      </c>
      <c r="Q106" s="16">
        <f t="shared" si="37"/>
        <v>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0.16247002398081528</v>
      </c>
      <c r="D107" s="43">
        <f t="shared" si="38"/>
        <v>2.5708844688954711E-2</v>
      </c>
      <c r="E107" s="43">
        <f t="shared" si="38"/>
        <v>1.6751304838482146E-2</v>
      </c>
      <c r="F107" s="43">
        <f t="shared" si="38"/>
        <v>0.19763013118916625</v>
      </c>
      <c r="G107" s="43">
        <f t="shared" si="38"/>
        <v>8.0053604175483132E-3</v>
      </c>
      <c r="H107" s="43">
        <f t="shared" si="38"/>
        <v>1.4106361969248125E-4</v>
      </c>
      <c r="I107" s="43">
        <f t="shared" si="38"/>
        <v>6.7322612498236692E-2</v>
      </c>
      <c r="J107" s="43">
        <f t="shared" si="38"/>
        <v>1.816194103540696E-2</v>
      </c>
      <c r="K107" s="43">
        <f t="shared" si="38"/>
        <v>5.9952038369304531E-4</v>
      </c>
      <c r="L107" s="43">
        <f t="shared" si="38"/>
        <v>5.2898857384680469E-4</v>
      </c>
      <c r="M107" s="43">
        <f t="shared" si="38"/>
        <v>0.5026096769643108</v>
      </c>
      <c r="N107" s="43">
        <f t="shared" si="38"/>
        <v>7.0531809846240625E-5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0.32664492342597845</v>
      </c>
      <c r="D108" s="44">
        <f t="shared" ref="D108:N108" si="39">D106/$O$106</f>
        <v>5.1687464549064095E-2</v>
      </c>
      <c r="E108" s="44">
        <f t="shared" si="39"/>
        <v>3.367838910947249E-2</v>
      </c>
      <c r="F108" s="44">
        <f t="shared" si="39"/>
        <v>0.39733408961996602</v>
      </c>
      <c r="G108" s="44">
        <f t="shared" si="39"/>
        <v>1.6094724900737382E-2</v>
      </c>
      <c r="H108" s="44">
        <f t="shared" si="39"/>
        <v>2.836074872376631E-4</v>
      </c>
      <c r="I108" s="44">
        <f t="shared" si="39"/>
        <v>0.13535167328417472</v>
      </c>
      <c r="J108" s="44">
        <f t="shared" si="39"/>
        <v>3.6514463981849113E-2</v>
      </c>
      <c r="K108" s="44">
        <f t="shared" si="39"/>
        <v>1.205331820760068E-3</v>
      </c>
      <c r="L108" s="44">
        <f t="shared" si="39"/>
        <v>1.0635280771412365E-3</v>
      </c>
      <c r="M108" s="44"/>
      <c r="N108" s="44">
        <f t="shared" si="39"/>
        <v>1.4180374361883155E-4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G22" zoomScale="60" workbookViewId="0">
      <selection activeCell="Y99" sqref="Y9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Busabala-Entebbe'!C3:G3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'29.09 Busabala-Entebbe'!G5:H5</f>
        <v>Ziranumbu town</v>
      </c>
      <c r="H5" s="77"/>
      <c r="I5" s="14"/>
      <c r="J5" s="2" t="s">
        <v>5</v>
      </c>
      <c r="K5" s="76" t="str">
        <f>'29.09 Busabala-Entebbe'!K5:L5</f>
        <v>Godfrey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'29.09 Busabala-Entebbe'!D6:E6</f>
        <v>BUSABALA</v>
      </c>
      <c r="E6" s="77"/>
      <c r="F6" s="2" t="s">
        <v>2</v>
      </c>
      <c r="G6" s="76" t="str">
        <f>'29.09 Busabala-Entebbe'!G6:H6</f>
        <v>ENTEBBE</v>
      </c>
      <c r="H6" s="77"/>
      <c r="J6" s="2" t="s">
        <v>21</v>
      </c>
      <c r="K6" s="76" t="str">
        <f>'29.09 Busabala-Entebbe'!K6:L6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AVERAGE('23.09.19 Busabala-Entebbe'!C10,'24.09 Busabala-Entebbe'!C10,'25.09 Busabala-Entebbe'!C10,'27.09 Busabala-Entebbe'!C10,'26.0919 Busabala-Entebbe 24HR'!C10,'28.09 Busabala-Entebbe-24Hrs'!C10,'29.09 Busabala-Entebbe'!C10)</f>
        <v>3</v>
      </c>
      <c r="D10" s="49">
        <f>AVERAGE('23.09.19 Busabala-Entebbe'!D10,'24.09 Busabala-Entebbe'!D10,'25.09 Busabala-Entebbe'!D10,'27.09 Busabala-Entebbe'!D10,'26.0919 Busabala-Entebbe 24HR'!D10,'28.09 Busabala-Entebbe-24Hrs'!D10,'29.09 Busabala-Entebbe'!D10)</f>
        <v>1.2857142857142858</v>
      </c>
      <c r="E10" s="49">
        <f>AVERAGE('23.09.19 Busabala-Entebbe'!E10,'24.09 Busabala-Entebbe'!E10,'25.09 Busabala-Entebbe'!E10,'27.09 Busabala-Entebbe'!E10,'26.0919 Busabala-Entebbe 24HR'!E10,'28.09 Busabala-Entebbe-24Hrs'!E10,'29.09 Busabala-Entebbe'!E10)</f>
        <v>0.14285714285714285</v>
      </c>
      <c r="F10" s="49">
        <f>AVERAGE('23.09.19 Busabala-Entebbe'!F10,'24.09 Busabala-Entebbe'!F10,'25.09 Busabala-Entebbe'!F10,'27.09 Busabala-Entebbe'!F10,'26.0919 Busabala-Entebbe 24HR'!F10,'28.09 Busabala-Entebbe-24Hrs'!F10,'29.09 Busabala-Entebbe'!F10)</f>
        <v>5.1428571428571432</v>
      </c>
      <c r="G10" s="49">
        <f>AVERAGE('23.09.19 Busabala-Entebbe'!G10,'24.09 Busabala-Entebbe'!G10,'25.09 Busabala-Entebbe'!G10,'27.09 Busabala-Entebbe'!G10,'26.0919 Busabala-Entebbe 24HR'!G10,'28.09 Busabala-Entebbe-24Hrs'!G10,'29.09 Busabala-Entebbe'!G10)</f>
        <v>0.14285714285714285</v>
      </c>
      <c r="H10" s="49">
        <f>AVERAGE('23.09.19 Busabala-Entebbe'!H10,'24.09 Busabala-Entebbe'!H10,'25.09 Busabala-Entebbe'!H10,'27.09 Busabala-Entebbe'!H10,'26.0919 Busabala-Entebbe 24HR'!H10,'28.09 Busabala-Entebbe-24Hrs'!H10,'29.09 Busabala-Entebbe'!H10)</f>
        <v>0</v>
      </c>
      <c r="I10" s="49">
        <f>AVERAGE('23.09.19 Busabala-Entebbe'!I10,'24.09 Busabala-Entebbe'!I10,'25.09 Busabala-Entebbe'!I10,'27.09 Busabala-Entebbe'!I10,'26.0919 Busabala-Entebbe 24HR'!I10,'28.09 Busabala-Entebbe-24Hrs'!I10,'29.09 Busabala-Entebbe'!I10)</f>
        <v>0.5714285714285714</v>
      </c>
      <c r="J10" s="49">
        <f>AVERAGE('23.09.19 Busabala-Entebbe'!J10,'24.09 Busabala-Entebbe'!J10,'25.09 Busabala-Entebbe'!J10,'27.09 Busabala-Entebbe'!J10,'26.0919 Busabala-Entebbe 24HR'!J10,'28.09 Busabala-Entebbe-24Hrs'!J10,'29.09 Busabala-Entebbe'!J10)</f>
        <v>0.7142857142857143</v>
      </c>
      <c r="K10" s="49">
        <f>AVERAGE('23.09.19 Busabala-Entebbe'!K10,'24.09 Busabala-Entebbe'!K10,'25.09 Busabala-Entebbe'!K10,'27.09 Busabala-Entebbe'!K10,'26.0919 Busabala-Entebbe 24HR'!K10,'28.09 Busabala-Entebbe-24Hrs'!K10,'29.09 Busabala-Entebbe'!K10)</f>
        <v>0.14285714285714285</v>
      </c>
      <c r="L10" s="49">
        <f>AVERAGE('23.09.19 Busabala-Entebbe'!L10,'24.09 Busabala-Entebbe'!L10,'25.09 Busabala-Entebbe'!L10,'27.09 Busabala-Entebbe'!L10,'26.0919 Busabala-Entebbe 24HR'!L10,'28.09 Busabala-Entebbe-24Hrs'!L10,'29.09 Busabala-Entebbe'!L10)</f>
        <v>0</v>
      </c>
      <c r="M10" s="49">
        <f>AVERAGE('23.09.19 Busabala-Entebbe'!M10,'24.09 Busabala-Entebbe'!M10,'25.09 Busabala-Entebbe'!M10,'27.09 Busabala-Entebbe'!M10,'26.0919 Busabala-Entebbe 24HR'!M10,'28.09 Busabala-Entebbe-24Hrs'!M10,'29.09 Busabala-Entebbe'!M10)</f>
        <v>10.571428571428571</v>
      </c>
      <c r="N10" s="49">
        <f>AVERAGE('23.09.19 Busabala-Entebbe'!N10,'24.09 Busabala-Entebbe'!N10,'25.09 Busabala-Entebbe'!N10,'27.09 Busabala-Entebbe'!N10,'26.0919 Busabala-Entebbe 24HR'!N10,'28.09 Busabala-Entebbe-24Hrs'!N10,'29.09 Busabala-Entebbe'!N10)</f>
        <v>0</v>
      </c>
      <c r="O10" s="15">
        <f t="shared" ref="O10:O73" si="0">SUM(C10:L10,N10)</f>
        <v>11.142857142857142</v>
      </c>
      <c r="P10" s="15">
        <f t="shared" ref="P10:P73" si="1">SUM(C10:N10)</f>
        <v>21.714285714285715</v>
      </c>
      <c r="R10" s="1" t="s">
        <v>6</v>
      </c>
      <c r="S10" s="17">
        <f t="shared" ref="S10:AF10" si="2">SUM(C10:C13)</f>
        <v>12.428571428571429</v>
      </c>
      <c r="T10" s="17">
        <f t="shared" si="2"/>
        <v>5.8571428571428568</v>
      </c>
      <c r="U10" s="17">
        <f t="shared" si="2"/>
        <v>1.1428571428571428</v>
      </c>
      <c r="V10" s="17">
        <f t="shared" si="2"/>
        <v>16.714285714285715</v>
      </c>
      <c r="W10" s="17">
        <f t="shared" si="2"/>
        <v>1.2857142857142856</v>
      </c>
      <c r="X10" s="17">
        <f t="shared" si="2"/>
        <v>0</v>
      </c>
      <c r="Y10" s="17">
        <f t="shared" si="2"/>
        <v>3.4285714285714288</v>
      </c>
      <c r="Z10" s="17">
        <f t="shared" si="2"/>
        <v>1.2857142857142856</v>
      </c>
      <c r="AA10" s="17">
        <f t="shared" si="2"/>
        <v>0.2857142857142857</v>
      </c>
      <c r="AB10" s="17">
        <f t="shared" si="2"/>
        <v>0</v>
      </c>
      <c r="AC10" s="17">
        <f t="shared" si="2"/>
        <v>46.857142857142861</v>
      </c>
      <c r="AD10" s="17">
        <f t="shared" si="2"/>
        <v>0</v>
      </c>
      <c r="AE10" s="31">
        <f t="shared" si="2"/>
        <v>42.428571428571423</v>
      </c>
      <c r="AF10" s="31">
        <f t="shared" si="2"/>
        <v>89.285714285714278</v>
      </c>
    </row>
    <row r="11" spans="2:32" s="6" customFormat="1" ht="23.1" customHeight="1" x14ac:dyDescent="0.25">
      <c r="B11" s="23" t="s">
        <v>38</v>
      </c>
      <c r="C11" s="49">
        <f>AVERAGE('23.09.19 Busabala-Entebbe'!C11,'24.09 Busabala-Entebbe'!C11,'25.09 Busabala-Entebbe'!C11,'27.09 Busabala-Entebbe'!C11,'26.0919 Busabala-Entebbe 24HR'!C11,'28.09 Busabala-Entebbe-24Hrs'!C11,'29.09 Busabala-Entebbe'!C11)</f>
        <v>5.1428571428571432</v>
      </c>
      <c r="D11" s="49">
        <f>AVERAGE('23.09.19 Busabala-Entebbe'!D11,'24.09 Busabala-Entebbe'!D11,'25.09 Busabala-Entebbe'!D11,'27.09 Busabala-Entebbe'!D11,'26.0919 Busabala-Entebbe 24HR'!D11,'28.09 Busabala-Entebbe-24Hrs'!D11,'29.09 Busabala-Entebbe'!D11)</f>
        <v>2</v>
      </c>
      <c r="E11" s="49">
        <f>AVERAGE('23.09.19 Busabala-Entebbe'!E11,'24.09 Busabala-Entebbe'!E11,'25.09 Busabala-Entebbe'!E11,'27.09 Busabala-Entebbe'!E11,'26.0919 Busabala-Entebbe 24HR'!E11,'28.09 Busabala-Entebbe-24Hrs'!E11,'29.09 Busabala-Entebbe'!E11)</f>
        <v>0.42857142857142855</v>
      </c>
      <c r="F11" s="49">
        <f>AVERAGE('23.09.19 Busabala-Entebbe'!F11,'24.09 Busabala-Entebbe'!F11,'25.09 Busabala-Entebbe'!F11,'27.09 Busabala-Entebbe'!F11,'26.0919 Busabala-Entebbe 24HR'!F11,'28.09 Busabala-Entebbe-24Hrs'!F11,'29.09 Busabala-Entebbe'!F11)</f>
        <v>3.8571428571428572</v>
      </c>
      <c r="G11" s="49">
        <f>AVERAGE('23.09.19 Busabala-Entebbe'!G11,'24.09 Busabala-Entebbe'!G11,'25.09 Busabala-Entebbe'!G11,'27.09 Busabala-Entebbe'!G11,'26.0919 Busabala-Entebbe 24HR'!G11,'28.09 Busabala-Entebbe-24Hrs'!G11,'29.09 Busabala-Entebbe'!G11)</f>
        <v>0.42857142857142855</v>
      </c>
      <c r="H11" s="49">
        <f>AVERAGE('23.09.19 Busabala-Entebbe'!H11,'24.09 Busabala-Entebbe'!H11,'25.09 Busabala-Entebbe'!H11,'27.09 Busabala-Entebbe'!H11,'26.0919 Busabala-Entebbe 24HR'!H11,'28.09 Busabala-Entebbe-24Hrs'!H11,'29.09 Busabala-Entebbe'!H11)</f>
        <v>0</v>
      </c>
      <c r="I11" s="49">
        <f>AVERAGE('23.09.19 Busabala-Entebbe'!I11,'24.09 Busabala-Entebbe'!I11,'25.09 Busabala-Entebbe'!I11,'27.09 Busabala-Entebbe'!I11,'26.0919 Busabala-Entebbe 24HR'!I11,'28.09 Busabala-Entebbe-24Hrs'!I11,'29.09 Busabala-Entebbe'!I11)</f>
        <v>1.2857142857142858</v>
      </c>
      <c r="J11" s="49">
        <f>AVERAGE('23.09.19 Busabala-Entebbe'!J11,'24.09 Busabala-Entebbe'!J11,'25.09 Busabala-Entebbe'!J11,'27.09 Busabala-Entebbe'!J11,'26.0919 Busabala-Entebbe 24HR'!J11,'28.09 Busabala-Entebbe-24Hrs'!J11,'29.09 Busabala-Entebbe'!J11)</f>
        <v>0.14285714285714285</v>
      </c>
      <c r="K11" s="49">
        <f>AVERAGE('23.09.19 Busabala-Entebbe'!K11,'24.09 Busabala-Entebbe'!K11,'25.09 Busabala-Entebbe'!K11,'27.09 Busabala-Entebbe'!K11,'26.0919 Busabala-Entebbe 24HR'!K11,'28.09 Busabala-Entebbe-24Hrs'!K11,'29.09 Busabala-Entebbe'!K11)</f>
        <v>0.14285714285714285</v>
      </c>
      <c r="L11" s="49">
        <f>AVERAGE('23.09.19 Busabala-Entebbe'!L11,'24.09 Busabala-Entebbe'!L11,'25.09 Busabala-Entebbe'!L11,'27.09 Busabala-Entebbe'!L11,'26.0919 Busabala-Entebbe 24HR'!L11,'28.09 Busabala-Entebbe-24Hrs'!L11,'29.09 Busabala-Entebbe'!L11)</f>
        <v>0</v>
      </c>
      <c r="M11" s="49">
        <f>AVERAGE('23.09.19 Busabala-Entebbe'!M11,'24.09 Busabala-Entebbe'!M11,'25.09 Busabala-Entebbe'!M11,'27.09 Busabala-Entebbe'!M11,'26.0919 Busabala-Entebbe 24HR'!M11,'28.09 Busabala-Entebbe-24Hrs'!M11,'29.09 Busabala-Entebbe'!M11)</f>
        <v>13.428571428571429</v>
      </c>
      <c r="N11" s="49">
        <f>AVERAGE('23.09.19 Busabala-Entebbe'!N11,'24.09 Busabala-Entebbe'!N11,'25.09 Busabala-Entebbe'!N11,'27.09 Busabala-Entebbe'!N11,'26.0919 Busabala-Entebbe 24HR'!N11,'28.09 Busabala-Entebbe-24Hrs'!N11,'29.09 Busabala-Entebbe'!N11)</f>
        <v>0</v>
      </c>
      <c r="O11" s="15">
        <f t="shared" si="0"/>
        <v>13.428571428571429</v>
      </c>
      <c r="P11" s="15">
        <f t="shared" si="1"/>
        <v>26.857142857142858</v>
      </c>
      <c r="R11" s="1" t="s">
        <v>7</v>
      </c>
      <c r="S11" s="17">
        <f t="shared" ref="S11:AF11" si="3">SUM(C14:C17)</f>
        <v>9</v>
      </c>
      <c r="T11" s="17">
        <f t="shared" si="3"/>
        <v>3.2857142857142856</v>
      </c>
      <c r="U11" s="17">
        <f t="shared" si="3"/>
        <v>1.1428571428571428</v>
      </c>
      <c r="V11" s="17">
        <f t="shared" si="3"/>
        <v>13.142857142857142</v>
      </c>
      <c r="W11" s="17">
        <f t="shared" si="3"/>
        <v>0</v>
      </c>
      <c r="X11" s="17">
        <f t="shared" si="3"/>
        <v>0</v>
      </c>
      <c r="Y11" s="17">
        <f t="shared" si="3"/>
        <v>5.7142857142857144</v>
      </c>
      <c r="Z11" s="17">
        <f t="shared" si="3"/>
        <v>0.71428571428571419</v>
      </c>
      <c r="AA11" s="17">
        <f t="shared" si="3"/>
        <v>0</v>
      </c>
      <c r="AB11" s="17">
        <f t="shared" si="3"/>
        <v>0</v>
      </c>
      <c r="AC11" s="17">
        <f t="shared" si="3"/>
        <v>38.571428571428569</v>
      </c>
      <c r="AD11" s="17">
        <f t="shared" si="3"/>
        <v>0</v>
      </c>
      <c r="AE11" s="31">
        <f t="shared" si="3"/>
        <v>33</v>
      </c>
      <c r="AF11" s="31">
        <f t="shared" si="3"/>
        <v>71.571428571428584</v>
      </c>
    </row>
    <row r="12" spans="2:32" ht="23.1" customHeight="1" x14ac:dyDescent="0.25">
      <c r="B12" s="23" t="s">
        <v>39</v>
      </c>
      <c r="C12" s="49">
        <f>AVERAGE('23.09.19 Busabala-Entebbe'!C12,'24.09 Busabala-Entebbe'!C12,'25.09 Busabala-Entebbe'!C12,'27.09 Busabala-Entebbe'!C12,'26.0919 Busabala-Entebbe 24HR'!C12,'28.09 Busabala-Entebbe-24Hrs'!C12,'29.09 Busabala-Entebbe'!C12)</f>
        <v>3.4285714285714284</v>
      </c>
      <c r="D12" s="49">
        <f>AVERAGE('23.09.19 Busabala-Entebbe'!D12,'24.09 Busabala-Entebbe'!D12,'25.09 Busabala-Entebbe'!D12,'27.09 Busabala-Entebbe'!D12,'26.0919 Busabala-Entebbe 24HR'!D12,'28.09 Busabala-Entebbe-24Hrs'!D12,'29.09 Busabala-Entebbe'!D12)</f>
        <v>1.2857142857142858</v>
      </c>
      <c r="E12" s="49">
        <f>AVERAGE('23.09.19 Busabala-Entebbe'!E12,'24.09 Busabala-Entebbe'!E12,'25.09 Busabala-Entebbe'!E12,'27.09 Busabala-Entebbe'!E12,'26.0919 Busabala-Entebbe 24HR'!E12,'28.09 Busabala-Entebbe-24Hrs'!E12,'29.09 Busabala-Entebbe'!E12)</f>
        <v>0.2857142857142857</v>
      </c>
      <c r="F12" s="49">
        <f>AVERAGE('23.09.19 Busabala-Entebbe'!F12,'24.09 Busabala-Entebbe'!F12,'25.09 Busabala-Entebbe'!F12,'27.09 Busabala-Entebbe'!F12,'26.0919 Busabala-Entebbe 24HR'!F12,'28.09 Busabala-Entebbe-24Hrs'!F12,'29.09 Busabala-Entebbe'!F12)</f>
        <v>4.4285714285714288</v>
      </c>
      <c r="G12" s="49">
        <f>AVERAGE('23.09.19 Busabala-Entebbe'!G12,'24.09 Busabala-Entebbe'!G12,'25.09 Busabala-Entebbe'!G12,'27.09 Busabala-Entebbe'!G12,'26.0919 Busabala-Entebbe 24HR'!G12,'28.09 Busabala-Entebbe-24Hrs'!G12,'29.09 Busabala-Entebbe'!G12)</f>
        <v>0</v>
      </c>
      <c r="H12" s="49">
        <f>AVERAGE('23.09.19 Busabala-Entebbe'!H12,'24.09 Busabala-Entebbe'!H12,'25.09 Busabala-Entebbe'!H12,'27.09 Busabala-Entebbe'!H12,'26.0919 Busabala-Entebbe 24HR'!H12,'28.09 Busabala-Entebbe-24Hrs'!H12,'29.09 Busabala-Entebbe'!H12)</f>
        <v>0</v>
      </c>
      <c r="I12" s="49">
        <f>AVERAGE('23.09.19 Busabala-Entebbe'!I12,'24.09 Busabala-Entebbe'!I12,'25.09 Busabala-Entebbe'!I12,'27.09 Busabala-Entebbe'!I12,'26.0919 Busabala-Entebbe 24HR'!I12,'28.09 Busabala-Entebbe-24Hrs'!I12,'29.09 Busabala-Entebbe'!I12)</f>
        <v>0.5714285714285714</v>
      </c>
      <c r="J12" s="49">
        <f>AVERAGE('23.09.19 Busabala-Entebbe'!J12,'24.09 Busabala-Entebbe'!J12,'25.09 Busabala-Entebbe'!J12,'27.09 Busabala-Entebbe'!J12,'26.0919 Busabala-Entebbe 24HR'!J12,'28.09 Busabala-Entebbe-24Hrs'!J12,'29.09 Busabala-Entebbe'!J12)</f>
        <v>0.14285714285714285</v>
      </c>
      <c r="K12" s="49">
        <f>AVERAGE('23.09.19 Busabala-Entebbe'!K12,'24.09 Busabala-Entebbe'!K12,'25.09 Busabala-Entebbe'!K12,'27.09 Busabala-Entebbe'!K12,'26.0919 Busabala-Entebbe 24HR'!K12,'28.09 Busabala-Entebbe-24Hrs'!K12,'29.09 Busabala-Entebbe'!K12)</f>
        <v>0</v>
      </c>
      <c r="L12" s="49">
        <f>AVERAGE('23.09.19 Busabala-Entebbe'!L12,'24.09 Busabala-Entebbe'!L12,'25.09 Busabala-Entebbe'!L12,'27.09 Busabala-Entebbe'!L12,'26.0919 Busabala-Entebbe 24HR'!L12,'28.09 Busabala-Entebbe-24Hrs'!L12,'29.09 Busabala-Entebbe'!L12)</f>
        <v>0</v>
      </c>
      <c r="M12" s="49">
        <f>AVERAGE('23.09.19 Busabala-Entebbe'!M12,'24.09 Busabala-Entebbe'!M12,'25.09 Busabala-Entebbe'!M12,'27.09 Busabala-Entebbe'!M12,'26.0919 Busabala-Entebbe 24HR'!M12,'28.09 Busabala-Entebbe-24Hrs'!M12,'29.09 Busabala-Entebbe'!M12)</f>
        <v>12.857142857142858</v>
      </c>
      <c r="N12" s="49">
        <f>AVERAGE('23.09.19 Busabala-Entebbe'!N12,'24.09 Busabala-Entebbe'!N12,'25.09 Busabala-Entebbe'!N12,'27.09 Busabala-Entebbe'!N12,'26.0919 Busabala-Entebbe 24HR'!N12,'28.09 Busabala-Entebbe-24Hrs'!N12,'29.09 Busabala-Entebbe'!N12)</f>
        <v>0</v>
      </c>
      <c r="O12" s="15">
        <f t="shared" si="0"/>
        <v>10.142857142857142</v>
      </c>
      <c r="P12" s="15">
        <f t="shared" si="1"/>
        <v>23</v>
      </c>
      <c r="R12" s="1" t="s">
        <v>8</v>
      </c>
      <c r="S12" s="17">
        <f t="shared" ref="S12:AF12" si="4">SUM(C18:C21)</f>
        <v>7.8571428571428568</v>
      </c>
      <c r="T12" s="17">
        <f t="shared" si="4"/>
        <v>3.4285714285714279</v>
      </c>
      <c r="U12" s="17">
        <f t="shared" si="4"/>
        <v>1.5714285714285712</v>
      </c>
      <c r="V12" s="17">
        <f t="shared" si="4"/>
        <v>13.428571428571429</v>
      </c>
      <c r="W12" s="17">
        <f t="shared" si="4"/>
        <v>0.2857142857142857</v>
      </c>
      <c r="X12" s="17">
        <f t="shared" si="4"/>
        <v>0</v>
      </c>
      <c r="Y12" s="17">
        <f t="shared" si="4"/>
        <v>8.8571428571428577</v>
      </c>
      <c r="Z12" s="17">
        <f t="shared" si="4"/>
        <v>0.5714285714285714</v>
      </c>
      <c r="AA12" s="17">
        <f t="shared" si="4"/>
        <v>0</v>
      </c>
      <c r="AB12" s="17">
        <f t="shared" si="4"/>
        <v>0.14285714285714285</v>
      </c>
      <c r="AC12" s="17">
        <f t="shared" si="4"/>
        <v>40.142857142857146</v>
      </c>
      <c r="AD12" s="17">
        <f t="shared" si="4"/>
        <v>0.2857142857142857</v>
      </c>
      <c r="AE12" s="31">
        <f t="shared" si="4"/>
        <v>36.428571428571431</v>
      </c>
      <c r="AF12" s="31">
        <f t="shared" si="4"/>
        <v>76.571428571428555</v>
      </c>
    </row>
    <row r="13" spans="2:32" ht="23.1" customHeight="1" x14ac:dyDescent="0.25">
      <c r="B13" s="23" t="s">
        <v>40</v>
      </c>
      <c r="C13" s="49">
        <f>AVERAGE('23.09.19 Busabala-Entebbe'!C13,'24.09 Busabala-Entebbe'!C13,'25.09 Busabala-Entebbe'!C13,'27.09 Busabala-Entebbe'!C13,'26.0919 Busabala-Entebbe 24HR'!C13,'28.09 Busabala-Entebbe-24Hrs'!C13,'29.09 Busabala-Entebbe'!C13)</f>
        <v>0.8571428571428571</v>
      </c>
      <c r="D13" s="49">
        <f>AVERAGE('23.09.19 Busabala-Entebbe'!D13,'24.09 Busabala-Entebbe'!D13,'25.09 Busabala-Entebbe'!D13,'27.09 Busabala-Entebbe'!D13,'26.0919 Busabala-Entebbe 24HR'!D13,'28.09 Busabala-Entebbe-24Hrs'!D13,'29.09 Busabala-Entebbe'!D13)</f>
        <v>1.2857142857142858</v>
      </c>
      <c r="E13" s="49">
        <f>AVERAGE('23.09.19 Busabala-Entebbe'!E13,'24.09 Busabala-Entebbe'!E13,'25.09 Busabala-Entebbe'!E13,'27.09 Busabala-Entebbe'!E13,'26.0919 Busabala-Entebbe 24HR'!E13,'28.09 Busabala-Entebbe-24Hrs'!E13,'29.09 Busabala-Entebbe'!E13)</f>
        <v>0.2857142857142857</v>
      </c>
      <c r="F13" s="49">
        <f>AVERAGE('23.09.19 Busabala-Entebbe'!F13,'24.09 Busabala-Entebbe'!F13,'25.09 Busabala-Entebbe'!F13,'27.09 Busabala-Entebbe'!F13,'26.0919 Busabala-Entebbe 24HR'!F13,'28.09 Busabala-Entebbe-24Hrs'!F13,'29.09 Busabala-Entebbe'!F13)</f>
        <v>3.2857142857142856</v>
      </c>
      <c r="G13" s="49">
        <f>AVERAGE('23.09.19 Busabala-Entebbe'!G13,'24.09 Busabala-Entebbe'!G13,'25.09 Busabala-Entebbe'!G13,'27.09 Busabala-Entebbe'!G13,'26.0919 Busabala-Entebbe 24HR'!G13,'28.09 Busabala-Entebbe-24Hrs'!G13,'29.09 Busabala-Entebbe'!G13)</f>
        <v>0.7142857142857143</v>
      </c>
      <c r="H13" s="49">
        <f>AVERAGE('23.09.19 Busabala-Entebbe'!H13,'24.09 Busabala-Entebbe'!H13,'25.09 Busabala-Entebbe'!H13,'27.09 Busabala-Entebbe'!H13,'26.0919 Busabala-Entebbe 24HR'!H13,'28.09 Busabala-Entebbe-24Hrs'!H13,'29.09 Busabala-Entebbe'!H13)</f>
        <v>0</v>
      </c>
      <c r="I13" s="49">
        <f>AVERAGE('23.09.19 Busabala-Entebbe'!I13,'24.09 Busabala-Entebbe'!I13,'25.09 Busabala-Entebbe'!I13,'27.09 Busabala-Entebbe'!I13,'26.0919 Busabala-Entebbe 24HR'!I13,'28.09 Busabala-Entebbe-24Hrs'!I13,'29.09 Busabala-Entebbe'!I13)</f>
        <v>1</v>
      </c>
      <c r="J13" s="49">
        <f>AVERAGE('23.09.19 Busabala-Entebbe'!J13,'24.09 Busabala-Entebbe'!J13,'25.09 Busabala-Entebbe'!J13,'27.09 Busabala-Entebbe'!J13,'26.0919 Busabala-Entebbe 24HR'!J13,'28.09 Busabala-Entebbe-24Hrs'!J13,'29.09 Busabala-Entebbe'!J13)</f>
        <v>0.2857142857142857</v>
      </c>
      <c r="K13" s="49">
        <f>AVERAGE('23.09.19 Busabala-Entebbe'!K13,'24.09 Busabala-Entebbe'!K13,'25.09 Busabala-Entebbe'!K13,'27.09 Busabala-Entebbe'!K13,'26.0919 Busabala-Entebbe 24HR'!K13,'28.09 Busabala-Entebbe-24Hrs'!K13,'29.09 Busabala-Entebbe'!K13)</f>
        <v>0</v>
      </c>
      <c r="L13" s="49">
        <f>AVERAGE('23.09.19 Busabala-Entebbe'!L13,'24.09 Busabala-Entebbe'!L13,'25.09 Busabala-Entebbe'!L13,'27.09 Busabala-Entebbe'!L13,'26.0919 Busabala-Entebbe 24HR'!L13,'28.09 Busabala-Entebbe-24Hrs'!L13,'29.09 Busabala-Entebbe'!L13)</f>
        <v>0</v>
      </c>
      <c r="M13" s="49">
        <f>AVERAGE('23.09.19 Busabala-Entebbe'!M13,'24.09 Busabala-Entebbe'!M13,'25.09 Busabala-Entebbe'!M13,'27.09 Busabala-Entebbe'!M13,'26.0919 Busabala-Entebbe 24HR'!M13,'28.09 Busabala-Entebbe-24Hrs'!M13,'29.09 Busabala-Entebbe'!M13)</f>
        <v>10</v>
      </c>
      <c r="N13" s="49">
        <f>AVERAGE('23.09.19 Busabala-Entebbe'!N13,'24.09 Busabala-Entebbe'!N13,'25.09 Busabala-Entebbe'!N13,'27.09 Busabala-Entebbe'!N13,'26.0919 Busabala-Entebbe 24HR'!N13,'28.09 Busabala-Entebbe-24Hrs'!N13,'29.09 Busabala-Entebbe'!N13)</f>
        <v>0</v>
      </c>
      <c r="O13" s="15">
        <f t="shared" si="0"/>
        <v>7.7142857142857135</v>
      </c>
      <c r="P13" s="15">
        <f t="shared" si="1"/>
        <v>17.714285714285715</v>
      </c>
      <c r="R13" s="1" t="s">
        <v>9</v>
      </c>
      <c r="S13" s="17">
        <f t="shared" ref="S13:AF13" si="5">SUM(C22:C25)</f>
        <v>11.571428571428573</v>
      </c>
      <c r="T13" s="17">
        <f t="shared" si="5"/>
        <v>4.1428571428571423</v>
      </c>
      <c r="U13" s="17">
        <f t="shared" si="5"/>
        <v>0.85714285714285698</v>
      </c>
      <c r="V13" s="17">
        <f t="shared" si="5"/>
        <v>11.142857142857142</v>
      </c>
      <c r="W13" s="17">
        <f t="shared" si="5"/>
        <v>0.5714285714285714</v>
      </c>
      <c r="X13" s="17">
        <f t="shared" si="5"/>
        <v>0.42857142857142855</v>
      </c>
      <c r="Y13" s="17">
        <f t="shared" si="5"/>
        <v>7.1428571428571432</v>
      </c>
      <c r="Z13" s="17">
        <f t="shared" si="5"/>
        <v>1.714285714285714</v>
      </c>
      <c r="AA13" s="17">
        <f t="shared" si="5"/>
        <v>0</v>
      </c>
      <c r="AB13" s="17">
        <f t="shared" si="5"/>
        <v>0</v>
      </c>
      <c r="AC13" s="17">
        <f t="shared" si="5"/>
        <v>39.714285714285715</v>
      </c>
      <c r="AD13" s="17">
        <f t="shared" si="5"/>
        <v>0</v>
      </c>
      <c r="AE13" s="31">
        <f t="shared" si="5"/>
        <v>37.571428571428577</v>
      </c>
      <c r="AF13" s="31">
        <f t="shared" si="5"/>
        <v>77.285714285714292</v>
      </c>
    </row>
    <row r="14" spans="2:32" ht="23.1" customHeight="1" x14ac:dyDescent="0.25">
      <c r="B14" s="23" t="s">
        <v>41</v>
      </c>
      <c r="C14" s="49">
        <f>AVERAGE('23.09.19 Busabala-Entebbe'!C14,'24.09 Busabala-Entebbe'!C14,'25.09 Busabala-Entebbe'!C14,'27.09 Busabala-Entebbe'!C14,'26.0919 Busabala-Entebbe 24HR'!C14,'28.09 Busabala-Entebbe-24Hrs'!C14,'29.09 Busabala-Entebbe'!C14)</f>
        <v>2.5714285714285716</v>
      </c>
      <c r="D14" s="49">
        <f>AVERAGE('23.09.19 Busabala-Entebbe'!D14,'24.09 Busabala-Entebbe'!D14,'25.09 Busabala-Entebbe'!D14,'27.09 Busabala-Entebbe'!D14,'26.0919 Busabala-Entebbe 24HR'!D14,'28.09 Busabala-Entebbe-24Hrs'!D14,'29.09 Busabala-Entebbe'!D14)</f>
        <v>0.42857142857142855</v>
      </c>
      <c r="E14" s="49">
        <f>AVERAGE('23.09.19 Busabala-Entebbe'!E14,'24.09 Busabala-Entebbe'!E14,'25.09 Busabala-Entebbe'!E14,'27.09 Busabala-Entebbe'!E14,'26.0919 Busabala-Entebbe 24HR'!E14,'28.09 Busabala-Entebbe-24Hrs'!E14,'29.09 Busabala-Entebbe'!E14)</f>
        <v>0.2857142857142857</v>
      </c>
      <c r="F14" s="49">
        <f>AVERAGE('23.09.19 Busabala-Entebbe'!F14,'24.09 Busabala-Entebbe'!F14,'25.09 Busabala-Entebbe'!F14,'27.09 Busabala-Entebbe'!F14,'26.0919 Busabala-Entebbe 24HR'!F14,'28.09 Busabala-Entebbe-24Hrs'!F14,'29.09 Busabala-Entebbe'!F14)</f>
        <v>2.8571428571428572</v>
      </c>
      <c r="G14" s="49">
        <f>AVERAGE('23.09.19 Busabala-Entebbe'!G14,'24.09 Busabala-Entebbe'!G14,'25.09 Busabala-Entebbe'!G14,'27.09 Busabala-Entebbe'!G14,'26.0919 Busabala-Entebbe 24HR'!G14,'28.09 Busabala-Entebbe-24Hrs'!G14,'29.09 Busabala-Entebbe'!G14)</f>
        <v>0</v>
      </c>
      <c r="H14" s="49">
        <f>AVERAGE('23.09.19 Busabala-Entebbe'!H14,'24.09 Busabala-Entebbe'!H14,'25.09 Busabala-Entebbe'!H14,'27.09 Busabala-Entebbe'!H14,'26.0919 Busabala-Entebbe 24HR'!H14,'28.09 Busabala-Entebbe-24Hrs'!H14,'29.09 Busabala-Entebbe'!H14)</f>
        <v>0</v>
      </c>
      <c r="I14" s="49">
        <f>AVERAGE('23.09.19 Busabala-Entebbe'!I14,'24.09 Busabala-Entebbe'!I14,'25.09 Busabala-Entebbe'!I14,'27.09 Busabala-Entebbe'!I14,'26.0919 Busabala-Entebbe 24HR'!I14,'28.09 Busabala-Entebbe-24Hrs'!I14,'29.09 Busabala-Entebbe'!I14)</f>
        <v>1.2857142857142858</v>
      </c>
      <c r="J14" s="49">
        <f>AVERAGE('23.09.19 Busabala-Entebbe'!J14,'24.09 Busabala-Entebbe'!J14,'25.09 Busabala-Entebbe'!J14,'27.09 Busabala-Entebbe'!J14,'26.0919 Busabala-Entebbe 24HR'!J14,'28.09 Busabala-Entebbe-24Hrs'!J14,'29.09 Busabala-Entebbe'!J14)</f>
        <v>0</v>
      </c>
      <c r="K14" s="49">
        <f>AVERAGE('23.09.19 Busabala-Entebbe'!K14,'24.09 Busabala-Entebbe'!K14,'25.09 Busabala-Entebbe'!K14,'27.09 Busabala-Entebbe'!K14,'26.0919 Busabala-Entebbe 24HR'!K14,'28.09 Busabala-Entebbe-24Hrs'!K14,'29.09 Busabala-Entebbe'!K14)</f>
        <v>0</v>
      </c>
      <c r="L14" s="49">
        <f>AVERAGE('23.09.19 Busabala-Entebbe'!L14,'24.09 Busabala-Entebbe'!L14,'25.09 Busabala-Entebbe'!L14,'27.09 Busabala-Entebbe'!L14,'26.0919 Busabala-Entebbe 24HR'!L14,'28.09 Busabala-Entebbe-24Hrs'!L14,'29.09 Busabala-Entebbe'!L14)</f>
        <v>0</v>
      </c>
      <c r="M14" s="49">
        <f>AVERAGE('23.09.19 Busabala-Entebbe'!M14,'24.09 Busabala-Entebbe'!M14,'25.09 Busabala-Entebbe'!M14,'27.09 Busabala-Entebbe'!M14,'26.0919 Busabala-Entebbe 24HR'!M14,'28.09 Busabala-Entebbe-24Hrs'!M14,'29.09 Busabala-Entebbe'!M14)</f>
        <v>7.7142857142857144</v>
      </c>
      <c r="N14" s="49">
        <f>AVERAGE('23.09.19 Busabala-Entebbe'!N14,'24.09 Busabala-Entebbe'!N14,'25.09 Busabala-Entebbe'!N14,'27.09 Busabala-Entebbe'!N14,'26.0919 Busabala-Entebbe 24HR'!N14,'28.09 Busabala-Entebbe-24Hrs'!N14,'29.09 Busabala-Entebbe'!N14)</f>
        <v>0</v>
      </c>
      <c r="O14" s="15">
        <f t="shared" si="0"/>
        <v>7.4285714285714279</v>
      </c>
      <c r="P14" s="15">
        <f t="shared" si="1"/>
        <v>15.142857142857142</v>
      </c>
      <c r="R14" s="1" t="s">
        <v>10</v>
      </c>
      <c r="S14" s="17">
        <f t="shared" ref="S14:AF14" si="6">SUM(C26:C29)</f>
        <v>13.714285714285715</v>
      </c>
      <c r="T14" s="17">
        <f t="shared" si="6"/>
        <v>3.1428571428571428</v>
      </c>
      <c r="U14" s="17">
        <f t="shared" si="6"/>
        <v>1.5714285714285712</v>
      </c>
      <c r="V14" s="17">
        <f t="shared" si="6"/>
        <v>11.571428571428571</v>
      </c>
      <c r="W14" s="17">
        <f t="shared" si="6"/>
        <v>0.14285714285714285</v>
      </c>
      <c r="X14" s="17">
        <f t="shared" si="6"/>
        <v>0</v>
      </c>
      <c r="Y14" s="17">
        <f t="shared" si="6"/>
        <v>9.7142857142857153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41</v>
      </c>
      <c r="AD14" s="17">
        <f t="shared" si="6"/>
        <v>0</v>
      </c>
      <c r="AE14" s="31">
        <f t="shared" si="6"/>
        <v>41.857142857142861</v>
      </c>
      <c r="AF14" s="31">
        <f t="shared" si="6"/>
        <v>82.857142857142861</v>
      </c>
    </row>
    <row r="15" spans="2:32" ht="23.1" customHeight="1" x14ac:dyDescent="0.25">
      <c r="B15" s="23" t="s">
        <v>42</v>
      </c>
      <c r="C15" s="49">
        <f>AVERAGE('23.09.19 Busabala-Entebbe'!C15,'24.09 Busabala-Entebbe'!C15,'25.09 Busabala-Entebbe'!C15,'27.09 Busabala-Entebbe'!C15,'26.0919 Busabala-Entebbe 24HR'!C15,'28.09 Busabala-Entebbe-24Hrs'!C15,'29.09 Busabala-Entebbe'!C15)</f>
        <v>2.8571428571428572</v>
      </c>
      <c r="D15" s="49">
        <f>AVERAGE('23.09.19 Busabala-Entebbe'!D15,'24.09 Busabala-Entebbe'!D15,'25.09 Busabala-Entebbe'!D15,'27.09 Busabala-Entebbe'!D15,'26.0919 Busabala-Entebbe 24HR'!D15,'28.09 Busabala-Entebbe-24Hrs'!D15,'29.09 Busabala-Entebbe'!D15)</f>
        <v>1.2857142857142858</v>
      </c>
      <c r="E15" s="49">
        <f>AVERAGE('23.09.19 Busabala-Entebbe'!E15,'24.09 Busabala-Entebbe'!E15,'25.09 Busabala-Entebbe'!E15,'27.09 Busabala-Entebbe'!E15,'26.0919 Busabala-Entebbe 24HR'!E15,'28.09 Busabala-Entebbe-24Hrs'!E15,'29.09 Busabala-Entebbe'!E15)</f>
        <v>0</v>
      </c>
      <c r="F15" s="49">
        <f>AVERAGE('23.09.19 Busabala-Entebbe'!F15,'24.09 Busabala-Entebbe'!F15,'25.09 Busabala-Entebbe'!F15,'27.09 Busabala-Entebbe'!F15,'26.0919 Busabala-Entebbe 24HR'!F15,'28.09 Busabala-Entebbe-24Hrs'!F15,'29.09 Busabala-Entebbe'!F15)</f>
        <v>3.4285714285714284</v>
      </c>
      <c r="G15" s="49">
        <f>AVERAGE('23.09.19 Busabala-Entebbe'!G15,'24.09 Busabala-Entebbe'!G15,'25.09 Busabala-Entebbe'!G15,'27.09 Busabala-Entebbe'!G15,'26.0919 Busabala-Entebbe 24HR'!G15,'28.09 Busabala-Entebbe-24Hrs'!G15,'29.09 Busabala-Entebbe'!G15)</f>
        <v>0</v>
      </c>
      <c r="H15" s="49">
        <f>AVERAGE('23.09.19 Busabala-Entebbe'!H15,'24.09 Busabala-Entebbe'!H15,'25.09 Busabala-Entebbe'!H15,'27.09 Busabala-Entebbe'!H15,'26.0919 Busabala-Entebbe 24HR'!H15,'28.09 Busabala-Entebbe-24Hrs'!H15,'29.09 Busabala-Entebbe'!H15)</f>
        <v>0</v>
      </c>
      <c r="I15" s="49">
        <f>AVERAGE('23.09.19 Busabala-Entebbe'!I15,'24.09 Busabala-Entebbe'!I15,'25.09 Busabala-Entebbe'!I15,'27.09 Busabala-Entebbe'!I15,'26.0919 Busabala-Entebbe 24HR'!I15,'28.09 Busabala-Entebbe-24Hrs'!I15,'29.09 Busabala-Entebbe'!I15)</f>
        <v>1.5714285714285714</v>
      </c>
      <c r="J15" s="49">
        <f>AVERAGE('23.09.19 Busabala-Entebbe'!J15,'24.09 Busabala-Entebbe'!J15,'25.09 Busabala-Entebbe'!J15,'27.09 Busabala-Entebbe'!J15,'26.0919 Busabala-Entebbe 24HR'!J15,'28.09 Busabala-Entebbe-24Hrs'!J15,'29.09 Busabala-Entebbe'!J15)</f>
        <v>0.2857142857142857</v>
      </c>
      <c r="K15" s="49">
        <f>AVERAGE('23.09.19 Busabala-Entebbe'!K15,'24.09 Busabala-Entebbe'!K15,'25.09 Busabala-Entebbe'!K15,'27.09 Busabala-Entebbe'!K15,'26.0919 Busabala-Entebbe 24HR'!K15,'28.09 Busabala-Entebbe-24Hrs'!K15,'29.09 Busabala-Entebbe'!K15)</f>
        <v>0</v>
      </c>
      <c r="L15" s="49">
        <f>AVERAGE('23.09.19 Busabala-Entebbe'!L15,'24.09 Busabala-Entebbe'!L15,'25.09 Busabala-Entebbe'!L15,'27.09 Busabala-Entebbe'!L15,'26.0919 Busabala-Entebbe 24HR'!L15,'28.09 Busabala-Entebbe-24Hrs'!L15,'29.09 Busabala-Entebbe'!L15)</f>
        <v>0</v>
      </c>
      <c r="M15" s="49">
        <f>AVERAGE('23.09.19 Busabala-Entebbe'!M15,'24.09 Busabala-Entebbe'!M15,'25.09 Busabala-Entebbe'!M15,'27.09 Busabala-Entebbe'!M15,'26.0919 Busabala-Entebbe 24HR'!M15,'28.09 Busabala-Entebbe-24Hrs'!M15,'29.09 Busabala-Entebbe'!M15)</f>
        <v>10.285714285714286</v>
      </c>
      <c r="N15" s="49">
        <f>AVERAGE('23.09.19 Busabala-Entebbe'!N15,'24.09 Busabala-Entebbe'!N15,'25.09 Busabala-Entebbe'!N15,'27.09 Busabala-Entebbe'!N15,'26.0919 Busabala-Entebbe 24HR'!N15,'28.09 Busabala-Entebbe-24Hrs'!N15,'29.09 Busabala-Entebbe'!N15)</f>
        <v>0</v>
      </c>
      <c r="O15" s="15">
        <f t="shared" si="0"/>
        <v>9.4285714285714288</v>
      </c>
      <c r="P15" s="15">
        <f t="shared" si="1"/>
        <v>19.714285714285715</v>
      </c>
      <c r="R15" s="1" t="s">
        <v>11</v>
      </c>
      <c r="S15" s="17">
        <f t="shared" ref="S15:AF15" si="7">SUM(C30:C33)</f>
        <v>14.714285714285714</v>
      </c>
      <c r="T15" s="17">
        <f t="shared" si="7"/>
        <v>4.2857142857142856</v>
      </c>
      <c r="U15" s="17">
        <f t="shared" si="7"/>
        <v>2</v>
      </c>
      <c r="V15" s="17">
        <f t="shared" si="7"/>
        <v>11.142857142857142</v>
      </c>
      <c r="W15" s="17">
        <f t="shared" si="7"/>
        <v>0</v>
      </c>
      <c r="X15" s="17">
        <f t="shared" si="7"/>
        <v>0</v>
      </c>
      <c r="Y15" s="17">
        <f t="shared" si="7"/>
        <v>8.1428571428571423</v>
      </c>
      <c r="Z15" s="17">
        <f t="shared" si="7"/>
        <v>2.2857142857142856</v>
      </c>
      <c r="AA15" s="17">
        <f t="shared" si="7"/>
        <v>0</v>
      </c>
      <c r="AB15" s="17">
        <f t="shared" si="7"/>
        <v>0</v>
      </c>
      <c r="AC15" s="17">
        <f t="shared" si="7"/>
        <v>38.142857142857146</v>
      </c>
      <c r="AD15" s="17">
        <f t="shared" si="7"/>
        <v>0</v>
      </c>
      <c r="AE15" s="31">
        <f t="shared" si="7"/>
        <v>42.571428571428569</v>
      </c>
      <c r="AF15" s="31">
        <f t="shared" si="7"/>
        <v>80.714285714285708</v>
      </c>
    </row>
    <row r="16" spans="2:32" ht="23.1" customHeight="1" x14ac:dyDescent="0.25">
      <c r="B16" s="23" t="s">
        <v>43</v>
      </c>
      <c r="C16" s="49">
        <f>AVERAGE('23.09.19 Busabala-Entebbe'!C16,'24.09 Busabala-Entebbe'!C16,'25.09 Busabala-Entebbe'!C16,'27.09 Busabala-Entebbe'!C16,'26.0919 Busabala-Entebbe 24HR'!C16,'28.09 Busabala-Entebbe-24Hrs'!C16,'29.09 Busabala-Entebbe'!C16)</f>
        <v>1.1428571428571428</v>
      </c>
      <c r="D16" s="49">
        <f>AVERAGE('23.09.19 Busabala-Entebbe'!D16,'24.09 Busabala-Entebbe'!D16,'25.09 Busabala-Entebbe'!D16,'27.09 Busabala-Entebbe'!D16,'26.0919 Busabala-Entebbe 24HR'!D16,'28.09 Busabala-Entebbe-24Hrs'!D16,'29.09 Busabala-Entebbe'!D16)</f>
        <v>1.2857142857142858</v>
      </c>
      <c r="E16" s="49">
        <f>AVERAGE('23.09.19 Busabala-Entebbe'!E16,'24.09 Busabala-Entebbe'!E16,'25.09 Busabala-Entebbe'!E16,'27.09 Busabala-Entebbe'!E16,'26.0919 Busabala-Entebbe 24HR'!E16,'28.09 Busabala-Entebbe-24Hrs'!E16,'29.09 Busabala-Entebbe'!E16)</f>
        <v>0.42857142857142855</v>
      </c>
      <c r="F16" s="49">
        <f>AVERAGE('23.09.19 Busabala-Entebbe'!F16,'24.09 Busabala-Entebbe'!F16,'25.09 Busabala-Entebbe'!F16,'27.09 Busabala-Entebbe'!F16,'26.0919 Busabala-Entebbe 24HR'!F16,'28.09 Busabala-Entebbe-24Hrs'!F16,'29.09 Busabala-Entebbe'!F16)</f>
        <v>3.1428571428571428</v>
      </c>
      <c r="G16" s="49">
        <f>AVERAGE('23.09.19 Busabala-Entebbe'!G16,'24.09 Busabala-Entebbe'!G16,'25.09 Busabala-Entebbe'!G16,'27.09 Busabala-Entebbe'!G16,'26.0919 Busabala-Entebbe 24HR'!G16,'28.09 Busabala-Entebbe-24Hrs'!G16,'29.09 Busabala-Entebbe'!G16)</f>
        <v>0</v>
      </c>
      <c r="H16" s="49">
        <f>AVERAGE('23.09.19 Busabala-Entebbe'!H16,'24.09 Busabala-Entebbe'!H16,'25.09 Busabala-Entebbe'!H16,'27.09 Busabala-Entebbe'!H16,'26.0919 Busabala-Entebbe 24HR'!H16,'28.09 Busabala-Entebbe-24Hrs'!H16,'29.09 Busabala-Entebbe'!H16)</f>
        <v>0</v>
      </c>
      <c r="I16" s="49">
        <f>AVERAGE('23.09.19 Busabala-Entebbe'!I16,'24.09 Busabala-Entebbe'!I16,'25.09 Busabala-Entebbe'!I16,'27.09 Busabala-Entebbe'!I16,'26.0919 Busabala-Entebbe 24HR'!I16,'28.09 Busabala-Entebbe-24Hrs'!I16,'29.09 Busabala-Entebbe'!I16)</f>
        <v>1.4285714285714286</v>
      </c>
      <c r="J16" s="49">
        <f>AVERAGE('23.09.19 Busabala-Entebbe'!J16,'24.09 Busabala-Entebbe'!J16,'25.09 Busabala-Entebbe'!J16,'27.09 Busabala-Entebbe'!J16,'26.0919 Busabala-Entebbe 24HR'!J16,'28.09 Busabala-Entebbe-24Hrs'!J16,'29.09 Busabala-Entebbe'!J16)</f>
        <v>0.2857142857142857</v>
      </c>
      <c r="K16" s="49">
        <f>AVERAGE('23.09.19 Busabala-Entebbe'!K16,'24.09 Busabala-Entebbe'!K16,'25.09 Busabala-Entebbe'!K16,'27.09 Busabala-Entebbe'!K16,'26.0919 Busabala-Entebbe 24HR'!K16,'28.09 Busabala-Entebbe-24Hrs'!K16,'29.09 Busabala-Entebbe'!K16)</f>
        <v>0</v>
      </c>
      <c r="L16" s="49">
        <f>AVERAGE('23.09.19 Busabala-Entebbe'!L16,'24.09 Busabala-Entebbe'!L16,'25.09 Busabala-Entebbe'!L16,'27.09 Busabala-Entebbe'!L16,'26.0919 Busabala-Entebbe 24HR'!L16,'28.09 Busabala-Entebbe-24Hrs'!L16,'29.09 Busabala-Entebbe'!L16)</f>
        <v>0</v>
      </c>
      <c r="M16" s="49">
        <f>AVERAGE('23.09.19 Busabala-Entebbe'!M16,'24.09 Busabala-Entebbe'!M16,'25.09 Busabala-Entebbe'!M16,'27.09 Busabala-Entebbe'!M16,'26.0919 Busabala-Entebbe 24HR'!M16,'28.09 Busabala-Entebbe-24Hrs'!M16,'29.09 Busabala-Entebbe'!M16)</f>
        <v>10</v>
      </c>
      <c r="N16" s="49">
        <f>AVERAGE('23.09.19 Busabala-Entebbe'!N16,'24.09 Busabala-Entebbe'!N16,'25.09 Busabala-Entebbe'!N16,'27.09 Busabala-Entebbe'!N16,'26.0919 Busabala-Entebbe 24HR'!N16,'28.09 Busabala-Entebbe-24Hrs'!N16,'29.09 Busabala-Entebbe'!N16)</f>
        <v>0</v>
      </c>
      <c r="O16" s="15">
        <f t="shared" si="0"/>
        <v>7.7142857142857144</v>
      </c>
      <c r="P16" s="15">
        <f t="shared" si="1"/>
        <v>17.714285714285715</v>
      </c>
      <c r="R16" s="1" t="s">
        <v>12</v>
      </c>
      <c r="S16" s="17">
        <f t="shared" ref="S16:AF16" si="8">SUM(C34:C37)</f>
        <v>13.428571428571429</v>
      </c>
      <c r="T16" s="17">
        <f t="shared" si="8"/>
        <v>5.2857142857142856</v>
      </c>
      <c r="U16" s="17">
        <f t="shared" si="8"/>
        <v>1.2857142857142856</v>
      </c>
      <c r="V16" s="17">
        <f t="shared" si="8"/>
        <v>10.714285714285715</v>
      </c>
      <c r="W16" s="17">
        <f t="shared" si="8"/>
        <v>0</v>
      </c>
      <c r="X16" s="17">
        <f t="shared" si="8"/>
        <v>0</v>
      </c>
      <c r="Y16" s="17">
        <f t="shared" si="8"/>
        <v>7.8571428571428577</v>
      </c>
      <c r="Z16" s="17">
        <f t="shared" si="8"/>
        <v>1.4285714285714284</v>
      </c>
      <c r="AA16" s="17">
        <f t="shared" si="8"/>
        <v>0.2857142857142857</v>
      </c>
      <c r="AB16" s="17">
        <f t="shared" si="8"/>
        <v>0</v>
      </c>
      <c r="AC16" s="17">
        <f t="shared" si="8"/>
        <v>33.142857142857146</v>
      </c>
      <c r="AD16" s="17">
        <f t="shared" si="8"/>
        <v>0</v>
      </c>
      <c r="AE16" s="31">
        <f t="shared" si="8"/>
        <v>40.285714285714292</v>
      </c>
      <c r="AF16" s="31">
        <f t="shared" si="8"/>
        <v>73.428571428571431</v>
      </c>
    </row>
    <row r="17" spans="2:32" ht="23.1" customHeight="1" x14ac:dyDescent="0.25">
      <c r="B17" s="23" t="s">
        <v>44</v>
      </c>
      <c r="C17" s="49">
        <f>AVERAGE('23.09.19 Busabala-Entebbe'!C17,'24.09 Busabala-Entebbe'!C17,'25.09 Busabala-Entebbe'!C17,'27.09 Busabala-Entebbe'!C17,'26.0919 Busabala-Entebbe 24HR'!C17,'28.09 Busabala-Entebbe-24Hrs'!C17,'29.09 Busabala-Entebbe'!C17)</f>
        <v>2.4285714285714284</v>
      </c>
      <c r="D17" s="49">
        <f>AVERAGE('23.09.19 Busabala-Entebbe'!D17,'24.09 Busabala-Entebbe'!D17,'25.09 Busabala-Entebbe'!D17,'27.09 Busabala-Entebbe'!D17,'26.0919 Busabala-Entebbe 24HR'!D17,'28.09 Busabala-Entebbe-24Hrs'!D17,'29.09 Busabala-Entebbe'!D17)</f>
        <v>0.2857142857142857</v>
      </c>
      <c r="E17" s="49">
        <f>AVERAGE('23.09.19 Busabala-Entebbe'!E17,'24.09 Busabala-Entebbe'!E17,'25.09 Busabala-Entebbe'!E17,'27.09 Busabala-Entebbe'!E17,'26.0919 Busabala-Entebbe 24HR'!E17,'28.09 Busabala-Entebbe-24Hrs'!E17,'29.09 Busabala-Entebbe'!E17)</f>
        <v>0.42857142857142855</v>
      </c>
      <c r="F17" s="49">
        <f>AVERAGE('23.09.19 Busabala-Entebbe'!F17,'24.09 Busabala-Entebbe'!F17,'25.09 Busabala-Entebbe'!F17,'27.09 Busabala-Entebbe'!F17,'26.0919 Busabala-Entebbe 24HR'!F17,'28.09 Busabala-Entebbe-24Hrs'!F17,'29.09 Busabala-Entebbe'!F17)</f>
        <v>3.7142857142857144</v>
      </c>
      <c r="G17" s="49">
        <f>AVERAGE('23.09.19 Busabala-Entebbe'!G17,'24.09 Busabala-Entebbe'!G17,'25.09 Busabala-Entebbe'!G17,'27.09 Busabala-Entebbe'!G17,'26.0919 Busabala-Entebbe 24HR'!G17,'28.09 Busabala-Entebbe-24Hrs'!G17,'29.09 Busabala-Entebbe'!G17)</f>
        <v>0</v>
      </c>
      <c r="H17" s="49">
        <f>AVERAGE('23.09.19 Busabala-Entebbe'!H17,'24.09 Busabala-Entebbe'!H17,'25.09 Busabala-Entebbe'!H17,'27.09 Busabala-Entebbe'!H17,'26.0919 Busabala-Entebbe 24HR'!H17,'28.09 Busabala-Entebbe-24Hrs'!H17,'29.09 Busabala-Entebbe'!H17)</f>
        <v>0</v>
      </c>
      <c r="I17" s="49">
        <f>AVERAGE('23.09.19 Busabala-Entebbe'!I17,'24.09 Busabala-Entebbe'!I17,'25.09 Busabala-Entebbe'!I17,'27.09 Busabala-Entebbe'!I17,'26.0919 Busabala-Entebbe 24HR'!I17,'28.09 Busabala-Entebbe-24Hrs'!I17,'29.09 Busabala-Entebbe'!I17)</f>
        <v>1.4285714285714286</v>
      </c>
      <c r="J17" s="49">
        <f>AVERAGE('23.09.19 Busabala-Entebbe'!J17,'24.09 Busabala-Entebbe'!J17,'25.09 Busabala-Entebbe'!J17,'27.09 Busabala-Entebbe'!J17,'26.0919 Busabala-Entebbe 24HR'!J17,'28.09 Busabala-Entebbe-24Hrs'!J17,'29.09 Busabala-Entebbe'!J17)</f>
        <v>0.14285714285714285</v>
      </c>
      <c r="K17" s="49">
        <f>AVERAGE('23.09.19 Busabala-Entebbe'!K17,'24.09 Busabala-Entebbe'!K17,'25.09 Busabala-Entebbe'!K17,'27.09 Busabala-Entebbe'!K17,'26.0919 Busabala-Entebbe 24HR'!K17,'28.09 Busabala-Entebbe-24Hrs'!K17,'29.09 Busabala-Entebbe'!K17)</f>
        <v>0</v>
      </c>
      <c r="L17" s="49">
        <f>AVERAGE('23.09.19 Busabala-Entebbe'!L17,'24.09 Busabala-Entebbe'!L17,'25.09 Busabala-Entebbe'!L17,'27.09 Busabala-Entebbe'!L17,'26.0919 Busabala-Entebbe 24HR'!L17,'28.09 Busabala-Entebbe-24Hrs'!L17,'29.09 Busabala-Entebbe'!L17)</f>
        <v>0</v>
      </c>
      <c r="M17" s="49">
        <f>AVERAGE('23.09.19 Busabala-Entebbe'!M17,'24.09 Busabala-Entebbe'!M17,'25.09 Busabala-Entebbe'!M17,'27.09 Busabala-Entebbe'!M17,'26.0919 Busabala-Entebbe 24HR'!M17,'28.09 Busabala-Entebbe-24Hrs'!M17,'29.09 Busabala-Entebbe'!M17)</f>
        <v>10.571428571428571</v>
      </c>
      <c r="N17" s="49">
        <f>AVERAGE('23.09.19 Busabala-Entebbe'!N17,'24.09 Busabala-Entebbe'!N17,'25.09 Busabala-Entebbe'!N17,'27.09 Busabala-Entebbe'!N17,'26.0919 Busabala-Entebbe 24HR'!N17,'28.09 Busabala-Entebbe-24Hrs'!N17,'29.09 Busabala-Entebbe'!N17)</f>
        <v>0</v>
      </c>
      <c r="O17" s="15">
        <f t="shared" si="0"/>
        <v>8.428571428571427</v>
      </c>
      <c r="P17" s="15">
        <f t="shared" si="1"/>
        <v>19</v>
      </c>
      <c r="R17" s="1" t="s">
        <v>13</v>
      </c>
      <c r="S17" s="17">
        <f t="shared" ref="S17:AF17" si="9">SUM(C38:C41)</f>
        <v>15.857142857142858</v>
      </c>
      <c r="T17" s="17">
        <f t="shared" si="9"/>
        <v>5.2857142857142856</v>
      </c>
      <c r="U17" s="17">
        <f t="shared" si="9"/>
        <v>1.2857142857142856</v>
      </c>
      <c r="V17" s="17">
        <f t="shared" si="9"/>
        <v>11</v>
      </c>
      <c r="W17" s="17">
        <f t="shared" si="9"/>
        <v>0.42857142857142855</v>
      </c>
      <c r="X17" s="17">
        <f t="shared" si="9"/>
        <v>0.14285714285714285</v>
      </c>
      <c r="Y17" s="17">
        <f t="shared" si="9"/>
        <v>6.4285714285714279</v>
      </c>
      <c r="Z17" s="17">
        <f t="shared" si="9"/>
        <v>0.5714285714285714</v>
      </c>
      <c r="AA17" s="17">
        <f t="shared" si="9"/>
        <v>0.14285714285714285</v>
      </c>
      <c r="AB17" s="17">
        <f t="shared" si="9"/>
        <v>0.14285714285714285</v>
      </c>
      <c r="AC17" s="17">
        <f t="shared" si="9"/>
        <v>35.571428571428569</v>
      </c>
      <c r="AD17" s="17">
        <f t="shared" si="9"/>
        <v>0</v>
      </c>
      <c r="AE17" s="31">
        <f t="shared" si="9"/>
        <v>41.285714285714285</v>
      </c>
      <c r="AF17" s="31">
        <f t="shared" si="9"/>
        <v>76.857142857142861</v>
      </c>
    </row>
    <row r="18" spans="2:32" ht="23.1" customHeight="1" x14ac:dyDescent="0.25">
      <c r="B18" s="23" t="s">
        <v>45</v>
      </c>
      <c r="C18" s="49">
        <f>AVERAGE('23.09.19 Busabala-Entebbe'!C18,'24.09 Busabala-Entebbe'!C18,'25.09 Busabala-Entebbe'!C18,'27.09 Busabala-Entebbe'!C18,'26.0919 Busabala-Entebbe 24HR'!C18,'28.09 Busabala-Entebbe-24Hrs'!C18,'29.09 Busabala-Entebbe'!C18)</f>
        <v>1.7142857142857142</v>
      </c>
      <c r="D18" s="49">
        <f>AVERAGE('23.09.19 Busabala-Entebbe'!D18,'24.09 Busabala-Entebbe'!D18,'25.09 Busabala-Entebbe'!D18,'27.09 Busabala-Entebbe'!D18,'26.0919 Busabala-Entebbe 24HR'!D18,'28.09 Busabala-Entebbe-24Hrs'!D18,'29.09 Busabala-Entebbe'!D18)</f>
        <v>1.2857142857142858</v>
      </c>
      <c r="E18" s="49">
        <f>AVERAGE('23.09.19 Busabala-Entebbe'!E18,'24.09 Busabala-Entebbe'!E18,'25.09 Busabala-Entebbe'!E18,'27.09 Busabala-Entebbe'!E18,'26.0919 Busabala-Entebbe 24HR'!E18,'28.09 Busabala-Entebbe-24Hrs'!E18,'29.09 Busabala-Entebbe'!E18)</f>
        <v>0.42857142857142855</v>
      </c>
      <c r="F18" s="49">
        <f>AVERAGE('23.09.19 Busabala-Entebbe'!F18,'24.09 Busabala-Entebbe'!F18,'25.09 Busabala-Entebbe'!F18,'27.09 Busabala-Entebbe'!F18,'26.0919 Busabala-Entebbe 24HR'!F18,'28.09 Busabala-Entebbe-24Hrs'!F18,'29.09 Busabala-Entebbe'!F18)</f>
        <v>4.2857142857142856</v>
      </c>
      <c r="G18" s="49">
        <f>AVERAGE('23.09.19 Busabala-Entebbe'!G18,'24.09 Busabala-Entebbe'!G18,'25.09 Busabala-Entebbe'!G18,'27.09 Busabala-Entebbe'!G18,'26.0919 Busabala-Entebbe 24HR'!G18,'28.09 Busabala-Entebbe-24Hrs'!G18,'29.09 Busabala-Entebbe'!G18)</f>
        <v>0.14285714285714285</v>
      </c>
      <c r="H18" s="49">
        <f>AVERAGE('23.09.19 Busabala-Entebbe'!H18,'24.09 Busabala-Entebbe'!H18,'25.09 Busabala-Entebbe'!H18,'27.09 Busabala-Entebbe'!H18,'26.0919 Busabala-Entebbe 24HR'!H18,'28.09 Busabala-Entebbe-24Hrs'!H18,'29.09 Busabala-Entebbe'!H18)</f>
        <v>0</v>
      </c>
      <c r="I18" s="49">
        <f>AVERAGE('23.09.19 Busabala-Entebbe'!I18,'24.09 Busabala-Entebbe'!I18,'25.09 Busabala-Entebbe'!I18,'27.09 Busabala-Entebbe'!I18,'26.0919 Busabala-Entebbe 24HR'!I18,'28.09 Busabala-Entebbe-24Hrs'!I18,'29.09 Busabala-Entebbe'!I18)</f>
        <v>1.7142857142857142</v>
      </c>
      <c r="J18" s="49">
        <f>AVERAGE('23.09.19 Busabala-Entebbe'!J18,'24.09 Busabala-Entebbe'!J18,'25.09 Busabala-Entebbe'!J18,'27.09 Busabala-Entebbe'!J18,'26.0919 Busabala-Entebbe 24HR'!J18,'28.09 Busabala-Entebbe-24Hrs'!J18,'29.09 Busabala-Entebbe'!J18)</f>
        <v>0.14285714285714285</v>
      </c>
      <c r="K18" s="49">
        <f>AVERAGE('23.09.19 Busabala-Entebbe'!K18,'24.09 Busabala-Entebbe'!K18,'25.09 Busabala-Entebbe'!K18,'27.09 Busabala-Entebbe'!K18,'26.0919 Busabala-Entebbe 24HR'!K18,'28.09 Busabala-Entebbe-24Hrs'!K18,'29.09 Busabala-Entebbe'!K18)</f>
        <v>0</v>
      </c>
      <c r="L18" s="49">
        <f>AVERAGE('23.09.19 Busabala-Entebbe'!L18,'24.09 Busabala-Entebbe'!L18,'25.09 Busabala-Entebbe'!L18,'27.09 Busabala-Entebbe'!L18,'26.0919 Busabala-Entebbe 24HR'!L18,'28.09 Busabala-Entebbe-24Hrs'!L18,'29.09 Busabala-Entebbe'!L18)</f>
        <v>0.14285714285714285</v>
      </c>
      <c r="M18" s="49">
        <f>AVERAGE('23.09.19 Busabala-Entebbe'!M18,'24.09 Busabala-Entebbe'!M18,'25.09 Busabala-Entebbe'!M18,'27.09 Busabala-Entebbe'!M18,'26.0919 Busabala-Entebbe 24HR'!M18,'28.09 Busabala-Entebbe-24Hrs'!M18,'29.09 Busabala-Entebbe'!M18)</f>
        <v>10.571428571428571</v>
      </c>
      <c r="N18" s="49">
        <f>AVERAGE('23.09.19 Busabala-Entebbe'!N18,'24.09 Busabala-Entebbe'!N18,'25.09 Busabala-Entebbe'!N18,'27.09 Busabala-Entebbe'!N18,'26.0919 Busabala-Entebbe 24HR'!N18,'28.09 Busabala-Entebbe-24Hrs'!N18,'29.09 Busabala-Entebbe'!N18)</f>
        <v>0</v>
      </c>
      <c r="O18" s="15">
        <f t="shared" si="0"/>
        <v>9.8571428571428559</v>
      </c>
      <c r="P18" s="15">
        <f t="shared" si="1"/>
        <v>20.428571428571427</v>
      </c>
      <c r="R18" s="1" t="s">
        <v>14</v>
      </c>
      <c r="S18" s="17">
        <f t="shared" ref="S18:AF18" si="10">SUM(C42:C45)</f>
        <v>15.142857142857142</v>
      </c>
      <c r="T18" s="17">
        <f t="shared" si="10"/>
        <v>5.5714285714285712</v>
      </c>
      <c r="U18" s="17">
        <f t="shared" si="10"/>
        <v>1.7142857142857142</v>
      </c>
      <c r="V18" s="17">
        <f t="shared" si="10"/>
        <v>12.857142857142858</v>
      </c>
      <c r="W18" s="17">
        <f t="shared" si="10"/>
        <v>0</v>
      </c>
      <c r="X18" s="17">
        <f t="shared" si="10"/>
        <v>0</v>
      </c>
      <c r="Y18" s="17">
        <f t="shared" si="10"/>
        <v>8.1428571428571423</v>
      </c>
      <c r="Z18" s="17">
        <f t="shared" si="10"/>
        <v>1.2857142857142856</v>
      </c>
      <c r="AA18" s="17">
        <f t="shared" si="10"/>
        <v>0.14285714285714285</v>
      </c>
      <c r="AB18" s="17">
        <f t="shared" si="10"/>
        <v>0</v>
      </c>
      <c r="AC18" s="17">
        <f t="shared" si="10"/>
        <v>33.285714285714285</v>
      </c>
      <c r="AD18" s="17">
        <f t="shared" si="10"/>
        <v>0</v>
      </c>
      <c r="AE18" s="31">
        <f t="shared" si="10"/>
        <v>44.857142857142861</v>
      </c>
      <c r="AF18" s="31">
        <f t="shared" si="10"/>
        <v>78.142857142857139</v>
      </c>
    </row>
    <row r="19" spans="2:32" ht="23.1" customHeight="1" x14ac:dyDescent="0.25">
      <c r="B19" s="23" t="s">
        <v>46</v>
      </c>
      <c r="C19" s="49">
        <f>AVERAGE('23.09.19 Busabala-Entebbe'!C19,'24.09 Busabala-Entebbe'!C19,'25.09 Busabala-Entebbe'!C19,'27.09 Busabala-Entebbe'!C19,'26.0919 Busabala-Entebbe 24HR'!C19,'28.09 Busabala-Entebbe-24Hrs'!C19,'29.09 Busabala-Entebbe'!C19)</f>
        <v>2.5714285714285716</v>
      </c>
      <c r="D19" s="49">
        <f>AVERAGE('23.09.19 Busabala-Entebbe'!D19,'24.09 Busabala-Entebbe'!D19,'25.09 Busabala-Entebbe'!D19,'27.09 Busabala-Entebbe'!D19,'26.0919 Busabala-Entebbe 24HR'!D19,'28.09 Busabala-Entebbe-24Hrs'!D19,'29.09 Busabala-Entebbe'!D19)</f>
        <v>1</v>
      </c>
      <c r="E19" s="49">
        <f>AVERAGE('23.09.19 Busabala-Entebbe'!E19,'24.09 Busabala-Entebbe'!E19,'25.09 Busabala-Entebbe'!E19,'27.09 Busabala-Entebbe'!E19,'26.0919 Busabala-Entebbe 24HR'!E19,'28.09 Busabala-Entebbe-24Hrs'!E19,'29.09 Busabala-Entebbe'!E19)</f>
        <v>0.5714285714285714</v>
      </c>
      <c r="F19" s="49">
        <f>AVERAGE('23.09.19 Busabala-Entebbe'!F19,'24.09 Busabala-Entebbe'!F19,'25.09 Busabala-Entebbe'!F19,'27.09 Busabala-Entebbe'!F19,'26.0919 Busabala-Entebbe 24HR'!F19,'28.09 Busabala-Entebbe-24Hrs'!F19,'29.09 Busabala-Entebbe'!F19)</f>
        <v>3.1428571428571428</v>
      </c>
      <c r="G19" s="49">
        <f>AVERAGE('23.09.19 Busabala-Entebbe'!G19,'24.09 Busabala-Entebbe'!G19,'25.09 Busabala-Entebbe'!G19,'27.09 Busabala-Entebbe'!G19,'26.0919 Busabala-Entebbe 24HR'!G19,'28.09 Busabala-Entebbe-24Hrs'!G19,'29.09 Busabala-Entebbe'!G19)</f>
        <v>0</v>
      </c>
      <c r="H19" s="49">
        <f>AVERAGE('23.09.19 Busabala-Entebbe'!H19,'24.09 Busabala-Entebbe'!H19,'25.09 Busabala-Entebbe'!H19,'27.09 Busabala-Entebbe'!H19,'26.0919 Busabala-Entebbe 24HR'!H19,'28.09 Busabala-Entebbe-24Hrs'!H19,'29.09 Busabala-Entebbe'!H19)</f>
        <v>0</v>
      </c>
      <c r="I19" s="49">
        <f>AVERAGE('23.09.19 Busabala-Entebbe'!I19,'24.09 Busabala-Entebbe'!I19,'25.09 Busabala-Entebbe'!I19,'27.09 Busabala-Entebbe'!I19,'26.0919 Busabala-Entebbe 24HR'!I19,'28.09 Busabala-Entebbe-24Hrs'!I19,'29.09 Busabala-Entebbe'!I19)</f>
        <v>2.1428571428571428</v>
      </c>
      <c r="J19" s="49">
        <f>AVERAGE('23.09.19 Busabala-Entebbe'!J19,'24.09 Busabala-Entebbe'!J19,'25.09 Busabala-Entebbe'!J19,'27.09 Busabala-Entebbe'!J19,'26.0919 Busabala-Entebbe 24HR'!J19,'28.09 Busabala-Entebbe-24Hrs'!J19,'29.09 Busabala-Entebbe'!J19)</f>
        <v>0</v>
      </c>
      <c r="K19" s="49">
        <f>AVERAGE('23.09.19 Busabala-Entebbe'!K19,'24.09 Busabala-Entebbe'!K19,'25.09 Busabala-Entebbe'!K19,'27.09 Busabala-Entebbe'!K19,'26.0919 Busabala-Entebbe 24HR'!K19,'28.09 Busabala-Entebbe-24Hrs'!K19,'29.09 Busabala-Entebbe'!K19)</f>
        <v>0</v>
      </c>
      <c r="L19" s="49">
        <f>AVERAGE('23.09.19 Busabala-Entebbe'!L19,'24.09 Busabala-Entebbe'!L19,'25.09 Busabala-Entebbe'!L19,'27.09 Busabala-Entebbe'!L19,'26.0919 Busabala-Entebbe 24HR'!L19,'28.09 Busabala-Entebbe-24Hrs'!L19,'29.09 Busabala-Entebbe'!L19)</f>
        <v>0</v>
      </c>
      <c r="M19" s="49">
        <f>AVERAGE('23.09.19 Busabala-Entebbe'!M19,'24.09 Busabala-Entebbe'!M19,'25.09 Busabala-Entebbe'!M19,'27.09 Busabala-Entebbe'!M19,'26.0919 Busabala-Entebbe 24HR'!M19,'28.09 Busabala-Entebbe-24Hrs'!M19,'29.09 Busabala-Entebbe'!M19)</f>
        <v>9.1428571428571423</v>
      </c>
      <c r="N19" s="49">
        <f>AVERAGE('23.09.19 Busabala-Entebbe'!N19,'24.09 Busabala-Entebbe'!N19,'25.09 Busabala-Entebbe'!N19,'27.09 Busabala-Entebbe'!N19,'26.0919 Busabala-Entebbe 24HR'!N19,'28.09 Busabala-Entebbe-24Hrs'!N19,'29.09 Busabala-Entebbe'!N19)</f>
        <v>0.2857142857142857</v>
      </c>
      <c r="O19" s="15">
        <f t="shared" si="0"/>
        <v>9.7142857142857153</v>
      </c>
      <c r="P19" s="15">
        <f t="shared" si="1"/>
        <v>18.857142857142854</v>
      </c>
      <c r="R19" s="1" t="s">
        <v>15</v>
      </c>
      <c r="S19" s="17">
        <f t="shared" ref="S19:AF19" si="11">SUM(C46:C49)</f>
        <v>13.714285714285714</v>
      </c>
      <c r="T19" s="17">
        <f t="shared" si="11"/>
        <v>6.7142857142857144</v>
      </c>
      <c r="U19" s="17">
        <f t="shared" si="11"/>
        <v>2</v>
      </c>
      <c r="V19" s="17">
        <f t="shared" si="11"/>
        <v>11.571428571428571</v>
      </c>
      <c r="W19" s="17">
        <f t="shared" si="11"/>
        <v>0</v>
      </c>
      <c r="X19" s="17">
        <f t="shared" si="11"/>
        <v>0.42857142857142855</v>
      </c>
      <c r="Y19" s="17">
        <f t="shared" si="11"/>
        <v>7.4285714285714288</v>
      </c>
      <c r="Z19" s="17">
        <f t="shared" si="11"/>
        <v>0.99999999999999989</v>
      </c>
      <c r="AA19" s="17">
        <f t="shared" si="11"/>
        <v>0.14285714285714285</v>
      </c>
      <c r="AB19" s="17">
        <f t="shared" si="11"/>
        <v>0</v>
      </c>
      <c r="AC19" s="17">
        <f t="shared" si="11"/>
        <v>33</v>
      </c>
      <c r="AD19" s="17">
        <f t="shared" si="11"/>
        <v>0</v>
      </c>
      <c r="AE19" s="31">
        <f t="shared" si="11"/>
        <v>43</v>
      </c>
      <c r="AF19" s="31">
        <f t="shared" si="11"/>
        <v>76</v>
      </c>
    </row>
    <row r="20" spans="2:32" ht="23.1" customHeight="1" x14ac:dyDescent="0.25">
      <c r="B20" s="23" t="s">
        <v>47</v>
      </c>
      <c r="C20" s="49">
        <f>AVERAGE('23.09.19 Busabala-Entebbe'!C20,'24.09 Busabala-Entebbe'!C20,'25.09 Busabala-Entebbe'!C20,'27.09 Busabala-Entebbe'!C20,'26.0919 Busabala-Entebbe 24HR'!C20,'28.09 Busabala-Entebbe-24Hrs'!C20,'29.09 Busabala-Entebbe'!C20)</f>
        <v>1.8571428571428572</v>
      </c>
      <c r="D20" s="49">
        <f>AVERAGE('23.09.19 Busabala-Entebbe'!D20,'24.09 Busabala-Entebbe'!D20,'25.09 Busabala-Entebbe'!D20,'27.09 Busabala-Entebbe'!D20,'26.0919 Busabala-Entebbe 24HR'!D20,'28.09 Busabala-Entebbe-24Hrs'!D20,'29.09 Busabala-Entebbe'!D20)</f>
        <v>0.5714285714285714</v>
      </c>
      <c r="E20" s="49">
        <f>AVERAGE('23.09.19 Busabala-Entebbe'!E20,'24.09 Busabala-Entebbe'!E20,'25.09 Busabala-Entebbe'!E20,'27.09 Busabala-Entebbe'!E20,'26.0919 Busabala-Entebbe 24HR'!E20,'28.09 Busabala-Entebbe-24Hrs'!E20,'29.09 Busabala-Entebbe'!E20)</f>
        <v>0.2857142857142857</v>
      </c>
      <c r="F20" s="49">
        <f>AVERAGE('23.09.19 Busabala-Entebbe'!F20,'24.09 Busabala-Entebbe'!F20,'25.09 Busabala-Entebbe'!F20,'27.09 Busabala-Entebbe'!F20,'26.0919 Busabala-Entebbe 24HR'!F20,'28.09 Busabala-Entebbe-24Hrs'!F20,'29.09 Busabala-Entebbe'!F20)</f>
        <v>2.4285714285714284</v>
      </c>
      <c r="G20" s="49">
        <f>AVERAGE('23.09.19 Busabala-Entebbe'!G20,'24.09 Busabala-Entebbe'!G20,'25.09 Busabala-Entebbe'!G20,'27.09 Busabala-Entebbe'!G20,'26.0919 Busabala-Entebbe 24HR'!G20,'28.09 Busabala-Entebbe-24Hrs'!G20,'29.09 Busabala-Entebbe'!G20)</f>
        <v>0.14285714285714285</v>
      </c>
      <c r="H20" s="49">
        <f>AVERAGE('23.09.19 Busabala-Entebbe'!H20,'24.09 Busabala-Entebbe'!H20,'25.09 Busabala-Entebbe'!H20,'27.09 Busabala-Entebbe'!H20,'26.0919 Busabala-Entebbe 24HR'!H20,'28.09 Busabala-Entebbe-24Hrs'!H20,'29.09 Busabala-Entebbe'!H20)</f>
        <v>0</v>
      </c>
      <c r="I20" s="49">
        <f>AVERAGE('23.09.19 Busabala-Entebbe'!I20,'24.09 Busabala-Entebbe'!I20,'25.09 Busabala-Entebbe'!I20,'27.09 Busabala-Entebbe'!I20,'26.0919 Busabala-Entebbe 24HR'!I20,'28.09 Busabala-Entebbe-24Hrs'!I20,'29.09 Busabala-Entebbe'!I20)</f>
        <v>2.5714285714285716</v>
      </c>
      <c r="J20" s="49">
        <f>AVERAGE('23.09.19 Busabala-Entebbe'!J20,'24.09 Busabala-Entebbe'!J20,'25.09 Busabala-Entebbe'!J20,'27.09 Busabala-Entebbe'!J20,'26.0919 Busabala-Entebbe 24HR'!J20,'28.09 Busabala-Entebbe-24Hrs'!J20,'29.09 Busabala-Entebbe'!J20)</f>
        <v>0.2857142857142857</v>
      </c>
      <c r="K20" s="49">
        <f>AVERAGE('23.09.19 Busabala-Entebbe'!K20,'24.09 Busabala-Entebbe'!K20,'25.09 Busabala-Entebbe'!K20,'27.09 Busabala-Entebbe'!K20,'26.0919 Busabala-Entebbe 24HR'!K20,'28.09 Busabala-Entebbe-24Hrs'!K20,'29.09 Busabala-Entebbe'!K20)</f>
        <v>0</v>
      </c>
      <c r="L20" s="49">
        <f>AVERAGE('23.09.19 Busabala-Entebbe'!L20,'24.09 Busabala-Entebbe'!L20,'25.09 Busabala-Entebbe'!L20,'27.09 Busabala-Entebbe'!L20,'26.0919 Busabala-Entebbe 24HR'!L20,'28.09 Busabala-Entebbe-24Hrs'!L20,'29.09 Busabala-Entebbe'!L20)</f>
        <v>0</v>
      </c>
      <c r="M20" s="49">
        <f>AVERAGE('23.09.19 Busabala-Entebbe'!M20,'24.09 Busabala-Entebbe'!M20,'25.09 Busabala-Entebbe'!M20,'27.09 Busabala-Entebbe'!M20,'26.0919 Busabala-Entebbe 24HR'!M20,'28.09 Busabala-Entebbe-24Hrs'!M20,'29.09 Busabala-Entebbe'!M20)</f>
        <v>9.4285714285714288</v>
      </c>
      <c r="N20" s="49">
        <f>AVERAGE('23.09.19 Busabala-Entebbe'!N20,'24.09 Busabala-Entebbe'!N20,'25.09 Busabala-Entebbe'!N20,'27.09 Busabala-Entebbe'!N20,'26.0919 Busabala-Entebbe 24HR'!N20,'28.09 Busabala-Entebbe-24Hrs'!N20,'29.09 Busabala-Entebbe'!N20)</f>
        <v>0</v>
      </c>
      <c r="O20" s="15">
        <f t="shared" si="0"/>
        <v>8.1428571428571441</v>
      </c>
      <c r="P20" s="15">
        <f t="shared" si="1"/>
        <v>17.571428571428573</v>
      </c>
      <c r="R20" s="1" t="s">
        <v>16</v>
      </c>
      <c r="S20" s="17">
        <f t="shared" ref="S20:AF20" si="12">SUM(C50:C53)</f>
        <v>22.428571428571427</v>
      </c>
      <c r="T20" s="17">
        <f t="shared" si="12"/>
        <v>7.4285714285714288</v>
      </c>
      <c r="U20" s="17">
        <f t="shared" si="12"/>
        <v>1.8571428571428572</v>
      </c>
      <c r="V20" s="17">
        <f t="shared" si="12"/>
        <v>16</v>
      </c>
      <c r="W20" s="17">
        <f t="shared" si="12"/>
        <v>0.14285714285714285</v>
      </c>
      <c r="X20" s="17">
        <f t="shared" si="12"/>
        <v>0</v>
      </c>
      <c r="Y20" s="17">
        <f t="shared" si="12"/>
        <v>7.7142857142857144</v>
      </c>
      <c r="Z20" s="17">
        <f t="shared" si="12"/>
        <v>1.2857142857142856</v>
      </c>
      <c r="AA20" s="17">
        <f t="shared" si="12"/>
        <v>0.14285714285714285</v>
      </c>
      <c r="AB20" s="17">
        <f t="shared" si="12"/>
        <v>0</v>
      </c>
      <c r="AC20" s="17">
        <f t="shared" si="12"/>
        <v>38.857142857142861</v>
      </c>
      <c r="AD20" s="17">
        <f t="shared" si="12"/>
        <v>0</v>
      </c>
      <c r="AE20" s="31">
        <f t="shared" si="12"/>
        <v>57</v>
      </c>
      <c r="AF20" s="31">
        <f t="shared" si="12"/>
        <v>95.857142857142861</v>
      </c>
    </row>
    <row r="21" spans="2:32" ht="23.1" customHeight="1" x14ac:dyDescent="0.25">
      <c r="B21" s="23" t="s">
        <v>48</v>
      </c>
      <c r="C21" s="49">
        <f>AVERAGE('23.09.19 Busabala-Entebbe'!C21,'24.09 Busabala-Entebbe'!C21,'25.09 Busabala-Entebbe'!C21,'27.09 Busabala-Entebbe'!C21,'26.0919 Busabala-Entebbe 24HR'!C21,'28.09 Busabala-Entebbe-24Hrs'!C21,'29.09 Busabala-Entebbe'!C21)</f>
        <v>1.7142857142857142</v>
      </c>
      <c r="D21" s="49">
        <f>AVERAGE('23.09.19 Busabala-Entebbe'!D21,'24.09 Busabala-Entebbe'!D21,'25.09 Busabala-Entebbe'!D21,'27.09 Busabala-Entebbe'!D21,'26.0919 Busabala-Entebbe 24HR'!D21,'28.09 Busabala-Entebbe-24Hrs'!D21,'29.09 Busabala-Entebbe'!D21)</f>
        <v>0.5714285714285714</v>
      </c>
      <c r="E21" s="49">
        <f>AVERAGE('23.09.19 Busabala-Entebbe'!E21,'24.09 Busabala-Entebbe'!E21,'25.09 Busabala-Entebbe'!E21,'27.09 Busabala-Entebbe'!E21,'26.0919 Busabala-Entebbe 24HR'!E21,'28.09 Busabala-Entebbe-24Hrs'!E21,'29.09 Busabala-Entebbe'!E21)</f>
        <v>0.2857142857142857</v>
      </c>
      <c r="F21" s="49">
        <f>AVERAGE('23.09.19 Busabala-Entebbe'!F21,'24.09 Busabala-Entebbe'!F21,'25.09 Busabala-Entebbe'!F21,'27.09 Busabala-Entebbe'!F21,'26.0919 Busabala-Entebbe 24HR'!F21,'28.09 Busabala-Entebbe-24Hrs'!F21,'29.09 Busabala-Entebbe'!F21)</f>
        <v>3.5714285714285716</v>
      </c>
      <c r="G21" s="49">
        <f>AVERAGE('23.09.19 Busabala-Entebbe'!G21,'24.09 Busabala-Entebbe'!G21,'25.09 Busabala-Entebbe'!G21,'27.09 Busabala-Entebbe'!G21,'26.0919 Busabala-Entebbe 24HR'!G21,'28.09 Busabala-Entebbe-24Hrs'!G21,'29.09 Busabala-Entebbe'!G21)</f>
        <v>0</v>
      </c>
      <c r="H21" s="49">
        <f>AVERAGE('23.09.19 Busabala-Entebbe'!H21,'24.09 Busabala-Entebbe'!H21,'25.09 Busabala-Entebbe'!H21,'27.09 Busabala-Entebbe'!H21,'26.0919 Busabala-Entebbe 24HR'!H21,'28.09 Busabala-Entebbe-24Hrs'!H21,'29.09 Busabala-Entebbe'!H21)</f>
        <v>0</v>
      </c>
      <c r="I21" s="49">
        <f>AVERAGE('23.09.19 Busabala-Entebbe'!I21,'24.09 Busabala-Entebbe'!I21,'25.09 Busabala-Entebbe'!I21,'27.09 Busabala-Entebbe'!I21,'26.0919 Busabala-Entebbe 24HR'!I21,'28.09 Busabala-Entebbe-24Hrs'!I21,'29.09 Busabala-Entebbe'!I21)</f>
        <v>2.4285714285714284</v>
      </c>
      <c r="J21" s="49">
        <f>AVERAGE('23.09.19 Busabala-Entebbe'!J21,'24.09 Busabala-Entebbe'!J21,'25.09 Busabala-Entebbe'!J21,'27.09 Busabala-Entebbe'!J21,'26.0919 Busabala-Entebbe 24HR'!J21,'28.09 Busabala-Entebbe-24Hrs'!J21,'29.09 Busabala-Entebbe'!J21)</f>
        <v>0.14285714285714285</v>
      </c>
      <c r="K21" s="49">
        <f>AVERAGE('23.09.19 Busabala-Entebbe'!K21,'24.09 Busabala-Entebbe'!K21,'25.09 Busabala-Entebbe'!K21,'27.09 Busabala-Entebbe'!K21,'26.0919 Busabala-Entebbe 24HR'!K21,'28.09 Busabala-Entebbe-24Hrs'!K21,'29.09 Busabala-Entebbe'!K21)</f>
        <v>0</v>
      </c>
      <c r="L21" s="49">
        <f>AVERAGE('23.09.19 Busabala-Entebbe'!L21,'24.09 Busabala-Entebbe'!L21,'25.09 Busabala-Entebbe'!L21,'27.09 Busabala-Entebbe'!L21,'26.0919 Busabala-Entebbe 24HR'!L21,'28.09 Busabala-Entebbe-24Hrs'!L21,'29.09 Busabala-Entebbe'!L21)</f>
        <v>0</v>
      </c>
      <c r="M21" s="49">
        <f>AVERAGE('23.09.19 Busabala-Entebbe'!M21,'24.09 Busabala-Entebbe'!M21,'25.09 Busabala-Entebbe'!M21,'27.09 Busabala-Entebbe'!M21,'26.0919 Busabala-Entebbe 24HR'!M21,'28.09 Busabala-Entebbe-24Hrs'!M21,'29.09 Busabala-Entebbe'!M21)</f>
        <v>11</v>
      </c>
      <c r="N21" s="49">
        <f>AVERAGE('23.09.19 Busabala-Entebbe'!N21,'24.09 Busabala-Entebbe'!N21,'25.09 Busabala-Entebbe'!N21,'27.09 Busabala-Entebbe'!N21,'26.0919 Busabala-Entebbe 24HR'!N21,'28.09 Busabala-Entebbe-24Hrs'!N21,'29.09 Busabala-Entebbe'!N21)</f>
        <v>0</v>
      </c>
      <c r="O21" s="15">
        <f t="shared" si="0"/>
        <v>8.7142857142857135</v>
      </c>
      <c r="P21" s="15">
        <f t="shared" si="1"/>
        <v>19.714285714285715</v>
      </c>
      <c r="R21" s="36" t="s">
        <v>20</v>
      </c>
      <c r="S21" s="34">
        <f t="shared" ref="S21:AF21" si="13">SUM(C54:C57)</f>
        <v>21.857142857142854</v>
      </c>
      <c r="T21" s="17">
        <f t="shared" si="13"/>
        <v>9.4285714285714288</v>
      </c>
      <c r="U21" s="17">
        <f t="shared" si="13"/>
        <v>2.1428571428571428</v>
      </c>
      <c r="V21" s="17">
        <f t="shared" si="13"/>
        <v>17.285714285714285</v>
      </c>
      <c r="W21" s="17">
        <f t="shared" si="13"/>
        <v>0</v>
      </c>
      <c r="X21" s="17">
        <f t="shared" si="13"/>
        <v>0</v>
      </c>
      <c r="Y21" s="17">
        <f t="shared" si="13"/>
        <v>8.8571428571428577</v>
      </c>
      <c r="Z21" s="17">
        <f t="shared" si="13"/>
        <v>0.85714285714285698</v>
      </c>
      <c r="AA21" s="17">
        <f t="shared" si="13"/>
        <v>0.2857142857142857</v>
      </c>
      <c r="AB21" s="17">
        <f t="shared" si="13"/>
        <v>0</v>
      </c>
      <c r="AC21" s="17">
        <f t="shared" si="13"/>
        <v>41.428571428571431</v>
      </c>
      <c r="AD21" s="17">
        <f t="shared" si="13"/>
        <v>0</v>
      </c>
      <c r="AE21" s="31">
        <f t="shared" si="13"/>
        <v>60.714285714285715</v>
      </c>
      <c r="AF21" s="31">
        <f t="shared" si="13"/>
        <v>102.14285714285715</v>
      </c>
    </row>
    <row r="22" spans="2:32" ht="23.1" customHeight="1" x14ac:dyDescent="0.25">
      <c r="B22" s="23" t="s">
        <v>49</v>
      </c>
      <c r="C22" s="49">
        <f>AVERAGE('23.09.19 Busabala-Entebbe'!C22,'24.09 Busabala-Entebbe'!C22,'25.09 Busabala-Entebbe'!C22,'27.09 Busabala-Entebbe'!C22,'26.0919 Busabala-Entebbe 24HR'!C22,'28.09 Busabala-Entebbe-24Hrs'!C22,'29.09 Busabala-Entebbe'!C22)</f>
        <v>3</v>
      </c>
      <c r="D22" s="49">
        <f>AVERAGE('23.09.19 Busabala-Entebbe'!D22,'24.09 Busabala-Entebbe'!D22,'25.09 Busabala-Entebbe'!D22,'27.09 Busabala-Entebbe'!D22,'26.0919 Busabala-Entebbe 24HR'!D22,'28.09 Busabala-Entebbe-24Hrs'!D22,'29.09 Busabala-Entebbe'!D22)</f>
        <v>1.1428571428571428</v>
      </c>
      <c r="E22" s="49">
        <f>AVERAGE('23.09.19 Busabala-Entebbe'!E22,'24.09 Busabala-Entebbe'!E22,'25.09 Busabala-Entebbe'!E22,'27.09 Busabala-Entebbe'!E22,'26.0919 Busabala-Entebbe 24HR'!E22,'28.09 Busabala-Entebbe-24Hrs'!E22,'29.09 Busabala-Entebbe'!E22)</f>
        <v>0.14285714285714285</v>
      </c>
      <c r="F22" s="49">
        <f>AVERAGE('23.09.19 Busabala-Entebbe'!F22,'24.09 Busabala-Entebbe'!F22,'25.09 Busabala-Entebbe'!F22,'27.09 Busabala-Entebbe'!F22,'26.0919 Busabala-Entebbe 24HR'!F22,'28.09 Busabala-Entebbe-24Hrs'!F22,'29.09 Busabala-Entebbe'!F22)</f>
        <v>2.7142857142857144</v>
      </c>
      <c r="G22" s="49">
        <f>AVERAGE('23.09.19 Busabala-Entebbe'!G22,'24.09 Busabala-Entebbe'!G22,'25.09 Busabala-Entebbe'!G22,'27.09 Busabala-Entebbe'!G22,'26.0919 Busabala-Entebbe 24HR'!G22,'28.09 Busabala-Entebbe-24Hrs'!G22,'29.09 Busabala-Entebbe'!G22)</f>
        <v>0.42857142857142855</v>
      </c>
      <c r="H22" s="49">
        <f>AVERAGE('23.09.19 Busabala-Entebbe'!H22,'24.09 Busabala-Entebbe'!H22,'25.09 Busabala-Entebbe'!H22,'27.09 Busabala-Entebbe'!H22,'26.0919 Busabala-Entebbe 24HR'!H22,'28.09 Busabala-Entebbe-24Hrs'!H22,'29.09 Busabala-Entebbe'!H22)</f>
        <v>0</v>
      </c>
      <c r="I22" s="49">
        <f>AVERAGE('23.09.19 Busabala-Entebbe'!I22,'24.09 Busabala-Entebbe'!I22,'25.09 Busabala-Entebbe'!I22,'27.09 Busabala-Entebbe'!I22,'26.0919 Busabala-Entebbe 24HR'!I22,'28.09 Busabala-Entebbe-24Hrs'!I22,'29.09 Busabala-Entebbe'!I22)</f>
        <v>2.4285714285714284</v>
      </c>
      <c r="J22" s="49">
        <f>AVERAGE('23.09.19 Busabala-Entebbe'!J22,'24.09 Busabala-Entebbe'!J22,'25.09 Busabala-Entebbe'!J22,'27.09 Busabala-Entebbe'!J22,'26.0919 Busabala-Entebbe 24HR'!J22,'28.09 Busabala-Entebbe-24Hrs'!J22,'29.09 Busabala-Entebbe'!J22)</f>
        <v>0.5714285714285714</v>
      </c>
      <c r="K22" s="49">
        <f>AVERAGE('23.09.19 Busabala-Entebbe'!K22,'24.09 Busabala-Entebbe'!K22,'25.09 Busabala-Entebbe'!K22,'27.09 Busabala-Entebbe'!K22,'26.0919 Busabala-Entebbe 24HR'!K22,'28.09 Busabala-Entebbe-24Hrs'!K22,'29.09 Busabala-Entebbe'!K22)</f>
        <v>0</v>
      </c>
      <c r="L22" s="49">
        <f>AVERAGE('23.09.19 Busabala-Entebbe'!L22,'24.09 Busabala-Entebbe'!L22,'25.09 Busabala-Entebbe'!L22,'27.09 Busabala-Entebbe'!L22,'26.0919 Busabala-Entebbe 24HR'!L22,'28.09 Busabala-Entebbe-24Hrs'!L22,'29.09 Busabala-Entebbe'!L22)</f>
        <v>0</v>
      </c>
      <c r="M22" s="49">
        <f>AVERAGE('23.09.19 Busabala-Entebbe'!M22,'24.09 Busabala-Entebbe'!M22,'25.09 Busabala-Entebbe'!M22,'27.09 Busabala-Entebbe'!M22,'26.0919 Busabala-Entebbe 24HR'!M22,'28.09 Busabala-Entebbe-24Hrs'!M22,'29.09 Busabala-Entebbe'!M22)</f>
        <v>10.571428571428571</v>
      </c>
      <c r="N22" s="49">
        <f>AVERAGE('23.09.19 Busabala-Entebbe'!N22,'24.09 Busabala-Entebbe'!N22,'25.09 Busabala-Entebbe'!N22,'27.09 Busabala-Entebbe'!N22,'26.0919 Busabala-Entebbe 24HR'!N22,'28.09 Busabala-Entebbe-24Hrs'!N22,'29.09 Busabala-Entebbe'!N22)</f>
        <v>0</v>
      </c>
      <c r="O22" s="15">
        <f t="shared" si="0"/>
        <v>10.428571428571429</v>
      </c>
      <c r="P22" s="15">
        <f t="shared" si="1"/>
        <v>21</v>
      </c>
      <c r="R22" s="1" t="s">
        <v>146</v>
      </c>
      <c r="S22" s="34">
        <f>SUM(C58:C61)</f>
        <v>23</v>
      </c>
      <c r="T22" s="34">
        <f t="shared" ref="T22:AF22" si="14">SUM(D58:D61)</f>
        <v>4</v>
      </c>
      <c r="U22" s="34">
        <f t="shared" si="14"/>
        <v>8.5</v>
      </c>
      <c r="V22" s="34">
        <f t="shared" si="14"/>
        <v>22.5</v>
      </c>
      <c r="W22" s="34">
        <f t="shared" si="14"/>
        <v>0</v>
      </c>
      <c r="X22" s="34">
        <f t="shared" si="14"/>
        <v>0</v>
      </c>
      <c r="Y22" s="34">
        <f t="shared" si="14"/>
        <v>10.5</v>
      </c>
      <c r="Z22" s="34">
        <f t="shared" si="14"/>
        <v>1.5</v>
      </c>
      <c r="AA22" s="34">
        <f t="shared" si="14"/>
        <v>0</v>
      </c>
      <c r="AB22" s="34">
        <f t="shared" si="14"/>
        <v>0.5</v>
      </c>
      <c r="AC22" s="34">
        <f t="shared" si="14"/>
        <v>61</v>
      </c>
      <c r="AD22" s="34">
        <f t="shared" si="14"/>
        <v>0</v>
      </c>
      <c r="AE22" s="31">
        <f t="shared" si="14"/>
        <v>70.5</v>
      </c>
      <c r="AF22" s="31">
        <f t="shared" si="14"/>
        <v>131.5</v>
      </c>
    </row>
    <row r="23" spans="2:32" ht="23.1" customHeight="1" x14ac:dyDescent="0.25">
      <c r="B23" s="23" t="s">
        <v>50</v>
      </c>
      <c r="C23" s="49">
        <f>AVERAGE('23.09.19 Busabala-Entebbe'!C23,'24.09 Busabala-Entebbe'!C23,'25.09 Busabala-Entebbe'!C23,'27.09 Busabala-Entebbe'!C23,'26.0919 Busabala-Entebbe 24HR'!C23,'28.09 Busabala-Entebbe-24Hrs'!C23,'29.09 Busabala-Entebbe'!C23)</f>
        <v>2.8571428571428572</v>
      </c>
      <c r="D23" s="49">
        <f>AVERAGE('23.09.19 Busabala-Entebbe'!D23,'24.09 Busabala-Entebbe'!D23,'25.09 Busabala-Entebbe'!D23,'27.09 Busabala-Entebbe'!D23,'26.0919 Busabala-Entebbe 24HR'!D23,'28.09 Busabala-Entebbe-24Hrs'!D23,'29.09 Busabala-Entebbe'!D23)</f>
        <v>1.1428571428571428</v>
      </c>
      <c r="E23" s="49">
        <f>AVERAGE('23.09.19 Busabala-Entebbe'!E23,'24.09 Busabala-Entebbe'!E23,'25.09 Busabala-Entebbe'!E23,'27.09 Busabala-Entebbe'!E23,'26.0919 Busabala-Entebbe 24HR'!E23,'28.09 Busabala-Entebbe-24Hrs'!E23,'29.09 Busabala-Entebbe'!E23)</f>
        <v>0.2857142857142857</v>
      </c>
      <c r="F23" s="49">
        <f>AVERAGE('23.09.19 Busabala-Entebbe'!F23,'24.09 Busabala-Entebbe'!F23,'25.09 Busabala-Entebbe'!F23,'27.09 Busabala-Entebbe'!F23,'26.0919 Busabala-Entebbe 24HR'!F23,'28.09 Busabala-Entebbe-24Hrs'!F23,'29.09 Busabala-Entebbe'!F23)</f>
        <v>2.8571428571428572</v>
      </c>
      <c r="G23" s="49">
        <f>AVERAGE('23.09.19 Busabala-Entebbe'!G23,'24.09 Busabala-Entebbe'!G23,'25.09 Busabala-Entebbe'!G23,'27.09 Busabala-Entebbe'!G23,'26.0919 Busabala-Entebbe 24HR'!G23,'28.09 Busabala-Entebbe-24Hrs'!G23,'29.09 Busabala-Entebbe'!G23)</f>
        <v>0</v>
      </c>
      <c r="H23" s="49">
        <f>AVERAGE('23.09.19 Busabala-Entebbe'!H23,'24.09 Busabala-Entebbe'!H23,'25.09 Busabala-Entebbe'!H23,'27.09 Busabala-Entebbe'!H23,'26.0919 Busabala-Entebbe 24HR'!H23,'28.09 Busabala-Entebbe-24Hrs'!H23,'29.09 Busabala-Entebbe'!H23)</f>
        <v>0</v>
      </c>
      <c r="I23" s="49">
        <f>AVERAGE('23.09.19 Busabala-Entebbe'!I23,'24.09 Busabala-Entebbe'!I23,'25.09 Busabala-Entebbe'!I23,'27.09 Busabala-Entebbe'!I23,'26.0919 Busabala-Entebbe 24HR'!I23,'28.09 Busabala-Entebbe-24Hrs'!I23,'29.09 Busabala-Entebbe'!I23)</f>
        <v>1.5714285714285714</v>
      </c>
      <c r="J23" s="49">
        <f>AVERAGE('23.09.19 Busabala-Entebbe'!J23,'24.09 Busabala-Entebbe'!J23,'25.09 Busabala-Entebbe'!J23,'27.09 Busabala-Entebbe'!J23,'26.0919 Busabala-Entebbe 24HR'!J23,'28.09 Busabala-Entebbe-24Hrs'!J23,'29.09 Busabala-Entebbe'!J23)</f>
        <v>0.2857142857142857</v>
      </c>
      <c r="K23" s="49">
        <f>AVERAGE('23.09.19 Busabala-Entebbe'!K23,'24.09 Busabala-Entebbe'!K23,'25.09 Busabala-Entebbe'!K23,'27.09 Busabala-Entebbe'!K23,'26.0919 Busabala-Entebbe 24HR'!K23,'28.09 Busabala-Entebbe-24Hrs'!K23,'29.09 Busabala-Entebbe'!K23)</f>
        <v>0</v>
      </c>
      <c r="L23" s="49">
        <f>AVERAGE('23.09.19 Busabala-Entebbe'!L23,'24.09 Busabala-Entebbe'!L23,'25.09 Busabala-Entebbe'!L23,'27.09 Busabala-Entebbe'!L23,'26.0919 Busabala-Entebbe 24HR'!L23,'28.09 Busabala-Entebbe-24Hrs'!L23,'29.09 Busabala-Entebbe'!L23)</f>
        <v>0</v>
      </c>
      <c r="M23" s="49">
        <f>AVERAGE('23.09.19 Busabala-Entebbe'!M23,'24.09 Busabala-Entebbe'!M23,'25.09 Busabala-Entebbe'!M23,'27.09 Busabala-Entebbe'!M23,'26.0919 Busabala-Entebbe 24HR'!M23,'28.09 Busabala-Entebbe-24Hrs'!M23,'29.09 Busabala-Entebbe'!M23)</f>
        <v>9.8571428571428577</v>
      </c>
      <c r="N23" s="49">
        <f>AVERAGE('23.09.19 Busabala-Entebbe'!N23,'24.09 Busabala-Entebbe'!N23,'25.09 Busabala-Entebbe'!N23,'27.09 Busabala-Entebbe'!N23,'26.0919 Busabala-Entebbe 24HR'!N23,'28.09 Busabala-Entebbe-24Hrs'!N23,'29.09 Busabala-Entebbe'!N23)</f>
        <v>0</v>
      </c>
      <c r="O23" s="15">
        <f t="shared" si="0"/>
        <v>9</v>
      </c>
      <c r="P23" s="15">
        <f t="shared" si="1"/>
        <v>18.857142857142858</v>
      </c>
      <c r="R23" s="1" t="s">
        <v>147</v>
      </c>
      <c r="S23" s="34">
        <f>SUM(C62:C65)</f>
        <v>15.5</v>
      </c>
      <c r="T23" s="34">
        <f t="shared" ref="T23:AF23" si="15">SUM(D62:D65)</f>
        <v>7</v>
      </c>
      <c r="U23" s="34">
        <f t="shared" si="15"/>
        <v>0.5</v>
      </c>
      <c r="V23" s="34">
        <f t="shared" si="15"/>
        <v>15.5</v>
      </c>
      <c r="W23" s="34">
        <f t="shared" si="15"/>
        <v>0.5</v>
      </c>
      <c r="X23" s="34">
        <f t="shared" si="15"/>
        <v>0</v>
      </c>
      <c r="Y23" s="34">
        <f t="shared" si="15"/>
        <v>4.5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34</v>
      </c>
      <c r="AD23" s="34">
        <f t="shared" si="15"/>
        <v>0</v>
      </c>
      <c r="AE23" s="31">
        <f t="shared" si="15"/>
        <v>43.5</v>
      </c>
      <c r="AF23" s="31">
        <f t="shared" si="15"/>
        <v>77.5</v>
      </c>
    </row>
    <row r="24" spans="2:32" ht="23.1" customHeight="1" x14ac:dyDescent="0.25">
      <c r="B24" s="23" t="s">
        <v>51</v>
      </c>
      <c r="C24" s="49">
        <f>AVERAGE('23.09.19 Busabala-Entebbe'!C24,'24.09 Busabala-Entebbe'!C24,'25.09 Busabala-Entebbe'!C24,'27.09 Busabala-Entebbe'!C24,'26.0919 Busabala-Entebbe 24HR'!C24,'28.09 Busabala-Entebbe-24Hrs'!C24,'29.09 Busabala-Entebbe'!C24)</f>
        <v>2.4285714285714284</v>
      </c>
      <c r="D24" s="49">
        <f>AVERAGE('23.09.19 Busabala-Entebbe'!D24,'24.09 Busabala-Entebbe'!D24,'25.09 Busabala-Entebbe'!D24,'27.09 Busabala-Entebbe'!D24,'26.0919 Busabala-Entebbe 24HR'!D24,'28.09 Busabala-Entebbe-24Hrs'!D24,'29.09 Busabala-Entebbe'!D24)</f>
        <v>0.7142857142857143</v>
      </c>
      <c r="E24" s="49">
        <f>AVERAGE('23.09.19 Busabala-Entebbe'!E24,'24.09 Busabala-Entebbe'!E24,'25.09 Busabala-Entebbe'!E24,'27.09 Busabala-Entebbe'!E24,'26.0919 Busabala-Entebbe 24HR'!E24,'28.09 Busabala-Entebbe-24Hrs'!E24,'29.09 Busabala-Entebbe'!E24)</f>
        <v>0.2857142857142857</v>
      </c>
      <c r="F24" s="49">
        <f>AVERAGE('23.09.19 Busabala-Entebbe'!F24,'24.09 Busabala-Entebbe'!F24,'25.09 Busabala-Entebbe'!F24,'27.09 Busabala-Entebbe'!F24,'26.0919 Busabala-Entebbe 24HR'!F24,'28.09 Busabala-Entebbe-24Hrs'!F24,'29.09 Busabala-Entebbe'!F24)</f>
        <v>2.8571428571428572</v>
      </c>
      <c r="G24" s="49">
        <f>AVERAGE('23.09.19 Busabala-Entebbe'!G24,'24.09 Busabala-Entebbe'!G24,'25.09 Busabala-Entebbe'!G24,'27.09 Busabala-Entebbe'!G24,'26.0919 Busabala-Entebbe 24HR'!G24,'28.09 Busabala-Entebbe-24Hrs'!G24,'29.09 Busabala-Entebbe'!G24)</f>
        <v>0</v>
      </c>
      <c r="H24" s="49">
        <f>AVERAGE('23.09.19 Busabala-Entebbe'!H24,'24.09 Busabala-Entebbe'!H24,'25.09 Busabala-Entebbe'!H24,'27.09 Busabala-Entebbe'!H24,'26.0919 Busabala-Entebbe 24HR'!H24,'28.09 Busabala-Entebbe-24Hrs'!H24,'29.09 Busabala-Entebbe'!H24)</f>
        <v>0.42857142857142855</v>
      </c>
      <c r="I24" s="49">
        <f>AVERAGE('23.09.19 Busabala-Entebbe'!I24,'24.09 Busabala-Entebbe'!I24,'25.09 Busabala-Entebbe'!I24,'27.09 Busabala-Entebbe'!I24,'26.0919 Busabala-Entebbe 24HR'!I24,'28.09 Busabala-Entebbe-24Hrs'!I24,'29.09 Busabala-Entebbe'!I24)</f>
        <v>2.4285714285714284</v>
      </c>
      <c r="J24" s="49">
        <f>AVERAGE('23.09.19 Busabala-Entebbe'!J24,'24.09 Busabala-Entebbe'!J24,'25.09 Busabala-Entebbe'!J24,'27.09 Busabala-Entebbe'!J24,'26.0919 Busabala-Entebbe 24HR'!J24,'28.09 Busabala-Entebbe-24Hrs'!J24,'29.09 Busabala-Entebbe'!J24)</f>
        <v>0.5714285714285714</v>
      </c>
      <c r="K24" s="49">
        <f>AVERAGE('23.09.19 Busabala-Entebbe'!K24,'24.09 Busabala-Entebbe'!K24,'25.09 Busabala-Entebbe'!K24,'27.09 Busabala-Entebbe'!K24,'26.0919 Busabala-Entebbe 24HR'!K24,'28.09 Busabala-Entebbe-24Hrs'!K24,'29.09 Busabala-Entebbe'!K24)</f>
        <v>0</v>
      </c>
      <c r="L24" s="49">
        <f>AVERAGE('23.09.19 Busabala-Entebbe'!L24,'24.09 Busabala-Entebbe'!L24,'25.09 Busabala-Entebbe'!L24,'27.09 Busabala-Entebbe'!L24,'26.0919 Busabala-Entebbe 24HR'!L24,'28.09 Busabala-Entebbe-24Hrs'!L24,'29.09 Busabala-Entebbe'!L24)</f>
        <v>0</v>
      </c>
      <c r="M24" s="49">
        <f>AVERAGE('23.09.19 Busabala-Entebbe'!M24,'24.09 Busabala-Entebbe'!M24,'25.09 Busabala-Entebbe'!M24,'27.09 Busabala-Entebbe'!M24,'26.0919 Busabala-Entebbe 24HR'!M24,'28.09 Busabala-Entebbe-24Hrs'!M24,'29.09 Busabala-Entebbe'!M24)</f>
        <v>8.5714285714285712</v>
      </c>
      <c r="N24" s="49">
        <f>AVERAGE('23.09.19 Busabala-Entebbe'!N24,'24.09 Busabala-Entebbe'!N24,'25.09 Busabala-Entebbe'!N24,'27.09 Busabala-Entebbe'!N24,'26.0919 Busabala-Entebbe 24HR'!N24,'28.09 Busabala-Entebbe-24Hrs'!N24,'29.09 Busabala-Entebbe'!N24)</f>
        <v>0</v>
      </c>
      <c r="O24" s="15">
        <f t="shared" si="0"/>
        <v>9.7142857142857135</v>
      </c>
      <c r="P24" s="15">
        <f t="shared" si="1"/>
        <v>18.285714285714285</v>
      </c>
      <c r="R24" s="1" t="s">
        <v>148</v>
      </c>
      <c r="S24" s="34">
        <f>SUM(C66:C69)</f>
        <v>31</v>
      </c>
      <c r="T24" s="34">
        <f t="shared" ref="T24:AF24" si="16">SUM(D66:D69)</f>
        <v>3</v>
      </c>
      <c r="U24" s="34">
        <f t="shared" si="16"/>
        <v>3.5</v>
      </c>
      <c r="V24" s="34">
        <f t="shared" si="16"/>
        <v>19.5</v>
      </c>
      <c r="W24" s="34">
        <f t="shared" si="16"/>
        <v>0.5</v>
      </c>
      <c r="X24" s="34">
        <f t="shared" si="16"/>
        <v>0</v>
      </c>
      <c r="Y24" s="34">
        <f t="shared" si="16"/>
        <v>11.5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48.5</v>
      </c>
      <c r="AD24" s="34">
        <f t="shared" si="16"/>
        <v>0</v>
      </c>
      <c r="AE24" s="31">
        <f t="shared" si="16"/>
        <v>70</v>
      </c>
      <c r="AF24" s="31">
        <f t="shared" si="16"/>
        <v>118.5</v>
      </c>
    </row>
    <row r="25" spans="2:32" ht="23.1" customHeight="1" x14ac:dyDescent="0.25">
      <c r="B25" s="23" t="s">
        <v>52</v>
      </c>
      <c r="C25" s="49">
        <f>AVERAGE('23.09.19 Busabala-Entebbe'!C25,'24.09 Busabala-Entebbe'!C25,'25.09 Busabala-Entebbe'!C25,'27.09 Busabala-Entebbe'!C25,'26.0919 Busabala-Entebbe 24HR'!C25,'28.09 Busabala-Entebbe-24Hrs'!C25,'29.09 Busabala-Entebbe'!C25)</f>
        <v>3.2857142857142856</v>
      </c>
      <c r="D25" s="49">
        <f>AVERAGE('23.09.19 Busabala-Entebbe'!D25,'24.09 Busabala-Entebbe'!D25,'25.09 Busabala-Entebbe'!D25,'27.09 Busabala-Entebbe'!D25,'26.0919 Busabala-Entebbe 24HR'!D25,'28.09 Busabala-Entebbe-24Hrs'!D25,'29.09 Busabala-Entebbe'!D25)</f>
        <v>1.1428571428571428</v>
      </c>
      <c r="E25" s="49">
        <f>AVERAGE('23.09.19 Busabala-Entebbe'!E25,'24.09 Busabala-Entebbe'!E25,'25.09 Busabala-Entebbe'!E25,'27.09 Busabala-Entebbe'!E25,'26.0919 Busabala-Entebbe 24HR'!E25,'28.09 Busabala-Entebbe-24Hrs'!E25,'29.09 Busabala-Entebbe'!E25)</f>
        <v>0.14285714285714285</v>
      </c>
      <c r="F25" s="49">
        <f>AVERAGE('23.09.19 Busabala-Entebbe'!F25,'24.09 Busabala-Entebbe'!F25,'25.09 Busabala-Entebbe'!F25,'27.09 Busabala-Entebbe'!F25,'26.0919 Busabala-Entebbe 24HR'!F25,'28.09 Busabala-Entebbe-24Hrs'!F25,'29.09 Busabala-Entebbe'!F25)</f>
        <v>2.7142857142857144</v>
      </c>
      <c r="G25" s="49">
        <f>AVERAGE('23.09.19 Busabala-Entebbe'!G25,'24.09 Busabala-Entebbe'!G25,'25.09 Busabala-Entebbe'!G25,'27.09 Busabala-Entebbe'!G25,'26.0919 Busabala-Entebbe 24HR'!G25,'28.09 Busabala-Entebbe-24Hrs'!G25,'29.09 Busabala-Entebbe'!G25)</f>
        <v>0.14285714285714285</v>
      </c>
      <c r="H25" s="49">
        <f>AVERAGE('23.09.19 Busabala-Entebbe'!H25,'24.09 Busabala-Entebbe'!H25,'25.09 Busabala-Entebbe'!H25,'27.09 Busabala-Entebbe'!H25,'26.0919 Busabala-Entebbe 24HR'!H25,'28.09 Busabala-Entebbe-24Hrs'!H25,'29.09 Busabala-Entebbe'!H25)</f>
        <v>0</v>
      </c>
      <c r="I25" s="49">
        <f>AVERAGE('23.09.19 Busabala-Entebbe'!I25,'24.09 Busabala-Entebbe'!I25,'25.09 Busabala-Entebbe'!I25,'27.09 Busabala-Entebbe'!I25,'26.0919 Busabala-Entebbe 24HR'!I25,'28.09 Busabala-Entebbe-24Hrs'!I25,'29.09 Busabala-Entebbe'!I25)</f>
        <v>0.7142857142857143</v>
      </c>
      <c r="J25" s="49">
        <f>AVERAGE('23.09.19 Busabala-Entebbe'!J25,'24.09 Busabala-Entebbe'!J25,'25.09 Busabala-Entebbe'!J25,'27.09 Busabala-Entebbe'!J25,'26.0919 Busabala-Entebbe 24HR'!J25,'28.09 Busabala-Entebbe-24Hrs'!J25,'29.09 Busabala-Entebbe'!J25)</f>
        <v>0.2857142857142857</v>
      </c>
      <c r="K25" s="49">
        <f>AVERAGE('23.09.19 Busabala-Entebbe'!K25,'24.09 Busabala-Entebbe'!K25,'25.09 Busabala-Entebbe'!K25,'27.09 Busabala-Entebbe'!K25,'26.0919 Busabala-Entebbe 24HR'!K25,'28.09 Busabala-Entebbe-24Hrs'!K25,'29.09 Busabala-Entebbe'!K25)</f>
        <v>0</v>
      </c>
      <c r="L25" s="49">
        <f>AVERAGE('23.09.19 Busabala-Entebbe'!L25,'24.09 Busabala-Entebbe'!L25,'25.09 Busabala-Entebbe'!L25,'27.09 Busabala-Entebbe'!L25,'26.0919 Busabala-Entebbe 24HR'!L25,'28.09 Busabala-Entebbe-24Hrs'!L25,'29.09 Busabala-Entebbe'!L25)</f>
        <v>0</v>
      </c>
      <c r="M25" s="49">
        <f>AVERAGE('23.09.19 Busabala-Entebbe'!M25,'24.09 Busabala-Entebbe'!M25,'25.09 Busabala-Entebbe'!M25,'27.09 Busabala-Entebbe'!M25,'26.0919 Busabala-Entebbe 24HR'!M25,'28.09 Busabala-Entebbe-24Hrs'!M25,'29.09 Busabala-Entebbe'!M25)</f>
        <v>10.714285714285714</v>
      </c>
      <c r="N25" s="49">
        <f>AVERAGE('23.09.19 Busabala-Entebbe'!N25,'24.09 Busabala-Entebbe'!N25,'25.09 Busabala-Entebbe'!N25,'27.09 Busabala-Entebbe'!N25,'26.0919 Busabala-Entebbe 24HR'!N25,'28.09 Busabala-Entebbe-24Hrs'!N25,'29.09 Busabala-Entebbe'!N25)</f>
        <v>0</v>
      </c>
      <c r="O25" s="15">
        <f t="shared" si="0"/>
        <v>8.4285714285714306</v>
      </c>
      <c r="P25" s="15">
        <f t="shared" si="1"/>
        <v>19.142857142857146</v>
      </c>
      <c r="R25" s="1" t="s">
        <v>149</v>
      </c>
      <c r="S25" s="34">
        <f>SUM(C70:C73)</f>
        <v>23</v>
      </c>
      <c r="T25" s="34">
        <f t="shared" ref="T25:AF25" si="17">SUM(D70:D73)</f>
        <v>3.5</v>
      </c>
      <c r="U25" s="34">
        <f t="shared" si="17"/>
        <v>3</v>
      </c>
      <c r="V25" s="34">
        <f t="shared" si="17"/>
        <v>18.5</v>
      </c>
      <c r="W25" s="34">
        <f t="shared" si="17"/>
        <v>0</v>
      </c>
      <c r="X25" s="34">
        <f t="shared" si="17"/>
        <v>0</v>
      </c>
      <c r="Y25" s="34">
        <f t="shared" si="17"/>
        <v>4.5</v>
      </c>
      <c r="Z25" s="34">
        <f t="shared" si="17"/>
        <v>2.5</v>
      </c>
      <c r="AA25" s="34">
        <f t="shared" si="17"/>
        <v>0</v>
      </c>
      <c r="AB25" s="34">
        <f t="shared" si="17"/>
        <v>0</v>
      </c>
      <c r="AC25" s="34">
        <f t="shared" si="17"/>
        <v>50.5</v>
      </c>
      <c r="AD25" s="34">
        <f t="shared" si="17"/>
        <v>0</v>
      </c>
      <c r="AE25" s="31">
        <f t="shared" si="17"/>
        <v>55</v>
      </c>
      <c r="AF25" s="31">
        <f t="shared" si="17"/>
        <v>105.5</v>
      </c>
    </row>
    <row r="26" spans="2:32" ht="23.1" customHeight="1" x14ac:dyDescent="0.25">
      <c r="B26" s="23" t="s">
        <v>53</v>
      </c>
      <c r="C26" s="49">
        <f>AVERAGE('23.09.19 Busabala-Entebbe'!C26,'24.09 Busabala-Entebbe'!C26,'25.09 Busabala-Entebbe'!C26,'27.09 Busabala-Entebbe'!C26,'26.0919 Busabala-Entebbe 24HR'!C26,'28.09 Busabala-Entebbe-24Hrs'!C26,'29.09 Busabala-Entebbe'!C26)</f>
        <v>3.4285714285714284</v>
      </c>
      <c r="D26" s="49">
        <f>AVERAGE('23.09.19 Busabala-Entebbe'!D26,'24.09 Busabala-Entebbe'!D26,'25.09 Busabala-Entebbe'!D26,'27.09 Busabala-Entebbe'!D26,'26.0919 Busabala-Entebbe 24HR'!D26,'28.09 Busabala-Entebbe-24Hrs'!D26,'29.09 Busabala-Entebbe'!D26)</f>
        <v>0.7142857142857143</v>
      </c>
      <c r="E26" s="49">
        <f>AVERAGE('23.09.19 Busabala-Entebbe'!E26,'24.09 Busabala-Entebbe'!E26,'25.09 Busabala-Entebbe'!E26,'27.09 Busabala-Entebbe'!E26,'26.0919 Busabala-Entebbe 24HR'!E26,'28.09 Busabala-Entebbe-24Hrs'!E26,'29.09 Busabala-Entebbe'!E26)</f>
        <v>0.5714285714285714</v>
      </c>
      <c r="F26" s="49">
        <f>AVERAGE('23.09.19 Busabala-Entebbe'!F26,'24.09 Busabala-Entebbe'!F26,'25.09 Busabala-Entebbe'!F26,'27.09 Busabala-Entebbe'!F26,'26.0919 Busabala-Entebbe 24HR'!F26,'28.09 Busabala-Entebbe-24Hrs'!F26,'29.09 Busabala-Entebbe'!F26)</f>
        <v>3.1428571428571428</v>
      </c>
      <c r="G26" s="49">
        <f>AVERAGE('23.09.19 Busabala-Entebbe'!G26,'24.09 Busabala-Entebbe'!G26,'25.09 Busabala-Entebbe'!G26,'27.09 Busabala-Entebbe'!G26,'26.0919 Busabala-Entebbe 24HR'!G26,'28.09 Busabala-Entebbe-24Hrs'!G26,'29.09 Busabala-Entebbe'!G26)</f>
        <v>0.14285714285714285</v>
      </c>
      <c r="H26" s="49">
        <f>AVERAGE('23.09.19 Busabala-Entebbe'!H26,'24.09 Busabala-Entebbe'!H26,'25.09 Busabala-Entebbe'!H26,'27.09 Busabala-Entebbe'!H26,'26.0919 Busabala-Entebbe 24HR'!H26,'28.09 Busabala-Entebbe-24Hrs'!H26,'29.09 Busabala-Entebbe'!H26)</f>
        <v>0</v>
      </c>
      <c r="I26" s="49">
        <f>AVERAGE('23.09.19 Busabala-Entebbe'!I26,'24.09 Busabala-Entebbe'!I26,'25.09 Busabala-Entebbe'!I26,'27.09 Busabala-Entebbe'!I26,'26.0919 Busabala-Entebbe 24HR'!I26,'28.09 Busabala-Entebbe-24Hrs'!I26,'29.09 Busabala-Entebbe'!I26)</f>
        <v>2.5714285714285716</v>
      </c>
      <c r="J26" s="49">
        <f>AVERAGE('23.09.19 Busabala-Entebbe'!J26,'24.09 Busabala-Entebbe'!J26,'25.09 Busabala-Entebbe'!J26,'27.09 Busabala-Entebbe'!J26,'26.0919 Busabala-Entebbe 24HR'!J26,'28.09 Busabala-Entebbe-24Hrs'!J26,'29.09 Busabala-Entebbe'!J26)</f>
        <v>0.2857142857142857</v>
      </c>
      <c r="K26" s="49">
        <f>AVERAGE('23.09.19 Busabala-Entebbe'!K26,'24.09 Busabala-Entebbe'!K26,'25.09 Busabala-Entebbe'!K26,'27.09 Busabala-Entebbe'!K26,'26.0919 Busabala-Entebbe 24HR'!K26,'28.09 Busabala-Entebbe-24Hrs'!K26,'29.09 Busabala-Entebbe'!K26)</f>
        <v>0</v>
      </c>
      <c r="L26" s="49">
        <f>AVERAGE('23.09.19 Busabala-Entebbe'!L26,'24.09 Busabala-Entebbe'!L26,'25.09 Busabala-Entebbe'!L26,'27.09 Busabala-Entebbe'!L26,'26.0919 Busabala-Entebbe 24HR'!L26,'28.09 Busabala-Entebbe-24Hrs'!L26,'29.09 Busabala-Entebbe'!L26)</f>
        <v>0</v>
      </c>
      <c r="M26" s="49">
        <f>AVERAGE('23.09.19 Busabala-Entebbe'!M26,'24.09 Busabala-Entebbe'!M26,'25.09 Busabala-Entebbe'!M26,'27.09 Busabala-Entebbe'!M26,'26.0919 Busabala-Entebbe 24HR'!M26,'28.09 Busabala-Entebbe-24Hrs'!M26,'29.09 Busabala-Entebbe'!M26)</f>
        <v>13.571428571428571</v>
      </c>
      <c r="N26" s="49">
        <f>AVERAGE('23.09.19 Busabala-Entebbe'!N26,'24.09 Busabala-Entebbe'!N26,'25.09 Busabala-Entebbe'!N26,'27.09 Busabala-Entebbe'!N26,'26.0919 Busabala-Entebbe 24HR'!N26,'28.09 Busabala-Entebbe-24Hrs'!N26,'29.09 Busabala-Entebbe'!N26)</f>
        <v>0</v>
      </c>
      <c r="O26" s="15">
        <f t="shared" si="0"/>
        <v>10.857142857142858</v>
      </c>
      <c r="P26" s="15">
        <f t="shared" si="1"/>
        <v>24.428571428571431</v>
      </c>
      <c r="R26" s="1" t="s">
        <v>150</v>
      </c>
      <c r="S26" s="34">
        <f>SUM(C74:C77)</f>
        <v>14.5</v>
      </c>
      <c r="T26" s="34">
        <f t="shared" ref="T26:AF26" si="18">SUM(D74:D77)</f>
        <v>6.5</v>
      </c>
      <c r="U26" s="34">
        <f t="shared" si="18"/>
        <v>1.5</v>
      </c>
      <c r="V26" s="34">
        <f t="shared" si="18"/>
        <v>15.5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51.5</v>
      </c>
      <c r="AD26" s="34">
        <f t="shared" si="18"/>
        <v>0</v>
      </c>
      <c r="AE26" s="31">
        <f t="shared" si="18"/>
        <v>42</v>
      </c>
      <c r="AF26" s="31">
        <f t="shared" si="18"/>
        <v>93.5</v>
      </c>
    </row>
    <row r="27" spans="2:32" ht="23.1" customHeight="1" x14ac:dyDescent="0.25">
      <c r="B27" s="23" t="s">
        <v>54</v>
      </c>
      <c r="C27" s="49">
        <f>AVERAGE('23.09.19 Busabala-Entebbe'!C27,'24.09 Busabala-Entebbe'!C27,'25.09 Busabala-Entebbe'!C27,'27.09 Busabala-Entebbe'!C27,'26.0919 Busabala-Entebbe 24HR'!C27,'28.09 Busabala-Entebbe-24Hrs'!C27,'29.09 Busabala-Entebbe'!C27)</f>
        <v>5.1428571428571432</v>
      </c>
      <c r="D27" s="49">
        <f>AVERAGE('23.09.19 Busabala-Entebbe'!D27,'24.09 Busabala-Entebbe'!D27,'25.09 Busabala-Entebbe'!D27,'27.09 Busabala-Entebbe'!D27,'26.0919 Busabala-Entebbe 24HR'!D27,'28.09 Busabala-Entebbe-24Hrs'!D27,'29.09 Busabala-Entebbe'!D27)</f>
        <v>0.5714285714285714</v>
      </c>
      <c r="E27" s="49">
        <f>AVERAGE('23.09.19 Busabala-Entebbe'!E27,'24.09 Busabala-Entebbe'!E27,'25.09 Busabala-Entebbe'!E27,'27.09 Busabala-Entebbe'!E27,'26.0919 Busabala-Entebbe 24HR'!E27,'28.09 Busabala-Entebbe-24Hrs'!E27,'29.09 Busabala-Entebbe'!E27)</f>
        <v>0.2857142857142857</v>
      </c>
      <c r="F27" s="49">
        <f>AVERAGE('23.09.19 Busabala-Entebbe'!F27,'24.09 Busabala-Entebbe'!F27,'25.09 Busabala-Entebbe'!F27,'27.09 Busabala-Entebbe'!F27,'26.0919 Busabala-Entebbe 24HR'!F27,'28.09 Busabala-Entebbe-24Hrs'!F27,'29.09 Busabala-Entebbe'!F27)</f>
        <v>3.1428571428571428</v>
      </c>
      <c r="G27" s="49">
        <f>AVERAGE('23.09.19 Busabala-Entebbe'!G27,'24.09 Busabala-Entebbe'!G27,'25.09 Busabala-Entebbe'!G27,'27.09 Busabala-Entebbe'!G27,'26.0919 Busabala-Entebbe 24HR'!G27,'28.09 Busabala-Entebbe-24Hrs'!G27,'29.09 Busabala-Entebbe'!G27)</f>
        <v>0</v>
      </c>
      <c r="H27" s="49">
        <f>AVERAGE('23.09.19 Busabala-Entebbe'!H27,'24.09 Busabala-Entebbe'!H27,'25.09 Busabala-Entebbe'!H27,'27.09 Busabala-Entebbe'!H27,'26.0919 Busabala-Entebbe 24HR'!H27,'28.09 Busabala-Entebbe-24Hrs'!H27,'29.09 Busabala-Entebbe'!H27)</f>
        <v>0</v>
      </c>
      <c r="I27" s="49">
        <f>AVERAGE('23.09.19 Busabala-Entebbe'!I27,'24.09 Busabala-Entebbe'!I27,'25.09 Busabala-Entebbe'!I27,'27.09 Busabala-Entebbe'!I27,'26.0919 Busabala-Entebbe 24HR'!I27,'28.09 Busabala-Entebbe-24Hrs'!I27,'29.09 Busabala-Entebbe'!I27)</f>
        <v>3.7142857142857144</v>
      </c>
      <c r="J27" s="49">
        <f>AVERAGE('23.09.19 Busabala-Entebbe'!J27,'24.09 Busabala-Entebbe'!J27,'25.09 Busabala-Entebbe'!J27,'27.09 Busabala-Entebbe'!J27,'26.0919 Busabala-Entebbe 24HR'!J27,'28.09 Busabala-Entebbe-24Hrs'!J27,'29.09 Busabala-Entebbe'!J27)</f>
        <v>1.2857142857142858</v>
      </c>
      <c r="K27" s="49">
        <f>AVERAGE('23.09.19 Busabala-Entebbe'!K27,'24.09 Busabala-Entebbe'!K27,'25.09 Busabala-Entebbe'!K27,'27.09 Busabala-Entebbe'!K27,'26.0919 Busabala-Entebbe 24HR'!K27,'28.09 Busabala-Entebbe-24Hrs'!K27,'29.09 Busabala-Entebbe'!K27)</f>
        <v>0</v>
      </c>
      <c r="L27" s="49">
        <f>AVERAGE('23.09.19 Busabala-Entebbe'!L27,'24.09 Busabala-Entebbe'!L27,'25.09 Busabala-Entebbe'!L27,'27.09 Busabala-Entebbe'!L27,'26.0919 Busabala-Entebbe 24HR'!L27,'28.09 Busabala-Entebbe-24Hrs'!L27,'29.09 Busabala-Entebbe'!L27)</f>
        <v>0</v>
      </c>
      <c r="M27" s="49">
        <f>AVERAGE('23.09.19 Busabala-Entebbe'!M27,'24.09 Busabala-Entebbe'!M27,'25.09 Busabala-Entebbe'!M27,'27.09 Busabala-Entebbe'!M27,'26.0919 Busabala-Entebbe 24HR'!M27,'28.09 Busabala-Entebbe-24Hrs'!M27,'29.09 Busabala-Entebbe'!M27)</f>
        <v>9.7142857142857135</v>
      </c>
      <c r="N27" s="49">
        <f>AVERAGE('23.09.19 Busabala-Entebbe'!N27,'24.09 Busabala-Entebbe'!N27,'25.09 Busabala-Entebbe'!N27,'27.09 Busabala-Entebbe'!N27,'26.0919 Busabala-Entebbe 24HR'!N27,'28.09 Busabala-Entebbe-24Hrs'!N27,'29.09 Busabala-Entebbe'!N27)</f>
        <v>0</v>
      </c>
      <c r="O27" s="15">
        <f t="shared" si="0"/>
        <v>14.142857142857144</v>
      </c>
      <c r="P27" s="15">
        <f t="shared" si="1"/>
        <v>23.857142857142858</v>
      </c>
      <c r="R27" s="1" t="s">
        <v>151</v>
      </c>
      <c r="S27" s="34">
        <f>SUM(C78:C81)</f>
        <v>12</v>
      </c>
      <c r="T27" s="34">
        <f t="shared" ref="T27:AF27" si="19">SUM(D78:D81)</f>
        <v>4</v>
      </c>
      <c r="U27" s="34">
        <f t="shared" si="19"/>
        <v>0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1.5</v>
      </c>
      <c r="AA27" s="34">
        <f t="shared" si="19"/>
        <v>1</v>
      </c>
      <c r="AB27" s="34">
        <f t="shared" si="19"/>
        <v>0.5</v>
      </c>
      <c r="AC27" s="34">
        <f t="shared" si="19"/>
        <v>40.5</v>
      </c>
      <c r="AD27" s="34">
        <f t="shared" si="19"/>
        <v>0</v>
      </c>
      <c r="AE27" s="31">
        <f t="shared" si="19"/>
        <v>30</v>
      </c>
      <c r="AF27" s="31">
        <f t="shared" si="19"/>
        <v>70.5</v>
      </c>
    </row>
    <row r="28" spans="2:32" ht="23.1" customHeight="1" x14ac:dyDescent="0.25">
      <c r="B28" s="23" t="s">
        <v>55</v>
      </c>
      <c r="C28" s="49">
        <f>AVERAGE('23.09.19 Busabala-Entebbe'!C28,'24.09 Busabala-Entebbe'!C28,'25.09 Busabala-Entebbe'!C28,'27.09 Busabala-Entebbe'!C28,'26.0919 Busabala-Entebbe 24HR'!C28,'28.09 Busabala-Entebbe-24Hrs'!C28,'29.09 Busabala-Entebbe'!C28)</f>
        <v>2.4285714285714284</v>
      </c>
      <c r="D28" s="49">
        <f>AVERAGE('23.09.19 Busabala-Entebbe'!D28,'24.09 Busabala-Entebbe'!D28,'25.09 Busabala-Entebbe'!D28,'27.09 Busabala-Entebbe'!D28,'26.0919 Busabala-Entebbe 24HR'!D28,'28.09 Busabala-Entebbe-24Hrs'!D28,'29.09 Busabala-Entebbe'!D28)</f>
        <v>0.8571428571428571</v>
      </c>
      <c r="E28" s="49">
        <f>AVERAGE('23.09.19 Busabala-Entebbe'!E28,'24.09 Busabala-Entebbe'!E28,'25.09 Busabala-Entebbe'!E28,'27.09 Busabala-Entebbe'!E28,'26.0919 Busabala-Entebbe 24HR'!E28,'28.09 Busabala-Entebbe-24Hrs'!E28,'29.09 Busabala-Entebbe'!E28)</f>
        <v>0.42857142857142855</v>
      </c>
      <c r="F28" s="49">
        <f>AVERAGE('23.09.19 Busabala-Entebbe'!F28,'24.09 Busabala-Entebbe'!F28,'25.09 Busabala-Entebbe'!F28,'27.09 Busabala-Entebbe'!F28,'26.0919 Busabala-Entebbe 24HR'!F28,'28.09 Busabala-Entebbe-24Hrs'!F28,'29.09 Busabala-Entebbe'!F28)</f>
        <v>2.2857142857142856</v>
      </c>
      <c r="G28" s="49">
        <f>AVERAGE('23.09.19 Busabala-Entebbe'!G28,'24.09 Busabala-Entebbe'!G28,'25.09 Busabala-Entebbe'!G28,'27.09 Busabala-Entebbe'!G28,'26.0919 Busabala-Entebbe 24HR'!G28,'28.09 Busabala-Entebbe-24Hrs'!G28,'29.09 Busabala-Entebbe'!G28)</f>
        <v>0</v>
      </c>
      <c r="H28" s="49">
        <f>AVERAGE('23.09.19 Busabala-Entebbe'!H28,'24.09 Busabala-Entebbe'!H28,'25.09 Busabala-Entebbe'!H28,'27.09 Busabala-Entebbe'!H28,'26.0919 Busabala-Entebbe 24HR'!H28,'28.09 Busabala-Entebbe-24Hrs'!H28,'29.09 Busabala-Entebbe'!H28)</f>
        <v>0</v>
      </c>
      <c r="I28" s="49">
        <f>AVERAGE('23.09.19 Busabala-Entebbe'!I28,'24.09 Busabala-Entebbe'!I28,'25.09 Busabala-Entebbe'!I28,'27.09 Busabala-Entebbe'!I28,'26.0919 Busabala-Entebbe 24HR'!I28,'28.09 Busabala-Entebbe-24Hrs'!I28,'29.09 Busabala-Entebbe'!I28)</f>
        <v>2.1428571428571428</v>
      </c>
      <c r="J28" s="49">
        <f>AVERAGE('23.09.19 Busabala-Entebbe'!J28,'24.09 Busabala-Entebbe'!J28,'25.09 Busabala-Entebbe'!J28,'27.09 Busabala-Entebbe'!J28,'26.0919 Busabala-Entebbe 24HR'!J28,'28.09 Busabala-Entebbe-24Hrs'!J28,'29.09 Busabala-Entebbe'!J28)</f>
        <v>0.14285714285714285</v>
      </c>
      <c r="K28" s="49">
        <f>AVERAGE('23.09.19 Busabala-Entebbe'!K28,'24.09 Busabala-Entebbe'!K28,'25.09 Busabala-Entebbe'!K28,'27.09 Busabala-Entebbe'!K28,'26.0919 Busabala-Entebbe 24HR'!K28,'28.09 Busabala-Entebbe-24Hrs'!K28,'29.09 Busabala-Entebbe'!K28)</f>
        <v>0</v>
      </c>
      <c r="L28" s="49">
        <f>AVERAGE('23.09.19 Busabala-Entebbe'!L28,'24.09 Busabala-Entebbe'!L28,'25.09 Busabala-Entebbe'!L28,'27.09 Busabala-Entebbe'!L28,'26.0919 Busabala-Entebbe 24HR'!L28,'28.09 Busabala-Entebbe-24Hrs'!L28,'29.09 Busabala-Entebbe'!L28)</f>
        <v>0</v>
      </c>
      <c r="M28" s="49">
        <f>AVERAGE('23.09.19 Busabala-Entebbe'!M28,'24.09 Busabala-Entebbe'!M28,'25.09 Busabala-Entebbe'!M28,'27.09 Busabala-Entebbe'!M28,'26.0919 Busabala-Entebbe 24HR'!M28,'28.09 Busabala-Entebbe-24Hrs'!M28,'29.09 Busabala-Entebbe'!M28)</f>
        <v>9.4285714285714288</v>
      </c>
      <c r="N28" s="49">
        <f>AVERAGE('23.09.19 Busabala-Entebbe'!N28,'24.09 Busabala-Entebbe'!N28,'25.09 Busabala-Entebbe'!N28,'27.09 Busabala-Entebbe'!N28,'26.0919 Busabala-Entebbe 24HR'!N28,'28.09 Busabala-Entebbe-24Hrs'!N28,'29.09 Busabala-Entebbe'!N28)</f>
        <v>0</v>
      </c>
      <c r="O28" s="15">
        <f t="shared" si="0"/>
        <v>8.2857142857142847</v>
      </c>
      <c r="P28" s="15">
        <f t="shared" si="1"/>
        <v>17.714285714285715</v>
      </c>
      <c r="R28" s="1" t="s">
        <v>152</v>
      </c>
      <c r="S28" s="34">
        <f>SUM(C82:C85)</f>
        <v>11.5</v>
      </c>
      <c r="T28" s="34">
        <f t="shared" ref="T28:AF28" si="20">SUM(D82:D85)</f>
        <v>2.5</v>
      </c>
      <c r="U28" s="34">
        <f t="shared" si="20"/>
        <v>0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31</v>
      </c>
      <c r="AD28" s="34">
        <f t="shared" si="20"/>
        <v>0.5</v>
      </c>
      <c r="AE28" s="31">
        <f t="shared" si="20"/>
        <v>27</v>
      </c>
      <c r="AF28" s="31">
        <f t="shared" si="20"/>
        <v>58</v>
      </c>
    </row>
    <row r="29" spans="2:32" ht="23.1" customHeight="1" x14ac:dyDescent="0.25">
      <c r="B29" s="23" t="s">
        <v>56</v>
      </c>
      <c r="C29" s="49">
        <f>AVERAGE('23.09.19 Busabala-Entebbe'!C29,'24.09 Busabala-Entebbe'!C29,'25.09 Busabala-Entebbe'!C29,'27.09 Busabala-Entebbe'!C29,'26.0919 Busabala-Entebbe 24HR'!C29,'28.09 Busabala-Entebbe-24Hrs'!C29,'29.09 Busabala-Entebbe'!C29)</f>
        <v>2.7142857142857144</v>
      </c>
      <c r="D29" s="49">
        <f>AVERAGE('23.09.19 Busabala-Entebbe'!D29,'24.09 Busabala-Entebbe'!D29,'25.09 Busabala-Entebbe'!D29,'27.09 Busabala-Entebbe'!D29,'26.0919 Busabala-Entebbe 24HR'!D29,'28.09 Busabala-Entebbe-24Hrs'!D29,'29.09 Busabala-Entebbe'!D29)</f>
        <v>1</v>
      </c>
      <c r="E29" s="49">
        <f>AVERAGE('23.09.19 Busabala-Entebbe'!E29,'24.09 Busabala-Entebbe'!E29,'25.09 Busabala-Entebbe'!E29,'27.09 Busabala-Entebbe'!E29,'26.0919 Busabala-Entebbe 24HR'!E29,'28.09 Busabala-Entebbe-24Hrs'!E29,'29.09 Busabala-Entebbe'!E29)</f>
        <v>0.2857142857142857</v>
      </c>
      <c r="F29" s="49">
        <f>AVERAGE('23.09.19 Busabala-Entebbe'!F29,'24.09 Busabala-Entebbe'!F29,'25.09 Busabala-Entebbe'!F29,'27.09 Busabala-Entebbe'!F29,'26.0919 Busabala-Entebbe 24HR'!F29,'28.09 Busabala-Entebbe-24Hrs'!F29,'29.09 Busabala-Entebbe'!F29)</f>
        <v>3</v>
      </c>
      <c r="G29" s="49">
        <f>AVERAGE('23.09.19 Busabala-Entebbe'!G29,'24.09 Busabala-Entebbe'!G29,'25.09 Busabala-Entebbe'!G29,'27.09 Busabala-Entebbe'!G29,'26.0919 Busabala-Entebbe 24HR'!G29,'28.09 Busabala-Entebbe-24Hrs'!G29,'29.09 Busabala-Entebbe'!G29)</f>
        <v>0</v>
      </c>
      <c r="H29" s="49">
        <f>AVERAGE('23.09.19 Busabala-Entebbe'!H29,'24.09 Busabala-Entebbe'!H29,'25.09 Busabala-Entebbe'!H29,'27.09 Busabala-Entebbe'!H29,'26.0919 Busabala-Entebbe 24HR'!H29,'28.09 Busabala-Entebbe-24Hrs'!H29,'29.09 Busabala-Entebbe'!H29)</f>
        <v>0</v>
      </c>
      <c r="I29" s="49">
        <f>AVERAGE('23.09.19 Busabala-Entebbe'!I29,'24.09 Busabala-Entebbe'!I29,'25.09 Busabala-Entebbe'!I29,'27.09 Busabala-Entebbe'!I29,'26.0919 Busabala-Entebbe 24HR'!I29,'28.09 Busabala-Entebbe-24Hrs'!I29,'29.09 Busabala-Entebbe'!I29)</f>
        <v>1.2857142857142858</v>
      </c>
      <c r="J29" s="49">
        <f>AVERAGE('23.09.19 Busabala-Entebbe'!J29,'24.09 Busabala-Entebbe'!J29,'25.09 Busabala-Entebbe'!J29,'27.09 Busabala-Entebbe'!J29,'26.0919 Busabala-Entebbe 24HR'!J29,'28.09 Busabala-Entebbe-24Hrs'!J29,'29.09 Busabala-Entebbe'!J29)</f>
        <v>0.2857142857142857</v>
      </c>
      <c r="K29" s="49">
        <f>AVERAGE('23.09.19 Busabala-Entebbe'!K29,'24.09 Busabala-Entebbe'!K29,'25.09 Busabala-Entebbe'!K29,'27.09 Busabala-Entebbe'!K29,'26.0919 Busabala-Entebbe 24HR'!K29,'28.09 Busabala-Entebbe-24Hrs'!K29,'29.09 Busabala-Entebbe'!K29)</f>
        <v>0</v>
      </c>
      <c r="L29" s="49">
        <f>AVERAGE('23.09.19 Busabala-Entebbe'!L29,'24.09 Busabala-Entebbe'!L29,'25.09 Busabala-Entebbe'!L29,'27.09 Busabala-Entebbe'!L29,'26.0919 Busabala-Entebbe 24HR'!L29,'28.09 Busabala-Entebbe-24Hrs'!L29,'29.09 Busabala-Entebbe'!L29)</f>
        <v>0</v>
      </c>
      <c r="M29" s="49">
        <f>AVERAGE('23.09.19 Busabala-Entebbe'!M29,'24.09 Busabala-Entebbe'!M29,'25.09 Busabala-Entebbe'!M29,'27.09 Busabala-Entebbe'!M29,'26.0919 Busabala-Entebbe 24HR'!M29,'28.09 Busabala-Entebbe-24Hrs'!M29,'29.09 Busabala-Entebbe'!M29)</f>
        <v>8.2857142857142865</v>
      </c>
      <c r="N29" s="49">
        <f>AVERAGE('23.09.19 Busabala-Entebbe'!N29,'24.09 Busabala-Entebbe'!N29,'25.09 Busabala-Entebbe'!N29,'27.09 Busabala-Entebbe'!N29,'26.0919 Busabala-Entebbe 24HR'!N29,'28.09 Busabala-Entebbe-24Hrs'!N29,'29.09 Busabala-Entebbe'!N29)</f>
        <v>0</v>
      </c>
      <c r="O29" s="15">
        <f t="shared" si="0"/>
        <v>8.571428571428573</v>
      </c>
      <c r="P29" s="15">
        <f t="shared" si="1"/>
        <v>16.857142857142861</v>
      </c>
      <c r="R29" s="1" t="s">
        <v>153</v>
      </c>
      <c r="S29" s="34">
        <f>SUM(C86:C89)</f>
        <v>7.5</v>
      </c>
      <c r="T29" s="34">
        <f t="shared" ref="T29:AF29" si="21">SUM(D86:D89)</f>
        <v>1.5</v>
      </c>
      <c r="U29" s="34">
        <f t="shared" si="21"/>
        <v>1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19.5</v>
      </c>
      <c r="AD29" s="34">
        <f t="shared" si="21"/>
        <v>0</v>
      </c>
      <c r="AE29" s="31">
        <f t="shared" si="21"/>
        <v>17</v>
      </c>
      <c r="AF29" s="31">
        <f t="shared" si="21"/>
        <v>36.5</v>
      </c>
    </row>
    <row r="30" spans="2:32" ht="23.1" customHeight="1" x14ac:dyDescent="0.25">
      <c r="B30" s="23" t="s">
        <v>57</v>
      </c>
      <c r="C30" s="49">
        <f>AVERAGE('23.09.19 Busabala-Entebbe'!C30,'24.09 Busabala-Entebbe'!C30,'25.09 Busabala-Entebbe'!C30,'27.09 Busabala-Entebbe'!C30,'26.0919 Busabala-Entebbe 24HR'!C30,'28.09 Busabala-Entebbe-24Hrs'!C30,'29.09 Busabala-Entebbe'!C30)</f>
        <v>3</v>
      </c>
      <c r="D30" s="49">
        <f>AVERAGE('23.09.19 Busabala-Entebbe'!D30,'24.09 Busabala-Entebbe'!D30,'25.09 Busabala-Entebbe'!D30,'27.09 Busabala-Entebbe'!D30,'26.0919 Busabala-Entebbe 24HR'!D30,'28.09 Busabala-Entebbe-24Hrs'!D30,'29.09 Busabala-Entebbe'!D30)</f>
        <v>1.1428571428571428</v>
      </c>
      <c r="E30" s="49">
        <f>AVERAGE('23.09.19 Busabala-Entebbe'!E30,'24.09 Busabala-Entebbe'!E30,'25.09 Busabala-Entebbe'!E30,'27.09 Busabala-Entebbe'!E30,'26.0919 Busabala-Entebbe 24HR'!E30,'28.09 Busabala-Entebbe-24Hrs'!E30,'29.09 Busabala-Entebbe'!E30)</f>
        <v>0.5714285714285714</v>
      </c>
      <c r="F30" s="49">
        <f>AVERAGE('23.09.19 Busabala-Entebbe'!F30,'24.09 Busabala-Entebbe'!F30,'25.09 Busabala-Entebbe'!F30,'27.09 Busabala-Entebbe'!F30,'26.0919 Busabala-Entebbe 24HR'!F30,'28.09 Busabala-Entebbe-24Hrs'!F30,'29.09 Busabala-Entebbe'!F30)</f>
        <v>2.2857142857142856</v>
      </c>
      <c r="G30" s="49">
        <f>AVERAGE('23.09.19 Busabala-Entebbe'!G30,'24.09 Busabala-Entebbe'!G30,'25.09 Busabala-Entebbe'!G30,'27.09 Busabala-Entebbe'!G30,'26.0919 Busabala-Entebbe 24HR'!G30,'28.09 Busabala-Entebbe-24Hrs'!G30,'29.09 Busabala-Entebbe'!G30)</f>
        <v>0</v>
      </c>
      <c r="H30" s="49">
        <f>AVERAGE('23.09.19 Busabala-Entebbe'!H30,'24.09 Busabala-Entebbe'!H30,'25.09 Busabala-Entebbe'!H30,'27.09 Busabala-Entebbe'!H30,'26.0919 Busabala-Entebbe 24HR'!H30,'28.09 Busabala-Entebbe-24Hrs'!H30,'29.09 Busabala-Entebbe'!H30)</f>
        <v>0</v>
      </c>
      <c r="I30" s="49">
        <f>AVERAGE('23.09.19 Busabala-Entebbe'!I30,'24.09 Busabala-Entebbe'!I30,'25.09 Busabala-Entebbe'!I30,'27.09 Busabala-Entebbe'!I30,'26.0919 Busabala-Entebbe 24HR'!I30,'28.09 Busabala-Entebbe-24Hrs'!I30,'29.09 Busabala-Entebbe'!I30)</f>
        <v>1.1428571428571428</v>
      </c>
      <c r="J30" s="49">
        <f>AVERAGE('23.09.19 Busabala-Entebbe'!J30,'24.09 Busabala-Entebbe'!J30,'25.09 Busabala-Entebbe'!J30,'27.09 Busabala-Entebbe'!J30,'26.0919 Busabala-Entebbe 24HR'!J30,'28.09 Busabala-Entebbe-24Hrs'!J30,'29.09 Busabala-Entebbe'!J30)</f>
        <v>0.7142857142857143</v>
      </c>
      <c r="K30" s="49">
        <f>AVERAGE('23.09.19 Busabala-Entebbe'!K30,'24.09 Busabala-Entebbe'!K30,'25.09 Busabala-Entebbe'!K30,'27.09 Busabala-Entebbe'!K30,'26.0919 Busabala-Entebbe 24HR'!K30,'28.09 Busabala-Entebbe-24Hrs'!K30,'29.09 Busabala-Entebbe'!K30)</f>
        <v>0</v>
      </c>
      <c r="L30" s="49">
        <f>AVERAGE('23.09.19 Busabala-Entebbe'!L30,'24.09 Busabala-Entebbe'!L30,'25.09 Busabala-Entebbe'!L30,'27.09 Busabala-Entebbe'!L30,'26.0919 Busabala-Entebbe 24HR'!L30,'28.09 Busabala-Entebbe-24Hrs'!L30,'29.09 Busabala-Entebbe'!L30)</f>
        <v>0</v>
      </c>
      <c r="M30" s="49">
        <f>AVERAGE('23.09.19 Busabala-Entebbe'!M30,'24.09 Busabala-Entebbe'!M30,'25.09 Busabala-Entebbe'!M30,'27.09 Busabala-Entebbe'!M30,'26.0919 Busabala-Entebbe 24HR'!M30,'28.09 Busabala-Entebbe-24Hrs'!M30,'29.09 Busabala-Entebbe'!M30)</f>
        <v>9.2857142857142865</v>
      </c>
      <c r="N30" s="49">
        <f>AVERAGE('23.09.19 Busabala-Entebbe'!N30,'24.09 Busabala-Entebbe'!N30,'25.09 Busabala-Entebbe'!N30,'27.09 Busabala-Entebbe'!N30,'26.0919 Busabala-Entebbe 24HR'!N30,'28.09 Busabala-Entebbe-24Hrs'!N30,'29.09 Busabala-Entebbe'!N30)</f>
        <v>0</v>
      </c>
      <c r="O30" s="15">
        <f t="shared" si="0"/>
        <v>8.8571428571428559</v>
      </c>
      <c r="P30" s="15">
        <f t="shared" si="1"/>
        <v>18.142857142857142</v>
      </c>
      <c r="R30" s="1" t="s">
        <v>154</v>
      </c>
      <c r="S30" s="34">
        <f>SUM(C90:C93)</f>
        <v>7</v>
      </c>
      <c r="T30" s="34">
        <f t="shared" ref="T30:AF30" si="22">SUM(D90:D93)</f>
        <v>4</v>
      </c>
      <c r="U30" s="34">
        <f t="shared" si="22"/>
        <v>0.5</v>
      </c>
      <c r="V30" s="34">
        <f t="shared" si="22"/>
        <v>8</v>
      </c>
      <c r="W30" s="34">
        <f t="shared" si="22"/>
        <v>0</v>
      </c>
      <c r="X30" s="34">
        <f t="shared" si="22"/>
        <v>0</v>
      </c>
      <c r="Y30" s="34">
        <f t="shared" si="22"/>
        <v>5.5</v>
      </c>
      <c r="Z30" s="34">
        <f t="shared" si="22"/>
        <v>0.5</v>
      </c>
      <c r="AA30" s="34">
        <f t="shared" si="22"/>
        <v>1</v>
      </c>
      <c r="AB30" s="34">
        <f t="shared" si="22"/>
        <v>0</v>
      </c>
      <c r="AC30" s="34">
        <f t="shared" si="22"/>
        <v>23.5</v>
      </c>
      <c r="AD30" s="34">
        <f t="shared" si="22"/>
        <v>0</v>
      </c>
      <c r="AE30" s="31">
        <f t="shared" si="22"/>
        <v>26.5</v>
      </c>
      <c r="AF30" s="31">
        <f t="shared" si="22"/>
        <v>50</v>
      </c>
    </row>
    <row r="31" spans="2:32" ht="23.1" customHeight="1" x14ac:dyDescent="0.25">
      <c r="B31" s="24" t="s">
        <v>58</v>
      </c>
      <c r="C31" s="49">
        <f>AVERAGE('23.09.19 Busabala-Entebbe'!C31,'24.09 Busabala-Entebbe'!C31,'25.09 Busabala-Entebbe'!C31,'27.09 Busabala-Entebbe'!C31,'26.0919 Busabala-Entebbe 24HR'!C31,'28.09 Busabala-Entebbe-24Hrs'!C31,'29.09 Busabala-Entebbe'!C31)</f>
        <v>3.1428571428571428</v>
      </c>
      <c r="D31" s="49">
        <f>AVERAGE('23.09.19 Busabala-Entebbe'!D31,'24.09 Busabala-Entebbe'!D31,'25.09 Busabala-Entebbe'!D31,'27.09 Busabala-Entebbe'!D31,'26.0919 Busabala-Entebbe 24HR'!D31,'28.09 Busabala-Entebbe-24Hrs'!D31,'29.09 Busabala-Entebbe'!D31)</f>
        <v>1.4285714285714286</v>
      </c>
      <c r="E31" s="49">
        <f>AVERAGE('23.09.19 Busabala-Entebbe'!E31,'24.09 Busabala-Entebbe'!E31,'25.09 Busabala-Entebbe'!E31,'27.09 Busabala-Entebbe'!E31,'26.0919 Busabala-Entebbe 24HR'!E31,'28.09 Busabala-Entebbe-24Hrs'!E31,'29.09 Busabala-Entebbe'!E31)</f>
        <v>0.42857142857142855</v>
      </c>
      <c r="F31" s="49">
        <f>AVERAGE('23.09.19 Busabala-Entebbe'!F31,'24.09 Busabala-Entebbe'!F31,'25.09 Busabala-Entebbe'!F31,'27.09 Busabala-Entebbe'!F31,'26.0919 Busabala-Entebbe 24HR'!F31,'28.09 Busabala-Entebbe-24Hrs'!F31,'29.09 Busabala-Entebbe'!F31)</f>
        <v>3.5714285714285716</v>
      </c>
      <c r="G31" s="49">
        <f>AVERAGE('23.09.19 Busabala-Entebbe'!G31,'24.09 Busabala-Entebbe'!G31,'25.09 Busabala-Entebbe'!G31,'27.09 Busabala-Entebbe'!G31,'26.0919 Busabala-Entebbe 24HR'!G31,'28.09 Busabala-Entebbe-24Hrs'!G31,'29.09 Busabala-Entebbe'!G31)</f>
        <v>0</v>
      </c>
      <c r="H31" s="49">
        <f>AVERAGE('23.09.19 Busabala-Entebbe'!H31,'24.09 Busabala-Entebbe'!H31,'25.09 Busabala-Entebbe'!H31,'27.09 Busabala-Entebbe'!H31,'26.0919 Busabala-Entebbe 24HR'!H31,'28.09 Busabala-Entebbe-24Hrs'!H31,'29.09 Busabala-Entebbe'!H31)</f>
        <v>0</v>
      </c>
      <c r="I31" s="49">
        <f>AVERAGE('23.09.19 Busabala-Entebbe'!I31,'24.09 Busabala-Entebbe'!I31,'25.09 Busabala-Entebbe'!I31,'27.09 Busabala-Entebbe'!I31,'26.0919 Busabala-Entebbe 24HR'!I31,'28.09 Busabala-Entebbe-24Hrs'!I31,'29.09 Busabala-Entebbe'!I31)</f>
        <v>2.7142857142857144</v>
      </c>
      <c r="J31" s="49">
        <f>AVERAGE('23.09.19 Busabala-Entebbe'!J31,'24.09 Busabala-Entebbe'!J31,'25.09 Busabala-Entebbe'!J31,'27.09 Busabala-Entebbe'!J31,'26.0919 Busabala-Entebbe 24HR'!J31,'28.09 Busabala-Entebbe-24Hrs'!J31,'29.09 Busabala-Entebbe'!J31)</f>
        <v>0.7142857142857143</v>
      </c>
      <c r="K31" s="49">
        <f>AVERAGE('23.09.19 Busabala-Entebbe'!K31,'24.09 Busabala-Entebbe'!K31,'25.09 Busabala-Entebbe'!K31,'27.09 Busabala-Entebbe'!K31,'26.0919 Busabala-Entebbe 24HR'!K31,'28.09 Busabala-Entebbe-24Hrs'!K31,'29.09 Busabala-Entebbe'!K31)</f>
        <v>0</v>
      </c>
      <c r="L31" s="49">
        <f>AVERAGE('23.09.19 Busabala-Entebbe'!L31,'24.09 Busabala-Entebbe'!L31,'25.09 Busabala-Entebbe'!L31,'27.09 Busabala-Entebbe'!L31,'26.0919 Busabala-Entebbe 24HR'!L31,'28.09 Busabala-Entebbe-24Hrs'!L31,'29.09 Busabala-Entebbe'!L31)</f>
        <v>0</v>
      </c>
      <c r="M31" s="49">
        <f>AVERAGE('23.09.19 Busabala-Entebbe'!M31,'24.09 Busabala-Entebbe'!M31,'25.09 Busabala-Entebbe'!M31,'27.09 Busabala-Entebbe'!M31,'26.0919 Busabala-Entebbe 24HR'!M31,'28.09 Busabala-Entebbe-24Hrs'!M31,'29.09 Busabala-Entebbe'!M31)</f>
        <v>9.8571428571428577</v>
      </c>
      <c r="N31" s="49">
        <f>AVERAGE('23.09.19 Busabala-Entebbe'!N31,'24.09 Busabala-Entebbe'!N31,'25.09 Busabala-Entebbe'!N31,'27.09 Busabala-Entebbe'!N31,'26.0919 Busabala-Entebbe 24HR'!N31,'28.09 Busabala-Entebbe-24Hrs'!N31,'29.09 Busabala-Entebbe'!N31)</f>
        <v>0</v>
      </c>
      <c r="O31" s="15">
        <f t="shared" si="0"/>
        <v>11.999999999999998</v>
      </c>
      <c r="P31" s="15">
        <f t="shared" si="1"/>
        <v>21.857142857142854</v>
      </c>
      <c r="R31" s="1" t="s">
        <v>155</v>
      </c>
      <c r="S31" s="34">
        <f>SUM(C94:C97)</f>
        <v>10.5</v>
      </c>
      <c r="T31" s="34">
        <f t="shared" ref="T31:AF31" si="23">SUM(D94:D97)</f>
        <v>4.5</v>
      </c>
      <c r="U31" s="34">
        <f t="shared" si="23"/>
        <v>0</v>
      </c>
      <c r="V31" s="34">
        <f t="shared" si="23"/>
        <v>8.5</v>
      </c>
      <c r="W31" s="34">
        <f t="shared" si="23"/>
        <v>0</v>
      </c>
      <c r="X31" s="34">
        <f t="shared" si="23"/>
        <v>0</v>
      </c>
      <c r="Y31" s="34">
        <f t="shared" si="23"/>
        <v>3.5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39</v>
      </c>
      <c r="AD31" s="34">
        <f t="shared" si="23"/>
        <v>0</v>
      </c>
      <c r="AE31" s="31">
        <f t="shared" si="23"/>
        <v>27</v>
      </c>
      <c r="AF31" s="31">
        <f t="shared" si="23"/>
        <v>66</v>
      </c>
    </row>
    <row r="32" spans="2:32" ht="23.1" customHeight="1" x14ac:dyDescent="0.25">
      <c r="B32" s="24" t="s">
        <v>59</v>
      </c>
      <c r="C32" s="49">
        <f>AVERAGE('23.09.19 Busabala-Entebbe'!C32,'24.09 Busabala-Entebbe'!C32,'25.09 Busabala-Entebbe'!C32,'27.09 Busabala-Entebbe'!C32,'26.0919 Busabala-Entebbe 24HR'!C32,'28.09 Busabala-Entebbe-24Hrs'!C32,'29.09 Busabala-Entebbe'!C32)</f>
        <v>5.1428571428571432</v>
      </c>
      <c r="D32" s="49">
        <f>AVERAGE('23.09.19 Busabala-Entebbe'!D32,'24.09 Busabala-Entebbe'!D32,'25.09 Busabala-Entebbe'!D32,'27.09 Busabala-Entebbe'!D32,'26.0919 Busabala-Entebbe 24HR'!D32,'28.09 Busabala-Entebbe-24Hrs'!D32,'29.09 Busabala-Entebbe'!D32)</f>
        <v>0.2857142857142857</v>
      </c>
      <c r="E32" s="49">
        <f>AVERAGE('23.09.19 Busabala-Entebbe'!E32,'24.09 Busabala-Entebbe'!E32,'25.09 Busabala-Entebbe'!E32,'27.09 Busabala-Entebbe'!E32,'26.0919 Busabala-Entebbe 24HR'!E32,'28.09 Busabala-Entebbe-24Hrs'!E32,'29.09 Busabala-Entebbe'!E32)</f>
        <v>0.42857142857142855</v>
      </c>
      <c r="F32" s="49">
        <f>AVERAGE('23.09.19 Busabala-Entebbe'!F32,'24.09 Busabala-Entebbe'!F32,'25.09 Busabala-Entebbe'!F32,'27.09 Busabala-Entebbe'!F32,'26.0919 Busabala-Entebbe 24HR'!F32,'28.09 Busabala-Entebbe-24Hrs'!F32,'29.09 Busabala-Entebbe'!F32)</f>
        <v>3</v>
      </c>
      <c r="G32" s="49">
        <f>AVERAGE('23.09.19 Busabala-Entebbe'!G32,'24.09 Busabala-Entebbe'!G32,'25.09 Busabala-Entebbe'!G32,'27.09 Busabala-Entebbe'!G32,'26.0919 Busabala-Entebbe 24HR'!G32,'28.09 Busabala-Entebbe-24Hrs'!G32,'29.09 Busabala-Entebbe'!G32)</f>
        <v>0</v>
      </c>
      <c r="H32" s="49">
        <f>AVERAGE('23.09.19 Busabala-Entebbe'!H32,'24.09 Busabala-Entebbe'!H32,'25.09 Busabala-Entebbe'!H32,'27.09 Busabala-Entebbe'!H32,'26.0919 Busabala-Entebbe 24HR'!H32,'28.09 Busabala-Entebbe-24Hrs'!H32,'29.09 Busabala-Entebbe'!H32)</f>
        <v>0</v>
      </c>
      <c r="I32" s="49">
        <f>AVERAGE('23.09.19 Busabala-Entebbe'!I32,'24.09 Busabala-Entebbe'!I32,'25.09 Busabala-Entebbe'!I32,'27.09 Busabala-Entebbe'!I32,'26.0919 Busabala-Entebbe 24HR'!I32,'28.09 Busabala-Entebbe-24Hrs'!I32,'29.09 Busabala-Entebbe'!I32)</f>
        <v>1.7142857142857142</v>
      </c>
      <c r="J32" s="49">
        <f>AVERAGE('23.09.19 Busabala-Entebbe'!J32,'24.09 Busabala-Entebbe'!J32,'25.09 Busabala-Entebbe'!J32,'27.09 Busabala-Entebbe'!J32,'26.0919 Busabala-Entebbe 24HR'!J32,'28.09 Busabala-Entebbe-24Hrs'!J32,'29.09 Busabala-Entebbe'!J32)</f>
        <v>0.14285714285714285</v>
      </c>
      <c r="K32" s="49">
        <f>AVERAGE('23.09.19 Busabala-Entebbe'!K32,'24.09 Busabala-Entebbe'!K32,'25.09 Busabala-Entebbe'!K32,'27.09 Busabala-Entebbe'!K32,'26.0919 Busabala-Entebbe 24HR'!K32,'28.09 Busabala-Entebbe-24Hrs'!K32,'29.09 Busabala-Entebbe'!K32)</f>
        <v>0</v>
      </c>
      <c r="L32" s="49">
        <f>AVERAGE('23.09.19 Busabala-Entebbe'!L32,'24.09 Busabala-Entebbe'!L32,'25.09 Busabala-Entebbe'!L32,'27.09 Busabala-Entebbe'!L32,'26.0919 Busabala-Entebbe 24HR'!L32,'28.09 Busabala-Entebbe-24Hrs'!L32,'29.09 Busabala-Entebbe'!L32)</f>
        <v>0</v>
      </c>
      <c r="M32" s="49">
        <f>AVERAGE('23.09.19 Busabala-Entebbe'!M32,'24.09 Busabala-Entebbe'!M32,'25.09 Busabala-Entebbe'!M32,'27.09 Busabala-Entebbe'!M32,'26.0919 Busabala-Entebbe 24HR'!M32,'28.09 Busabala-Entebbe-24Hrs'!M32,'29.09 Busabala-Entebbe'!M32)</f>
        <v>9.8571428571428577</v>
      </c>
      <c r="N32" s="49">
        <f>AVERAGE('23.09.19 Busabala-Entebbe'!N32,'24.09 Busabala-Entebbe'!N32,'25.09 Busabala-Entebbe'!N32,'27.09 Busabala-Entebbe'!N32,'26.0919 Busabala-Entebbe 24HR'!N32,'28.09 Busabala-Entebbe-24Hrs'!N32,'29.09 Busabala-Entebbe'!N32)</f>
        <v>0</v>
      </c>
      <c r="O32" s="15">
        <f t="shared" si="0"/>
        <v>10.714285714285714</v>
      </c>
      <c r="P32" s="15">
        <f t="shared" si="1"/>
        <v>20.571428571428569</v>
      </c>
      <c r="R32" s="1" t="s">
        <v>156</v>
      </c>
      <c r="S32" s="34">
        <f>SUM(C98:C101)</f>
        <v>13</v>
      </c>
      <c r="T32" s="34">
        <f t="shared" ref="T32:AF32" si="24">SUM(D98:D101)</f>
        <v>1</v>
      </c>
      <c r="U32" s="34">
        <f t="shared" si="24"/>
        <v>0.5</v>
      </c>
      <c r="V32" s="34">
        <f t="shared" si="24"/>
        <v>17.5</v>
      </c>
      <c r="W32" s="34">
        <f t="shared" si="24"/>
        <v>7</v>
      </c>
      <c r="X32" s="34">
        <f t="shared" si="24"/>
        <v>0.5</v>
      </c>
      <c r="Y32" s="34">
        <f t="shared" si="24"/>
        <v>5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40</v>
      </c>
      <c r="AD32" s="34">
        <f t="shared" si="24"/>
        <v>0</v>
      </c>
      <c r="AE32" s="31">
        <f t="shared" si="24"/>
        <v>46.5</v>
      </c>
      <c r="AF32" s="31">
        <f t="shared" si="24"/>
        <v>86.5</v>
      </c>
    </row>
    <row r="33" spans="2:32" ht="23.1" customHeight="1" x14ac:dyDescent="0.25">
      <c r="B33" s="23" t="s">
        <v>60</v>
      </c>
      <c r="C33" s="49">
        <f>AVERAGE('23.09.19 Busabala-Entebbe'!C33,'24.09 Busabala-Entebbe'!C33,'25.09 Busabala-Entebbe'!C33,'27.09 Busabala-Entebbe'!C33,'26.0919 Busabala-Entebbe 24HR'!C33,'28.09 Busabala-Entebbe-24Hrs'!C33,'29.09 Busabala-Entebbe'!C33)</f>
        <v>3.4285714285714284</v>
      </c>
      <c r="D33" s="49">
        <f>AVERAGE('23.09.19 Busabala-Entebbe'!D33,'24.09 Busabala-Entebbe'!D33,'25.09 Busabala-Entebbe'!D33,'27.09 Busabala-Entebbe'!D33,'26.0919 Busabala-Entebbe 24HR'!D33,'28.09 Busabala-Entebbe-24Hrs'!D33,'29.09 Busabala-Entebbe'!D33)</f>
        <v>1.4285714285714286</v>
      </c>
      <c r="E33" s="49">
        <f>AVERAGE('23.09.19 Busabala-Entebbe'!E33,'24.09 Busabala-Entebbe'!E33,'25.09 Busabala-Entebbe'!E33,'27.09 Busabala-Entebbe'!E33,'26.0919 Busabala-Entebbe 24HR'!E33,'28.09 Busabala-Entebbe-24Hrs'!E33,'29.09 Busabala-Entebbe'!E33)</f>
        <v>0.5714285714285714</v>
      </c>
      <c r="F33" s="49">
        <f>AVERAGE('23.09.19 Busabala-Entebbe'!F33,'24.09 Busabala-Entebbe'!F33,'25.09 Busabala-Entebbe'!F33,'27.09 Busabala-Entebbe'!F33,'26.0919 Busabala-Entebbe 24HR'!F33,'28.09 Busabala-Entebbe-24Hrs'!F33,'29.09 Busabala-Entebbe'!F33)</f>
        <v>2.2857142857142856</v>
      </c>
      <c r="G33" s="49">
        <f>AVERAGE('23.09.19 Busabala-Entebbe'!G33,'24.09 Busabala-Entebbe'!G33,'25.09 Busabala-Entebbe'!G33,'27.09 Busabala-Entebbe'!G33,'26.0919 Busabala-Entebbe 24HR'!G33,'28.09 Busabala-Entebbe-24Hrs'!G33,'29.09 Busabala-Entebbe'!G33)</f>
        <v>0</v>
      </c>
      <c r="H33" s="49">
        <f>AVERAGE('23.09.19 Busabala-Entebbe'!H33,'24.09 Busabala-Entebbe'!H33,'25.09 Busabala-Entebbe'!H33,'27.09 Busabala-Entebbe'!H33,'26.0919 Busabala-Entebbe 24HR'!H33,'28.09 Busabala-Entebbe-24Hrs'!H33,'29.09 Busabala-Entebbe'!H33)</f>
        <v>0</v>
      </c>
      <c r="I33" s="49">
        <f>AVERAGE('23.09.19 Busabala-Entebbe'!I33,'24.09 Busabala-Entebbe'!I33,'25.09 Busabala-Entebbe'!I33,'27.09 Busabala-Entebbe'!I33,'26.0919 Busabala-Entebbe 24HR'!I33,'28.09 Busabala-Entebbe-24Hrs'!I33,'29.09 Busabala-Entebbe'!I33)</f>
        <v>2.5714285714285716</v>
      </c>
      <c r="J33" s="49">
        <f>AVERAGE('23.09.19 Busabala-Entebbe'!J33,'24.09 Busabala-Entebbe'!J33,'25.09 Busabala-Entebbe'!J33,'27.09 Busabala-Entebbe'!J33,'26.0919 Busabala-Entebbe 24HR'!J33,'28.09 Busabala-Entebbe-24Hrs'!J33,'29.09 Busabala-Entebbe'!J33)</f>
        <v>0.7142857142857143</v>
      </c>
      <c r="K33" s="49">
        <f>AVERAGE('23.09.19 Busabala-Entebbe'!K33,'24.09 Busabala-Entebbe'!K33,'25.09 Busabala-Entebbe'!K33,'27.09 Busabala-Entebbe'!K33,'26.0919 Busabala-Entebbe 24HR'!K33,'28.09 Busabala-Entebbe-24Hrs'!K33,'29.09 Busabala-Entebbe'!K33)</f>
        <v>0</v>
      </c>
      <c r="L33" s="49">
        <f>AVERAGE('23.09.19 Busabala-Entebbe'!L33,'24.09 Busabala-Entebbe'!L33,'25.09 Busabala-Entebbe'!L33,'27.09 Busabala-Entebbe'!L33,'26.0919 Busabala-Entebbe 24HR'!L33,'28.09 Busabala-Entebbe-24Hrs'!L33,'29.09 Busabala-Entebbe'!L33)</f>
        <v>0</v>
      </c>
      <c r="M33" s="49">
        <f>AVERAGE('23.09.19 Busabala-Entebbe'!M33,'24.09 Busabala-Entebbe'!M33,'25.09 Busabala-Entebbe'!M33,'27.09 Busabala-Entebbe'!M33,'26.0919 Busabala-Entebbe 24HR'!M33,'28.09 Busabala-Entebbe-24Hrs'!M33,'29.09 Busabala-Entebbe'!M33)</f>
        <v>9.1428571428571423</v>
      </c>
      <c r="N33" s="49">
        <f>AVERAGE('23.09.19 Busabala-Entebbe'!N33,'24.09 Busabala-Entebbe'!N33,'25.09 Busabala-Entebbe'!N33,'27.09 Busabala-Entebbe'!N33,'26.0919 Busabala-Entebbe 24HR'!N33,'28.09 Busabala-Entebbe-24Hrs'!N33,'29.09 Busabala-Entebbe'!N33)</f>
        <v>0</v>
      </c>
      <c r="O33" s="15">
        <f t="shared" si="0"/>
        <v>10.999999999999998</v>
      </c>
      <c r="P33" s="15">
        <f t="shared" si="1"/>
        <v>20.142857142857139</v>
      </c>
      <c r="R33" s="1" t="s">
        <v>157</v>
      </c>
      <c r="S33" s="34">
        <f>SUM(C102:C105)</f>
        <v>28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31.5</v>
      </c>
      <c r="W33" s="34">
        <f t="shared" si="25"/>
        <v>1</v>
      </c>
      <c r="X33" s="34">
        <f t="shared" si="25"/>
        <v>0</v>
      </c>
      <c r="Y33" s="34">
        <f t="shared" si="25"/>
        <v>7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49.5</v>
      </c>
      <c r="AD33" s="34">
        <f t="shared" si="25"/>
        <v>0</v>
      </c>
      <c r="AE33" s="31">
        <f t="shared" si="25"/>
        <v>70.5</v>
      </c>
      <c r="AF33" s="31">
        <f t="shared" si="25"/>
        <v>120</v>
      </c>
    </row>
    <row r="34" spans="2:32" ht="23.1" customHeight="1" x14ac:dyDescent="0.25">
      <c r="B34" s="24" t="s">
        <v>61</v>
      </c>
      <c r="C34" s="49">
        <f>AVERAGE('23.09.19 Busabala-Entebbe'!C34,'24.09 Busabala-Entebbe'!C34,'25.09 Busabala-Entebbe'!C34,'27.09 Busabala-Entebbe'!C34,'26.0919 Busabala-Entebbe 24HR'!C34,'28.09 Busabala-Entebbe-24Hrs'!C34,'29.09 Busabala-Entebbe'!C34)</f>
        <v>2.7142857142857144</v>
      </c>
      <c r="D34" s="49">
        <f>AVERAGE('23.09.19 Busabala-Entebbe'!D34,'24.09 Busabala-Entebbe'!D34,'25.09 Busabala-Entebbe'!D34,'27.09 Busabala-Entebbe'!D34,'26.0919 Busabala-Entebbe 24HR'!D34,'28.09 Busabala-Entebbe-24Hrs'!D34,'29.09 Busabala-Entebbe'!D34)</f>
        <v>0.8571428571428571</v>
      </c>
      <c r="E34" s="49">
        <f>AVERAGE('23.09.19 Busabala-Entebbe'!E34,'24.09 Busabala-Entebbe'!E34,'25.09 Busabala-Entebbe'!E34,'27.09 Busabala-Entebbe'!E34,'26.0919 Busabala-Entebbe 24HR'!E34,'28.09 Busabala-Entebbe-24Hrs'!E34,'29.09 Busabala-Entebbe'!E34)</f>
        <v>0.14285714285714285</v>
      </c>
      <c r="F34" s="49">
        <f>AVERAGE('23.09.19 Busabala-Entebbe'!F34,'24.09 Busabala-Entebbe'!F34,'25.09 Busabala-Entebbe'!F34,'27.09 Busabala-Entebbe'!F34,'26.0919 Busabala-Entebbe 24HR'!F34,'28.09 Busabala-Entebbe-24Hrs'!F34,'29.09 Busabala-Entebbe'!F34)</f>
        <v>2.7142857142857144</v>
      </c>
      <c r="G34" s="49">
        <f>AVERAGE('23.09.19 Busabala-Entebbe'!G34,'24.09 Busabala-Entebbe'!G34,'25.09 Busabala-Entebbe'!G34,'27.09 Busabala-Entebbe'!G34,'26.0919 Busabala-Entebbe 24HR'!G34,'28.09 Busabala-Entebbe-24Hrs'!G34,'29.09 Busabala-Entebbe'!G34)</f>
        <v>0</v>
      </c>
      <c r="H34" s="49">
        <f>AVERAGE('23.09.19 Busabala-Entebbe'!H34,'24.09 Busabala-Entebbe'!H34,'25.09 Busabala-Entebbe'!H34,'27.09 Busabala-Entebbe'!H34,'26.0919 Busabala-Entebbe 24HR'!H34,'28.09 Busabala-Entebbe-24Hrs'!H34,'29.09 Busabala-Entebbe'!H34)</f>
        <v>0</v>
      </c>
      <c r="I34" s="49">
        <f>AVERAGE('23.09.19 Busabala-Entebbe'!I34,'24.09 Busabala-Entebbe'!I34,'25.09 Busabala-Entebbe'!I34,'27.09 Busabala-Entebbe'!I34,'26.0919 Busabala-Entebbe 24HR'!I34,'28.09 Busabala-Entebbe-24Hrs'!I34,'29.09 Busabala-Entebbe'!I34)</f>
        <v>1.2857142857142858</v>
      </c>
      <c r="J34" s="49">
        <f>AVERAGE('23.09.19 Busabala-Entebbe'!J34,'24.09 Busabala-Entebbe'!J34,'25.09 Busabala-Entebbe'!J34,'27.09 Busabala-Entebbe'!J34,'26.0919 Busabala-Entebbe 24HR'!J34,'28.09 Busabala-Entebbe-24Hrs'!J34,'29.09 Busabala-Entebbe'!J34)</f>
        <v>0.5714285714285714</v>
      </c>
      <c r="K34" s="49">
        <f>AVERAGE('23.09.19 Busabala-Entebbe'!K34,'24.09 Busabala-Entebbe'!K34,'25.09 Busabala-Entebbe'!K34,'27.09 Busabala-Entebbe'!K34,'26.0919 Busabala-Entebbe 24HR'!K34,'28.09 Busabala-Entebbe-24Hrs'!K34,'29.09 Busabala-Entebbe'!K34)</f>
        <v>0.14285714285714285</v>
      </c>
      <c r="L34" s="49">
        <f>AVERAGE('23.09.19 Busabala-Entebbe'!L34,'24.09 Busabala-Entebbe'!L34,'25.09 Busabala-Entebbe'!L34,'27.09 Busabala-Entebbe'!L34,'26.0919 Busabala-Entebbe 24HR'!L34,'28.09 Busabala-Entebbe-24Hrs'!L34,'29.09 Busabala-Entebbe'!L34)</f>
        <v>0</v>
      </c>
      <c r="M34" s="49">
        <f>AVERAGE('23.09.19 Busabala-Entebbe'!M34,'24.09 Busabala-Entebbe'!M34,'25.09 Busabala-Entebbe'!M34,'27.09 Busabala-Entebbe'!M34,'26.0919 Busabala-Entebbe 24HR'!M34,'28.09 Busabala-Entebbe-24Hrs'!M34,'29.09 Busabala-Entebbe'!M34)</f>
        <v>10.285714285714286</v>
      </c>
      <c r="N34" s="49">
        <f>AVERAGE('23.09.19 Busabala-Entebbe'!N34,'24.09 Busabala-Entebbe'!N34,'25.09 Busabala-Entebbe'!N34,'27.09 Busabala-Entebbe'!N34,'26.0919 Busabala-Entebbe 24HR'!N34,'28.09 Busabala-Entebbe-24Hrs'!N34,'29.09 Busabala-Entebbe'!N34)</f>
        <v>0</v>
      </c>
      <c r="O34" s="15">
        <f t="shared" si="0"/>
        <v>8.4285714285714288</v>
      </c>
      <c r="P34" s="15">
        <f t="shared" si="1"/>
        <v>18.714285714285715</v>
      </c>
      <c r="R34" s="57" t="s">
        <v>90</v>
      </c>
      <c r="S34" s="58">
        <f t="shared" ref="S34:AF34" si="26">MAX(S10:S12)</f>
        <v>12.428571428571429</v>
      </c>
      <c r="T34" s="58">
        <f t="shared" si="26"/>
        <v>5.8571428571428568</v>
      </c>
      <c r="U34" s="58">
        <f t="shared" si="26"/>
        <v>1.5714285714285712</v>
      </c>
      <c r="V34" s="58">
        <f t="shared" si="26"/>
        <v>16.714285714285715</v>
      </c>
      <c r="W34" s="58">
        <f t="shared" si="26"/>
        <v>1.2857142857142856</v>
      </c>
      <c r="X34" s="58">
        <f t="shared" si="26"/>
        <v>0</v>
      </c>
      <c r="Y34" s="58">
        <f t="shared" si="26"/>
        <v>8.8571428571428577</v>
      </c>
      <c r="Z34" s="58">
        <f t="shared" si="26"/>
        <v>1.2857142857142856</v>
      </c>
      <c r="AA34" s="58">
        <f t="shared" si="26"/>
        <v>0.2857142857142857</v>
      </c>
      <c r="AB34" s="58">
        <f t="shared" si="26"/>
        <v>0.14285714285714285</v>
      </c>
      <c r="AC34" s="58">
        <f t="shared" si="26"/>
        <v>46.857142857142861</v>
      </c>
      <c r="AD34" s="58">
        <f t="shared" si="26"/>
        <v>0.2857142857142857</v>
      </c>
      <c r="AE34" s="40">
        <f t="shared" si="26"/>
        <v>42.428571428571423</v>
      </c>
      <c r="AF34" s="40">
        <f t="shared" si="26"/>
        <v>89.285714285714278</v>
      </c>
    </row>
    <row r="35" spans="2:32" ht="23.1" customHeight="1" x14ac:dyDescent="0.25">
      <c r="B35" s="24" t="s">
        <v>62</v>
      </c>
      <c r="C35" s="49">
        <f>AVERAGE('23.09.19 Busabala-Entebbe'!C35,'24.09 Busabala-Entebbe'!C35,'25.09 Busabala-Entebbe'!C35,'27.09 Busabala-Entebbe'!C35,'26.0919 Busabala-Entebbe 24HR'!C35,'28.09 Busabala-Entebbe-24Hrs'!C35,'29.09 Busabala-Entebbe'!C35)</f>
        <v>3.7142857142857144</v>
      </c>
      <c r="D35" s="49">
        <f>AVERAGE('23.09.19 Busabala-Entebbe'!D35,'24.09 Busabala-Entebbe'!D35,'25.09 Busabala-Entebbe'!D35,'27.09 Busabala-Entebbe'!D35,'26.0919 Busabala-Entebbe 24HR'!D35,'28.09 Busabala-Entebbe-24Hrs'!D35,'29.09 Busabala-Entebbe'!D35)</f>
        <v>1.7142857142857142</v>
      </c>
      <c r="E35" s="49">
        <f>AVERAGE('23.09.19 Busabala-Entebbe'!E35,'24.09 Busabala-Entebbe'!E35,'25.09 Busabala-Entebbe'!E35,'27.09 Busabala-Entebbe'!E35,'26.0919 Busabala-Entebbe 24HR'!E35,'28.09 Busabala-Entebbe-24Hrs'!E35,'29.09 Busabala-Entebbe'!E35)</f>
        <v>0.5714285714285714</v>
      </c>
      <c r="F35" s="49">
        <f>AVERAGE('23.09.19 Busabala-Entebbe'!F35,'24.09 Busabala-Entebbe'!F35,'25.09 Busabala-Entebbe'!F35,'27.09 Busabala-Entebbe'!F35,'26.0919 Busabala-Entebbe 24HR'!F35,'28.09 Busabala-Entebbe-24Hrs'!F35,'29.09 Busabala-Entebbe'!F35)</f>
        <v>3.1428571428571428</v>
      </c>
      <c r="G35" s="49">
        <f>AVERAGE('23.09.19 Busabala-Entebbe'!G35,'24.09 Busabala-Entebbe'!G35,'25.09 Busabala-Entebbe'!G35,'27.09 Busabala-Entebbe'!G35,'26.0919 Busabala-Entebbe 24HR'!G35,'28.09 Busabala-Entebbe-24Hrs'!G35,'29.09 Busabala-Entebbe'!G35)</f>
        <v>0</v>
      </c>
      <c r="H35" s="49">
        <f>AVERAGE('23.09.19 Busabala-Entebbe'!H35,'24.09 Busabala-Entebbe'!H35,'25.09 Busabala-Entebbe'!H35,'27.09 Busabala-Entebbe'!H35,'26.0919 Busabala-Entebbe 24HR'!H35,'28.09 Busabala-Entebbe-24Hrs'!H35,'29.09 Busabala-Entebbe'!H35)</f>
        <v>0</v>
      </c>
      <c r="I35" s="49">
        <f>AVERAGE('23.09.19 Busabala-Entebbe'!I35,'24.09 Busabala-Entebbe'!I35,'25.09 Busabala-Entebbe'!I35,'27.09 Busabala-Entebbe'!I35,'26.0919 Busabala-Entebbe 24HR'!I35,'28.09 Busabala-Entebbe-24Hrs'!I35,'29.09 Busabala-Entebbe'!I35)</f>
        <v>3.5714285714285716</v>
      </c>
      <c r="J35" s="49">
        <f>AVERAGE('23.09.19 Busabala-Entebbe'!J35,'24.09 Busabala-Entebbe'!J35,'25.09 Busabala-Entebbe'!J35,'27.09 Busabala-Entebbe'!J35,'26.0919 Busabala-Entebbe 24HR'!J35,'28.09 Busabala-Entebbe-24Hrs'!J35,'29.09 Busabala-Entebbe'!J35)</f>
        <v>0.2857142857142857</v>
      </c>
      <c r="K35" s="49">
        <f>AVERAGE('23.09.19 Busabala-Entebbe'!K35,'24.09 Busabala-Entebbe'!K35,'25.09 Busabala-Entebbe'!K35,'27.09 Busabala-Entebbe'!K35,'26.0919 Busabala-Entebbe 24HR'!K35,'28.09 Busabala-Entebbe-24Hrs'!K35,'29.09 Busabala-Entebbe'!K35)</f>
        <v>0</v>
      </c>
      <c r="L35" s="49">
        <f>AVERAGE('23.09.19 Busabala-Entebbe'!L35,'24.09 Busabala-Entebbe'!L35,'25.09 Busabala-Entebbe'!L35,'27.09 Busabala-Entebbe'!L35,'26.0919 Busabala-Entebbe 24HR'!L35,'28.09 Busabala-Entebbe-24Hrs'!L35,'29.09 Busabala-Entebbe'!L35)</f>
        <v>0</v>
      </c>
      <c r="M35" s="49">
        <f>AVERAGE('23.09.19 Busabala-Entebbe'!M35,'24.09 Busabala-Entebbe'!M35,'25.09 Busabala-Entebbe'!M35,'27.09 Busabala-Entebbe'!M35,'26.0919 Busabala-Entebbe 24HR'!M35,'28.09 Busabala-Entebbe-24Hrs'!M35,'29.09 Busabala-Entebbe'!M35)</f>
        <v>5.5714285714285712</v>
      </c>
      <c r="N35" s="49">
        <f>AVERAGE('23.09.19 Busabala-Entebbe'!N35,'24.09 Busabala-Entebbe'!N35,'25.09 Busabala-Entebbe'!N35,'27.09 Busabala-Entebbe'!N35,'26.0919 Busabala-Entebbe 24HR'!N35,'28.09 Busabala-Entebbe-24Hrs'!N35,'29.09 Busabala-Entebbe'!N35)</f>
        <v>0</v>
      </c>
      <c r="O35" s="15">
        <f t="shared" si="0"/>
        <v>13</v>
      </c>
      <c r="P35" s="15">
        <f t="shared" si="1"/>
        <v>18.571428571428569</v>
      </c>
      <c r="R35" s="57" t="s">
        <v>91</v>
      </c>
      <c r="S35" s="58">
        <f t="shared" ref="S35:AF35" si="27">MAX(S13:S18)</f>
        <v>15.857142857142858</v>
      </c>
      <c r="T35" s="58">
        <f t="shared" si="27"/>
        <v>5.5714285714285712</v>
      </c>
      <c r="U35" s="58">
        <f t="shared" si="27"/>
        <v>2</v>
      </c>
      <c r="V35" s="58">
        <f t="shared" si="27"/>
        <v>12.857142857142858</v>
      </c>
      <c r="W35" s="58">
        <f t="shared" si="27"/>
        <v>0.5714285714285714</v>
      </c>
      <c r="X35" s="58">
        <f t="shared" si="27"/>
        <v>0.42857142857142855</v>
      </c>
      <c r="Y35" s="58">
        <f t="shared" si="27"/>
        <v>9.7142857142857153</v>
      </c>
      <c r="Z35" s="58">
        <f t="shared" si="27"/>
        <v>2.2857142857142856</v>
      </c>
      <c r="AA35" s="58">
        <f t="shared" si="27"/>
        <v>0.2857142857142857</v>
      </c>
      <c r="AB35" s="58">
        <f t="shared" si="27"/>
        <v>0.14285714285714285</v>
      </c>
      <c r="AC35" s="58">
        <f t="shared" si="27"/>
        <v>41</v>
      </c>
      <c r="AD35" s="58">
        <f t="shared" si="27"/>
        <v>0</v>
      </c>
      <c r="AE35" s="40">
        <f t="shared" si="27"/>
        <v>44.857142857142861</v>
      </c>
      <c r="AF35" s="40">
        <f t="shared" si="27"/>
        <v>82.857142857142861</v>
      </c>
    </row>
    <row r="36" spans="2:32" ht="23.1" customHeight="1" x14ac:dyDescent="0.25">
      <c r="B36" s="24" t="s">
        <v>63</v>
      </c>
      <c r="C36" s="49">
        <f>AVERAGE('23.09.19 Busabala-Entebbe'!C36,'24.09 Busabala-Entebbe'!C36,'25.09 Busabala-Entebbe'!C36,'27.09 Busabala-Entebbe'!C36,'26.0919 Busabala-Entebbe 24HR'!C36,'28.09 Busabala-Entebbe-24Hrs'!C36,'29.09 Busabala-Entebbe'!C36)</f>
        <v>3.8571428571428572</v>
      </c>
      <c r="D36" s="49">
        <f>AVERAGE('23.09.19 Busabala-Entebbe'!D36,'24.09 Busabala-Entebbe'!D36,'25.09 Busabala-Entebbe'!D36,'27.09 Busabala-Entebbe'!D36,'26.0919 Busabala-Entebbe 24HR'!D36,'28.09 Busabala-Entebbe-24Hrs'!D36,'29.09 Busabala-Entebbe'!D36)</f>
        <v>1.1428571428571428</v>
      </c>
      <c r="E36" s="49">
        <f>AVERAGE('23.09.19 Busabala-Entebbe'!E36,'24.09 Busabala-Entebbe'!E36,'25.09 Busabala-Entebbe'!E36,'27.09 Busabala-Entebbe'!E36,'26.0919 Busabala-Entebbe 24HR'!E36,'28.09 Busabala-Entebbe-24Hrs'!E36,'29.09 Busabala-Entebbe'!E36)</f>
        <v>0.2857142857142857</v>
      </c>
      <c r="F36" s="49">
        <f>AVERAGE('23.09.19 Busabala-Entebbe'!F36,'24.09 Busabala-Entebbe'!F36,'25.09 Busabala-Entebbe'!F36,'27.09 Busabala-Entebbe'!F36,'26.0919 Busabala-Entebbe 24HR'!F36,'28.09 Busabala-Entebbe-24Hrs'!F36,'29.09 Busabala-Entebbe'!F36)</f>
        <v>2</v>
      </c>
      <c r="G36" s="49">
        <f>AVERAGE('23.09.19 Busabala-Entebbe'!G36,'24.09 Busabala-Entebbe'!G36,'25.09 Busabala-Entebbe'!G36,'27.09 Busabala-Entebbe'!G36,'26.0919 Busabala-Entebbe 24HR'!G36,'28.09 Busabala-Entebbe-24Hrs'!G36,'29.09 Busabala-Entebbe'!G36)</f>
        <v>0</v>
      </c>
      <c r="H36" s="49">
        <f>AVERAGE('23.09.19 Busabala-Entebbe'!H36,'24.09 Busabala-Entebbe'!H36,'25.09 Busabala-Entebbe'!H36,'27.09 Busabala-Entebbe'!H36,'26.0919 Busabala-Entebbe 24HR'!H36,'28.09 Busabala-Entebbe-24Hrs'!H36,'29.09 Busabala-Entebbe'!H36)</f>
        <v>0</v>
      </c>
      <c r="I36" s="49">
        <f>AVERAGE('23.09.19 Busabala-Entebbe'!I36,'24.09 Busabala-Entebbe'!I36,'25.09 Busabala-Entebbe'!I36,'27.09 Busabala-Entebbe'!I36,'26.0919 Busabala-Entebbe 24HR'!I36,'28.09 Busabala-Entebbe-24Hrs'!I36,'29.09 Busabala-Entebbe'!I36)</f>
        <v>1.7142857142857142</v>
      </c>
      <c r="J36" s="49">
        <f>AVERAGE('23.09.19 Busabala-Entebbe'!J36,'24.09 Busabala-Entebbe'!J36,'25.09 Busabala-Entebbe'!J36,'27.09 Busabala-Entebbe'!J36,'26.0919 Busabala-Entebbe 24HR'!J36,'28.09 Busabala-Entebbe-24Hrs'!J36,'29.09 Busabala-Entebbe'!J36)</f>
        <v>0.42857142857142855</v>
      </c>
      <c r="K36" s="49">
        <f>AVERAGE('23.09.19 Busabala-Entebbe'!K36,'24.09 Busabala-Entebbe'!K36,'25.09 Busabala-Entebbe'!K36,'27.09 Busabala-Entebbe'!K36,'26.0919 Busabala-Entebbe 24HR'!K36,'28.09 Busabala-Entebbe-24Hrs'!K36,'29.09 Busabala-Entebbe'!K36)</f>
        <v>0</v>
      </c>
      <c r="L36" s="49">
        <f>AVERAGE('23.09.19 Busabala-Entebbe'!L36,'24.09 Busabala-Entebbe'!L36,'25.09 Busabala-Entebbe'!L36,'27.09 Busabala-Entebbe'!L36,'26.0919 Busabala-Entebbe 24HR'!L36,'28.09 Busabala-Entebbe-24Hrs'!L36,'29.09 Busabala-Entebbe'!L36)</f>
        <v>0</v>
      </c>
      <c r="M36" s="49">
        <f>AVERAGE('23.09.19 Busabala-Entebbe'!M36,'24.09 Busabala-Entebbe'!M36,'25.09 Busabala-Entebbe'!M36,'27.09 Busabala-Entebbe'!M36,'26.0919 Busabala-Entebbe 24HR'!M36,'28.09 Busabala-Entebbe-24Hrs'!M36,'29.09 Busabala-Entebbe'!M36)</f>
        <v>8.5714285714285712</v>
      </c>
      <c r="N36" s="49">
        <f>AVERAGE('23.09.19 Busabala-Entebbe'!N36,'24.09 Busabala-Entebbe'!N36,'25.09 Busabala-Entebbe'!N36,'27.09 Busabala-Entebbe'!N36,'26.0919 Busabala-Entebbe 24HR'!N36,'28.09 Busabala-Entebbe-24Hrs'!N36,'29.09 Busabala-Entebbe'!N36)</f>
        <v>0</v>
      </c>
      <c r="O36" s="15">
        <f t="shared" si="0"/>
        <v>9.4285714285714288</v>
      </c>
      <c r="P36" s="15">
        <f t="shared" si="1"/>
        <v>18</v>
      </c>
      <c r="R36" s="57" t="s">
        <v>92</v>
      </c>
      <c r="S36" s="58">
        <f t="shared" ref="S36:AF36" si="28">MAX(S19:S21)</f>
        <v>22.428571428571427</v>
      </c>
      <c r="T36" s="58">
        <f t="shared" si="28"/>
        <v>9.4285714285714288</v>
      </c>
      <c r="U36" s="58">
        <f t="shared" si="28"/>
        <v>2.1428571428571428</v>
      </c>
      <c r="V36" s="58">
        <f t="shared" si="28"/>
        <v>17.285714285714285</v>
      </c>
      <c r="W36" s="58">
        <f t="shared" si="28"/>
        <v>0.14285714285714285</v>
      </c>
      <c r="X36" s="58">
        <f t="shared" si="28"/>
        <v>0.42857142857142855</v>
      </c>
      <c r="Y36" s="58">
        <f t="shared" si="28"/>
        <v>8.8571428571428577</v>
      </c>
      <c r="Z36" s="58">
        <f t="shared" si="28"/>
        <v>1.2857142857142856</v>
      </c>
      <c r="AA36" s="58">
        <f t="shared" si="28"/>
        <v>0.2857142857142857</v>
      </c>
      <c r="AB36" s="58">
        <f t="shared" si="28"/>
        <v>0</v>
      </c>
      <c r="AC36" s="58">
        <f t="shared" si="28"/>
        <v>41.428571428571431</v>
      </c>
      <c r="AD36" s="58">
        <f t="shared" si="28"/>
        <v>0</v>
      </c>
      <c r="AE36" s="40">
        <f t="shared" si="28"/>
        <v>60.714285714285715</v>
      </c>
      <c r="AF36" s="40">
        <f t="shared" si="28"/>
        <v>102.14285714285715</v>
      </c>
    </row>
    <row r="37" spans="2:32" ht="23.1" customHeight="1" x14ac:dyDescent="0.25">
      <c r="B37" s="23" t="s">
        <v>64</v>
      </c>
      <c r="C37" s="49">
        <f>AVERAGE('23.09.19 Busabala-Entebbe'!C37,'24.09 Busabala-Entebbe'!C37,'25.09 Busabala-Entebbe'!C37,'27.09 Busabala-Entebbe'!C37,'26.0919 Busabala-Entebbe 24HR'!C37,'28.09 Busabala-Entebbe-24Hrs'!C37,'29.09 Busabala-Entebbe'!C37)</f>
        <v>3.1428571428571428</v>
      </c>
      <c r="D37" s="49">
        <f>AVERAGE('23.09.19 Busabala-Entebbe'!D37,'24.09 Busabala-Entebbe'!D37,'25.09 Busabala-Entebbe'!D37,'27.09 Busabala-Entebbe'!D37,'26.0919 Busabala-Entebbe 24HR'!D37,'28.09 Busabala-Entebbe-24Hrs'!D37,'29.09 Busabala-Entebbe'!D37)</f>
        <v>1.5714285714285714</v>
      </c>
      <c r="E37" s="49">
        <f>AVERAGE('23.09.19 Busabala-Entebbe'!E37,'24.09 Busabala-Entebbe'!E37,'25.09 Busabala-Entebbe'!E37,'27.09 Busabala-Entebbe'!E37,'26.0919 Busabala-Entebbe 24HR'!E37,'28.09 Busabala-Entebbe-24Hrs'!E37,'29.09 Busabala-Entebbe'!E37)</f>
        <v>0.2857142857142857</v>
      </c>
      <c r="F37" s="49">
        <f>AVERAGE('23.09.19 Busabala-Entebbe'!F37,'24.09 Busabala-Entebbe'!F37,'25.09 Busabala-Entebbe'!F37,'27.09 Busabala-Entebbe'!F37,'26.0919 Busabala-Entebbe 24HR'!F37,'28.09 Busabala-Entebbe-24Hrs'!F37,'29.09 Busabala-Entebbe'!F37)</f>
        <v>2.8571428571428572</v>
      </c>
      <c r="G37" s="49">
        <f>AVERAGE('23.09.19 Busabala-Entebbe'!G37,'24.09 Busabala-Entebbe'!G37,'25.09 Busabala-Entebbe'!G37,'27.09 Busabala-Entebbe'!G37,'26.0919 Busabala-Entebbe 24HR'!G37,'28.09 Busabala-Entebbe-24Hrs'!G37,'29.09 Busabala-Entebbe'!G37)</f>
        <v>0</v>
      </c>
      <c r="H37" s="49">
        <f>AVERAGE('23.09.19 Busabala-Entebbe'!H37,'24.09 Busabala-Entebbe'!H37,'25.09 Busabala-Entebbe'!H37,'27.09 Busabala-Entebbe'!H37,'26.0919 Busabala-Entebbe 24HR'!H37,'28.09 Busabala-Entebbe-24Hrs'!H37,'29.09 Busabala-Entebbe'!H37)</f>
        <v>0</v>
      </c>
      <c r="I37" s="49">
        <f>AVERAGE('23.09.19 Busabala-Entebbe'!I37,'24.09 Busabala-Entebbe'!I37,'25.09 Busabala-Entebbe'!I37,'27.09 Busabala-Entebbe'!I37,'26.0919 Busabala-Entebbe 24HR'!I37,'28.09 Busabala-Entebbe-24Hrs'!I37,'29.09 Busabala-Entebbe'!I37)</f>
        <v>1.2857142857142858</v>
      </c>
      <c r="J37" s="49">
        <f>AVERAGE('23.09.19 Busabala-Entebbe'!J37,'24.09 Busabala-Entebbe'!J37,'25.09 Busabala-Entebbe'!J37,'27.09 Busabala-Entebbe'!J37,'26.0919 Busabala-Entebbe 24HR'!J37,'28.09 Busabala-Entebbe-24Hrs'!J37,'29.09 Busabala-Entebbe'!J37)</f>
        <v>0.14285714285714285</v>
      </c>
      <c r="K37" s="49">
        <f>AVERAGE('23.09.19 Busabala-Entebbe'!K37,'24.09 Busabala-Entebbe'!K37,'25.09 Busabala-Entebbe'!K37,'27.09 Busabala-Entebbe'!K37,'26.0919 Busabala-Entebbe 24HR'!K37,'28.09 Busabala-Entebbe-24Hrs'!K37,'29.09 Busabala-Entebbe'!K37)</f>
        <v>0.14285714285714285</v>
      </c>
      <c r="L37" s="49">
        <f>AVERAGE('23.09.19 Busabala-Entebbe'!L37,'24.09 Busabala-Entebbe'!L37,'25.09 Busabala-Entebbe'!L37,'27.09 Busabala-Entebbe'!L37,'26.0919 Busabala-Entebbe 24HR'!L37,'28.09 Busabala-Entebbe-24Hrs'!L37,'29.09 Busabala-Entebbe'!L37)</f>
        <v>0</v>
      </c>
      <c r="M37" s="49">
        <f>AVERAGE('23.09.19 Busabala-Entebbe'!M37,'24.09 Busabala-Entebbe'!M37,'25.09 Busabala-Entebbe'!M37,'27.09 Busabala-Entebbe'!M37,'26.0919 Busabala-Entebbe 24HR'!M37,'28.09 Busabala-Entebbe-24Hrs'!M37,'29.09 Busabala-Entebbe'!M37)</f>
        <v>8.7142857142857135</v>
      </c>
      <c r="N37" s="49">
        <f>AVERAGE('23.09.19 Busabala-Entebbe'!N37,'24.09 Busabala-Entebbe'!N37,'25.09 Busabala-Entebbe'!N37,'27.09 Busabala-Entebbe'!N37,'26.0919 Busabala-Entebbe 24HR'!N37,'28.09 Busabala-Entebbe-24Hrs'!N37,'29.09 Busabala-Entebbe'!N37)</f>
        <v>0</v>
      </c>
      <c r="O37" s="15">
        <f t="shared" si="0"/>
        <v>9.4285714285714288</v>
      </c>
      <c r="P37" s="15">
        <f t="shared" si="1"/>
        <v>18.142857142857142</v>
      </c>
      <c r="R37" s="37" t="s">
        <v>85</v>
      </c>
      <c r="S37" s="62">
        <f t="shared" ref="S37:AF37" si="29">SUM(S10:S12)</f>
        <v>29.285714285714288</v>
      </c>
      <c r="T37" s="63">
        <f t="shared" si="29"/>
        <v>12.571428571428569</v>
      </c>
      <c r="U37" s="63">
        <f t="shared" si="29"/>
        <v>3.8571428571428568</v>
      </c>
      <c r="V37" s="63">
        <f t="shared" si="29"/>
        <v>43.285714285714285</v>
      </c>
      <c r="W37" s="63">
        <f t="shared" si="29"/>
        <v>1.5714285714285712</v>
      </c>
      <c r="X37" s="63">
        <f t="shared" si="29"/>
        <v>0</v>
      </c>
      <c r="Y37" s="63">
        <f t="shared" si="29"/>
        <v>18</v>
      </c>
      <c r="Z37" s="63">
        <f t="shared" si="29"/>
        <v>2.5714285714285712</v>
      </c>
      <c r="AA37" s="63">
        <f t="shared" si="29"/>
        <v>0.2857142857142857</v>
      </c>
      <c r="AB37" s="63">
        <f t="shared" si="29"/>
        <v>0.14285714285714285</v>
      </c>
      <c r="AC37" s="63">
        <f t="shared" si="29"/>
        <v>125.57142857142858</v>
      </c>
      <c r="AD37" s="63">
        <f t="shared" si="29"/>
        <v>0.2857142857142857</v>
      </c>
      <c r="AE37" s="64">
        <f t="shared" si="29"/>
        <v>111.85714285714285</v>
      </c>
      <c r="AF37" s="64">
        <f t="shared" si="29"/>
        <v>237.42857142857142</v>
      </c>
    </row>
    <row r="38" spans="2:32" ht="23.1" customHeight="1" x14ac:dyDescent="0.25">
      <c r="B38" s="24" t="s">
        <v>65</v>
      </c>
      <c r="C38" s="49">
        <f>AVERAGE('23.09.19 Busabala-Entebbe'!C38,'24.09 Busabala-Entebbe'!C38,'25.09 Busabala-Entebbe'!C38,'27.09 Busabala-Entebbe'!C38,'26.0919 Busabala-Entebbe 24HR'!C38,'28.09 Busabala-Entebbe-24Hrs'!C38,'29.09 Busabala-Entebbe'!C38)</f>
        <v>4.2857142857142856</v>
      </c>
      <c r="D38" s="49">
        <f>AVERAGE('23.09.19 Busabala-Entebbe'!D38,'24.09 Busabala-Entebbe'!D38,'25.09 Busabala-Entebbe'!D38,'27.09 Busabala-Entebbe'!D38,'26.0919 Busabala-Entebbe 24HR'!D38,'28.09 Busabala-Entebbe-24Hrs'!D38,'29.09 Busabala-Entebbe'!D38)</f>
        <v>0.5714285714285714</v>
      </c>
      <c r="E38" s="49">
        <f>AVERAGE('23.09.19 Busabala-Entebbe'!E38,'24.09 Busabala-Entebbe'!E38,'25.09 Busabala-Entebbe'!E38,'27.09 Busabala-Entebbe'!E38,'26.0919 Busabala-Entebbe 24HR'!E38,'28.09 Busabala-Entebbe-24Hrs'!E38,'29.09 Busabala-Entebbe'!E38)</f>
        <v>0.2857142857142857</v>
      </c>
      <c r="F38" s="49">
        <f>AVERAGE('23.09.19 Busabala-Entebbe'!F38,'24.09 Busabala-Entebbe'!F38,'25.09 Busabala-Entebbe'!F38,'27.09 Busabala-Entebbe'!F38,'26.0919 Busabala-Entebbe 24HR'!F38,'28.09 Busabala-Entebbe-24Hrs'!F38,'29.09 Busabala-Entebbe'!F38)</f>
        <v>2.7142857142857144</v>
      </c>
      <c r="G38" s="49">
        <f>AVERAGE('23.09.19 Busabala-Entebbe'!G38,'24.09 Busabala-Entebbe'!G38,'25.09 Busabala-Entebbe'!G38,'27.09 Busabala-Entebbe'!G38,'26.0919 Busabala-Entebbe 24HR'!G38,'28.09 Busabala-Entebbe-24Hrs'!G38,'29.09 Busabala-Entebbe'!G38)</f>
        <v>0</v>
      </c>
      <c r="H38" s="49">
        <f>AVERAGE('23.09.19 Busabala-Entebbe'!H38,'24.09 Busabala-Entebbe'!H38,'25.09 Busabala-Entebbe'!H38,'27.09 Busabala-Entebbe'!H38,'26.0919 Busabala-Entebbe 24HR'!H38,'28.09 Busabala-Entebbe-24Hrs'!H38,'29.09 Busabala-Entebbe'!H38)</f>
        <v>0</v>
      </c>
      <c r="I38" s="49">
        <f>AVERAGE('23.09.19 Busabala-Entebbe'!I38,'24.09 Busabala-Entebbe'!I38,'25.09 Busabala-Entebbe'!I38,'27.09 Busabala-Entebbe'!I38,'26.0919 Busabala-Entebbe 24HR'!I38,'28.09 Busabala-Entebbe-24Hrs'!I38,'29.09 Busabala-Entebbe'!I38)</f>
        <v>1.5714285714285714</v>
      </c>
      <c r="J38" s="49">
        <f>AVERAGE('23.09.19 Busabala-Entebbe'!J38,'24.09 Busabala-Entebbe'!J38,'25.09 Busabala-Entebbe'!J38,'27.09 Busabala-Entebbe'!J38,'26.0919 Busabala-Entebbe 24HR'!J38,'28.09 Busabala-Entebbe-24Hrs'!J38,'29.09 Busabala-Entebbe'!J38)</f>
        <v>0.2857142857142857</v>
      </c>
      <c r="K38" s="49">
        <f>AVERAGE('23.09.19 Busabala-Entebbe'!K38,'24.09 Busabala-Entebbe'!K38,'25.09 Busabala-Entebbe'!K38,'27.09 Busabala-Entebbe'!K38,'26.0919 Busabala-Entebbe 24HR'!K38,'28.09 Busabala-Entebbe-24Hrs'!K38,'29.09 Busabala-Entebbe'!K38)</f>
        <v>0</v>
      </c>
      <c r="L38" s="49">
        <f>AVERAGE('23.09.19 Busabala-Entebbe'!L38,'24.09 Busabala-Entebbe'!L38,'25.09 Busabala-Entebbe'!L38,'27.09 Busabala-Entebbe'!L38,'26.0919 Busabala-Entebbe 24HR'!L38,'28.09 Busabala-Entebbe-24Hrs'!L38,'29.09 Busabala-Entebbe'!L38)</f>
        <v>0</v>
      </c>
      <c r="M38" s="49">
        <f>AVERAGE('23.09.19 Busabala-Entebbe'!M38,'24.09 Busabala-Entebbe'!M38,'25.09 Busabala-Entebbe'!M38,'27.09 Busabala-Entebbe'!M38,'26.0919 Busabala-Entebbe 24HR'!M38,'28.09 Busabala-Entebbe-24Hrs'!M38,'29.09 Busabala-Entebbe'!M38)</f>
        <v>9.1428571428571423</v>
      </c>
      <c r="N38" s="49">
        <f>AVERAGE('23.09.19 Busabala-Entebbe'!N38,'24.09 Busabala-Entebbe'!N38,'25.09 Busabala-Entebbe'!N38,'27.09 Busabala-Entebbe'!N38,'26.0919 Busabala-Entebbe 24HR'!N38,'28.09 Busabala-Entebbe-24Hrs'!N38,'29.09 Busabala-Entebbe'!N38)</f>
        <v>0</v>
      </c>
      <c r="O38" s="15">
        <f t="shared" si="0"/>
        <v>9.7142857142857153</v>
      </c>
      <c r="P38" s="15">
        <f t="shared" si="1"/>
        <v>18.857142857142858</v>
      </c>
      <c r="R38" s="28" t="s">
        <v>86</v>
      </c>
      <c r="S38" s="63">
        <f t="shared" ref="S38:AF38" si="30">SUM(S13:S18)</f>
        <v>84.428571428571431</v>
      </c>
      <c r="T38" s="63">
        <f t="shared" si="30"/>
        <v>27.714285714285708</v>
      </c>
      <c r="U38" s="63">
        <f t="shared" si="30"/>
        <v>8.7142857142857135</v>
      </c>
      <c r="V38" s="63">
        <f t="shared" si="30"/>
        <v>68.428571428571431</v>
      </c>
      <c r="W38" s="63">
        <f t="shared" si="30"/>
        <v>1.1428571428571428</v>
      </c>
      <c r="X38" s="63">
        <f t="shared" si="30"/>
        <v>0.5714285714285714</v>
      </c>
      <c r="Y38" s="63">
        <f t="shared" si="30"/>
        <v>47.428571428571431</v>
      </c>
      <c r="Z38" s="63">
        <f t="shared" si="30"/>
        <v>9.2857142857142847</v>
      </c>
      <c r="AA38" s="63">
        <f t="shared" si="30"/>
        <v>0.5714285714285714</v>
      </c>
      <c r="AB38" s="63">
        <f t="shared" si="30"/>
        <v>0.14285714285714285</v>
      </c>
      <c r="AC38" s="63">
        <f t="shared" si="30"/>
        <v>220.85714285714283</v>
      </c>
      <c r="AD38" s="63">
        <f t="shared" si="30"/>
        <v>0</v>
      </c>
      <c r="AE38" s="64">
        <f t="shared" si="30"/>
        <v>248.42857142857144</v>
      </c>
      <c r="AF38" s="64">
        <f t="shared" si="30"/>
        <v>469.28571428571433</v>
      </c>
    </row>
    <row r="39" spans="2:32" ht="23.1" customHeight="1" x14ac:dyDescent="0.25">
      <c r="B39" s="24" t="s">
        <v>66</v>
      </c>
      <c r="C39" s="49">
        <f>AVERAGE('23.09.19 Busabala-Entebbe'!C39,'24.09 Busabala-Entebbe'!C39,'25.09 Busabala-Entebbe'!C39,'27.09 Busabala-Entebbe'!C39,'26.0919 Busabala-Entebbe 24HR'!C39,'28.09 Busabala-Entebbe-24Hrs'!C39,'29.09 Busabala-Entebbe'!C39)</f>
        <v>5.5714285714285712</v>
      </c>
      <c r="D39" s="49">
        <f>AVERAGE('23.09.19 Busabala-Entebbe'!D39,'24.09 Busabala-Entebbe'!D39,'25.09 Busabala-Entebbe'!D39,'27.09 Busabala-Entebbe'!D39,'26.0919 Busabala-Entebbe 24HR'!D39,'28.09 Busabala-Entebbe-24Hrs'!D39,'29.09 Busabala-Entebbe'!D39)</f>
        <v>1.5714285714285714</v>
      </c>
      <c r="E39" s="49">
        <f>AVERAGE('23.09.19 Busabala-Entebbe'!E39,'24.09 Busabala-Entebbe'!E39,'25.09 Busabala-Entebbe'!E39,'27.09 Busabala-Entebbe'!E39,'26.0919 Busabala-Entebbe 24HR'!E39,'28.09 Busabala-Entebbe-24Hrs'!E39,'29.09 Busabala-Entebbe'!E39)</f>
        <v>0.2857142857142857</v>
      </c>
      <c r="F39" s="49">
        <f>AVERAGE('23.09.19 Busabala-Entebbe'!F39,'24.09 Busabala-Entebbe'!F39,'25.09 Busabala-Entebbe'!F39,'27.09 Busabala-Entebbe'!F39,'26.0919 Busabala-Entebbe 24HR'!F39,'28.09 Busabala-Entebbe-24Hrs'!F39,'29.09 Busabala-Entebbe'!F39)</f>
        <v>3.5714285714285716</v>
      </c>
      <c r="G39" s="49">
        <f>AVERAGE('23.09.19 Busabala-Entebbe'!G39,'24.09 Busabala-Entebbe'!G39,'25.09 Busabala-Entebbe'!G39,'27.09 Busabala-Entebbe'!G39,'26.0919 Busabala-Entebbe 24HR'!G39,'28.09 Busabala-Entebbe-24Hrs'!G39,'29.09 Busabala-Entebbe'!G39)</f>
        <v>0</v>
      </c>
      <c r="H39" s="49">
        <f>AVERAGE('23.09.19 Busabala-Entebbe'!H39,'24.09 Busabala-Entebbe'!H39,'25.09 Busabala-Entebbe'!H39,'27.09 Busabala-Entebbe'!H39,'26.0919 Busabala-Entebbe 24HR'!H39,'28.09 Busabala-Entebbe-24Hrs'!H39,'29.09 Busabala-Entebbe'!H39)</f>
        <v>0</v>
      </c>
      <c r="I39" s="49">
        <f>AVERAGE('23.09.19 Busabala-Entebbe'!I39,'24.09 Busabala-Entebbe'!I39,'25.09 Busabala-Entebbe'!I39,'27.09 Busabala-Entebbe'!I39,'26.0919 Busabala-Entebbe 24HR'!I39,'28.09 Busabala-Entebbe-24Hrs'!I39,'29.09 Busabala-Entebbe'!I39)</f>
        <v>1.7142857142857142</v>
      </c>
      <c r="J39" s="49">
        <f>AVERAGE('23.09.19 Busabala-Entebbe'!J39,'24.09 Busabala-Entebbe'!J39,'25.09 Busabala-Entebbe'!J39,'27.09 Busabala-Entebbe'!J39,'26.0919 Busabala-Entebbe 24HR'!J39,'28.09 Busabala-Entebbe-24Hrs'!J39,'29.09 Busabala-Entebbe'!J39)</f>
        <v>0</v>
      </c>
      <c r="K39" s="49">
        <f>AVERAGE('23.09.19 Busabala-Entebbe'!K39,'24.09 Busabala-Entebbe'!K39,'25.09 Busabala-Entebbe'!K39,'27.09 Busabala-Entebbe'!K39,'26.0919 Busabala-Entebbe 24HR'!K39,'28.09 Busabala-Entebbe-24Hrs'!K39,'29.09 Busabala-Entebbe'!K39)</f>
        <v>0.14285714285714285</v>
      </c>
      <c r="L39" s="49">
        <f>AVERAGE('23.09.19 Busabala-Entebbe'!L39,'24.09 Busabala-Entebbe'!L39,'25.09 Busabala-Entebbe'!L39,'27.09 Busabala-Entebbe'!L39,'26.0919 Busabala-Entebbe 24HR'!L39,'28.09 Busabala-Entebbe-24Hrs'!L39,'29.09 Busabala-Entebbe'!L39)</f>
        <v>0.14285714285714285</v>
      </c>
      <c r="M39" s="49">
        <f>AVERAGE('23.09.19 Busabala-Entebbe'!M39,'24.09 Busabala-Entebbe'!M39,'25.09 Busabala-Entebbe'!M39,'27.09 Busabala-Entebbe'!M39,'26.0919 Busabala-Entebbe 24HR'!M39,'28.09 Busabala-Entebbe-24Hrs'!M39,'29.09 Busabala-Entebbe'!M39)</f>
        <v>11.571428571428571</v>
      </c>
      <c r="N39" s="49">
        <f>AVERAGE('23.09.19 Busabala-Entebbe'!N39,'24.09 Busabala-Entebbe'!N39,'25.09 Busabala-Entebbe'!N39,'27.09 Busabala-Entebbe'!N39,'26.0919 Busabala-Entebbe 24HR'!N39,'28.09 Busabala-Entebbe-24Hrs'!N39,'29.09 Busabala-Entebbe'!N39)</f>
        <v>0</v>
      </c>
      <c r="O39" s="15">
        <f t="shared" si="0"/>
        <v>12.999999999999998</v>
      </c>
      <c r="P39" s="15">
        <f t="shared" si="1"/>
        <v>24.571428571428569</v>
      </c>
      <c r="R39" s="29" t="s">
        <v>87</v>
      </c>
      <c r="S39" s="63">
        <f t="shared" ref="S39:AF39" si="31">SUM(S19:S21)</f>
        <v>57.999999999999993</v>
      </c>
      <c r="T39" s="63">
        <f t="shared" si="31"/>
        <v>23.571428571428569</v>
      </c>
      <c r="U39" s="63">
        <f t="shared" si="31"/>
        <v>6</v>
      </c>
      <c r="V39" s="63">
        <f t="shared" si="31"/>
        <v>44.857142857142854</v>
      </c>
      <c r="W39" s="63">
        <f t="shared" si="31"/>
        <v>0.14285714285714285</v>
      </c>
      <c r="X39" s="63">
        <f t="shared" si="31"/>
        <v>0.42857142857142855</v>
      </c>
      <c r="Y39" s="63">
        <f t="shared" si="31"/>
        <v>24</v>
      </c>
      <c r="Z39" s="63">
        <f t="shared" si="31"/>
        <v>3.1428571428571423</v>
      </c>
      <c r="AA39" s="63">
        <f t="shared" si="31"/>
        <v>0.5714285714285714</v>
      </c>
      <c r="AB39" s="63">
        <f t="shared" si="31"/>
        <v>0</v>
      </c>
      <c r="AC39" s="63">
        <f t="shared" si="31"/>
        <v>113.28571428571429</v>
      </c>
      <c r="AD39" s="63">
        <f t="shared" si="31"/>
        <v>0</v>
      </c>
      <c r="AE39" s="64">
        <f t="shared" si="31"/>
        <v>160.71428571428572</v>
      </c>
      <c r="AF39" s="64">
        <f t="shared" si="31"/>
        <v>274</v>
      </c>
    </row>
    <row r="40" spans="2:32" ht="23.1" customHeight="1" x14ac:dyDescent="0.25">
      <c r="B40" s="24" t="s">
        <v>67</v>
      </c>
      <c r="C40" s="49">
        <f>AVERAGE('23.09.19 Busabala-Entebbe'!C40,'24.09 Busabala-Entebbe'!C40,'25.09 Busabala-Entebbe'!C40,'27.09 Busabala-Entebbe'!C40,'26.0919 Busabala-Entebbe 24HR'!C40,'28.09 Busabala-Entebbe-24Hrs'!C40,'29.09 Busabala-Entebbe'!C40)</f>
        <v>2.8571428571428572</v>
      </c>
      <c r="D40" s="49">
        <f>AVERAGE('23.09.19 Busabala-Entebbe'!D40,'24.09 Busabala-Entebbe'!D40,'25.09 Busabala-Entebbe'!D40,'27.09 Busabala-Entebbe'!D40,'26.0919 Busabala-Entebbe 24HR'!D40,'28.09 Busabala-Entebbe-24Hrs'!D40,'29.09 Busabala-Entebbe'!D40)</f>
        <v>0.8571428571428571</v>
      </c>
      <c r="E40" s="49">
        <f>AVERAGE('23.09.19 Busabala-Entebbe'!E40,'24.09 Busabala-Entebbe'!E40,'25.09 Busabala-Entebbe'!E40,'27.09 Busabala-Entebbe'!E40,'26.0919 Busabala-Entebbe 24HR'!E40,'28.09 Busabala-Entebbe-24Hrs'!E40,'29.09 Busabala-Entebbe'!E40)</f>
        <v>0.14285714285714285</v>
      </c>
      <c r="F40" s="49">
        <f>AVERAGE('23.09.19 Busabala-Entebbe'!F40,'24.09 Busabala-Entebbe'!F40,'25.09 Busabala-Entebbe'!F40,'27.09 Busabala-Entebbe'!F40,'26.0919 Busabala-Entebbe 24HR'!F40,'28.09 Busabala-Entebbe-24Hrs'!F40,'29.09 Busabala-Entebbe'!F40)</f>
        <v>2.4285714285714284</v>
      </c>
      <c r="G40" s="49">
        <f>AVERAGE('23.09.19 Busabala-Entebbe'!G40,'24.09 Busabala-Entebbe'!G40,'25.09 Busabala-Entebbe'!G40,'27.09 Busabala-Entebbe'!G40,'26.0919 Busabala-Entebbe 24HR'!G40,'28.09 Busabala-Entebbe-24Hrs'!G40,'29.09 Busabala-Entebbe'!G40)</f>
        <v>0.2857142857142857</v>
      </c>
      <c r="H40" s="49">
        <f>AVERAGE('23.09.19 Busabala-Entebbe'!H40,'24.09 Busabala-Entebbe'!H40,'25.09 Busabala-Entebbe'!H40,'27.09 Busabala-Entebbe'!H40,'26.0919 Busabala-Entebbe 24HR'!H40,'28.09 Busabala-Entebbe-24Hrs'!H40,'29.09 Busabala-Entebbe'!H40)</f>
        <v>0.14285714285714285</v>
      </c>
      <c r="I40" s="49">
        <f>AVERAGE('23.09.19 Busabala-Entebbe'!I40,'24.09 Busabala-Entebbe'!I40,'25.09 Busabala-Entebbe'!I40,'27.09 Busabala-Entebbe'!I40,'26.0919 Busabala-Entebbe 24HR'!I40,'28.09 Busabala-Entebbe-24Hrs'!I40,'29.09 Busabala-Entebbe'!I40)</f>
        <v>1.5714285714285714</v>
      </c>
      <c r="J40" s="49">
        <f>AVERAGE('23.09.19 Busabala-Entebbe'!J40,'24.09 Busabala-Entebbe'!J40,'25.09 Busabala-Entebbe'!J40,'27.09 Busabala-Entebbe'!J40,'26.0919 Busabala-Entebbe 24HR'!J40,'28.09 Busabala-Entebbe-24Hrs'!J40,'29.09 Busabala-Entebbe'!J40)</f>
        <v>0.14285714285714285</v>
      </c>
      <c r="K40" s="49">
        <f>AVERAGE('23.09.19 Busabala-Entebbe'!K40,'24.09 Busabala-Entebbe'!K40,'25.09 Busabala-Entebbe'!K40,'27.09 Busabala-Entebbe'!K40,'26.0919 Busabala-Entebbe 24HR'!K40,'28.09 Busabala-Entebbe-24Hrs'!K40,'29.09 Busabala-Entebbe'!K40)</f>
        <v>0</v>
      </c>
      <c r="L40" s="49">
        <f>AVERAGE('23.09.19 Busabala-Entebbe'!L40,'24.09 Busabala-Entebbe'!L40,'25.09 Busabala-Entebbe'!L40,'27.09 Busabala-Entebbe'!L40,'26.0919 Busabala-Entebbe 24HR'!L40,'28.09 Busabala-Entebbe-24Hrs'!L40,'29.09 Busabala-Entebbe'!L40)</f>
        <v>0</v>
      </c>
      <c r="M40" s="49">
        <f>AVERAGE('23.09.19 Busabala-Entebbe'!M40,'24.09 Busabala-Entebbe'!M40,'25.09 Busabala-Entebbe'!M40,'27.09 Busabala-Entebbe'!M40,'26.0919 Busabala-Entebbe 24HR'!M40,'28.09 Busabala-Entebbe-24Hrs'!M40,'29.09 Busabala-Entebbe'!M40)</f>
        <v>6.7142857142857144</v>
      </c>
      <c r="N40" s="49">
        <f>AVERAGE('23.09.19 Busabala-Entebbe'!N40,'24.09 Busabala-Entebbe'!N40,'25.09 Busabala-Entebbe'!N40,'27.09 Busabala-Entebbe'!N40,'26.0919 Busabala-Entebbe 24HR'!N40,'28.09 Busabala-Entebbe-24Hrs'!N40,'29.09 Busabala-Entebbe'!N40)</f>
        <v>0</v>
      </c>
      <c r="O40" s="15">
        <f t="shared" si="0"/>
        <v>8.4285714285714288</v>
      </c>
      <c r="P40" s="15">
        <f t="shared" si="1"/>
        <v>15.142857142857142</v>
      </c>
      <c r="R40" s="5" t="s">
        <v>17</v>
      </c>
      <c r="S40" s="63">
        <f t="shared" ref="S40:AF40" si="32">SUM(S10:S21)</f>
        <v>171.71428571428572</v>
      </c>
      <c r="T40" s="63">
        <f t="shared" si="32"/>
        <v>63.857142857142854</v>
      </c>
      <c r="U40" s="63">
        <f t="shared" si="32"/>
        <v>18.571428571428566</v>
      </c>
      <c r="V40" s="63">
        <f t="shared" si="32"/>
        <v>156.57142857142856</v>
      </c>
      <c r="W40" s="63">
        <f t="shared" si="32"/>
        <v>2.8571428571428563</v>
      </c>
      <c r="X40" s="63">
        <f t="shared" si="32"/>
        <v>1</v>
      </c>
      <c r="Y40" s="63">
        <f t="shared" si="32"/>
        <v>89.428571428571431</v>
      </c>
      <c r="Z40" s="63">
        <f t="shared" si="32"/>
        <v>14.999999999999996</v>
      </c>
      <c r="AA40" s="63">
        <f t="shared" si="32"/>
        <v>1.4285714285714284</v>
      </c>
      <c r="AB40" s="63">
        <f t="shared" si="32"/>
        <v>0.2857142857142857</v>
      </c>
      <c r="AC40" s="63">
        <f t="shared" si="32"/>
        <v>459.71428571428578</v>
      </c>
      <c r="AD40" s="63">
        <f t="shared" si="32"/>
        <v>0.2857142857142857</v>
      </c>
      <c r="AE40" s="64">
        <f t="shared" si="32"/>
        <v>520.99999999999989</v>
      </c>
      <c r="AF40" s="64">
        <f t="shared" si="32"/>
        <v>980.71428571428567</v>
      </c>
    </row>
    <row r="41" spans="2:32" ht="23.1" customHeight="1" x14ac:dyDescent="0.25">
      <c r="B41" s="23" t="s">
        <v>68</v>
      </c>
      <c r="C41" s="49">
        <f>AVERAGE('23.09.19 Busabala-Entebbe'!C41,'24.09 Busabala-Entebbe'!C41,'25.09 Busabala-Entebbe'!C41,'27.09 Busabala-Entebbe'!C41,'26.0919 Busabala-Entebbe 24HR'!C41,'28.09 Busabala-Entebbe-24Hrs'!C41,'29.09 Busabala-Entebbe'!C41)</f>
        <v>3.1428571428571428</v>
      </c>
      <c r="D41" s="49">
        <f>AVERAGE('23.09.19 Busabala-Entebbe'!D41,'24.09 Busabala-Entebbe'!D41,'25.09 Busabala-Entebbe'!D41,'27.09 Busabala-Entebbe'!D41,'26.0919 Busabala-Entebbe 24HR'!D41,'28.09 Busabala-Entebbe-24Hrs'!D41,'29.09 Busabala-Entebbe'!D41)</f>
        <v>2.2857142857142856</v>
      </c>
      <c r="E41" s="49">
        <f>AVERAGE('23.09.19 Busabala-Entebbe'!E41,'24.09 Busabala-Entebbe'!E41,'25.09 Busabala-Entebbe'!E41,'27.09 Busabala-Entebbe'!E41,'26.0919 Busabala-Entebbe 24HR'!E41,'28.09 Busabala-Entebbe-24Hrs'!E41,'29.09 Busabala-Entebbe'!E41)</f>
        <v>0.5714285714285714</v>
      </c>
      <c r="F41" s="49">
        <f>AVERAGE('23.09.19 Busabala-Entebbe'!F41,'24.09 Busabala-Entebbe'!F41,'25.09 Busabala-Entebbe'!F41,'27.09 Busabala-Entebbe'!F41,'26.0919 Busabala-Entebbe 24HR'!F41,'28.09 Busabala-Entebbe-24Hrs'!F41,'29.09 Busabala-Entebbe'!F41)</f>
        <v>2.2857142857142856</v>
      </c>
      <c r="G41" s="49">
        <f>AVERAGE('23.09.19 Busabala-Entebbe'!G41,'24.09 Busabala-Entebbe'!G41,'25.09 Busabala-Entebbe'!G41,'27.09 Busabala-Entebbe'!G41,'26.0919 Busabala-Entebbe 24HR'!G41,'28.09 Busabala-Entebbe-24Hrs'!G41,'29.09 Busabala-Entebbe'!G41)</f>
        <v>0.14285714285714285</v>
      </c>
      <c r="H41" s="49">
        <f>AVERAGE('23.09.19 Busabala-Entebbe'!H41,'24.09 Busabala-Entebbe'!H41,'25.09 Busabala-Entebbe'!H41,'27.09 Busabala-Entebbe'!H41,'26.0919 Busabala-Entebbe 24HR'!H41,'28.09 Busabala-Entebbe-24Hrs'!H41,'29.09 Busabala-Entebbe'!H41)</f>
        <v>0</v>
      </c>
      <c r="I41" s="49">
        <f>AVERAGE('23.09.19 Busabala-Entebbe'!I41,'24.09 Busabala-Entebbe'!I41,'25.09 Busabala-Entebbe'!I41,'27.09 Busabala-Entebbe'!I41,'26.0919 Busabala-Entebbe 24HR'!I41,'28.09 Busabala-Entebbe-24Hrs'!I41,'29.09 Busabala-Entebbe'!I41)</f>
        <v>1.5714285714285714</v>
      </c>
      <c r="J41" s="49">
        <f>AVERAGE('23.09.19 Busabala-Entebbe'!J41,'24.09 Busabala-Entebbe'!J41,'25.09 Busabala-Entebbe'!J41,'27.09 Busabala-Entebbe'!J41,'26.0919 Busabala-Entebbe 24HR'!J41,'28.09 Busabala-Entebbe-24Hrs'!J41,'29.09 Busabala-Entebbe'!J41)</f>
        <v>0.14285714285714285</v>
      </c>
      <c r="K41" s="49">
        <f>AVERAGE('23.09.19 Busabala-Entebbe'!K41,'24.09 Busabala-Entebbe'!K41,'25.09 Busabala-Entebbe'!K41,'27.09 Busabala-Entebbe'!K41,'26.0919 Busabala-Entebbe 24HR'!K41,'28.09 Busabala-Entebbe-24Hrs'!K41,'29.09 Busabala-Entebbe'!K41)</f>
        <v>0</v>
      </c>
      <c r="L41" s="49">
        <f>AVERAGE('23.09.19 Busabala-Entebbe'!L41,'24.09 Busabala-Entebbe'!L41,'25.09 Busabala-Entebbe'!L41,'27.09 Busabala-Entebbe'!L41,'26.0919 Busabala-Entebbe 24HR'!L41,'28.09 Busabala-Entebbe-24Hrs'!L41,'29.09 Busabala-Entebbe'!L41)</f>
        <v>0</v>
      </c>
      <c r="M41" s="49">
        <f>AVERAGE('23.09.19 Busabala-Entebbe'!M41,'24.09 Busabala-Entebbe'!M41,'25.09 Busabala-Entebbe'!M41,'27.09 Busabala-Entebbe'!M41,'26.0919 Busabala-Entebbe 24HR'!M41,'28.09 Busabala-Entebbe-24Hrs'!M41,'29.09 Busabala-Entebbe'!M41)</f>
        <v>8.1428571428571423</v>
      </c>
      <c r="N41" s="49">
        <f>AVERAGE('23.09.19 Busabala-Entebbe'!N41,'24.09 Busabala-Entebbe'!N41,'25.09 Busabala-Entebbe'!N41,'27.09 Busabala-Entebbe'!N41,'26.0919 Busabala-Entebbe 24HR'!N41,'28.09 Busabala-Entebbe-24Hrs'!N41,'29.09 Busabala-Entebbe'!N41)</f>
        <v>0</v>
      </c>
      <c r="O41" s="15">
        <f t="shared" si="0"/>
        <v>10.142857142857141</v>
      </c>
      <c r="P41" s="15">
        <f t="shared" si="1"/>
        <v>18.285714285714285</v>
      </c>
      <c r="R41" s="5" t="s">
        <v>189</v>
      </c>
      <c r="S41" s="63">
        <f>SUM(S10:S33)</f>
        <v>368.21428571428572</v>
      </c>
      <c r="T41" s="63">
        <f t="shared" ref="T41:AD41" si="33">SUM(T10:T33)</f>
        <v>106.35714285714286</v>
      </c>
      <c r="U41" s="63">
        <f t="shared" si="33"/>
        <v>38.571428571428569</v>
      </c>
      <c r="V41" s="63">
        <f t="shared" si="33"/>
        <v>331.57142857142856</v>
      </c>
      <c r="W41" s="63">
        <f t="shared" si="33"/>
        <v>11.857142857142856</v>
      </c>
      <c r="X41" s="63">
        <f t="shared" si="33"/>
        <v>1.5</v>
      </c>
      <c r="Y41" s="63">
        <f t="shared" si="33"/>
        <v>156.92857142857144</v>
      </c>
      <c r="Z41" s="63">
        <f t="shared" si="33"/>
        <v>24.999999999999996</v>
      </c>
      <c r="AA41" s="63">
        <f t="shared" si="33"/>
        <v>4.4285714285714288</v>
      </c>
      <c r="AB41" s="63">
        <f t="shared" si="33"/>
        <v>1.2857142857142856</v>
      </c>
      <c r="AC41" s="63">
        <f t="shared" si="33"/>
        <v>948.21428571428578</v>
      </c>
      <c r="AD41" s="63">
        <f t="shared" si="33"/>
        <v>0.7857142857142857</v>
      </c>
      <c r="AE41" s="64">
        <f>SUM(AE10:AE33)</f>
        <v>1046.5</v>
      </c>
      <c r="AF41" s="64">
        <f>SUM(AF10:AF33)</f>
        <v>1994.7142857142858</v>
      </c>
    </row>
    <row r="42" spans="2:32" ht="23.1" customHeight="1" x14ac:dyDescent="0.25">
      <c r="B42" s="24" t="s">
        <v>69</v>
      </c>
      <c r="C42" s="49">
        <f>AVERAGE('23.09.19 Busabala-Entebbe'!C42,'24.09 Busabala-Entebbe'!C42,'25.09 Busabala-Entebbe'!C42,'27.09 Busabala-Entebbe'!C42,'26.0919 Busabala-Entebbe 24HR'!C42,'28.09 Busabala-Entebbe-24Hrs'!C42,'29.09 Busabala-Entebbe'!C42)</f>
        <v>3.5714285714285716</v>
      </c>
      <c r="D42" s="49">
        <f>AVERAGE('23.09.19 Busabala-Entebbe'!D42,'24.09 Busabala-Entebbe'!D42,'25.09 Busabala-Entebbe'!D42,'27.09 Busabala-Entebbe'!D42,'26.0919 Busabala-Entebbe 24HR'!D42,'28.09 Busabala-Entebbe-24Hrs'!D42,'29.09 Busabala-Entebbe'!D42)</f>
        <v>1.2857142857142858</v>
      </c>
      <c r="E42" s="49">
        <f>AVERAGE('23.09.19 Busabala-Entebbe'!E42,'24.09 Busabala-Entebbe'!E42,'25.09 Busabala-Entebbe'!E42,'27.09 Busabala-Entebbe'!E42,'26.0919 Busabala-Entebbe 24HR'!E42,'28.09 Busabala-Entebbe-24Hrs'!E42,'29.09 Busabala-Entebbe'!E42)</f>
        <v>0.14285714285714285</v>
      </c>
      <c r="F42" s="49">
        <f>AVERAGE('23.09.19 Busabala-Entebbe'!F42,'24.09 Busabala-Entebbe'!F42,'25.09 Busabala-Entebbe'!F42,'27.09 Busabala-Entebbe'!F42,'26.0919 Busabala-Entebbe 24HR'!F42,'28.09 Busabala-Entebbe-24Hrs'!F42,'29.09 Busabala-Entebbe'!F42)</f>
        <v>3.2857142857142856</v>
      </c>
      <c r="G42" s="49">
        <f>AVERAGE('23.09.19 Busabala-Entebbe'!G42,'24.09 Busabala-Entebbe'!G42,'25.09 Busabala-Entebbe'!G42,'27.09 Busabala-Entebbe'!G42,'26.0919 Busabala-Entebbe 24HR'!G42,'28.09 Busabala-Entebbe-24Hrs'!G42,'29.09 Busabala-Entebbe'!G42)</f>
        <v>0</v>
      </c>
      <c r="H42" s="49">
        <f>AVERAGE('23.09.19 Busabala-Entebbe'!H42,'24.09 Busabala-Entebbe'!H42,'25.09 Busabala-Entebbe'!H42,'27.09 Busabala-Entebbe'!H42,'26.0919 Busabala-Entebbe 24HR'!H42,'28.09 Busabala-Entebbe-24Hrs'!H42,'29.09 Busabala-Entebbe'!H42)</f>
        <v>0</v>
      </c>
      <c r="I42" s="49">
        <f>AVERAGE('23.09.19 Busabala-Entebbe'!I42,'24.09 Busabala-Entebbe'!I42,'25.09 Busabala-Entebbe'!I42,'27.09 Busabala-Entebbe'!I42,'26.0919 Busabala-Entebbe 24HR'!I42,'28.09 Busabala-Entebbe-24Hrs'!I42,'29.09 Busabala-Entebbe'!I42)</f>
        <v>2</v>
      </c>
      <c r="J42" s="49">
        <f>AVERAGE('23.09.19 Busabala-Entebbe'!J42,'24.09 Busabala-Entebbe'!J42,'25.09 Busabala-Entebbe'!J42,'27.09 Busabala-Entebbe'!J42,'26.0919 Busabala-Entebbe 24HR'!J42,'28.09 Busabala-Entebbe-24Hrs'!J42,'29.09 Busabala-Entebbe'!J42)</f>
        <v>0.2857142857142857</v>
      </c>
      <c r="K42" s="49">
        <f>AVERAGE('23.09.19 Busabala-Entebbe'!K42,'24.09 Busabala-Entebbe'!K42,'25.09 Busabala-Entebbe'!K42,'27.09 Busabala-Entebbe'!K42,'26.0919 Busabala-Entebbe 24HR'!K42,'28.09 Busabala-Entebbe-24Hrs'!K42,'29.09 Busabala-Entebbe'!K42)</f>
        <v>0</v>
      </c>
      <c r="L42" s="49">
        <f>AVERAGE('23.09.19 Busabala-Entebbe'!L42,'24.09 Busabala-Entebbe'!L42,'25.09 Busabala-Entebbe'!L42,'27.09 Busabala-Entebbe'!L42,'26.0919 Busabala-Entebbe 24HR'!L42,'28.09 Busabala-Entebbe-24Hrs'!L42,'29.09 Busabala-Entebbe'!L42)</f>
        <v>0</v>
      </c>
      <c r="M42" s="49">
        <f>AVERAGE('23.09.19 Busabala-Entebbe'!M42,'24.09 Busabala-Entebbe'!M42,'25.09 Busabala-Entebbe'!M42,'27.09 Busabala-Entebbe'!M42,'26.0919 Busabala-Entebbe 24HR'!M42,'28.09 Busabala-Entebbe-24Hrs'!M42,'29.09 Busabala-Entebbe'!M42)</f>
        <v>9.4285714285714288</v>
      </c>
      <c r="N42" s="49">
        <f>AVERAGE('23.09.19 Busabala-Entebbe'!N42,'24.09 Busabala-Entebbe'!N42,'25.09 Busabala-Entebbe'!N42,'27.09 Busabala-Entebbe'!N42,'26.0919 Busabala-Entebbe 24HR'!N42,'28.09 Busabala-Entebbe-24Hrs'!N42,'29.09 Busabala-Entebbe'!N42)</f>
        <v>0</v>
      </c>
      <c r="O42" s="15">
        <f t="shared" si="0"/>
        <v>10.571428571428573</v>
      </c>
      <c r="P42" s="15">
        <f t="shared" si="1"/>
        <v>20</v>
      </c>
      <c r="R42" s="5" t="s">
        <v>160</v>
      </c>
      <c r="S42" s="48">
        <f>S41/S40</f>
        <v>2.144342762063228</v>
      </c>
      <c r="T42" s="48">
        <f t="shared" ref="T42:AF42" si="34">T41/T40</f>
        <v>1.6655480984340045</v>
      </c>
      <c r="U42" s="48">
        <f t="shared" si="34"/>
        <v>2.0769230769230775</v>
      </c>
      <c r="V42" s="48">
        <f t="shared" si="34"/>
        <v>2.1177007299270074</v>
      </c>
      <c r="W42" s="48">
        <f t="shared" si="34"/>
        <v>4.1500000000000004</v>
      </c>
      <c r="X42" s="48">
        <f t="shared" si="34"/>
        <v>1.5</v>
      </c>
      <c r="Y42" s="48">
        <f t="shared" si="34"/>
        <v>1.7547923322683707</v>
      </c>
      <c r="Z42" s="48">
        <f t="shared" si="34"/>
        <v>1.6666666666666667</v>
      </c>
      <c r="AA42" s="48">
        <f t="shared" si="34"/>
        <v>3.1000000000000005</v>
      </c>
      <c r="AB42" s="48">
        <f t="shared" si="34"/>
        <v>4.5</v>
      </c>
      <c r="AC42" s="48">
        <f t="shared" si="34"/>
        <v>2.0626165320074579</v>
      </c>
      <c r="AD42" s="48">
        <f t="shared" si="34"/>
        <v>2.75</v>
      </c>
      <c r="AE42" s="65">
        <f t="shared" si="34"/>
        <v>2.0086372360844535</v>
      </c>
      <c r="AF42" s="65">
        <f t="shared" si="34"/>
        <v>2.0339402767662054</v>
      </c>
    </row>
    <row r="43" spans="2:32" ht="23.1" customHeight="1" x14ac:dyDescent="0.25">
      <c r="B43" s="23" t="s">
        <v>70</v>
      </c>
      <c r="C43" s="49">
        <f>AVERAGE('23.09.19 Busabala-Entebbe'!C43,'24.09 Busabala-Entebbe'!C43,'25.09 Busabala-Entebbe'!C43,'27.09 Busabala-Entebbe'!C43,'26.0919 Busabala-Entebbe 24HR'!C43,'28.09 Busabala-Entebbe-24Hrs'!C43,'29.09 Busabala-Entebbe'!C43)</f>
        <v>3</v>
      </c>
      <c r="D43" s="49">
        <f>AVERAGE('23.09.19 Busabala-Entebbe'!D43,'24.09 Busabala-Entebbe'!D43,'25.09 Busabala-Entebbe'!D43,'27.09 Busabala-Entebbe'!D43,'26.0919 Busabala-Entebbe 24HR'!D43,'28.09 Busabala-Entebbe-24Hrs'!D43,'29.09 Busabala-Entebbe'!D43)</f>
        <v>1.4285714285714286</v>
      </c>
      <c r="E43" s="49">
        <f>AVERAGE('23.09.19 Busabala-Entebbe'!E43,'24.09 Busabala-Entebbe'!E43,'25.09 Busabala-Entebbe'!E43,'27.09 Busabala-Entebbe'!E43,'26.0919 Busabala-Entebbe 24HR'!E43,'28.09 Busabala-Entebbe-24Hrs'!E43,'29.09 Busabala-Entebbe'!E43)</f>
        <v>0.42857142857142855</v>
      </c>
      <c r="F43" s="49">
        <f>AVERAGE('23.09.19 Busabala-Entebbe'!F43,'24.09 Busabala-Entebbe'!F43,'25.09 Busabala-Entebbe'!F43,'27.09 Busabala-Entebbe'!F43,'26.0919 Busabala-Entebbe 24HR'!F43,'28.09 Busabala-Entebbe-24Hrs'!F43,'29.09 Busabala-Entebbe'!F43)</f>
        <v>4.4285714285714288</v>
      </c>
      <c r="G43" s="49">
        <f>AVERAGE('23.09.19 Busabala-Entebbe'!G43,'24.09 Busabala-Entebbe'!G43,'25.09 Busabala-Entebbe'!G43,'27.09 Busabala-Entebbe'!G43,'26.0919 Busabala-Entebbe 24HR'!G43,'28.09 Busabala-Entebbe-24Hrs'!G43,'29.09 Busabala-Entebbe'!G43)</f>
        <v>0</v>
      </c>
      <c r="H43" s="49">
        <f>AVERAGE('23.09.19 Busabala-Entebbe'!H43,'24.09 Busabala-Entebbe'!H43,'25.09 Busabala-Entebbe'!H43,'27.09 Busabala-Entebbe'!H43,'26.0919 Busabala-Entebbe 24HR'!H43,'28.09 Busabala-Entebbe-24Hrs'!H43,'29.09 Busabala-Entebbe'!H43)</f>
        <v>0</v>
      </c>
      <c r="I43" s="49">
        <f>AVERAGE('23.09.19 Busabala-Entebbe'!I43,'24.09 Busabala-Entebbe'!I43,'25.09 Busabala-Entebbe'!I43,'27.09 Busabala-Entebbe'!I43,'26.0919 Busabala-Entebbe 24HR'!I43,'28.09 Busabala-Entebbe-24Hrs'!I43,'29.09 Busabala-Entebbe'!I43)</f>
        <v>2.5714285714285716</v>
      </c>
      <c r="J43" s="49">
        <f>AVERAGE('23.09.19 Busabala-Entebbe'!J43,'24.09 Busabala-Entebbe'!J43,'25.09 Busabala-Entebbe'!J43,'27.09 Busabala-Entebbe'!J43,'26.0919 Busabala-Entebbe 24HR'!J43,'28.09 Busabala-Entebbe-24Hrs'!J43,'29.09 Busabala-Entebbe'!J43)</f>
        <v>0.2857142857142857</v>
      </c>
      <c r="K43" s="49">
        <f>AVERAGE('23.09.19 Busabala-Entebbe'!K43,'24.09 Busabala-Entebbe'!K43,'25.09 Busabala-Entebbe'!K43,'27.09 Busabala-Entebbe'!K43,'26.0919 Busabala-Entebbe 24HR'!K43,'28.09 Busabala-Entebbe-24Hrs'!K43,'29.09 Busabala-Entebbe'!K43)</f>
        <v>0</v>
      </c>
      <c r="L43" s="49">
        <f>AVERAGE('23.09.19 Busabala-Entebbe'!L43,'24.09 Busabala-Entebbe'!L43,'25.09 Busabala-Entebbe'!L43,'27.09 Busabala-Entebbe'!L43,'26.0919 Busabala-Entebbe 24HR'!L43,'28.09 Busabala-Entebbe-24Hrs'!L43,'29.09 Busabala-Entebbe'!L43)</f>
        <v>0</v>
      </c>
      <c r="M43" s="49">
        <f>AVERAGE('23.09.19 Busabala-Entebbe'!M43,'24.09 Busabala-Entebbe'!M43,'25.09 Busabala-Entebbe'!M43,'27.09 Busabala-Entebbe'!M43,'26.0919 Busabala-Entebbe 24HR'!M43,'28.09 Busabala-Entebbe-24Hrs'!M43,'29.09 Busabala-Entebbe'!M43)</f>
        <v>7.8571428571428568</v>
      </c>
      <c r="N43" s="49">
        <f>AVERAGE('23.09.19 Busabala-Entebbe'!N43,'24.09 Busabala-Entebbe'!N43,'25.09 Busabala-Entebbe'!N43,'27.09 Busabala-Entebbe'!N43,'26.0919 Busabala-Entebbe 24HR'!N43,'28.09 Busabala-Entebbe-24Hrs'!N43,'29.09 Busabala-Entebbe'!N43)</f>
        <v>0</v>
      </c>
      <c r="O43" s="15">
        <f t="shared" si="0"/>
        <v>12.142857142857144</v>
      </c>
      <c r="P43" s="15">
        <f t="shared" si="1"/>
        <v>20</v>
      </c>
    </row>
    <row r="44" spans="2:32" ht="23.1" customHeight="1" x14ac:dyDescent="0.25">
      <c r="B44" s="25" t="s">
        <v>71</v>
      </c>
      <c r="C44" s="49">
        <f>AVERAGE('23.09.19 Busabala-Entebbe'!C44,'24.09 Busabala-Entebbe'!C44,'25.09 Busabala-Entebbe'!C44,'27.09 Busabala-Entebbe'!C44,'26.0919 Busabala-Entebbe 24HR'!C44,'28.09 Busabala-Entebbe-24Hrs'!C44,'29.09 Busabala-Entebbe'!C44)</f>
        <v>5</v>
      </c>
      <c r="D44" s="49">
        <f>AVERAGE('23.09.19 Busabala-Entebbe'!D44,'24.09 Busabala-Entebbe'!D44,'25.09 Busabala-Entebbe'!D44,'27.09 Busabala-Entebbe'!D44,'26.0919 Busabala-Entebbe 24HR'!D44,'28.09 Busabala-Entebbe-24Hrs'!D44,'29.09 Busabala-Entebbe'!D44)</f>
        <v>0.8571428571428571</v>
      </c>
      <c r="E44" s="49">
        <f>AVERAGE('23.09.19 Busabala-Entebbe'!E44,'24.09 Busabala-Entebbe'!E44,'25.09 Busabala-Entebbe'!E44,'27.09 Busabala-Entebbe'!E44,'26.0919 Busabala-Entebbe 24HR'!E44,'28.09 Busabala-Entebbe-24Hrs'!E44,'29.09 Busabala-Entebbe'!E44)</f>
        <v>0.7142857142857143</v>
      </c>
      <c r="F44" s="49">
        <f>AVERAGE('23.09.19 Busabala-Entebbe'!F44,'24.09 Busabala-Entebbe'!F44,'25.09 Busabala-Entebbe'!F44,'27.09 Busabala-Entebbe'!F44,'26.0919 Busabala-Entebbe 24HR'!F44,'28.09 Busabala-Entebbe-24Hrs'!F44,'29.09 Busabala-Entebbe'!F44)</f>
        <v>2.4285714285714284</v>
      </c>
      <c r="G44" s="49">
        <f>AVERAGE('23.09.19 Busabala-Entebbe'!G44,'24.09 Busabala-Entebbe'!G44,'25.09 Busabala-Entebbe'!G44,'27.09 Busabala-Entebbe'!G44,'26.0919 Busabala-Entebbe 24HR'!G44,'28.09 Busabala-Entebbe-24Hrs'!G44,'29.09 Busabala-Entebbe'!G44)</f>
        <v>0</v>
      </c>
      <c r="H44" s="49">
        <f>AVERAGE('23.09.19 Busabala-Entebbe'!H44,'24.09 Busabala-Entebbe'!H44,'25.09 Busabala-Entebbe'!H44,'27.09 Busabala-Entebbe'!H44,'26.0919 Busabala-Entebbe 24HR'!H44,'28.09 Busabala-Entebbe-24Hrs'!H44,'29.09 Busabala-Entebbe'!H44)</f>
        <v>0</v>
      </c>
      <c r="I44" s="49">
        <f>AVERAGE('23.09.19 Busabala-Entebbe'!I44,'24.09 Busabala-Entebbe'!I44,'25.09 Busabala-Entebbe'!I44,'27.09 Busabala-Entebbe'!I44,'26.0919 Busabala-Entebbe 24HR'!I44,'28.09 Busabala-Entebbe-24Hrs'!I44,'29.09 Busabala-Entebbe'!I44)</f>
        <v>1.7142857142857142</v>
      </c>
      <c r="J44" s="49">
        <f>AVERAGE('23.09.19 Busabala-Entebbe'!J44,'24.09 Busabala-Entebbe'!J44,'25.09 Busabala-Entebbe'!J44,'27.09 Busabala-Entebbe'!J44,'26.0919 Busabala-Entebbe 24HR'!J44,'28.09 Busabala-Entebbe-24Hrs'!J44,'29.09 Busabala-Entebbe'!J44)</f>
        <v>0.2857142857142857</v>
      </c>
      <c r="K44" s="49">
        <f>AVERAGE('23.09.19 Busabala-Entebbe'!K44,'24.09 Busabala-Entebbe'!K44,'25.09 Busabala-Entebbe'!K44,'27.09 Busabala-Entebbe'!K44,'26.0919 Busabala-Entebbe 24HR'!K44,'28.09 Busabala-Entebbe-24Hrs'!K44,'29.09 Busabala-Entebbe'!K44)</f>
        <v>0.14285714285714285</v>
      </c>
      <c r="L44" s="49">
        <f>AVERAGE('23.09.19 Busabala-Entebbe'!L44,'24.09 Busabala-Entebbe'!L44,'25.09 Busabala-Entebbe'!L44,'27.09 Busabala-Entebbe'!L44,'26.0919 Busabala-Entebbe 24HR'!L44,'28.09 Busabala-Entebbe-24Hrs'!L44,'29.09 Busabala-Entebbe'!L44)</f>
        <v>0</v>
      </c>
      <c r="M44" s="49">
        <f>AVERAGE('23.09.19 Busabala-Entebbe'!M44,'24.09 Busabala-Entebbe'!M44,'25.09 Busabala-Entebbe'!M44,'27.09 Busabala-Entebbe'!M44,'26.0919 Busabala-Entebbe 24HR'!M44,'28.09 Busabala-Entebbe-24Hrs'!M44,'29.09 Busabala-Entebbe'!M44)</f>
        <v>7.2857142857142856</v>
      </c>
      <c r="N44" s="49">
        <f>AVERAGE('23.09.19 Busabala-Entebbe'!N44,'24.09 Busabala-Entebbe'!N44,'25.09 Busabala-Entebbe'!N44,'27.09 Busabala-Entebbe'!N44,'26.0919 Busabala-Entebbe 24HR'!N44,'28.09 Busabala-Entebbe-24Hrs'!N44,'29.09 Busabala-Entebbe'!N44)</f>
        <v>0</v>
      </c>
      <c r="O44" s="15">
        <f t="shared" si="0"/>
        <v>11.142857142857142</v>
      </c>
      <c r="P44" s="15">
        <f t="shared" si="1"/>
        <v>18.428571428571427</v>
      </c>
    </row>
    <row r="45" spans="2:32" ht="23.1" customHeight="1" x14ac:dyDescent="0.25">
      <c r="B45" s="23" t="s">
        <v>72</v>
      </c>
      <c r="C45" s="49">
        <f>AVERAGE('23.09.19 Busabala-Entebbe'!C45,'24.09 Busabala-Entebbe'!C45,'25.09 Busabala-Entebbe'!C45,'27.09 Busabala-Entebbe'!C45,'26.0919 Busabala-Entebbe 24HR'!C45,'28.09 Busabala-Entebbe-24Hrs'!C45,'29.09 Busabala-Entebbe'!C45)</f>
        <v>3.5714285714285716</v>
      </c>
      <c r="D45" s="49">
        <f>AVERAGE('23.09.19 Busabala-Entebbe'!D45,'24.09 Busabala-Entebbe'!D45,'25.09 Busabala-Entebbe'!D45,'27.09 Busabala-Entebbe'!D45,'26.0919 Busabala-Entebbe 24HR'!D45,'28.09 Busabala-Entebbe-24Hrs'!D45,'29.09 Busabala-Entebbe'!D45)</f>
        <v>2</v>
      </c>
      <c r="E45" s="49">
        <f>AVERAGE('23.09.19 Busabala-Entebbe'!E45,'24.09 Busabala-Entebbe'!E45,'25.09 Busabala-Entebbe'!E45,'27.09 Busabala-Entebbe'!E45,'26.0919 Busabala-Entebbe 24HR'!E45,'28.09 Busabala-Entebbe-24Hrs'!E45,'29.09 Busabala-Entebbe'!E45)</f>
        <v>0.42857142857142855</v>
      </c>
      <c r="F45" s="49">
        <f>AVERAGE('23.09.19 Busabala-Entebbe'!F45,'24.09 Busabala-Entebbe'!F45,'25.09 Busabala-Entebbe'!F45,'27.09 Busabala-Entebbe'!F45,'26.0919 Busabala-Entebbe 24HR'!F45,'28.09 Busabala-Entebbe-24Hrs'!F45,'29.09 Busabala-Entebbe'!F45)</f>
        <v>2.7142857142857144</v>
      </c>
      <c r="G45" s="49">
        <f>AVERAGE('23.09.19 Busabala-Entebbe'!G45,'24.09 Busabala-Entebbe'!G45,'25.09 Busabala-Entebbe'!G45,'27.09 Busabala-Entebbe'!G45,'26.0919 Busabala-Entebbe 24HR'!G45,'28.09 Busabala-Entebbe-24Hrs'!G45,'29.09 Busabala-Entebbe'!G45)</f>
        <v>0</v>
      </c>
      <c r="H45" s="49">
        <f>AVERAGE('23.09.19 Busabala-Entebbe'!H45,'24.09 Busabala-Entebbe'!H45,'25.09 Busabala-Entebbe'!H45,'27.09 Busabala-Entebbe'!H45,'26.0919 Busabala-Entebbe 24HR'!H45,'28.09 Busabala-Entebbe-24Hrs'!H45,'29.09 Busabala-Entebbe'!H45)</f>
        <v>0</v>
      </c>
      <c r="I45" s="49">
        <f>AVERAGE('23.09.19 Busabala-Entebbe'!I45,'24.09 Busabala-Entebbe'!I45,'25.09 Busabala-Entebbe'!I45,'27.09 Busabala-Entebbe'!I45,'26.0919 Busabala-Entebbe 24HR'!I45,'28.09 Busabala-Entebbe-24Hrs'!I45,'29.09 Busabala-Entebbe'!I45)</f>
        <v>1.8571428571428572</v>
      </c>
      <c r="J45" s="49">
        <f>AVERAGE('23.09.19 Busabala-Entebbe'!J45,'24.09 Busabala-Entebbe'!J45,'25.09 Busabala-Entebbe'!J45,'27.09 Busabala-Entebbe'!J45,'26.0919 Busabala-Entebbe 24HR'!J45,'28.09 Busabala-Entebbe-24Hrs'!J45,'29.09 Busabala-Entebbe'!J45)</f>
        <v>0.42857142857142855</v>
      </c>
      <c r="K45" s="49">
        <f>AVERAGE('23.09.19 Busabala-Entebbe'!K45,'24.09 Busabala-Entebbe'!K45,'25.09 Busabala-Entebbe'!K45,'27.09 Busabala-Entebbe'!K45,'26.0919 Busabala-Entebbe 24HR'!K45,'28.09 Busabala-Entebbe-24Hrs'!K45,'29.09 Busabala-Entebbe'!K45)</f>
        <v>0</v>
      </c>
      <c r="L45" s="49">
        <f>AVERAGE('23.09.19 Busabala-Entebbe'!L45,'24.09 Busabala-Entebbe'!L45,'25.09 Busabala-Entebbe'!L45,'27.09 Busabala-Entebbe'!L45,'26.0919 Busabala-Entebbe 24HR'!L45,'28.09 Busabala-Entebbe-24Hrs'!L45,'29.09 Busabala-Entebbe'!L45)</f>
        <v>0</v>
      </c>
      <c r="M45" s="49">
        <f>AVERAGE('23.09.19 Busabala-Entebbe'!M45,'24.09 Busabala-Entebbe'!M45,'25.09 Busabala-Entebbe'!M45,'27.09 Busabala-Entebbe'!M45,'26.0919 Busabala-Entebbe 24HR'!M45,'28.09 Busabala-Entebbe-24Hrs'!M45,'29.09 Busabala-Entebbe'!M45)</f>
        <v>8.7142857142857135</v>
      </c>
      <c r="N45" s="49">
        <f>AVERAGE('23.09.19 Busabala-Entebbe'!N45,'24.09 Busabala-Entebbe'!N45,'25.09 Busabala-Entebbe'!N45,'27.09 Busabala-Entebbe'!N45,'26.0919 Busabala-Entebbe 24HR'!N45,'28.09 Busabala-Entebbe-24Hrs'!N45,'29.09 Busabala-Entebbe'!N45)</f>
        <v>0</v>
      </c>
      <c r="O45" s="15">
        <f t="shared" si="0"/>
        <v>11.000000000000002</v>
      </c>
      <c r="P45" s="15">
        <f t="shared" si="1"/>
        <v>19.714285714285715</v>
      </c>
    </row>
    <row r="46" spans="2:32" ht="23.1" customHeight="1" x14ac:dyDescent="0.25">
      <c r="B46" s="24" t="s">
        <v>73</v>
      </c>
      <c r="C46" s="49">
        <f>AVERAGE('23.09.19 Busabala-Entebbe'!C46,'24.09 Busabala-Entebbe'!C46,'25.09 Busabala-Entebbe'!C46,'27.09 Busabala-Entebbe'!C46,'26.0919 Busabala-Entebbe 24HR'!C46,'28.09 Busabala-Entebbe-24Hrs'!C46,'29.09 Busabala-Entebbe'!C46)</f>
        <v>3.2857142857142856</v>
      </c>
      <c r="D46" s="49">
        <f>AVERAGE('23.09.19 Busabala-Entebbe'!D46,'24.09 Busabala-Entebbe'!D46,'25.09 Busabala-Entebbe'!D46,'27.09 Busabala-Entebbe'!D46,'26.0919 Busabala-Entebbe 24HR'!D46,'28.09 Busabala-Entebbe-24Hrs'!D46,'29.09 Busabala-Entebbe'!D46)</f>
        <v>1.7142857142857142</v>
      </c>
      <c r="E46" s="49">
        <f>AVERAGE('23.09.19 Busabala-Entebbe'!E46,'24.09 Busabala-Entebbe'!E46,'25.09 Busabala-Entebbe'!E46,'27.09 Busabala-Entebbe'!E46,'26.0919 Busabala-Entebbe 24HR'!E46,'28.09 Busabala-Entebbe-24Hrs'!E46,'29.09 Busabala-Entebbe'!E46)</f>
        <v>0.7142857142857143</v>
      </c>
      <c r="F46" s="49">
        <f>AVERAGE('23.09.19 Busabala-Entebbe'!F46,'24.09 Busabala-Entebbe'!F46,'25.09 Busabala-Entebbe'!F46,'27.09 Busabala-Entebbe'!F46,'26.0919 Busabala-Entebbe 24HR'!F46,'28.09 Busabala-Entebbe-24Hrs'!F46,'29.09 Busabala-Entebbe'!F46)</f>
        <v>3</v>
      </c>
      <c r="G46" s="49">
        <f>AVERAGE('23.09.19 Busabala-Entebbe'!G46,'24.09 Busabala-Entebbe'!G46,'25.09 Busabala-Entebbe'!G46,'27.09 Busabala-Entebbe'!G46,'26.0919 Busabala-Entebbe 24HR'!G46,'28.09 Busabala-Entebbe-24Hrs'!G46,'29.09 Busabala-Entebbe'!G46)</f>
        <v>0</v>
      </c>
      <c r="H46" s="49">
        <f>AVERAGE('23.09.19 Busabala-Entebbe'!H46,'24.09 Busabala-Entebbe'!H46,'25.09 Busabala-Entebbe'!H46,'27.09 Busabala-Entebbe'!H46,'26.0919 Busabala-Entebbe 24HR'!H46,'28.09 Busabala-Entebbe-24Hrs'!H46,'29.09 Busabala-Entebbe'!H46)</f>
        <v>0</v>
      </c>
      <c r="I46" s="49">
        <f>AVERAGE('23.09.19 Busabala-Entebbe'!I46,'24.09 Busabala-Entebbe'!I46,'25.09 Busabala-Entebbe'!I46,'27.09 Busabala-Entebbe'!I46,'26.0919 Busabala-Entebbe 24HR'!I46,'28.09 Busabala-Entebbe-24Hrs'!I46,'29.09 Busabala-Entebbe'!I46)</f>
        <v>2.5714285714285716</v>
      </c>
      <c r="J46" s="49">
        <f>AVERAGE('23.09.19 Busabala-Entebbe'!J46,'24.09 Busabala-Entebbe'!J46,'25.09 Busabala-Entebbe'!J46,'27.09 Busabala-Entebbe'!J46,'26.0919 Busabala-Entebbe 24HR'!J46,'28.09 Busabala-Entebbe-24Hrs'!J46,'29.09 Busabala-Entebbe'!J46)</f>
        <v>0.14285714285714285</v>
      </c>
      <c r="K46" s="49">
        <f>AVERAGE('23.09.19 Busabala-Entebbe'!K46,'24.09 Busabala-Entebbe'!K46,'25.09 Busabala-Entebbe'!K46,'27.09 Busabala-Entebbe'!K46,'26.0919 Busabala-Entebbe 24HR'!K46,'28.09 Busabala-Entebbe-24Hrs'!K46,'29.09 Busabala-Entebbe'!K46)</f>
        <v>0</v>
      </c>
      <c r="L46" s="49">
        <f>AVERAGE('23.09.19 Busabala-Entebbe'!L46,'24.09 Busabala-Entebbe'!L46,'25.09 Busabala-Entebbe'!L46,'27.09 Busabala-Entebbe'!L46,'26.0919 Busabala-Entebbe 24HR'!L46,'28.09 Busabala-Entebbe-24Hrs'!L46,'29.09 Busabala-Entebbe'!L46)</f>
        <v>0</v>
      </c>
      <c r="M46" s="49">
        <f>AVERAGE('23.09.19 Busabala-Entebbe'!M46,'24.09 Busabala-Entebbe'!M46,'25.09 Busabala-Entebbe'!M46,'27.09 Busabala-Entebbe'!M46,'26.0919 Busabala-Entebbe 24HR'!M46,'28.09 Busabala-Entebbe-24Hrs'!M46,'29.09 Busabala-Entebbe'!M46)</f>
        <v>9.5714285714285712</v>
      </c>
      <c r="N46" s="49">
        <f>AVERAGE('23.09.19 Busabala-Entebbe'!N46,'24.09 Busabala-Entebbe'!N46,'25.09 Busabala-Entebbe'!N46,'27.09 Busabala-Entebbe'!N46,'26.0919 Busabala-Entebbe 24HR'!N46,'28.09 Busabala-Entebbe-24Hrs'!N46,'29.09 Busabala-Entebbe'!N46)</f>
        <v>0</v>
      </c>
      <c r="O46" s="15">
        <f t="shared" si="0"/>
        <v>11.428571428571429</v>
      </c>
      <c r="P46" s="15">
        <f t="shared" si="1"/>
        <v>21</v>
      </c>
      <c r="R46" s="8"/>
      <c r="T46"/>
    </row>
    <row r="47" spans="2:32" ht="23.1" customHeight="1" x14ac:dyDescent="0.25">
      <c r="B47" s="24" t="s">
        <v>74</v>
      </c>
      <c r="C47" s="49">
        <f>AVERAGE('23.09.19 Busabala-Entebbe'!C47,'24.09 Busabala-Entebbe'!C47,'25.09 Busabala-Entebbe'!C47,'27.09 Busabala-Entebbe'!C47,'26.0919 Busabala-Entebbe 24HR'!C47,'28.09 Busabala-Entebbe-24Hrs'!C47,'29.09 Busabala-Entebbe'!C47)</f>
        <v>2.1428571428571428</v>
      </c>
      <c r="D47" s="49">
        <f>AVERAGE('23.09.19 Busabala-Entebbe'!D47,'24.09 Busabala-Entebbe'!D47,'25.09 Busabala-Entebbe'!D47,'27.09 Busabala-Entebbe'!D47,'26.0919 Busabala-Entebbe 24HR'!D47,'28.09 Busabala-Entebbe-24Hrs'!D47,'29.09 Busabala-Entebbe'!D47)</f>
        <v>1.4285714285714286</v>
      </c>
      <c r="E47" s="49">
        <f>AVERAGE('23.09.19 Busabala-Entebbe'!E47,'24.09 Busabala-Entebbe'!E47,'25.09 Busabala-Entebbe'!E47,'27.09 Busabala-Entebbe'!E47,'26.0919 Busabala-Entebbe 24HR'!E47,'28.09 Busabala-Entebbe-24Hrs'!E47,'29.09 Busabala-Entebbe'!E47)</f>
        <v>0.7142857142857143</v>
      </c>
      <c r="F47" s="49">
        <f>AVERAGE('23.09.19 Busabala-Entebbe'!F47,'24.09 Busabala-Entebbe'!F47,'25.09 Busabala-Entebbe'!F47,'27.09 Busabala-Entebbe'!F47,'26.0919 Busabala-Entebbe 24HR'!F47,'28.09 Busabala-Entebbe-24Hrs'!F47,'29.09 Busabala-Entebbe'!F47)</f>
        <v>2.4285714285714284</v>
      </c>
      <c r="G47" s="49">
        <f>AVERAGE('23.09.19 Busabala-Entebbe'!G47,'24.09 Busabala-Entebbe'!G47,'25.09 Busabala-Entebbe'!G47,'27.09 Busabala-Entebbe'!G47,'26.0919 Busabala-Entebbe 24HR'!G47,'28.09 Busabala-Entebbe-24Hrs'!G47,'29.09 Busabala-Entebbe'!G47)</f>
        <v>0</v>
      </c>
      <c r="H47" s="49">
        <f>AVERAGE('23.09.19 Busabala-Entebbe'!H47,'24.09 Busabala-Entebbe'!H47,'25.09 Busabala-Entebbe'!H47,'27.09 Busabala-Entebbe'!H47,'26.0919 Busabala-Entebbe 24HR'!H47,'28.09 Busabala-Entebbe-24Hrs'!H47,'29.09 Busabala-Entebbe'!H47)</f>
        <v>0.42857142857142855</v>
      </c>
      <c r="I47" s="49">
        <f>AVERAGE('23.09.19 Busabala-Entebbe'!I47,'24.09 Busabala-Entebbe'!I47,'25.09 Busabala-Entebbe'!I47,'27.09 Busabala-Entebbe'!I47,'26.0919 Busabala-Entebbe 24HR'!I47,'28.09 Busabala-Entebbe-24Hrs'!I47,'29.09 Busabala-Entebbe'!I47)</f>
        <v>1.2857142857142858</v>
      </c>
      <c r="J47" s="49">
        <f>AVERAGE('23.09.19 Busabala-Entebbe'!J47,'24.09 Busabala-Entebbe'!J47,'25.09 Busabala-Entebbe'!J47,'27.09 Busabala-Entebbe'!J47,'26.0919 Busabala-Entebbe 24HR'!J47,'28.09 Busabala-Entebbe-24Hrs'!J47,'29.09 Busabala-Entebbe'!J47)</f>
        <v>0.14285714285714285</v>
      </c>
      <c r="K47" s="49">
        <f>AVERAGE('23.09.19 Busabala-Entebbe'!K47,'24.09 Busabala-Entebbe'!K47,'25.09 Busabala-Entebbe'!K47,'27.09 Busabala-Entebbe'!K47,'26.0919 Busabala-Entebbe 24HR'!K47,'28.09 Busabala-Entebbe-24Hrs'!K47,'29.09 Busabala-Entebbe'!K47)</f>
        <v>0.14285714285714285</v>
      </c>
      <c r="L47" s="49">
        <f>AVERAGE('23.09.19 Busabala-Entebbe'!L47,'24.09 Busabala-Entebbe'!L47,'25.09 Busabala-Entebbe'!L47,'27.09 Busabala-Entebbe'!L47,'26.0919 Busabala-Entebbe 24HR'!L47,'28.09 Busabala-Entebbe-24Hrs'!L47,'29.09 Busabala-Entebbe'!L47)</f>
        <v>0</v>
      </c>
      <c r="M47" s="49">
        <f>AVERAGE('23.09.19 Busabala-Entebbe'!M47,'24.09 Busabala-Entebbe'!M47,'25.09 Busabala-Entebbe'!M47,'27.09 Busabala-Entebbe'!M47,'26.0919 Busabala-Entebbe 24HR'!M47,'28.09 Busabala-Entebbe-24Hrs'!M47,'29.09 Busabala-Entebbe'!M47)</f>
        <v>8.1428571428571423</v>
      </c>
      <c r="N47" s="49">
        <f>AVERAGE('23.09.19 Busabala-Entebbe'!N47,'24.09 Busabala-Entebbe'!N47,'25.09 Busabala-Entebbe'!N47,'27.09 Busabala-Entebbe'!N47,'26.0919 Busabala-Entebbe 24HR'!N47,'28.09 Busabala-Entebbe-24Hrs'!N47,'29.09 Busabala-Entebbe'!N47)</f>
        <v>0</v>
      </c>
      <c r="O47" s="15">
        <f t="shared" si="0"/>
        <v>8.7142857142857135</v>
      </c>
      <c r="P47" s="15">
        <f t="shared" si="1"/>
        <v>16.857142857142854</v>
      </c>
      <c r="R47" s="8"/>
      <c r="T47"/>
    </row>
    <row r="48" spans="2:32" ht="23.1" customHeight="1" x14ac:dyDescent="0.25">
      <c r="B48" s="24" t="s">
        <v>75</v>
      </c>
      <c r="C48" s="49">
        <f>AVERAGE('23.09.19 Busabala-Entebbe'!C48,'24.09 Busabala-Entebbe'!C48,'25.09 Busabala-Entebbe'!C48,'27.09 Busabala-Entebbe'!C48,'26.0919 Busabala-Entebbe 24HR'!C48,'28.09 Busabala-Entebbe-24Hrs'!C48,'29.09 Busabala-Entebbe'!C48)</f>
        <v>4.8571428571428568</v>
      </c>
      <c r="D48" s="49">
        <f>AVERAGE('23.09.19 Busabala-Entebbe'!D48,'24.09 Busabala-Entebbe'!D48,'25.09 Busabala-Entebbe'!D48,'27.09 Busabala-Entebbe'!D48,'26.0919 Busabala-Entebbe 24HR'!D48,'28.09 Busabala-Entebbe-24Hrs'!D48,'29.09 Busabala-Entebbe'!D48)</f>
        <v>2.1428571428571428</v>
      </c>
      <c r="E48" s="49">
        <f>AVERAGE('23.09.19 Busabala-Entebbe'!E48,'24.09 Busabala-Entebbe'!E48,'25.09 Busabala-Entebbe'!E48,'27.09 Busabala-Entebbe'!E48,'26.0919 Busabala-Entebbe 24HR'!E48,'28.09 Busabala-Entebbe-24Hrs'!E48,'29.09 Busabala-Entebbe'!E48)</f>
        <v>0.42857142857142855</v>
      </c>
      <c r="F48" s="49">
        <f>AVERAGE('23.09.19 Busabala-Entebbe'!F48,'24.09 Busabala-Entebbe'!F48,'25.09 Busabala-Entebbe'!F48,'27.09 Busabala-Entebbe'!F48,'26.0919 Busabala-Entebbe 24HR'!F48,'28.09 Busabala-Entebbe-24Hrs'!F48,'29.09 Busabala-Entebbe'!F48)</f>
        <v>3.1428571428571428</v>
      </c>
      <c r="G48" s="49">
        <f>AVERAGE('23.09.19 Busabala-Entebbe'!G48,'24.09 Busabala-Entebbe'!G48,'25.09 Busabala-Entebbe'!G48,'27.09 Busabala-Entebbe'!G48,'26.0919 Busabala-Entebbe 24HR'!G48,'28.09 Busabala-Entebbe-24Hrs'!G48,'29.09 Busabala-Entebbe'!G48)</f>
        <v>0</v>
      </c>
      <c r="H48" s="49">
        <f>AVERAGE('23.09.19 Busabala-Entebbe'!H48,'24.09 Busabala-Entebbe'!H48,'25.09 Busabala-Entebbe'!H48,'27.09 Busabala-Entebbe'!H48,'26.0919 Busabala-Entebbe 24HR'!H48,'28.09 Busabala-Entebbe-24Hrs'!H48,'29.09 Busabala-Entebbe'!H48)</f>
        <v>0</v>
      </c>
      <c r="I48" s="49">
        <f>AVERAGE('23.09.19 Busabala-Entebbe'!I48,'24.09 Busabala-Entebbe'!I48,'25.09 Busabala-Entebbe'!I48,'27.09 Busabala-Entebbe'!I48,'26.0919 Busabala-Entebbe 24HR'!I48,'28.09 Busabala-Entebbe-24Hrs'!I48,'29.09 Busabala-Entebbe'!I48)</f>
        <v>2</v>
      </c>
      <c r="J48" s="49">
        <f>AVERAGE('23.09.19 Busabala-Entebbe'!J48,'24.09 Busabala-Entebbe'!J48,'25.09 Busabala-Entebbe'!J48,'27.09 Busabala-Entebbe'!J48,'26.0919 Busabala-Entebbe 24HR'!J48,'28.09 Busabala-Entebbe-24Hrs'!J48,'29.09 Busabala-Entebbe'!J48)</f>
        <v>0.42857142857142855</v>
      </c>
      <c r="K48" s="49">
        <f>AVERAGE('23.09.19 Busabala-Entebbe'!K48,'24.09 Busabala-Entebbe'!K48,'25.09 Busabala-Entebbe'!K48,'27.09 Busabala-Entebbe'!K48,'26.0919 Busabala-Entebbe 24HR'!K48,'28.09 Busabala-Entebbe-24Hrs'!K48,'29.09 Busabala-Entebbe'!K48)</f>
        <v>0</v>
      </c>
      <c r="L48" s="49">
        <f>AVERAGE('23.09.19 Busabala-Entebbe'!L48,'24.09 Busabala-Entebbe'!L48,'25.09 Busabala-Entebbe'!L48,'27.09 Busabala-Entebbe'!L48,'26.0919 Busabala-Entebbe 24HR'!L48,'28.09 Busabala-Entebbe-24Hrs'!L48,'29.09 Busabala-Entebbe'!L48)</f>
        <v>0</v>
      </c>
      <c r="M48" s="49">
        <f>AVERAGE('23.09.19 Busabala-Entebbe'!M48,'24.09 Busabala-Entebbe'!M48,'25.09 Busabala-Entebbe'!M48,'27.09 Busabala-Entebbe'!M48,'26.0919 Busabala-Entebbe 24HR'!M48,'28.09 Busabala-Entebbe-24Hrs'!M48,'29.09 Busabala-Entebbe'!M48)</f>
        <v>7.2857142857142856</v>
      </c>
      <c r="N48" s="49">
        <f>AVERAGE('23.09.19 Busabala-Entebbe'!N48,'24.09 Busabala-Entebbe'!N48,'25.09 Busabala-Entebbe'!N48,'27.09 Busabala-Entebbe'!N48,'26.0919 Busabala-Entebbe 24HR'!N48,'28.09 Busabala-Entebbe-24Hrs'!N48,'29.09 Busabala-Entebbe'!N48)</f>
        <v>0</v>
      </c>
      <c r="O48" s="15">
        <f t="shared" si="0"/>
        <v>13</v>
      </c>
      <c r="P48" s="15">
        <f t="shared" si="1"/>
        <v>20.285714285714285</v>
      </c>
      <c r="R48" s="8"/>
      <c r="T48"/>
    </row>
    <row r="49" spans="2:20" ht="23.1" customHeight="1" x14ac:dyDescent="0.25">
      <c r="B49" s="23" t="s">
        <v>76</v>
      </c>
      <c r="C49" s="49">
        <f>AVERAGE('23.09.19 Busabala-Entebbe'!C49,'24.09 Busabala-Entebbe'!C49,'25.09 Busabala-Entebbe'!C49,'27.09 Busabala-Entebbe'!C49,'26.0919 Busabala-Entebbe 24HR'!C49,'28.09 Busabala-Entebbe-24Hrs'!C49,'29.09 Busabala-Entebbe'!C49)</f>
        <v>3.4285714285714284</v>
      </c>
      <c r="D49" s="49">
        <f>AVERAGE('23.09.19 Busabala-Entebbe'!D49,'24.09 Busabala-Entebbe'!D49,'25.09 Busabala-Entebbe'!D49,'27.09 Busabala-Entebbe'!D49,'26.0919 Busabala-Entebbe 24HR'!D49,'28.09 Busabala-Entebbe-24Hrs'!D49,'29.09 Busabala-Entebbe'!D49)</f>
        <v>1.4285714285714286</v>
      </c>
      <c r="E49" s="49">
        <f>AVERAGE('23.09.19 Busabala-Entebbe'!E49,'24.09 Busabala-Entebbe'!E49,'25.09 Busabala-Entebbe'!E49,'27.09 Busabala-Entebbe'!E49,'26.0919 Busabala-Entebbe 24HR'!E49,'28.09 Busabala-Entebbe-24Hrs'!E49,'29.09 Busabala-Entebbe'!E49)</f>
        <v>0.14285714285714285</v>
      </c>
      <c r="F49" s="49">
        <f>AVERAGE('23.09.19 Busabala-Entebbe'!F49,'24.09 Busabala-Entebbe'!F49,'25.09 Busabala-Entebbe'!F49,'27.09 Busabala-Entebbe'!F49,'26.0919 Busabala-Entebbe 24HR'!F49,'28.09 Busabala-Entebbe-24Hrs'!F49,'29.09 Busabala-Entebbe'!F49)</f>
        <v>3</v>
      </c>
      <c r="G49" s="49">
        <f>AVERAGE('23.09.19 Busabala-Entebbe'!G49,'24.09 Busabala-Entebbe'!G49,'25.09 Busabala-Entebbe'!G49,'27.09 Busabala-Entebbe'!G49,'26.0919 Busabala-Entebbe 24HR'!G49,'28.09 Busabala-Entebbe-24Hrs'!G49,'29.09 Busabala-Entebbe'!G49)</f>
        <v>0</v>
      </c>
      <c r="H49" s="49">
        <f>AVERAGE('23.09.19 Busabala-Entebbe'!H49,'24.09 Busabala-Entebbe'!H49,'25.09 Busabala-Entebbe'!H49,'27.09 Busabala-Entebbe'!H49,'26.0919 Busabala-Entebbe 24HR'!H49,'28.09 Busabala-Entebbe-24Hrs'!H49,'29.09 Busabala-Entebbe'!H49)</f>
        <v>0</v>
      </c>
      <c r="I49" s="49">
        <f>AVERAGE('23.09.19 Busabala-Entebbe'!I49,'24.09 Busabala-Entebbe'!I49,'25.09 Busabala-Entebbe'!I49,'27.09 Busabala-Entebbe'!I49,'26.0919 Busabala-Entebbe 24HR'!I49,'28.09 Busabala-Entebbe-24Hrs'!I49,'29.09 Busabala-Entebbe'!I49)</f>
        <v>1.5714285714285714</v>
      </c>
      <c r="J49" s="49">
        <f>AVERAGE('23.09.19 Busabala-Entebbe'!J49,'24.09 Busabala-Entebbe'!J49,'25.09 Busabala-Entebbe'!J49,'27.09 Busabala-Entebbe'!J49,'26.0919 Busabala-Entebbe 24HR'!J49,'28.09 Busabala-Entebbe-24Hrs'!J49,'29.09 Busabala-Entebbe'!J49)</f>
        <v>0.2857142857142857</v>
      </c>
      <c r="K49" s="49">
        <f>AVERAGE('23.09.19 Busabala-Entebbe'!K49,'24.09 Busabala-Entebbe'!K49,'25.09 Busabala-Entebbe'!K49,'27.09 Busabala-Entebbe'!K49,'26.0919 Busabala-Entebbe 24HR'!K49,'28.09 Busabala-Entebbe-24Hrs'!K49,'29.09 Busabala-Entebbe'!K49)</f>
        <v>0</v>
      </c>
      <c r="L49" s="49">
        <f>AVERAGE('23.09.19 Busabala-Entebbe'!L49,'24.09 Busabala-Entebbe'!L49,'25.09 Busabala-Entebbe'!L49,'27.09 Busabala-Entebbe'!L49,'26.0919 Busabala-Entebbe 24HR'!L49,'28.09 Busabala-Entebbe-24Hrs'!L49,'29.09 Busabala-Entebbe'!L49)</f>
        <v>0</v>
      </c>
      <c r="M49" s="49">
        <f>AVERAGE('23.09.19 Busabala-Entebbe'!M49,'24.09 Busabala-Entebbe'!M49,'25.09 Busabala-Entebbe'!M49,'27.09 Busabala-Entebbe'!M49,'26.0919 Busabala-Entebbe 24HR'!M49,'28.09 Busabala-Entebbe-24Hrs'!M49,'29.09 Busabala-Entebbe'!M49)</f>
        <v>8</v>
      </c>
      <c r="N49" s="49">
        <f>AVERAGE('23.09.19 Busabala-Entebbe'!N49,'24.09 Busabala-Entebbe'!N49,'25.09 Busabala-Entebbe'!N49,'27.09 Busabala-Entebbe'!N49,'26.0919 Busabala-Entebbe 24HR'!N49,'28.09 Busabala-Entebbe-24Hrs'!N49,'29.09 Busabala-Entebbe'!N49)</f>
        <v>0</v>
      </c>
      <c r="O49" s="15">
        <f t="shared" si="0"/>
        <v>9.8571428571428577</v>
      </c>
      <c r="P49" s="15">
        <f t="shared" si="1"/>
        <v>17.857142857142858</v>
      </c>
      <c r="R49" s="8"/>
      <c r="T49"/>
    </row>
    <row r="50" spans="2:20" ht="23.1" customHeight="1" x14ac:dyDescent="0.25">
      <c r="B50" s="24" t="s">
        <v>77</v>
      </c>
      <c r="C50" s="49">
        <f>AVERAGE('23.09.19 Busabala-Entebbe'!C50,'24.09 Busabala-Entebbe'!C50,'25.09 Busabala-Entebbe'!C50,'27.09 Busabala-Entebbe'!C50,'26.0919 Busabala-Entebbe 24HR'!C50,'28.09 Busabala-Entebbe-24Hrs'!C50,'29.09 Busabala-Entebbe'!C50)</f>
        <v>5</v>
      </c>
      <c r="D50" s="49">
        <f>AVERAGE('23.09.19 Busabala-Entebbe'!D50,'24.09 Busabala-Entebbe'!D50,'25.09 Busabala-Entebbe'!D50,'27.09 Busabala-Entebbe'!D50,'26.0919 Busabala-Entebbe 24HR'!D50,'28.09 Busabala-Entebbe-24Hrs'!D50,'29.09 Busabala-Entebbe'!D50)</f>
        <v>2.1428571428571428</v>
      </c>
      <c r="E50" s="49">
        <f>AVERAGE('23.09.19 Busabala-Entebbe'!E50,'24.09 Busabala-Entebbe'!E50,'25.09 Busabala-Entebbe'!E50,'27.09 Busabala-Entebbe'!E50,'26.0919 Busabala-Entebbe 24HR'!E50,'28.09 Busabala-Entebbe-24Hrs'!E50,'29.09 Busabala-Entebbe'!E50)</f>
        <v>0.42857142857142855</v>
      </c>
      <c r="F50" s="49">
        <f>AVERAGE('23.09.19 Busabala-Entebbe'!F50,'24.09 Busabala-Entebbe'!F50,'25.09 Busabala-Entebbe'!F50,'27.09 Busabala-Entebbe'!F50,'26.0919 Busabala-Entebbe 24HR'!F50,'28.09 Busabala-Entebbe-24Hrs'!F50,'29.09 Busabala-Entebbe'!F50)</f>
        <v>2.8571428571428572</v>
      </c>
      <c r="G50" s="49">
        <f>AVERAGE('23.09.19 Busabala-Entebbe'!G50,'24.09 Busabala-Entebbe'!G50,'25.09 Busabala-Entebbe'!G50,'27.09 Busabala-Entebbe'!G50,'26.0919 Busabala-Entebbe 24HR'!G50,'28.09 Busabala-Entebbe-24Hrs'!G50,'29.09 Busabala-Entebbe'!G50)</f>
        <v>0</v>
      </c>
      <c r="H50" s="49">
        <f>AVERAGE('23.09.19 Busabala-Entebbe'!H50,'24.09 Busabala-Entebbe'!H50,'25.09 Busabala-Entebbe'!H50,'27.09 Busabala-Entebbe'!H50,'26.0919 Busabala-Entebbe 24HR'!H50,'28.09 Busabala-Entebbe-24Hrs'!H50,'29.09 Busabala-Entebbe'!H50)</f>
        <v>0</v>
      </c>
      <c r="I50" s="49">
        <f>AVERAGE('23.09.19 Busabala-Entebbe'!I50,'24.09 Busabala-Entebbe'!I50,'25.09 Busabala-Entebbe'!I50,'27.09 Busabala-Entebbe'!I50,'26.0919 Busabala-Entebbe 24HR'!I50,'28.09 Busabala-Entebbe-24Hrs'!I50,'29.09 Busabala-Entebbe'!I50)</f>
        <v>3</v>
      </c>
      <c r="J50" s="49">
        <f>AVERAGE('23.09.19 Busabala-Entebbe'!J50,'24.09 Busabala-Entebbe'!J50,'25.09 Busabala-Entebbe'!J50,'27.09 Busabala-Entebbe'!J50,'26.0919 Busabala-Entebbe 24HR'!J50,'28.09 Busabala-Entebbe-24Hrs'!J50,'29.09 Busabala-Entebbe'!J50)</f>
        <v>0.5714285714285714</v>
      </c>
      <c r="K50" s="49">
        <f>AVERAGE('23.09.19 Busabala-Entebbe'!K50,'24.09 Busabala-Entebbe'!K50,'25.09 Busabala-Entebbe'!K50,'27.09 Busabala-Entebbe'!K50,'26.0919 Busabala-Entebbe 24HR'!K50,'28.09 Busabala-Entebbe-24Hrs'!K50,'29.09 Busabala-Entebbe'!K50)</f>
        <v>0</v>
      </c>
      <c r="L50" s="49">
        <f>AVERAGE('23.09.19 Busabala-Entebbe'!L50,'24.09 Busabala-Entebbe'!L50,'25.09 Busabala-Entebbe'!L50,'27.09 Busabala-Entebbe'!L50,'26.0919 Busabala-Entebbe 24HR'!L50,'28.09 Busabala-Entebbe-24Hrs'!L50,'29.09 Busabala-Entebbe'!L50)</f>
        <v>0</v>
      </c>
      <c r="M50" s="49">
        <f>AVERAGE('23.09.19 Busabala-Entebbe'!M50,'24.09 Busabala-Entebbe'!M50,'25.09 Busabala-Entebbe'!M50,'27.09 Busabala-Entebbe'!M50,'26.0919 Busabala-Entebbe 24HR'!M50,'28.09 Busabala-Entebbe-24Hrs'!M50,'29.09 Busabala-Entebbe'!M50)</f>
        <v>11</v>
      </c>
      <c r="N50" s="49">
        <f>AVERAGE('23.09.19 Busabala-Entebbe'!N50,'24.09 Busabala-Entebbe'!N50,'25.09 Busabala-Entebbe'!N50,'27.09 Busabala-Entebbe'!N50,'26.0919 Busabala-Entebbe 24HR'!N50,'28.09 Busabala-Entebbe-24Hrs'!N50,'29.09 Busabala-Entebbe'!N50)</f>
        <v>0</v>
      </c>
      <c r="O50" s="15">
        <f t="shared" si="0"/>
        <v>14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49">
        <f>AVERAGE('23.09.19 Busabala-Entebbe'!C51,'24.09 Busabala-Entebbe'!C51,'25.09 Busabala-Entebbe'!C51,'27.09 Busabala-Entebbe'!C51,'26.0919 Busabala-Entebbe 24HR'!C51,'28.09 Busabala-Entebbe-24Hrs'!C51,'29.09 Busabala-Entebbe'!C51)</f>
        <v>6.1428571428571432</v>
      </c>
      <c r="D51" s="49">
        <f>AVERAGE('23.09.19 Busabala-Entebbe'!D51,'24.09 Busabala-Entebbe'!D51,'25.09 Busabala-Entebbe'!D51,'27.09 Busabala-Entebbe'!D51,'26.0919 Busabala-Entebbe 24HR'!D51,'28.09 Busabala-Entebbe-24Hrs'!D51,'29.09 Busabala-Entebbe'!D51)</f>
        <v>1.7142857142857142</v>
      </c>
      <c r="E51" s="49">
        <f>AVERAGE('23.09.19 Busabala-Entebbe'!E51,'24.09 Busabala-Entebbe'!E51,'25.09 Busabala-Entebbe'!E51,'27.09 Busabala-Entebbe'!E51,'26.0919 Busabala-Entebbe 24HR'!E51,'28.09 Busabala-Entebbe-24Hrs'!E51,'29.09 Busabala-Entebbe'!E51)</f>
        <v>0.14285714285714285</v>
      </c>
      <c r="F51" s="49">
        <f>AVERAGE('23.09.19 Busabala-Entebbe'!F51,'24.09 Busabala-Entebbe'!F51,'25.09 Busabala-Entebbe'!F51,'27.09 Busabala-Entebbe'!F51,'26.0919 Busabala-Entebbe 24HR'!F51,'28.09 Busabala-Entebbe-24Hrs'!F51,'29.09 Busabala-Entebbe'!F51)</f>
        <v>3.8571428571428572</v>
      </c>
      <c r="G51" s="49">
        <f>AVERAGE('23.09.19 Busabala-Entebbe'!G51,'24.09 Busabala-Entebbe'!G51,'25.09 Busabala-Entebbe'!G51,'27.09 Busabala-Entebbe'!G51,'26.0919 Busabala-Entebbe 24HR'!G51,'28.09 Busabala-Entebbe-24Hrs'!G51,'29.09 Busabala-Entebbe'!G51)</f>
        <v>0.14285714285714285</v>
      </c>
      <c r="H51" s="49">
        <f>AVERAGE('23.09.19 Busabala-Entebbe'!H51,'24.09 Busabala-Entebbe'!H51,'25.09 Busabala-Entebbe'!H51,'27.09 Busabala-Entebbe'!H51,'26.0919 Busabala-Entebbe 24HR'!H51,'28.09 Busabala-Entebbe-24Hrs'!H51,'29.09 Busabala-Entebbe'!H51)</f>
        <v>0</v>
      </c>
      <c r="I51" s="49">
        <f>AVERAGE('23.09.19 Busabala-Entebbe'!I51,'24.09 Busabala-Entebbe'!I51,'25.09 Busabala-Entebbe'!I51,'27.09 Busabala-Entebbe'!I51,'26.0919 Busabala-Entebbe 24HR'!I51,'28.09 Busabala-Entebbe-24Hrs'!I51,'29.09 Busabala-Entebbe'!I51)</f>
        <v>1.1428571428571428</v>
      </c>
      <c r="J51" s="49">
        <f>AVERAGE('23.09.19 Busabala-Entebbe'!J51,'24.09 Busabala-Entebbe'!J51,'25.09 Busabala-Entebbe'!J51,'27.09 Busabala-Entebbe'!J51,'26.0919 Busabala-Entebbe 24HR'!J51,'28.09 Busabala-Entebbe-24Hrs'!J51,'29.09 Busabala-Entebbe'!J51)</f>
        <v>0.2857142857142857</v>
      </c>
      <c r="K51" s="49">
        <f>AVERAGE('23.09.19 Busabala-Entebbe'!K51,'24.09 Busabala-Entebbe'!K51,'25.09 Busabala-Entebbe'!K51,'27.09 Busabala-Entebbe'!K51,'26.0919 Busabala-Entebbe 24HR'!K51,'28.09 Busabala-Entebbe-24Hrs'!K51,'29.09 Busabala-Entebbe'!K51)</f>
        <v>0</v>
      </c>
      <c r="L51" s="49">
        <f>AVERAGE('23.09.19 Busabala-Entebbe'!L51,'24.09 Busabala-Entebbe'!L51,'25.09 Busabala-Entebbe'!L51,'27.09 Busabala-Entebbe'!L51,'26.0919 Busabala-Entebbe 24HR'!L51,'28.09 Busabala-Entebbe-24Hrs'!L51,'29.09 Busabala-Entebbe'!L51)</f>
        <v>0</v>
      </c>
      <c r="M51" s="49">
        <f>AVERAGE('23.09.19 Busabala-Entebbe'!M51,'24.09 Busabala-Entebbe'!M51,'25.09 Busabala-Entebbe'!M51,'27.09 Busabala-Entebbe'!M51,'26.0919 Busabala-Entebbe 24HR'!M51,'28.09 Busabala-Entebbe-24Hrs'!M51,'29.09 Busabala-Entebbe'!M51)</f>
        <v>6.7142857142857144</v>
      </c>
      <c r="N51" s="49">
        <f>AVERAGE('23.09.19 Busabala-Entebbe'!N51,'24.09 Busabala-Entebbe'!N51,'25.09 Busabala-Entebbe'!N51,'27.09 Busabala-Entebbe'!N51,'26.0919 Busabala-Entebbe 24HR'!N51,'28.09 Busabala-Entebbe-24Hrs'!N51,'29.09 Busabala-Entebbe'!N51)</f>
        <v>0</v>
      </c>
      <c r="O51" s="15">
        <f t="shared" si="0"/>
        <v>13.428571428571429</v>
      </c>
      <c r="P51" s="15">
        <f t="shared" si="1"/>
        <v>20.142857142857142</v>
      </c>
      <c r="R51" s="8"/>
      <c r="T51"/>
    </row>
    <row r="52" spans="2:20" ht="23.1" customHeight="1" x14ac:dyDescent="0.25">
      <c r="B52" s="24" t="s">
        <v>79</v>
      </c>
      <c r="C52" s="49">
        <f>AVERAGE('23.09.19 Busabala-Entebbe'!C52,'24.09 Busabala-Entebbe'!C52,'25.09 Busabala-Entebbe'!C52,'27.09 Busabala-Entebbe'!C52,'26.0919 Busabala-Entebbe 24HR'!C52,'28.09 Busabala-Entebbe-24Hrs'!C52,'29.09 Busabala-Entebbe'!C52)</f>
        <v>5.4285714285714288</v>
      </c>
      <c r="D52" s="49">
        <f>AVERAGE('23.09.19 Busabala-Entebbe'!D52,'24.09 Busabala-Entebbe'!D52,'25.09 Busabala-Entebbe'!D52,'27.09 Busabala-Entebbe'!D52,'26.0919 Busabala-Entebbe 24HR'!D52,'28.09 Busabala-Entebbe-24Hrs'!D52,'29.09 Busabala-Entebbe'!D52)</f>
        <v>2.1428571428571428</v>
      </c>
      <c r="E52" s="49">
        <f>AVERAGE('23.09.19 Busabala-Entebbe'!E52,'24.09 Busabala-Entebbe'!E52,'25.09 Busabala-Entebbe'!E52,'27.09 Busabala-Entebbe'!E52,'26.0919 Busabala-Entebbe 24HR'!E52,'28.09 Busabala-Entebbe-24Hrs'!E52,'29.09 Busabala-Entebbe'!E52)</f>
        <v>0.42857142857142855</v>
      </c>
      <c r="F52" s="49">
        <f>AVERAGE('23.09.19 Busabala-Entebbe'!F52,'24.09 Busabala-Entebbe'!F52,'25.09 Busabala-Entebbe'!F52,'27.09 Busabala-Entebbe'!F52,'26.0919 Busabala-Entebbe 24HR'!F52,'28.09 Busabala-Entebbe-24Hrs'!F52,'29.09 Busabala-Entebbe'!F52)</f>
        <v>5.4285714285714288</v>
      </c>
      <c r="G52" s="49">
        <f>AVERAGE('23.09.19 Busabala-Entebbe'!G52,'24.09 Busabala-Entebbe'!G52,'25.09 Busabala-Entebbe'!G52,'27.09 Busabala-Entebbe'!G52,'26.0919 Busabala-Entebbe 24HR'!G52,'28.09 Busabala-Entebbe-24Hrs'!G52,'29.09 Busabala-Entebbe'!G52)</f>
        <v>0</v>
      </c>
      <c r="H52" s="49">
        <f>AVERAGE('23.09.19 Busabala-Entebbe'!H52,'24.09 Busabala-Entebbe'!H52,'25.09 Busabala-Entebbe'!H52,'27.09 Busabala-Entebbe'!H52,'26.0919 Busabala-Entebbe 24HR'!H52,'28.09 Busabala-Entebbe-24Hrs'!H52,'29.09 Busabala-Entebbe'!H52)</f>
        <v>0</v>
      </c>
      <c r="I52" s="49">
        <f>AVERAGE('23.09.19 Busabala-Entebbe'!I52,'24.09 Busabala-Entebbe'!I52,'25.09 Busabala-Entebbe'!I52,'27.09 Busabala-Entebbe'!I52,'26.0919 Busabala-Entebbe 24HR'!I52,'28.09 Busabala-Entebbe-24Hrs'!I52,'29.09 Busabala-Entebbe'!I52)</f>
        <v>1.8571428571428572</v>
      </c>
      <c r="J52" s="49">
        <f>AVERAGE('23.09.19 Busabala-Entebbe'!J52,'24.09 Busabala-Entebbe'!J52,'25.09 Busabala-Entebbe'!J52,'27.09 Busabala-Entebbe'!J52,'26.0919 Busabala-Entebbe 24HR'!J52,'28.09 Busabala-Entebbe-24Hrs'!J52,'29.09 Busabala-Entebbe'!J52)</f>
        <v>0</v>
      </c>
      <c r="K52" s="49">
        <f>AVERAGE('23.09.19 Busabala-Entebbe'!K52,'24.09 Busabala-Entebbe'!K52,'25.09 Busabala-Entebbe'!K52,'27.09 Busabala-Entebbe'!K52,'26.0919 Busabala-Entebbe 24HR'!K52,'28.09 Busabala-Entebbe-24Hrs'!K52,'29.09 Busabala-Entebbe'!K52)</f>
        <v>0</v>
      </c>
      <c r="L52" s="49">
        <f>AVERAGE('23.09.19 Busabala-Entebbe'!L52,'24.09 Busabala-Entebbe'!L52,'25.09 Busabala-Entebbe'!L52,'27.09 Busabala-Entebbe'!L52,'26.0919 Busabala-Entebbe 24HR'!L52,'28.09 Busabala-Entebbe-24Hrs'!L52,'29.09 Busabala-Entebbe'!L52)</f>
        <v>0</v>
      </c>
      <c r="M52" s="49">
        <f>AVERAGE('23.09.19 Busabala-Entebbe'!M52,'24.09 Busabala-Entebbe'!M52,'25.09 Busabala-Entebbe'!M52,'27.09 Busabala-Entebbe'!M52,'26.0919 Busabala-Entebbe 24HR'!M52,'28.09 Busabala-Entebbe-24Hrs'!M52,'29.09 Busabala-Entebbe'!M52)</f>
        <v>10.714285714285714</v>
      </c>
      <c r="N52" s="49">
        <f>AVERAGE('23.09.19 Busabala-Entebbe'!N52,'24.09 Busabala-Entebbe'!N52,'25.09 Busabala-Entebbe'!N52,'27.09 Busabala-Entebbe'!N52,'26.0919 Busabala-Entebbe 24HR'!N52,'28.09 Busabala-Entebbe-24Hrs'!N52,'29.09 Busabala-Entebbe'!N52)</f>
        <v>0</v>
      </c>
      <c r="O52" s="15">
        <f t="shared" si="0"/>
        <v>15.285714285714286</v>
      </c>
      <c r="P52" s="15">
        <f t="shared" si="1"/>
        <v>26</v>
      </c>
      <c r="R52" s="8"/>
      <c r="T52"/>
    </row>
    <row r="53" spans="2:20" ht="23.1" customHeight="1" x14ac:dyDescent="0.25">
      <c r="B53" s="23" t="s">
        <v>80</v>
      </c>
      <c r="C53" s="49">
        <f>AVERAGE('23.09.19 Busabala-Entebbe'!C53,'24.09 Busabala-Entebbe'!C53,'25.09 Busabala-Entebbe'!C53,'27.09 Busabala-Entebbe'!C53,'26.0919 Busabala-Entebbe 24HR'!C53,'28.09 Busabala-Entebbe-24Hrs'!C53,'29.09 Busabala-Entebbe'!C53)</f>
        <v>5.8571428571428568</v>
      </c>
      <c r="D53" s="49">
        <f>AVERAGE('23.09.19 Busabala-Entebbe'!D53,'24.09 Busabala-Entebbe'!D53,'25.09 Busabala-Entebbe'!D53,'27.09 Busabala-Entebbe'!D53,'26.0919 Busabala-Entebbe 24HR'!D53,'28.09 Busabala-Entebbe-24Hrs'!D53,'29.09 Busabala-Entebbe'!D53)</f>
        <v>1.4285714285714286</v>
      </c>
      <c r="E53" s="49">
        <f>AVERAGE('23.09.19 Busabala-Entebbe'!E53,'24.09 Busabala-Entebbe'!E53,'25.09 Busabala-Entebbe'!E53,'27.09 Busabala-Entebbe'!E53,'26.0919 Busabala-Entebbe 24HR'!E53,'28.09 Busabala-Entebbe-24Hrs'!E53,'29.09 Busabala-Entebbe'!E53)</f>
        <v>0.8571428571428571</v>
      </c>
      <c r="F53" s="49">
        <f>AVERAGE('23.09.19 Busabala-Entebbe'!F53,'24.09 Busabala-Entebbe'!F53,'25.09 Busabala-Entebbe'!F53,'27.09 Busabala-Entebbe'!F53,'26.0919 Busabala-Entebbe 24HR'!F53,'28.09 Busabala-Entebbe-24Hrs'!F53,'29.09 Busabala-Entebbe'!F53)</f>
        <v>3.8571428571428572</v>
      </c>
      <c r="G53" s="49">
        <f>AVERAGE('23.09.19 Busabala-Entebbe'!G53,'24.09 Busabala-Entebbe'!G53,'25.09 Busabala-Entebbe'!G53,'27.09 Busabala-Entebbe'!G53,'26.0919 Busabala-Entebbe 24HR'!G53,'28.09 Busabala-Entebbe-24Hrs'!G53,'29.09 Busabala-Entebbe'!G53)</f>
        <v>0</v>
      </c>
      <c r="H53" s="49">
        <f>AVERAGE('23.09.19 Busabala-Entebbe'!H53,'24.09 Busabala-Entebbe'!H53,'25.09 Busabala-Entebbe'!H53,'27.09 Busabala-Entebbe'!H53,'26.0919 Busabala-Entebbe 24HR'!H53,'28.09 Busabala-Entebbe-24Hrs'!H53,'29.09 Busabala-Entebbe'!H53)</f>
        <v>0</v>
      </c>
      <c r="I53" s="49">
        <f>AVERAGE('23.09.19 Busabala-Entebbe'!I53,'24.09 Busabala-Entebbe'!I53,'25.09 Busabala-Entebbe'!I53,'27.09 Busabala-Entebbe'!I53,'26.0919 Busabala-Entebbe 24HR'!I53,'28.09 Busabala-Entebbe-24Hrs'!I53,'29.09 Busabala-Entebbe'!I53)</f>
        <v>1.7142857142857142</v>
      </c>
      <c r="J53" s="49">
        <f>AVERAGE('23.09.19 Busabala-Entebbe'!J53,'24.09 Busabala-Entebbe'!J53,'25.09 Busabala-Entebbe'!J53,'27.09 Busabala-Entebbe'!J53,'26.0919 Busabala-Entebbe 24HR'!J53,'28.09 Busabala-Entebbe-24Hrs'!J53,'29.09 Busabala-Entebbe'!J53)</f>
        <v>0.42857142857142855</v>
      </c>
      <c r="K53" s="49">
        <f>AVERAGE('23.09.19 Busabala-Entebbe'!K53,'24.09 Busabala-Entebbe'!K53,'25.09 Busabala-Entebbe'!K53,'27.09 Busabala-Entebbe'!K53,'26.0919 Busabala-Entebbe 24HR'!K53,'28.09 Busabala-Entebbe-24Hrs'!K53,'29.09 Busabala-Entebbe'!K53)</f>
        <v>0.14285714285714285</v>
      </c>
      <c r="L53" s="49">
        <f>AVERAGE('23.09.19 Busabala-Entebbe'!L53,'24.09 Busabala-Entebbe'!L53,'25.09 Busabala-Entebbe'!L53,'27.09 Busabala-Entebbe'!L53,'26.0919 Busabala-Entebbe 24HR'!L53,'28.09 Busabala-Entebbe-24Hrs'!L53,'29.09 Busabala-Entebbe'!L53)</f>
        <v>0</v>
      </c>
      <c r="M53" s="49">
        <f>AVERAGE('23.09.19 Busabala-Entebbe'!M53,'24.09 Busabala-Entebbe'!M53,'25.09 Busabala-Entebbe'!M53,'27.09 Busabala-Entebbe'!M53,'26.0919 Busabala-Entebbe 24HR'!M53,'28.09 Busabala-Entebbe-24Hrs'!M53,'29.09 Busabala-Entebbe'!M53)</f>
        <v>10.428571428571429</v>
      </c>
      <c r="N53" s="49">
        <f>AVERAGE('23.09.19 Busabala-Entebbe'!N53,'24.09 Busabala-Entebbe'!N53,'25.09 Busabala-Entebbe'!N53,'27.09 Busabala-Entebbe'!N53,'26.0919 Busabala-Entebbe 24HR'!N53,'28.09 Busabala-Entebbe-24Hrs'!N53,'29.09 Busabala-Entebbe'!N53)</f>
        <v>0</v>
      </c>
      <c r="O53" s="15">
        <f t="shared" si="0"/>
        <v>14.285714285714285</v>
      </c>
      <c r="P53" s="15">
        <f t="shared" si="1"/>
        <v>24.714285714285715</v>
      </c>
      <c r="R53" s="8"/>
      <c r="T53"/>
    </row>
    <row r="54" spans="2:20" ht="23.1" customHeight="1" x14ac:dyDescent="0.25">
      <c r="B54" s="23" t="s">
        <v>81</v>
      </c>
      <c r="C54" s="49">
        <f>AVERAGE('23.09.19 Busabala-Entebbe'!C54,'24.09 Busabala-Entebbe'!C54,'25.09 Busabala-Entebbe'!C54,'27.09 Busabala-Entebbe'!C54,'26.0919 Busabala-Entebbe 24HR'!C54,'28.09 Busabala-Entebbe-24Hrs'!C54,'29.09 Busabala-Entebbe'!C54)</f>
        <v>5.8571428571428568</v>
      </c>
      <c r="D54" s="49">
        <f>AVERAGE('23.09.19 Busabala-Entebbe'!D54,'24.09 Busabala-Entebbe'!D54,'25.09 Busabala-Entebbe'!D54,'27.09 Busabala-Entebbe'!D54,'26.0919 Busabala-Entebbe 24HR'!D54,'28.09 Busabala-Entebbe-24Hrs'!D54,'29.09 Busabala-Entebbe'!D54)</f>
        <v>2.2857142857142856</v>
      </c>
      <c r="E54" s="49">
        <f>AVERAGE('23.09.19 Busabala-Entebbe'!E54,'24.09 Busabala-Entebbe'!E54,'25.09 Busabala-Entebbe'!E54,'27.09 Busabala-Entebbe'!E54,'26.0919 Busabala-Entebbe 24HR'!E54,'28.09 Busabala-Entebbe-24Hrs'!E54,'29.09 Busabala-Entebbe'!E54)</f>
        <v>0.5714285714285714</v>
      </c>
      <c r="F54" s="49">
        <f>AVERAGE('23.09.19 Busabala-Entebbe'!F54,'24.09 Busabala-Entebbe'!F54,'25.09 Busabala-Entebbe'!F54,'27.09 Busabala-Entebbe'!F54,'26.0919 Busabala-Entebbe 24HR'!F54,'28.09 Busabala-Entebbe-24Hrs'!F54,'29.09 Busabala-Entebbe'!F54)</f>
        <v>4.5714285714285712</v>
      </c>
      <c r="G54" s="49">
        <f>AVERAGE('23.09.19 Busabala-Entebbe'!G54,'24.09 Busabala-Entebbe'!G54,'25.09 Busabala-Entebbe'!G54,'27.09 Busabala-Entebbe'!G54,'26.0919 Busabala-Entebbe 24HR'!G54,'28.09 Busabala-Entebbe-24Hrs'!G54,'29.09 Busabala-Entebbe'!G54)</f>
        <v>0</v>
      </c>
      <c r="H54" s="49">
        <f>AVERAGE('23.09.19 Busabala-Entebbe'!H54,'24.09 Busabala-Entebbe'!H54,'25.09 Busabala-Entebbe'!H54,'27.09 Busabala-Entebbe'!H54,'26.0919 Busabala-Entebbe 24HR'!H54,'28.09 Busabala-Entebbe-24Hrs'!H54,'29.09 Busabala-Entebbe'!H54)</f>
        <v>0</v>
      </c>
      <c r="I54" s="49">
        <f>AVERAGE('23.09.19 Busabala-Entebbe'!I54,'24.09 Busabala-Entebbe'!I54,'25.09 Busabala-Entebbe'!I54,'27.09 Busabala-Entebbe'!I54,'26.0919 Busabala-Entebbe 24HR'!I54,'28.09 Busabala-Entebbe-24Hrs'!I54,'29.09 Busabala-Entebbe'!I54)</f>
        <v>2.8571428571428572</v>
      </c>
      <c r="J54" s="49">
        <f>AVERAGE('23.09.19 Busabala-Entebbe'!J54,'24.09 Busabala-Entebbe'!J54,'25.09 Busabala-Entebbe'!J54,'27.09 Busabala-Entebbe'!J54,'26.0919 Busabala-Entebbe 24HR'!J54,'28.09 Busabala-Entebbe-24Hrs'!J54,'29.09 Busabala-Entebbe'!J54)</f>
        <v>0.5714285714285714</v>
      </c>
      <c r="K54" s="49">
        <f>AVERAGE('23.09.19 Busabala-Entebbe'!K54,'24.09 Busabala-Entebbe'!K54,'25.09 Busabala-Entebbe'!K54,'27.09 Busabala-Entebbe'!K54,'26.0919 Busabala-Entebbe 24HR'!K54,'28.09 Busabala-Entebbe-24Hrs'!K54,'29.09 Busabala-Entebbe'!K54)</f>
        <v>0.14285714285714285</v>
      </c>
      <c r="L54" s="49">
        <f>AVERAGE('23.09.19 Busabala-Entebbe'!L54,'24.09 Busabala-Entebbe'!L54,'25.09 Busabala-Entebbe'!L54,'27.09 Busabala-Entebbe'!L54,'26.0919 Busabala-Entebbe 24HR'!L54,'28.09 Busabala-Entebbe-24Hrs'!L54,'29.09 Busabala-Entebbe'!L54)</f>
        <v>0</v>
      </c>
      <c r="M54" s="49">
        <f>AVERAGE('23.09.19 Busabala-Entebbe'!M54,'24.09 Busabala-Entebbe'!M54,'25.09 Busabala-Entebbe'!M54,'27.09 Busabala-Entebbe'!M54,'26.0919 Busabala-Entebbe 24HR'!M54,'28.09 Busabala-Entebbe-24Hrs'!M54,'29.09 Busabala-Entebbe'!M54)</f>
        <v>11.428571428571429</v>
      </c>
      <c r="N54" s="49">
        <f>AVERAGE('23.09.19 Busabala-Entebbe'!N54,'24.09 Busabala-Entebbe'!N54,'25.09 Busabala-Entebbe'!N54,'27.09 Busabala-Entebbe'!N54,'26.0919 Busabala-Entebbe 24HR'!N54,'28.09 Busabala-Entebbe-24Hrs'!N54,'29.09 Busabala-Entebbe'!N54)</f>
        <v>0</v>
      </c>
      <c r="O54" s="15">
        <f t="shared" si="0"/>
        <v>16.857142857142858</v>
      </c>
      <c r="P54" s="15">
        <f t="shared" si="1"/>
        <v>28.285714285714285</v>
      </c>
      <c r="R54" s="8"/>
      <c r="T54"/>
    </row>
    <row r="55" spans="2:20" ht="23.1" customHeight="1" x14ac:dyDescent="0.25">
      <c r="B55" s="23" t="s">
        <v>82</v>
      </c>
      <c r="C55" s="49">
        <f>AVERAGE('23.09.19 Busabala-Entebbe'!C55,'24.09 Busabala-Entebbe'!C55,'25.09 Busabala-Entebbe'!C55,'27.09 Busabala-Entebbe'!C55,'26.0919 Busabala-Entebbe 24HR'!C55,'28.09 Busabala-Entebbe-24Hrs'!C55,'29.09 Busabala-Entebbe'!C55)</f>
        <v>4.5714285714285712</v>
      </c>
      <c r="D55" s="49">
        <f>AVERAGE('23.09.19 Busabala-Entebbe'!D55,'24.09 Busabala-Entebbe'!D55,'25.09 Busabala-Entebbe'!D55,'27.09 Busabala-Entebbe'!D55,'26.0919 Busabala-Entebbe 24HR'!D55,'28.09 Busabala-Entebbe-24Hrs'!D55,'29.09 Busabala-Entebbe'!D55)</f>
        <v>3.5714285714285716</v>
      </c>
      <c r="E55" s="49">
        <f>AVERAGE('23.09.19 Busabala-Entebbe'!E55,'24.09 Busabala-Entebbe'!E55,'25.09 Busabala-Entebbe'!E55,'27.09 Busabala-Entebbe'!E55,'26.0919 Busabala-Entebbe 24HR'!E55,'28.09 Busabala-Entebbe-24Hrs'!E55,'29.09 Busabala-Entebbe'!E55)</f>
        <v>0.42857142857142855</v>
      </c>
      <c r="F55" s="49">
        <f>AVERAGE('23.09.19 Busabala-Entebbe'!F55,'24.09 Busabala-Entebbe'!F55,'25.09 Busabala-Entebbe'!F55,'27.09 Busabala-Entebbe'!F55,'26.0919 Busabala-Entebbe 24HR'!F55,'28.09 Busabala-Entebbe-24Hrs'!F55,'29.09 Busabala-Entebbe'!F55)</f>
        <v>4</v>
      </c>
      <c r="G55" s="49">
        <f>AVERAGE('23.09.19 Busabala-Entebbe'!G55,'24.09 Busabala-Entebbe'!G55,'25.09 Busabala-Entebbe'!G55,'27.09 Busabala-Entebbe'!G55,'26.0919 Busabala-Entebbe 24HR'!G55,'28.09 Busabala-Entebbe-24Hrs'!G55,'29.09 Busabala-Entebbe'!G55)</f>
        <v>0</v>
      </c>
      <c r="H55" s="49">
        <f>AVERAGE('23.09.19 Busabala-Entebbe'!H55,'24.09 Busabala-Entebbe'!H55,'25.09 Busabala-Entebbe'!H55,'27.09 Busabala-Entebbe'!H55,'26.0919 Busabala-Entebbe 24HR'!H55,'28.09 Busabala-Entebbe-24Hrs'!H55,'29.09 Busabala-Entebbe'!H55)</f>
        <v>0</v>
      </c>
      <c r="I55" s="49">
        <f>AVERAGE('23.09.19 Busabala-Entebbe'!I55,'24.09 Busabala-Entebbe'!I55,'25.09 Busabala-Entebbe'!I55,'27.09 Busabala-Entebbe'!I55,'26.0919 Busabala-Entebbe 24HR'!I55,'28.09 Busabala-Entebbe-24Hrs'!I55,'29.09 Busabala-Entebbe'!I55)</f>
        <v>2</v>
      </c>
      <c r="J55" s="49">
        <f>AVERAGE('23.09.19 Busabala-Entebbe'!J55,'24.09 Busabala-Entebbe'!J55,'25.09 Busabala-Entebbe'!J55,'27.09 Busabala-Entebbe'!J55,'26.0919 Busabala-Entebbe 24HR'!J55,'28.09 Busabala-Entebbe-24Hrs'!J55,'29.09 Busabala-Entebbe'!J55)</f>
        <v>0.14285714285714285</v>
      </c>
      <c r="K55" s="49">
        <f>AVERAGE('23.09.19 Busabala-Entebbe'!K55,'24.09 Busabala-Entebbe'!K55,'25.09 Busabala-Entebbe'!K55,'27.09 Busabala-Entebbe'!K55,'26.0919 Busabala-Entebbe 24HR'!K55,'28.09 Busabala-Entebbe-24Hrs'!K55,'29.09 Busabala-Entebbe'!K55)</f>
        <v>0.14285714285714285</v>
      </c>
      <c r="L55" s="49">
        <f>AVERAGE('23.09.19 Busabala-Entebbe'!L55,'24.09 Busabala-Entebbe'!L55,'25.09 Busabala-Entebbe'!L55,'27.09 Busabala-Entebbe'!L55,'26.0919 Busabala-Entebbe 24HR'!L55,'28.09 Busabala-Entebbe-24Hrs'!L55,'29.09 Busabala-Entebbe'!L55)</f>
        <v>0</v>
      </c>
      <c r="M55" s="49">
        <f>AVERAGE('23.09.19 Busabala-Entebbe'!M55,'24.09 Busabala-Entebbe'!M55,'25.09 Busabala-Entebbe'!M55,'27.09 Busabala-Entebbe'!M55,'26.0919 Busabala-Entebbe 24HR'!M55,'28.09 Busabala-Entebbe-24Hrs'!M55,'29.09 Busabala-Entebbe'!M55)</f>
        <v>8.8571428571428577</v>
      </c>
      <c r="N55" s="49">
        <f>AVERAGE('23.09.19 Busabala-Entebbe'!N55,'24.09 Busabala-Entebbe'!N55,'25.09 Busabala-Entebbe'!N55,'27.09 Busabala-Entebbe'!N55,'26.0919 Busabala-Entebbe 24HR'!N55,'28.09 Busabala-Entebbe-24Hrs'!N55,'29.09 Busabala-Entebbe'!N55)</f>
        <v>0</v>
      </c>
      <c r="O55" s="15">
        <f t="shared" si="0"/>
        <v>14.857142857142856</v>
      </c>
      <c r="P55" s="15">
        <f t="shared" si="1"/>
        <v>23.714285714285715</v>
      </c>
      <c r="R55" s="8"/>
      <c r="T55"/>
    </row>
    <row r="56" spans="2:20" ht="23.1" customHeight="1" x14ac:dyDescent="0.25">
      <c r="B56" s="23" t="s">
        <v>83</v>
      </c>
      <c r="C56" s="49">
        <f>AVERAGE('23.09.19 Busabala-Entebbe'!C56,'24.09 Busabala-Entebbe'!C56,'25.09 Busabala-Entebbe'!C56,'27.09 Busabala-Entebbe'!C56,'26.0919 Busabala-Entebbe 24HR'!C56,'28.09 Busabala-Entebbe-24Hrs'!C56,'29.09 Busabala-Entebbe'!C56)</f>
        <v>5</v>
      </c>
      <c r="D56" s="49">
        <f>AVERAGE('23.09.19 Busabala-Entebbe'!D56,'24.09 Busabala-Entebbe'!D56,'25.09 Busabala-Entebbe'!D56,'27.09 Busabala-Entebbe'!D56,'26.0919 Busabala-Entebbe 24HR'!D56,'28.09 Busabala-Entebbe-24Hrs'!D56,'29.09 Busabala-Entebbe'!D56)</f>
        <v>1.4285714285714286</v>
      </c>
      <c r="E56" s="49">
        <f>AVERAGE('23.09.19 Busabala-Entebbe'!E56,'24.09 Busabala-Entebbe'!E56,'25.09 Busabala-Entebbe'!E56,'27.09 Busabala-Entebbe'!E56,'26.0919 Busabala-Entebbe 24HR'!E56,'28.09 Busabala-Entebbe-24Hrs'!E56,'29.09 Busabala-Entebbe'!E56)</f>
        <v>0.7142857142857143</v>
      </c>
      <c r="F56" s="49">
        <f>AVERAGE('23.09.19 Busabala-Entebbe'!F56,'24.09 Busabala-Entebbe'!F56,'25.09 Busabala-Entebbe'!F56,'27.09 Busabala-Entebbe'!F56,'26.0919 Busabala-Entebbe 24HR'!F56,'28.09 Busabala-Entebbe-24Hrs'!F56,'29.09 Busabala-Entebbe'!F56)</f>
        <v>4.1428571428571432</v>
      </c>
      <c r="G56" s="49">
        <f>AVERAGE('23.09.19 Busabala-Entebbe'!G56,'24.09 Busabala-Entebbe'!G56,'25.09 Busabala-Entebbe'!G56,'27.09 Busabala-Entebbe'!G56,'26.0919 Busabala-Entebbe 24HR'!G56,'28.09 Busabala-Entebbe-24Hrs'!G56,'29.09 Busabala-Entebbe'!G56)</f>
        <v>0</v>
      </c>
      <c r="H56" s="49">
        <f>AVERAGE('23.09.19 Busabala-Entebbe'!H56,'24.09 Busabala-Entebbe'!H56,'25.09 Busabala-Entebbe'!H56,'27.09 Busabala-Entebbe'!H56,'26.0919 Busabala-Entebbe 24HR'!H56,'28.09 Busabala-Entebbe-24Hrs'!H56,'29.09 Busabala-Entebbe'!H56)</f>
        <v>0</v>
      </c>
      <c r="I56" s="49">
        <f>AVERAGE('23.09.19 Busabala-Entebbe'!I56,'24.09 Busabala-Entebbe'!I56,'25.09 Busabala-Entebbe'!I56,'27.09 Busabala-Entebbe'!I56,'26.0919 Busabala-Entebbe 24HR'!I56,'28.09 Busabala-Entebbe-24Hrs'!I56,'29.09 Busabala-Entebbe'!I56)</f>
        <v>1.8571428571428572</v>
      </c>
      <c r="J56" s="49">
        <f>AVERAGE('23.09.19 Busabala-Entebbe'!J56,'24.09 Busabala-Entebbe'!J56,'25.09 Busabala-Entebbe'!J56,'27.09 Busabala-Entebbe'!J56,'26.0919 Busabala-Entebbe 24HR'!J56,'28.09 Busabala-Entebbe-24Hrs'!J56,'29.09 Busabala-Entebbe'!J56)</f>
        <v>0.14285714285714285</v>
      </c>
      <c r="K56" s="49">
        <f>AVERAGE('23.09.19 Busabala-Entebbe'!K56,'24.09 Busabala-Entebbe'!K56,'25.09 Busabala-Entebbe'!K56,'27.09 Busabala-Entebbe'!K56,'26.0919 Busabala-Entebbe 24HR'!K56,'28.09 Busabala-Entebbe-24Hrs'!K56,'29.09 Busabala-Entebbe'!K56)</f>
        <v>0</v>
      </c>
      <c r="L56" s="49">
        <f>AVERAGE('23.09.19 Busabala-Entebbe'!L56,'24.09 Busabala-Entebbe'!L56,'25.09 Busabala-Entebbe'!L56,'27.09 Busabala-Entebbe'!L56,'26.0919 Busabala-Entebbe 24HR'!L56,'28.09 Busabala-Entebbe-24Hrs'!L56,'29.09 Busabala-Entebbe'!L56)</f>
        <v>0</v>
      </c>
      <c r="M56" s="49">
        <f>AVERAGE('23.09.19 Busabala-Entebbe'!M56,'24.09 Busabala-Entebbe'!M56,'25.09 Busabala-Entebbe'!M56,'27.09 Busabala-Entebbe'!M56,'26.0919 Busabala-Entebbe 24HR'!M56,'28.09 Busabala-Entebbe-24Hrs'!M56,'29.09 Busabala-Entebbe'!M56)</f>
        <v>9.4285714285714288</v>
      </c>
      <c r="N56" s="49">
        <f>AVERAGE('23.09.19 Busabala-Entebbe'!N56,'24.09 Busabala-Entebbe'!N56,'25.09 Busabala-Entebbe'!N56,'27.09 Busabala-Entebbe'!N56,'26.0919 Busabala-Entebbe 24HR'!N56,'28.09 Busabala-Entebbe-24Hrs'!N56,'29.09 Busabala-Entebbe'!N56)</f>
        <v>0</v>
      </c>
      <c r="O56" s="15">
        <f t="shared" si="0"/>
        <v>13.285714285714286</v>
      </c>
      <c r="P56" s="15">
        <f t="shared" si="1"/>
        <v>22.714285714285715</v>
      </c>
      <c r="R56" s="8"/>
      <c r="T56"/>
    </row>
    <row r="57" spans="2:20" ht="23.1" customHeight="1" x14ac:dyDescent="0.25">
      <c r="B57" s="23" t="s">
        <v>84</v>
      </c>
      <c r="C57" s="49">
        <f>AVERAGE('23.09.19 Busabala-Entebbe'!C57,'24.09 Busabala-Entebbe'!C57,'25.09 Busabala-Entebbe'!C57,'27.09 Busabala-Entebbe'!C57,'26.0919 Busabala-Entebbe 24HR'!C57,'28.09 Busabala-Entebbe-24Hrs'!C57,'29.09 Busabala-Entebbe'!C57)</f>
        <v>6.4285714285714288</v>
      </c>
      <c r="D57" s="49">
        <f>AVERAGE('23.09.19 Busabala-Entebbe'!D57,'24.09 Busabala-Entebbe'!D57,'25.09 Busabala-Entebbe'!D57,'27.09 Busabala-Entebbe'!D57,'26.0919 Busabala-Entebbe 24HR'!D57,'28.09 Busabala-Entebbe-24Hrs'!D57,'29.09 Busabala-Entebbe'!D57)</f>
        <v>2.1428571428571428</v>
      </c>
      <c r="E57" s="49">
        <f>AVERAGE('23.09.19 Busabala-Entebbe'!E57,'24.09 Busabala-Entebbe'!E57,'25.09 Busabala-Entebbe'!E57,'27.09 Busabala-Entebbe'!E57,'26.0919 Busabala-Entebbe 24HR'!E57,'28.09 Busabala-Entebbe-24Hrs'!E57,'29.09 Busabala-Entebbe'!E57)</f>
        <v>0.42857142857142855</v>
      </c>
      <c r="F57" s="49">
        <f>AVERAGE('23.09.19 Busabala-Entebbe'!F57,'24.09 Busabala-Entebbe'!F57,'25.09 Busabala-Entebbe'!F57,'27.09 Busabala-Entebbe'!F57,'26.0919 Busabala-Entebbe 24HR'!F57,'28.09 Busabala-Entebbe-24Hrs'!F57,'29.09 Busabala-Entebbe'!F57)</f>
        <v>4.5714285714285712</v>
      </c>
      <c r="G57" s="49">
        <f>AVERAGE('23.09.19 Busabala-Entebbe'!G57,'24.09 Busabala-Entebbe'!G57,'25.09 Busabala-Entebbe'!G57,'27.09 Busabala-Entebbe'!G57,'26.0919 Busabala-Entebbe 24HR'!G57,'28.09 Busabala-Entebbe-24Hrs'!G57,'29.09 Busabala-Entebbe'!G57)</f>
        <v>0</v>
      </c>
      <c r="H57" s="49">
        <f>AVERAGE('23.09.19 Busabala-Entebbe'!H57,'24.09 Busabala-Entebbe'!H57,'25.09 Busabala-Entebbe'!H57,'27.09 Busabala-Entebbe'!H57,'26.0919 Busabala-Entebbe 24HR'!H57,'28.09 Busabala-Entebbe-24Hrs'!H57,'29.09 Busabala-Entebbe'!H57)</f>
        <v>0</v>
      </c>
      <c r="I57" s="49">
        <f>AVERAGE('23.09.19 Busabala-Entebbe'!I57,'24.09 Busabala-Entebbe'!I57,'25.09 Busabala-Entebbe'!I57,'27.09 Busabala-Entebbe'!I57,'26.0919 Busabala-Entebbe 24HR'!I57,'28.09 Busabala-Entebbe-24Hrs'!I57,'29.09 Busabala-Entebbe'!I57)</f>
        <v>2.1428571428571428</v>
      </c>
      <c r="J57" s="49">
        <f>AVERAGE('23.09.19 Busabala-Entebbe'!J57,'24.09 Busabala-Entebbe'!J57,'25.09 Busabala-Entebbe'!J57,'27.09 Busabala-Entebbe'!J57,'26.0919 Busabala-Entebbe 24HR'!J57,'28.09 Busabala-Entebbe-24Hrs'!J57,'29.09 Busabala-Entebbe'!J57)</f>
        <v>0</v>
      </c>
      <c r="K57" s="49">
        <f>AVERAGE('23.09.19 Busabala-Entebbe'!K57,'24.09 Busabala-Entebbe'!K57,'25.09 Busabala-Entebbe'!K57,'27.09 Busabala-Entebbe'!K57,'26.0919 Busabala-Entebbe 24HR'!K57,'28.09 Busabala-Entebbe-24Hrs'!K57,'29.09 Busabala-Entebbe'!K57)</f>
        <v>0</v>
      </c>
      <c r="L57" s="49">
        <f>AVERAGE('23.09.19 Busabala-Entebbe'!L57,'24.09 Busabala-Entebbe'!L57,'25.09 Busabala-Entebbe'!L57,'27.09 Busabala-Entebbe'!L57,'26.0919 Busabala-Entebbe 24HR'!L57,'28.09 Busabala-Entebbe-24Hrs'!L57,'29.09 Busabala-Entebbe'!L57)</f>
        <v>0</v>
      </c>
      <c r="M57" s="49">
        <f>AVERAGE('23.09.19 Busabala-Entebbe'!M57,'24.09 Busabala-Entebbe'!M57,'25.09 Busabala-Entebbe'!M57,'27.09 Busabala-Entebbe'!M57,'26.0919 Busabala-Entebbe 24HR'!M57,'28.09 Busabala-Entebbe-24Hrs'!M57,'29.09 Busabala-Entebbe'!M57)</f>
        <v>11.714285714285714</v>
      </c>
      <c r="N57" s="49">
        <f>AVERAGE('23.09.19 Busabala-Entebbe'!N57,'24.09 Busabala-Entebbe'!N57,'25.09 Busabala-Entebbe'!N57,'27.09 Busabala-Entebbe'!N57,'26.0919 Busabala-Entebbe 24HR'!N57,'28.09 Busabala-Entebbe-24Hrs'!N57,'29.09 Busabala-Entebbe'!N57)</f>
        <v>0</v>
      </c>
      <c r="O57" s="15">
        <f t="shared" si="0"/>
        <v>15.714285714285714</v>
      </c>
      <c r="P57" s="15">
        <f t="shared" si="1"/>
        <v>27.428571428571427</v>
      </c>
      <c r="R57" s="8"/>
      <c r="T57"/>
    </row>
    <row r="58" spans="2:20" ht="23.1" customHeight="1" x14ac:dyDescent="0.25">
      <c r="B58" s="23" t="s">
        <v>99</v>
      </c>
      <c r="C58" s="49">
        <f>AVERAGE('26.0919 Busabala-Entebbe 24HR'!C58,'28.09 Busabala-Entebbe-24Hrs'!C18)</f>
        <v>6</v>
      </c>
      <c r="D58" s="49">
        <f>AVERAGE('26.0919 Busabala-Entebbe 24HR'!D58,'28.09 Busabala-Entebbe-24Hrs'!D18)</f>
        <v>0.5</v>
      </c>
      <c r="E58" s="49">
        <f>AVERAGE('26.0919 Busabala-Entebbe 24HR'!E58,'28.09 Busabala-Entebbe-24Hrs'!E18)</f>
        <v>3</v>
      </c>
      <c r="F58" s="49">
        <f>AVERAGE('26.0919 Busabala-Entebbe 24HR'!F58,'28.09 Busabala-Entebbe-24Hrs'!F18)</f>
        <v>8.5</v>
      </c>
      <c r="G58" s="49">
        <f>AVERAGE('26.0919 Busabala-Entebbe 24HR'!G58,'28.09 Busabala-Entebbe-24Hrs'!G18)</f>
        <v>0</v>
      </c>
      <c r="H58" s="49">
        <f>AVERAGE('26.0919 Busabala-Entebbe 24HR'!H58,'28.09 Busabala-Entebbe-24Hrs'!H18)</f>
        <v>0</v>
      </c>
      <c r="I58" s="49">
        <f>AVERAGE('26.0919 Busabala-Entebbe 24HR'!I58,'28.09 Busabala-Entebbe-24Hrs'!I18)</f>
        <v>1.5</v>
      </c>
      <c r="J58" s="49">
        <f>AVERAGE('26.0919 Busabala-Entebbe 24HR'!J58,'28.09 Busabala-Entebbe-24Hrs'!J18)</f>
        <v>0.5</v>
      </c>
      <c r="K58" s="49">
        <f>AVERAGE('26.0919 Busabala-Entebbe 24HR'!K58,'28.09 Busabala-Entebbe-24Hrs'!K18)</f>
        <v>0</v>
      </c>
      <c r="L58" s="49">
        <f>AVERAGE('26.0919 Busabala-Entebbe 24HR'!L58,'28.09 Busabala-Entebbe-24Hrs'!L18)</f>
        <v>0.5</v>
      </c>
      <c r="M58" s="49">
        <f>AVERAGE('26.0919 Busabala-Entebbe 24HR'!M58,'28.09 Busabala-Entebbe-24Hrs'!M18)</f>
        <v>12</v>
      </c>
      <c r="N58" s="49">
        <f>AVERAGE('26.0919 Busabala-Entebbe 24HR'!N58,'28.09 Busabala-Entebbe-24Hrs'!N18)</f>
        <v>0</v>
      </c>
      <c r="O58" s="15">
        <f t="shared" si="0"/>
        <v>20.5</v>
      </c>
      <c r="P58" s="15">
        <f t="shared" si="1"/>
        <v>32.5</v>
      </c>
      <c r="R58" s="8"/>
      <c r="T58"/>
    </row>
    <row r="59" spans="2:20" ht="23.1" customHeight="1" x14ac:dyDescent="0.25">
      <c r="B59" s="23" t="s">
        <v>100</v>
      </c>
      <c r="C59" s="49">
        <f>AVERAGE('26.0919 Busabala-Entebbe 24HR'!C59,'28.09 Busabala-Entebbe-24Hrs'!C19)</f>
        <v>6.5</v>
      </c>
      <c r="D59" s="49">
        <f>AVERAGE('26.0919 Busabala-Entebbe 24HR'!D59,'28.09 Busabala-Entebbe-24Hrs'!D19)</f>
        <v>1.5</v>
      </c>
      <c r="E59" s="49">
        <f>AVERAGE('26.0919 Busabala-Entebbe 24HR'!E59,'28.09 Busabala-Entebbe-24Hrs'!E19)</f>
        <v>2.5</v>
      </c>
      <c r="F59" s="49">
        <f>AVERAGE('26.0919 Busabala-Entebbe 24HR'!F59,'28.09 Busabala-Entebbe-24Hrs'!F19)</f>
        <v>5</v>
      </c>
      <c r="G59" s="49">
        <f>AVERAGE('26.0919 Busabala-Entebbe 24HR'!G59,'28.09 Busabala-Entebbe-24Hrs'!G19)</f>
        <v>0</v>
      </c>
      <c r="H59" s="49">
        <f>AVERAGE('26.0919 Busabala-Entebbe 24HR'!H59,'28.09 Busabala-Entebbe-24Hrs'!H19)</f>
        <v>0</v>
      </c>
      <c r="I59" s="49">
        <f>AVERAGE('26.0919 Busabala-Entebbe 24HR'!I59,'28.09 Busabala-Entebbe-24Hrs'!I19)</f>
        <v>4</v>
      </c>
      <c r="J59" s="49">
        <f>AVERAGE('26.0919 Busabala-Entebbe 24HR'!J59,'28.09 Busabala-Entebbe-24Hrs'!J19)</f>
        <v>0</v>
      </c>
      <c r="K59" s="49">
        <f>AVERAGE('26.0919 Busabala-Entebbe 24HR'!K59,'28.09 Busabala-Entebbe-24Hrs'!K19)</f>
        <v>0</v>
      </c>
      <c r="L59" s="49">
        <f>AVERAGE('26.0919 Busabala-Entebbe 24HR'!L59,'28.09 Busabala-Entebbe-24Hrs'!L19)</f>
        <v>0</v>
      </c>
      <c r="M59" s="49">
        <f>AVERAGE('26.0919 Busabala-Entebbe 24HR'!M59,'28.09 Busabala-Entebbe-24Hrs'!M19)</f>
        <v>19</v>
      </c>
      <c r="N59" s="49">
        <f>AVERAGE('26.0919 Busabala-Entebbe 24HR'!N59,'28.09 Busabala-Entebbe-24Hrs'!N19)</f>
        <v>0</v>
      </c>
      <c r="O59" s="15">
        <f t="shared" si="0"/>
        <v>19.5</v>
      </c>
      <c r="P59" s="15">
        <f t="shared" si="1"/>
        <v>38.5</v>
      </c>
      <c r="R59" s="8"/>
      <c r="T59"/>
    </row>
    <row r="60" spans="2:20" ht="23.1" customHeight="1" x14ac:dyDescent="0.25">
      <c r="B60" s="23" t="s">
        <v>101</v>
      </c>
      <c r="C60" s="49">
        <f>AVERAGE('26.0919 Busabala-Entebbe 24HR'!C60,'28.09 Busabala-Entebbe-24Hrs'!C20)</f>
        <v>5.5</v>
      </c>
      <c r="D60" s="49">
        <f>AVERAGE('26.0919 Busabala-Entebbe 24HR'!D60,'28.09 Busabala-Entebbe-24Hrs'!D20)</f>
        <v>1</v>
      </c>
      <c r="E60" s="49">
        <f>AVERAGE('26.0919 Busabala-Entebbe 24HR'!E60,'28.09 Busabala-Entebbe-24Hrs'!E20)</f>
        <v>1.5</v>
      </c>
      <c r="F60" s="49">
        <f>AVERAGE('26.0919 Busabala-Entebbe 24HR'!F60,'28.09 Busabala-Entebbe-24Hrs'!F20)</f>
        <v>3</v>
      </c>
      <c r="G60" s="49">
        <f>AVERAGE('26.0919 Busabala-Entebbe 24HR'!G60,'28.09 Busabala-Entebbe-24Hrs'!G20)</f>
        <v>0</v>
      </c>
      <c r="H60" s="49">
        <f>AVERAGE('26.0919 Busabala-Entebbe 24HR'!H60,'28.09 Busabala-Entebbe-24Hrs'!H20)</f>
        <v>0</v>
      </c>
      <c r="I60" s="49">
        <f>AVERAGE('26.0919 Busabala-Entebbe 24HR'!I60,'28.09 Busabala-Entebbe-24Hrs'!I20)</f>
        <v>2.5</v>
      </c>
      <c r="J60" s="49">
        <f>AVERAGE('26.0919 Busabala-Entebbe 24HR'!J60,'28.09 Busabala-Entebbe-24Hrs'!J20)</f>
        <v>0</v>
      </c>
      <c r="K60" s="49">
        <f>AVERAGE('26.0919 Busabala-Entebbe 24HR'!K60,'28.09 Busabala-Entebbe-24Hrs'!K20)</f>
        <v>0</v>
      </c>
      <c r="L60" s="49">
        <f>AVERAGE('26.0919 Busabala-Entebbe 24HR'!L60,'28.09 Busabala-Entebbe-24Hrs'!L20)</f>
        <v>0</v>
      </c>
      <c r="M60" s="49">
        <f>AVERAGE('26.0919 Busabala-Entebbe 24HR'!M60,'28.09 Busabala-Entebbe-24Hrs'!M20)</f>
        <v>16.5</v>
      </c>
      <c r="N60" s="49">
        <f>AVERAGE('26.0919 Busabala-Entebbe 24HR'!N60,'28.09 Busabala-Entebbe-24Hrs'!N20)</f>
        <v>0</v>
      </c>
      <c r="O60" s="15">
        <f t="shared" si="0"/>
        <v>13.5</v>
      </c>
      <c r="P60" s="15">
        <f t="shared" si="1"/>
        <v>30</v>
      </c>
      <c r="R60" s="8"/>
      <c r="T60"/>
    </row>
    <row r="61" spans="2:20" ht="23.1" customHeight="1" x14ac:dyDescent="0.25">
      <c r="B61" s="23" t="s">
        <v>102</v>
      </c>
      <c r="C61" s="49">
        <f>AVERAGE('26.0919 Busabala-Entebbe 24HR'!C61,'28.09 Busabala-Entebbe-24Hrs'!C21)</f>
        <v>5</v>
      </c>
      <c r="D61" s="49">
        <f>AVERAGE('26.0919 Busabala-Entebbe 24HR'!D61,'28.09 Busabala-Entebbe-24Hrs'!D21)</f>
        <v>1</v>
      </c>
      <c r="E61" s="49">
        <f>AVERAGE('26.0919 Busabala-Entebbe 24HR'!E61,'28.09 Busabala-Entebbe-24Hrs'!E21)</f>
        <v>1.5</v>
      </c>
      <c r="F61" s="49">
        <f>AVERAGE('26.0919 Busabala-Entebbe 24HR'!F61,'28.09 Busabala-Entebbe-24Hrs'!F21)</f>
        <v>6</v>
      </c>
      <c r="G61" s="49">
        <f>AVERAGE('26.0919 Busabala-Entebbe 24HR'!G61,'28.09 Busabala-Entebbe-24Hrs'!G21)</f>
        <v>0</v>
      </c>
      <c r="H61" s="49">
        <f>AVERAGE('26.0919 Busabala-Entebbe 24HR'!H61,'28.09 Busabala-Entebbe-24Hrs'!H21)</f>
        <v>0</v>
      </c>
      <c r="I61" s="49">
        <f>AVERAGE('26.0919 Busabala-Entebbe 24HR'!I61,'28.09 Busabala-Entebbe-24Hrs'!I21)</f>
        <v>2.5</v>
      </c>
      <c r="J61" s="49">
        <f>AVERAGE('26.0919 Busabala-Entebbe 24HR'!J61,'28.09 Busabala-Entebbe-24Hrs'!J21)</f>
        <v>1</v>
      </c>
      <c r="K61" s="49">
        <f>AVERAGE('26.0919 Busabala-Entebbe 24HR'!K61,'28.09 Busabala-Entebbe-24Hrs'!K21)</f>
        <v>0</v>
      </c>
      <c r="L61" s="49">
        <f>AVERAGE('26.0919 Busabala-Entebbe 24HR'!L61,'28.09 Busabala-Entebbe-24Hrs'!L21)</f>
        <v>0</v>
      </c>
      <c r="M61" s="49">
        <f>AVERAGE('26.0919 Busabala-Entebbe 24HR'!M61,'28.09 Busabala-Entebbe-24Hrs'!M21)</f>
        <v>13.5</v>
      </c>
      <c r="N61" s="49">
        <f>AVERAGE('26.0919 Busabala-Entebbe 24HR'!N61,'28.09 Busabala-Entebbe-24Hrs'!N21)</f>
        <v>0</v>
      </c>
      <c r="O61" s="15">
        <f t="shared" si="0"/>
        <v>17</v>
      </c>
      <c r="P61" s="15">
        <f t="shared" si="1"/>
        <v>30.5</v>
      </c>
      <c r="R61" s="8"/>
      <c r="T61"/>
    </row>
    <row r="62" spans="2:20" ht="23.1" customHeight="1" x14ac:dyDescent="0.25">
      <c r="B62" s="23" t="s">
        <v>107</v>
      </c>
      <c r="C62" s="49">
        <f>AVERAGE('26.0919 Busabala-Entebbe 24HR'!C62,'28.09 Busabala-Entebbe-24Hrs'!C22)</f>
        <v>5.5</v>
      </c>
      <c r="D62" s="49">
        <f>AVERAGE('26.0919 Busabala-Entebbe 24HR'!D62,'28.09 Busabala-Entebbe-24Hrs'!D22)</f>
        <v>2</v>
      </c>
      <c r="E62" s="49">
        <f>AVERAGE('26.0919 Busabala-Entebbe 24HR'!E62,'28.09 Busabala-Entebbe-24Hrs'!E22)</f>
        <v>0</v>
      </c>
      <c r="F62" s="49">
        <f>AVERAGE('26.0919 Busabala-Entebbe 24HR'!F62,'28.09 Busabala-Entebbe-24Hrs'!F22)</f>
        <v>6</v>
      </c>
      <c r="G62" s="49">
        <f>AVERAGE('26.0919 Busabala-Entebbe 24HR'!G62,'28.09 Busabala-Entebbe-24Hrs'!G22)</f>
        <v>0</v>
      </c>
      <c r="H62" s="49">
        <f>AVERAGE('26.0919 Busabala-Entebbe 24HR'!H62,'28.09 Busabala-Entebbe-24Hrs'!H22)</f>
        <v>0</v>
      </c>
      <c r="I62" s="49">
        <f>AVERAGE('26.0919 Busabala-Entebbe 24HR'!I62,'28.09 Busabala-Entebbe-24Hrs'!I22)</f>
        <v>0.5</v>
      </c>
      <c r="J62" s="49">
        <f>AVERAGE('26.0919 Busabala-Entebbe 24HR'!J62,'28.09 Busabala-Entebbe-24Hrs'!J22)</f>
        <v>0</v>
      </c>
      <c r="K62" s="49">
        <f>AVERAGE('26.0919 Busabala-Entebbe 24HR'!K62,'28.09 Busabala-Entebbe-24Hrs'!K22)</f>
        <v>0</v>
      </c>
      <c r="L62" s="49">
        <f>AVERAGE('26.0919 Busabala-Entebbe 24HR'!L62,'28.09 Busabala-Entebbe-24Hrs'!L22)</f>
        <v>0</v>
      </c>
      <c r="M62" s="49">
        <f>AVERAGE('26.0919 Busabala-Entebbe 24HR'!M62,'28.09 Busabala-Entebbe-24Hrs'!M22)</f>
        <v>16.5</v>
      </c>
      <c r="N62" s="49">
        <f>AVERAGE('26.0919 Busabala-Entebbe 24HR'!N62,'28.09 Busabala-Entebbe-24Hrs'!N22)</f>
        <v>0</v>
      </c>
      <c r="O62" s="15">
        <f t="shared" si="0"/>
        <v>14</v>
      </c>
      <c r="P62" s="15">
        <f t="shared" si="1"/>
        <v>30.5</v>
      </c>
      <c r="R62" s="8"/>
      <c r="T62"/>
    </row>
    <row r="63" spans="2:20" ht="23.1" customHeight="1" x14ac:dyDescent="0.25">
      <c r="B63" s="23" t="s">
        <v>108</v>
      </c>
      <c r="C63" s="49">
        <f>AVERAGE('26.0919 Busabala-Entebbe 24HR'!C63,'28.09 Busabala-Entebbe-24Hrs'!C23)</f>
        <v>3</v>
      </c>
      <c r="D63" s="49">
        <f>AVERAGE('26.0919 Busabala-Entebbe 24HR'!D63,'28.09 Busabala-Entebbe-24Hrs'!D23)</f>
        <v>3</v>
      </c>
      <c r="E63" s="49">
        <f>AVERAGE('26.0919 Busabala-Entebbe 24HR'!E63,'28.09 Busabala-Entebbe-24Hrs'!E23)</f>
        <v>0</v>
      </c>
      <c r="F63" s="49">
        <f>AVERAGE('26.0919 Busabala-Entebbe 24HR'!F63,'28.09 Busabala-Entebbe-24Hrs'!F23)</f>
        <v>3.5</v>
      </c>
      <c r="G63" s="49">
        <f>AVERAGE('26.0919 Busabala-Entebbe 24HR'!G63,'28.09 Busabala-Entebbe-24Hrs'!G23)</f>
        <v>0</v>
      </c>
      <c r="H63" s="49">
        <f>AVERAGE('26.0919 Busabala-Entebbe 24HR'!H63,'28.09 Busabala-Entebbe-24Hrs'!H23)</f>
        <v>0</v>
      </c>
      <c r="I63" s="49">
        <f>AVERAGE('26.0919 Busabala-Entebbe 24HR'!I63,'28.09 Busabala-Entebbe-24Hrs'!I23)</f>
        <v>1.5</v>
      </c>
      <c r="J63" s="49">
        <f>AVERAGE('26.0919 Busabala-Entebbe 24HR'!J63,'28.09 Busabala-Entebbe-24Hrs'!J23)</f>
        <v>0</v>
      </c>
      <c r="K63" s="49">
        <f>AVERAGE('26.0919 Busabala-Entebbe 24HR'!K63,'28.09 Busabala-Entebbe-24Hrs'!K23)</f>
        <v>0</v>
      </c>
      <c r="L63" s="49">
        <f>AVERAGE('26.0919 Busabala-Entebbe 24HR'!L63,'28.09 Busabala-Entebbe-24Hrs'!L23)</f>
        <v>0</v>
      </c>
      <c r="M63" s="49">
        <f>AVERAGE('26.0919 Busabala-Entebbe 24HR'!M63,'28.09 Busabala-Entebbe-24Hrs'!M23)</f>
        <v>4</v>
      </c>
      <c r="N63" s="49">
        <f>AVERAGE('26.0919 Busabala-Entebbe 24HR'!N63,'28.09 Busabala-Entebbe-24Hrs'!N23)</f>
        <v>0</v>
      </c>
      <c r="O63" s="15">
        <f t="shared" si="0"/>
        <v>11</v>
      </c>
      <c r="P63" s="15">
        <f t="shared" si="1"/>
        <v>15</v>
      </c>
      <c r="R63" s="8"/>
      <c r="T63"/>
    </row>
    <row r="64" spans="2:20" ht="23.1" customHeight="1" x14ac:dyDescent="0.25">
      <c r="B64" s="23" t="s">
        <v>109</v>
      </c>
      <c r="C64" s="49">
        <f>AVERAGE('26.0919 Busabala-Entebbe 24HR'!C64,'28.09 Busabala-Entebbe-24Hrs'!C24)</f>
        <v>3</v>
      </c>
      <c r="D64" s="49">
        <f>AVERAGE('26.0919 Busabala-Entebbe 24HR'!D64,'28.09 Busabala-Entebbe-24Hrs'!D24)</f>
        <v>0.5</v>
      </c>
      <c r="E64" s="49">
        <f>AVERAGE('26.0919 Busabala-Entebbe 24HR'!E64,'28.09 Busabala-Entebbe-24Hrs'!E24)</f>
        <v>0.5</v>
      </c>
      <c r="F64" s="49">
        <f>AVERAGE('26.0919 Busabala-Entebbe 24HR'!F64,'28.09 Busabala-Entebbe-24Hrs'!F24)</f>
        <v>2.5</v>
      </c>
      <c r="G64" s="49">
        <f>AVERAGE('26.0919 Busabala-Entebbe 24HR'!G64,'28.09 Busabala-Entebbe-24Hrs'!G24)</f>
        <v>0</v>
      </c>
      <c r="H64" s="49">
        <f>AVERAGE('26.0919 Busabala-Entebbe 24HR'!H64,'28.09 Busabala-Entebbe-24Hrs'!H24)</f>
        <v>0</v>
      </c>
      <c r="I64" s="49">
        <f>AVERAGE('26.0919 Busabala-Entebbe 24HR'!I64,'28.09 Busabala-Entebbe-24Hrs'!I24)</f>
        <v>2.5</v>
      </c>
      <c r="J64" s="49">
        <f>AVERAGE('26.0919 Busabala-Entebbe 24HR'!J64,'28.09 Busabala-Entebbe-24Hrs'!J24)</f>
        <v>0</v>
      </c>
      <c r="K64" s="49">
        <f>AVERAGE('26.0919 Busabala-Entebbe 24HR'!K64,'28.09 Busabala-Entebbe-24Hrs'!K24)</f>
        <v>0</v>
      </c>
      <c r="L64" s="49">
        <f>AVERAGE('26.0919 Busabala-Entebbe 24HR'!L64,'28.09 Busabala-Entebbe-24Hrs'!L24)</f>
        <v>0</v>
      </c>
      <c r="M64" s="49">
        <f>AVERAGE('26.0919 Busabala-Entebbe 24HR'!M64,'28.09 Busabala-Entebbe-24Hrs'!M24)</f>
        <v>6</v>
      </c>
      <c r="N64" s="49">
        <f>AVERAGE('26.0919 Busabala-Entebbe 24HR'!N64,'28.09 Busabala-Entebbe-24Hrs'!N24)</f>
        <v>0</v>
      </c>
      <c r="O64" s="15">
        <f t="shared" si="0"/>
        <v>9</v>
      </c>
      <c r="P64" s="15">
        <f t="shared" si="1"/>
        <v>15</v>
      </c>
      <c r="R64" s="8"/>
      <c r="T64"/>
    </row>
    <row r="65" spans="2:20" ht="23.1" customHeight="1" x14ac:dyDescent="0.25">
      <c r="B65" s="23" t="s">
        <v>158</v>
      </c>
      <c r="C65" s="49">
        <f>AVERAGE('26.0919 Busabala-Entebbe 24HR'!C65,'28.09 Busabala-Entebbe-24Hrs'!C25)</f>
        <v>4</v>
      </c>
      <c r="D65" s="49">
        <f>AVERAGE('26.0919 Busabala-Entebbe 24HR'!D65,'28.09 Busabala-Entebbe-24Hrs'!D25)</f>
        <v>1.5</v>
      </c>
      <c r="E65" s="49">
        <f>AVERAGE('26.0919 Busabala-Entebbe 24HR'!E65,'28.09 Busabala-Entebbe-24Hrs'!E25)</f>
        <v>0</v>
      </c>
      <c r="F65" s="49">
        <f>AVERAGE('26.0919 Busabala-Entebbe 24HR'!F65,'28.09 Busabala-Entebbe-24Hrs'!F25)</f>
        <v>3.5</v>
      </c>
      <c r="G65" s="49">
        <f>AVERAGE('26.0919 Busabala-Entebbe 24HR'!G65,'28.09 Busabala-Entebbe-24Hrs'!G25)</f>
        <v>0.5</v>
      </c>
      <c r="H65" s="49">
        <f>AVERAGE('26.0919 Busabala-Entebbe 24HR'!H65,'28.09 Busabala-Entebbe-24Hrs'!H25)</f>
        <v>0</v>
      </c>
      <c r="I65" s="49">
        <f>AVERAGE('26.0919 Busabala-Entebbe 24HR'!I65,'28.09 Busabala-Entebbe-24Hrs'!I25)</f>
        <v>0</v>
      </c>
      <c r="J65" s="49">
        <f>AVERAGE('26.0919 Busabala-Entebbe 24HR'!J65,'28.09 Busabala-Entebbe-24Hrs'!J25)</f>
        <v>0</v>
      </c>
      <c r="K65" s="49">
        <f>AVERAGE('26.0919 Busabala-Entebbe 24HR'!K65,'28.09 Busabala-Entebbe-24Hrs'!K25)</f>
        <v>0</v>
      </c>
      <c r="L65" s="49">
        <f>AVERAGE('26.0919 Busabala-Entebbe 24HR'!L65,'28.09 Busabala-Entebbe-24Hrs'!L25)</f>
        <v>0</v>
      </c>
      <c r="M65" s="49">
        <f>AVERAGE('26.0919 Busabala-Entebbe 24HR'!M65,'28.09 Busabala-Entebbe-24Hrs'!M25)</f>
        <v>7.5</v>
      </c>
      <c r="N65" s="49">
        <f>AVERAGE('26.0919 Busabala-Entebbe 24HR'!N65,'28.09 Busabala-Entebbe-24Hrs'!N25)</f>
        <v>0</v>
      </c>
      <c r="O65" s="15">
        <f t="shared" si="0"/>
        <v>9.5</v>
      </c>
      <c r="P65" s="15">
        <f t="shared" si="1"/>
        <v>17</v>
      </c>
      <c r="R65" s="8"/>
      <c r="T65"/>
    </row>
    <row r="66" spans="2:20" ht="23.1" customHeight="1" x14ac:dyDescent="0.25">
      <c r="B66" s="23" t="s">
        <v>103</v>
      </c>
      <c r="C66" s="49">
        <f>AVERAGE('26.0919 Busabala-Entebbe 24HR'!C66,'28.09 Busabala-Entebbe-24Hrs'!C26)</f>
        <v>12.5</v>
      </c>
      <c r="D66" s="49">
        <f>AVERAGE('26.0919 Busabala-Entebbe 24HR'!D66,'28.09 Busabala-Entebbe-24Hrs'!D26)</f>
        <v>1.5</v>
      </c>
      <c r="E66" s="49">
        <f>AVERAGE('26.0919 Busabala-Entebbe 24HR'!E66,'28.09 Busabala-Entebbe-24Hrs'!E26)</f>
        <v>0</v>
      </c>
      <c r="F66" s="49">
        <f>AVERAGE('26.0919 Busabala-Entebbe 24HR'!F66,'28.09 Busabala-Entebbe-24Hrs'!F26)</f>
        <v>6.5</v>
      </c>
      <c r="G66" s="49">
        <f>AVERAGE('26.0919 Busabala-Entebbe 24HR'!G66,'28.09 Busabala-Entebbe-24Hrs'!G26)</f>
        <v>0</v>
      </c>
      <c r="H66" s="49">
        <f>AVERAGE('26.0919 Busabala-Entebbe 24HR'!H66,'28.09 Busabala-Entebbe-24Hrs'!H26)</f>
        <v>0</v>
      </c>
      <c r="I66" s="49">
        <f>AVERAGE('26.0919 Busabala-Entebbe 24HR'!I66,'28.09 Busabala-Entebbe-24Hrs'!I26)</f>
        <v>5</v>
      </c>
      <c r="J66" s="49">
        <f>AVERAGE('26.0919 Busabala-Entebbe 24HR'!J66,'28.09 Busabala-Entebbe-24Hrs'!J26)</f>
        <v>0.5</v>
      </c>
      <c r="K66" s="49">
        <f>AVERAGE('26.0919 Busabala-Entebbe 24HR'!K66,'28.09 Busabala-Entebbe-24Hrs'!K26)</f>
        <v>0</v>
      </c>
      <c r="L66" s="49">
        <f>AVERAGE('26.0919 Busabala-Entebbe 24HR'!L66,'28.09 Busabala-Entebbe-24Hrs'!L26)</f>
        <v>0</v>
      </c>
      <c r="M66" s="49">
        <f>AVERAGE('26.0919 Busabala-Entebbe 24HR'!M66,'28.09 Busabala-Entebbe-24Hrs'!M26)</f>
        <v>20</v>
      </c>
      <c r="N66" s="49">
        <f>AVERAGE('26.0919 Busabala-Entebbe 24HR'!N66,'28.09 Busabala-Entebbe-24Hrs'!N26)</f>
        <v>0</v>
      </c>
      <c r="O66" s="15">
        <f t="shared" si="0"/>
        <v>26</v>
      </c>
      <c r="P66" s="15">
        <f t="shared" si="1"/>
        <v>46</v>
      </c>
      <c r="R66" s="8"/>
      <c r="T66"/>
    </row>
    <row r="67" spans="2:20" ht="23.1" customHeight="1" x14ac:dyDescent="0.25">
      <c r="B67" s="23" t="s">
        <v>104</v>
      </c>
      <c r="C67" s="49">
        <f>AVERAGE('26.0919 Busabala-Entebbe 24HR'!C67,'28.09 Busabala-Entebbe-24Hrs'!C27)</f>
        <v>8</v>
      </c>
      <c r="D67" s="49">
        <f>AVERAGE('26.0919 Busabala-Entebbe 24HR'!D67,'28.09 Busabala-Entebbe-24Hrs'!D27)</f>
        <v>1</v>
      </c>
      <c r="E67" s="49">
        <f>AVERAGE('26.0919 Busabala-Entebbe 24HR'!E67,'28.09 Busabala-Entebbe-24Hrs'!E27)</f>
        <v>1</v>
      </c>
      <c r="F67" s="49">
        <f>AVERAGE('26.0919 Busabala-Entebbe 24HR'!F67,'28.09 Busabala-Entebbe-24Hrs'!F27)</f>
        <v>1</v>
      </c>
      <c r="G67" s="49">
        <f>AVERAGE('26.0919 Busabala-Entebbe 24HR'!G67,'28.09 Busabala-Entebbe-24Hrs'!G27)</f>
        <v>0</v>
      </c>
      <c r="H67" s="49">
        <f>AVERAGE('26.0919 Busabala-Entebbe 24HR'!H67,'28.09 Busabala-Entebbe-24Hrs'!H27)</f>
        <v>0</v>
      </c>
      <c r="I67" s="49">
        <f>AVERAGE('26.0919 Busabala-Entebbe 24HR'!I67,'28.09 Busabala-Entebbe-24Hrs'!I27)</f>
        <v>3.5</v>
      </c>
      <c r="J67" s="49">
        <f>AVERAGE('26.0919 Busabala-Entebbe 24HR'!J67,'28.09 Busabala-Entebbe-24Hrs'!J27)</f>
        <v>0.5</v>
      </c>
      <c r="K67" s="49">
        <f>AVERAGE('26.0919 Busabala-Entebbe 24HR'!K67,'28.09 Busabala-Entebbe-24Hrs'!K27)</f>
        <v>0</v>
      </c>
      <c r="L67" s="49">
        <f>AVERAGE('26.0919 Busabala-Entebbe 24HR'!L67,'28.09 Busabala-Entebbe-24Hrs'!L27)</f>
        <v>0</v>
      </c>
      <c r="M67" s="49">
        <f>AVERAGE('26.0919 Busabala-Entebbe 24HR'!M67,'28.09 Busabala-Entebbe-24Hrs'!M27)</f>
        <v>9</v>
      </c>
      <c r="N67" s="49">
        <f>AVERAGE('26.0919 Busabala-Entebbe 24HR'!N67,'28.09 Busabala-Entebbe-24Hrs'!N27)</f>
        <v>0</v>
      </c>
      <c r="O67" s="15">
        <f t="shared" si="0"/>
        <v>15</v>
      </c>
      <c r="P67" s="15">
        <f t="shared" si="1"/>
        <v>24</v>
      </c>
      <c r="R67" s="8"/>
      <c r="T67"/>
    </row>
    <row r="68" spans="2:20" ht="23.1" customHeight="1" x14ac:dyDescent="0.25">
      <c r="B68" s="23" t="s">
        <v>105</v>
      </c>
      <c r="C68" s="49">
        <f>AVERAGE('26.0919 Busabala-Entebbe 24HR'!C68,'28.09 Busabala-Entebbe-24Hrs'!C28)</f>
        <v>7</v>
      </c>
      <c r="D68" s="49">
        <f>AVERAGE('26.0919 Busabala-Entebbe 24HR'!D68,'28.09 Busabala-Entebbe-24Hrs'!D28)</f>
        <v>0.5</v>
      </c>
      <c r="E68" s="49">
        <f>AVERAGE('26.0919 Busabala-Entebbe 24HR'!E68,'28.09 Busabala-Entebbe-24Hrs'!E28)</f>
        <v>2</v>
      </c>
      <c r="F68" s="49">
        <f>AVERAGE('26.0919 Busabala-Entebbe 24HR'!F68,'28.09 Busabala-Entebbe-24Hrs'!F28)</f>
        <v>5.5</v>
      </c>
      <c r="G68" s="49">
        <f>AVERAGE('26.0919 Busabala-Entebbe 24HR'!G68,'28.09 Busabala-Entebbe-24Hrs'!G28)</f>
        <v>0</v>
      </c>
      <c r="H68" s="49">
        <f>AVERAGE('26.0919 Busabala-Entebbe 24HR'!H68,'28.09 Busabala-Entebbe-24Hrs'!H28)</f>
        <v>0</v>
      </c>
      <c r="I68" s="49">
        <f>AVERAGE('26.0919 Busabala-Entebbe 24HR'!I68,'28.09 Busabala-Entebbe-24Hrs'!I28)</f>
        <v>2</v>
      </c>
      <c r="J68" s="49">
        <f>AVERAGE('26.0919 Busabala-Entebbe 24HR'!J68,'28.09 Busabala-Entebbe-24Hrs'!J28)</f>
        <v>0</v>
      </c>
      <c r="K68" s="49">
        <f>AVERAGE('26.0919 Busabala-Entebbe 24HR'!K68,'28.09 Busabala-Entebbe-24Hrs'!K28)</f>
        <v>0</v>
      </c>
      <c r="L68" s="49">
        <f>AVERAGE('26.0919 Busabala-Entebbe 24HR'!L68,'28.09 Busabala-Entebbe-24Hrs'!L28)</f>
        <v>0</v>
      </c>
      <c r="M68" s="49">
        <f>AVERAGE('26.0919 Busabala-Entebbe 24HR'!M68,'28.09 Busabala-Entebbe-24Hrs'!M28)</f>
        <v>14</v>
      </c>
      <c r="N68" s="49">
        <f>AVERAGE('26.0919 Busabala-Entebbe 24HR'!N68,'28.09 Busabala-Entebbe-24Hrs'!N28)</f>
        <v>0</v>
      </c>
      <c r="O68" s="15">
        <f t="shared" si="0"/>
        <v>17</v>
      </c>
      <c r="P68" s="15">
        <f t="shared" si="1"/>
        <v>31</v>
      </c>
      <c r="R68" s="8"/>
      <c r="T68"/>
    </row>
    <row r="69" spans="2:20" ht="23.1" customHeight="1" x14ac:dyDescent="0.25">
      <c r="B69" s="23" t="s">
        <v>106</v>
      </c>
      <c r="C69" s="49">
        <f>AVERAGE('26.0919 Busabala-Entebbe 24HR'!C69,'28.09 Busabala-Entebbe-24Hrs'!C29)</f>
        <v>3.5</v>
      </c>
      <c r="D69" s="49">
        <f>AVERAGE('26.0919 Busabala-Entebbe 24HR'!D69,'28.09 Busabala-Entebbe-24Hrs'!D29)</f>
        <v>0</v>
      </c>
      <c r="E69" s="49">
        <f>AVERAGE('26.0919 Busabala-Entebbe 24HR'!E69,'28.09 Busabala-Entebbe-24Hrs'!E29)</f>
        <v>0.5</v>
      </c>
      <c r="F69" s="49">
        <f>AVERAGE('26.0919 Busabala-Entebbe 24HR'!F69,'28.09 Busabala-Entebbe-24Hrs'!F29)</f>
        <v>6.5</v>
      </c>
      <c r="G69" s="49">
        <f>AVERAGE('26.0919 Busabala-Entebbe 24HR'!G69,'28.09 Busabala-Entebbe-24Hrs'!G29)</f>
        <v>0.5</v>
      </c>
      <c r="H69" s="49">
        <f>AVERAGE('26.0919 Busabala-Entebbe 24HR'!H69,'28.09 Busabala-Entebbe-24Hrs'!H29)</f>
        <v>0</v>
      </c>
      <c r="I69" s="49">
        <f>AVERAGE('26.0919 Busabala-Entebbe 24HR'!I69,'28.09 Busabala-Entebbe-24Hrs'!I29)</f>
        <v>1</v>
      </c>
      <c r="J69" s="49">
        <f>AVERAGE('26.0919 Busabala-Entebbe 24HR'!J69,'28.09 Busabala-Entebbe-24Hrs'!J29)</f>
        <v>0</v>
      </c>
      <c r="K69" s="49">
        <f>AVERAGE('26.0919 Busabala-Entebbe 24HR'!K69,'28.09 Busabala-Entebbe-24Hrs'!K29)</f>
        <v>0</v>
      </c>
      <c r="L69" s="49">
        <f>AVERAGE('26.0919 Busabala-Entebbe 24HR'!L69,'28.09 Busabala-Entebbe-24Hrs'!L29)</f>
        <v>0</v>
      </c>
      <c r="M69" s="49">
        <f>AVERAGE('26.0919 Busabala-Entebbe 24HR'!M69,'28.09 Busabala-Entebbe-24Hrs'!M29)</f>
        <v>5.5</v>
      </c>
      <c r="N69" s="49">
        <f>AVERAGE('26.0919 Busabala-Entebbe 24HR'!N69,'28.09 Busabala-Entebbe-24Hrs'!N29)</f>
        <v>0</v>
      </c>
      <c r="O69" s="15">
        <f t="shared" si="0"/>
        <v>12</v>
      </c>
      <c r="P69" s="15">
        <f t="shared" si="1"/>
        <v>17.5</v>
      </c>
      <c r="R69" s="8"/>
      <c r="T69"/>
    </row>
    <row r="70" spans="2:20" ht="23.1" customHeight="1" x14ac:dyDescent="0.25">
      <c r="B70" s="23" t="s">
        <v>110</v>
      </c>
      <c r="C70" s="49">
        <f>AVERAGE('26.0919 Busabala-Entebbe 24HR'!C70,'28.09 Busabala-Entebbe-24Hrs'!C30)</f>
        <v>4.5</v>
      </c>
      <c r="D70" s="49">
        <f>AVERAGE('26.0919 Busabala-Entebbe 24HR'!D70,'28.09 Busabala-Entebbe-24Hrs'!D30)</f>
        <v>1.5</v>
      </c>
      <c r="E70" s="49">
        <f>AVERAGE('26.0919 Busabala-Entebbe 24HR'!E70,'28.09 Busabala-Entebbe-24Hrs'!E30)</f>
        <v>1</v>
      </c>
      <c r="F70" s="49">
        <f>AVERAGE('26.0919 Busabala-Entebbe 24HR'!F70,'28.09 Busabala-Entebbe-24Hrs'!F30)</f>
        <v>7.5</v>
      </c>
      <c r="G70" s="49">
        <f>AVERAGE('26.0919 Busabala-Entebbe 24HR'!G70,'28.09 Busabala-Entebbe-24Hrs'!G30)</f>
        <v>0</v>
      </c>
      <c r="H70" s="49">
        <f>AVERAGE('26.0919 Busabala-Entebbe 24HR'!H70,'28.09 Busabala-Entebbe-24Hrs'!H30)</f>
        <v>0</v>
      </c>
      <c r="I70" s="49">
        <f>AVERAGE('26.0919 Busabala-Entebbe 24HR'!I70,'28.09 Busabala-Entebbe-24Hrs'!I30)</f>
        <v>1</v>
      </c>
      <c r="J70" s="49">
        <f>AVERAGE('26.0919 Busabala-Entebbe 24HR'!J70,'28.09 Busabala-Entebbe-24Hrs'!J30)</f>
        <v>1</v>
      </c>
      <c r="K70" s="49">
        <f>AVERAGE('26.0919 Busabala-Entebbe 24HR'!K70,'28.09 Busabala-Entebbe-24Hrs'!K30)</f>
        <v>0</v>
      </c>
      <c r="L70" s="49">
        <f>AVERAGE('26.0919 Busabala-Entebbe 24HR'!L70,'28.09 Busabala-Entebbe-24Hrs'!L30)</f>
        <v>0</v>
      </c>
      <c r="M70" s="49">
        <f>AVERAGE('26.0919 Busabala-Entebbe 24HR'!M70,'28.09 Busabala-Entebbe-24Hrs'!M30)</f>
        <v>17.5</v>
      </c>
      <c r="N70" s="49">
        <f>AVERAGE('26.0919 Busabala-Entebbe 24HR'!N70,'28.09 Busabala-Entebbe-24Hrs'!N30)</f>
        <v>0</v>
      </c>
      <c r="O70" s="15">
        <f t="shared" si="0"/>
        <v>16.5</v>
      </c>
      <c r="P70" s="15">
        <f t="shared" si="1"/>
        <v>34</v>
      </c>
      <c r="R70" s="8"/>
      <c r="T70"/>
    </row>
    <row r="71" spans="2:20" ht="23.1" customHeight="1" x14ac:dyDescent="0.25">
      <c r="B71" s="23" t="s">
        <v>111</v>
      </c>
      <c r="C71" s="49">
        <f>AVERAGE('26.0919 Busabala-Entebbe 24HR'!C71,'28.09 Busabala-Entebbe-24Hrs'!C31)</f>
        <v>3.5</v>
      </c>
      <c r="D71" s="49">
        <f>AVERAGE('26.0919 Busabala-Entebbe 24HR'!D71,'28.09 Busabala-Entebbe-24Hrs'!D31)</f>
        <v>0.5</v>
      </c>
      <c r="E71" s="49">
        <f>AVERAGE('26.0919 Busabala-Entebbe 24HR'!E71,'28.09 Busabala-Entebbe-24Hrs'!E31)</f>
        <v>0.5</v>
      </c>
      <c r="F71" s="49">
        <f>AVERAGE('26.0919 Busabala-Entebbe 24HR'!F71,'28.09 Busabala-Entebbe-24Hrs'!F31)</f>
        <v>3</v>
      </c>
      <c r="G71" s="49">
        <f>AVERAGE('26.0919 Busabala-Entebbe 24HR'!G71,'28.09 Busabala-Entebbe-24Hrs'!G31)</f>
        <v>0</v>
      </c>
      <c r="H71" s="49">
        <f>AVERAGE('26.0919 Busabala-Entebbe 24HR'!H71,'28.09 Busabala-Entebbe-24Hrs'!H31)</f>
        <v>0</v>
      </c>
      <c r="I71" s="49">
        <f>AVERAGE('26.0919 Busabala-Entebbe 24HR'!I71,'28.09 Busabala-Entebbe-24Hrs'!I31)</f>
        <v>1.5</v>
      </c>
      <c r="J71" s="49">
        <f>AVERAGE('26.0919 Busabala-Entebbe 24HR'!J71,'28.09 Busabala-Entebbe-24Hrs'!J31)</f>
        <v>0</v>
      </c>
      <c r="K71" s="49">
        <f>AVERAGE('26.0919 Busabala-Entebbe 24HR'!K71,'28.09 Busabala-Entebbe-24Hrs'!K31)</f>
        <v>0</v>
      </c>
      <c r="L71" s="49">
        <f>AVERAGE('26.0919 Busabala-Entebbe 24HR'!L71,'28.09 Busabala-Entebbe-24Hrs'!L31)</f>
        <v>0</v>
      </c>
      <c r="M71" s="49">
        <f>AVERAGE('26.0919 Busabala-Entebbe 24HR'!M71,'28.09 Busabala-Entebbe-24Hrs'!M31)</f>
        <v>11</v>
      </c>
      <c r="N71" s="49">
        <f>AVERAGE('26.0919 Busabala-Entebbe 24HR'!N71,'28.09 Busabala-Entebbe-24Hrs'!N31)</f>
        <v>0</v>
      </c>
      <c r="O71" s="15">
        <f t="shared" si="0"/>
        <v>9</v>
      </c>
      <c r="P71" s="15">
        <f t="shared" si="1"/>
        <v>20</v>
      </c>
      <c r="R71" s="8"/>
      <c r="T71"/>
    </row>
    <row r="72" spans="2:20" ht="23.1" customHeight="1" x14ac:dyDescent="0.25">
      <c r="B72" s="23" t="s">
        <v>112</v>
      </c>
      <c r="C72" s="49">
        <f>AVERAGE('26.0919 Busabala-Entebbe 24HR'!C72,'28.09 Busabala-Entebbe-24Hrs'!C32)</f>
        <v>11</v>
      </c>
      <c r="D72" s="49">
        <f>AVERAGE('26.0919 Busabala-Entebbe 24HR'!D72,'28.09 Busabala-Entebbe-24Hrs'!D32)</f>
        <v>0.5</v>
      </c>
      <c r="E72" s="49">
        <f>AVERAGE('26.0919 Busabala-Entebbe 24HR'!E72,'28.09 Busabala-Entebbe-24Hrs'!E32)</f>
        <v>1</v>
      </c>
      <c r="F72" s="49">
        <f>AVERAGE('26.0919 Busabala-Entebbe 24HR'!F72,'28.09 Busabala-Entebbe-24Hrs'!F32)</f>
        <v>3.5</v>
      </c>
      <c r="G72" s="49">
        <f>AVERAGE('26.0919 Busabala-Entebbe 24HR'!G72,'28.09 Busabala-Entebbe-24Hrs'!G32)</f>
        <v>0</v>
      </c>
      <c r="H72" s="49">
        <f>AVERAGE('26.0919 Busabala-Entebbe 24HR'!H72,'28.09 Busabala-Entebbe-24Hrs'!H32)</f>
        <v>0</v>
      </c>
      <c r="I72" s="49">
        <f>AVERAGE('26.0919 Busabala-Entebbe 24HR'!I72,'28.09 Busabala-Entebbe-24Hrs'!I32)</f>
        <v>0</v>
      </c>
      <c r="J72" s="49">
        <f>AVERAGE('26.0919 Busabala-Entebbe 24HR'!J72,'28.09 Busabala-Entebbe-24Hrs'!J32)</f>
        <v>0.5</v>
      </c>
      <c r="K72" s="49">
        <f>AVERAGE('26.0919 Busabala-Entebbe 24HR'!K72,'28.09 Busabala-Entebbe-24Hrs'!K32)</f>
        <v>0</v>
      </c>
      <c r="L72" s="49">
        <f>AVERAGE('26.0919 Busabala-Entebbe 24HR'!L72,'28.09 Busabala-Entebbe-24Hrs'!L32)</f>
        <v>0</v>
      </c>
      <c r="M72" s="49">
        <f>AVERAGE('26.0919 Busabala-Entebbe 24HR'!M72,'28.09 Busabala-Entebbe-24Hrs'!M32)</f>
        <v>9.5</v>
      </c>
      <c r="N72" s="49">
        <f>AVERAGE('26.0919 Busabala-Entebbe 24HR'!N72,'28.09 Busabala-Entebbe-24Hrs'!N32)</f>
        <v>0</v>
      </c>
      <c r="O72" s="15">
        <f t="shared" si="0"/>
        <v>16.5</v>
      </c>
      <c r="P72" s="15">
        <f t="shared" si="1"/>
        <v>26</v>
      </c>
      <c r="R72" s="8"/>
      <c r="T72"/>
    </row>
    <row r="73" spans="2:20" ht="23.1" customHeight="1" x14ac:dyDescent="0.25">
      <c r="B73" s="23" t="s">
        <v>113</v>
      </c>
      <c r="C73" s="49">
        <f>AVERAGE('26.0919 Busabala-Entebbe 24HR'!C73,'28.09 Busabala-Entebbe-24Hrs'!C33)</f>
        <v>4</v>
      </c>
      <c r="D73" s="49">
        <f>AVERAGE('26.0919 Busabala-Entebbe 24HR'!D73,'28.09 Busabala-Entebbe-24Hrs'!D33)</f>
        <v>1</v>
      </c>
      <c r="E73" s="49">
        <f>AVERAGE('26.0919 Busabala-Entebbe 24HR'!E73,'28.09 Busabala-Entebbe-24Hrs'!E33)</f>
        <v>0.5</v>
      </c>
      <c r="F73" s="49">
        <f>AVERAGE('26.0919 Busabala-Entebbe 24HR'!F73,'28.09 Busabala-Entebbe-24Hrs'!F33)</f>
        <v>4.5</v>
      </c>
      <c r="G73" s="49">
        <f>AVERAGE('26.0919 Busabala-Entebbe 24HR'!G73,'28.09 Busabala-Entebbe-24Hrs'!G33)</f>
        <v>0</v>
      </c>
      <c r="H73" s="49">
        <f>AVERAGE('26.0919 Busabala-Entebbe 24HR'!H73,'28.09 Busabala-Entebbe-24Hrs'!H33)</f>
        <v>0</v>
      </c>
      <c r="I73" s="49">
        <f>AVERAGE('26.0919 Busabala-Entebbe 24HR'!I73,'28.09 Busabala-Entebbe-24Hrs'!I33)</f>
        <v>2</v>
      </c>
      <c r="J73" s="49">
        <f>AVERAGE('26.0919 Busabala-Entebbe 24HR'!J73,'28.09 Busabala-Entebbe-24Hrs'!J33)</f>
        <v>1</v>
      </c>
      <c r="K73" s="49">
        <f>AVERAGE('26.0919 Busabala-Entebbe 24HR'!K73,'28.09 Busabala-Entebbe-24Hrs'!K33)</f>
        <v>0</v>
      </c>
      <c r="L73" s="49">
        <f>AVERAGE('26.0919 Busabala-Entebbe 24HR'!L73,'28.09 Busabala-Entebbe-24Hrs'!L33)</f>
        <v>0</v>
      </c>
      <c r="M73" s="49">
        <f>AVERAGE('26.0919 Busabala-Entebbe 24HR'!M73,'28.09 Busabala-Entebbe-24Hrs'!M33)</f>
        <v>12.5</v>
      </c>
      <c r="N73" s="49">
        <f>AVERAGE('26.0919 Busabala-Entebbe 24HR'!N73,'28.09 Busabala-Entebbe-24Hrs'!N33)</f>
        <v>0</v>
      </c>
      <c r="O73" s="15">
        <f t="shared" si="0"/>
        <v>13</v>
      </c>
      <c r="P73" s="15">
        <f t="shared" si="1"/>
        <v>25.5</v>
      </c>
      <c r="R73" s="8"/>
      <c r="T73"/>
    </row>
    <row r="74" spans="2:20" ht="23.1" customHeight="1" x14ac:dyDescent="0.25">
      <c r="B74" s="23" t="s">
        <v>114</v>
      </c>
      <c r="C74" s="49">
        <f>AVERAGE('26.0919 Busabala-Entebbe 24HR'!C74,'28.09 Busabala-Entebbe-24Hrs'!C34)</f>
        <v>5.5</v>
      </c>
      <c r="D74" s="49">
        <f>AVERAGE('26.0919 Busabala-Entebbe 24HR'!D74,'28.09 Busabala-Entebbe-24Hrs'!D34)</f>
        <v>2</v>
      </c>
      <c r="E74" s="49">
        <f>AVERAGE('26.0919 Busabala-Entebbe 24HR'!E74,'28.09 Busabala-Entebbe-24Hrs'!E34)</f>
        <v>0</v>
      </c>
      <c r="F74" s="49">
        <f>AVERAGE('26.0919 Busabala-Entebbe 24HR'!F74,'28.09 Busabala-Entebbe-24Hrs'!F34)</f>
        <v>4</v>
      </c>
      <c r="G74" s="49">
        <f>AVERAGE('26.0919 Busabala-Entebbe 24HR'!G74,'28.09 Busabala-Entebbe-24Hrs'!G34)</f>
        <v>0</v>
      </c>
      <c r="H74" s="49">
        <f>AVERAGE('26.0919 Busabala-Entebbe 24HR'!H74,'28.09 Busabala-Entebbe-24Hrs'!H34)</f>
        <v>0</v>
      </c>
      <c r="I74" s="49">
        <f>AVERAGE('26.0919 Busabala-Entebbe 24HR'!I74,'28.09 Busabala-Entebbe-24Hrs'!I34)</f>
        <v>0.5</v>
      </c>
      <c r="J74" s="49">
        <f>AVERAGE('26.0919 Busabala-Entebbe 24HR'!J74,'28.09 Busabala-Entebbe-24Hrs'!J34)</f>
        <v>0</v>
      </c>
      <c r="K74" s="49">
        <f>AVERAGE('26.0919 Busabala-Entebbe 24HR'!K74,'28.09 Busabala-Entebbe-24Hrs'!K34)</f>
        <v>0</v>
      </c>
      <c r="L74" s="49">
        <f>AVERAGE('26.0919 Busabala-Entebbe 24HR'!L74,'28.09 Busabala-Entebbe-24Hrs'!L34)</f>
        <v>0</v>
      </c>
      <c r="M74" s="49">
        <f>AVERAGE('26.0919 Busabala-Entebbe 24HR'!M74,'28.09 Busabala-Entebbe-24Hrs'!M34)</f>
        <v>17.5</v>
      </c>
      <c r="N74" s="49">
        <f>AVERAGE('26.0919 Busabala-Entebbe 24HR'!N74,'28.09 Busabala-Entebbe-24Hrs'!N34)</f>
        <v>0</v>
      </c>
      <c r="O74" s="15">
        <f t="shared" ref="O74:O105" si="35">SUM(C74:L74,N74)</f>
        <v>12</v>
      </c>
      <c r="P74" s="15">
        <f t="shared" ref="P74:P105" si="36">SUM(C74:N74)</f>
        <v>29.5</v>
      </c>
      <c r="R74" s="8"/>
      <c r="T74"/>
    </row>
    <row r="75" spans="2:20" ht="23.1" customHeight="1" x14ac:dyDescent="0.25">
      <c r="B75" s="23" t="s">
        <v>115</v>
      </c>
      <c r="C75" s="49">
        <f>AVERAGE('26.0919 Busabala-Entebbe 24HR'!C75,'28.09 Busabala-Entebbe-24Hrs'!C35)</f>
        <v>4.5</v>
      </c>
      <c r="D75" s="49">
        <f>AVERAGE('26.0919 Busabala-Entebbe 24HR'!D75,'28.09 Busabala-Entebbe-24Hrs'!D35)</f>
        <v>2</v>
      </c>
      <c r="E75" s="49">
        <f>AVERAGE('26.0919 Busabala-Entebbe 24HR'!E75,'28.09 Busabala-Entebbe-24Hrs'!E35)</f>
        <v>0.5</v>
      </c>
      <c r="F75" s="49">
        <f>AVERAGE('26.0919 Busabala-Entebbe 24HR'!F75,'28.09 Busabala-Entebbe-24Hrs'!F35)</f>
        <v>7.5</v>
      </c>
      <c r="G75" s="49">
        <f>AVERAGE('26.0919 Busabala-Entebbe 24HR'!G75,'28.09 Busabala-Entebbe-24Hrs'!G35)</f>
        <v>0</v>
      </c>
      <c r="H75" s="49">
        <f>AVERAGE('26.0919 Busabala-Entebbe 24HR'!H75,'28.09 Busabala-Entebbe-24Hrs'!H35)</f>
        <v>0</v>
      </c>
      <c r="I75" s="49">
        <f>AVERAGE('26.0919 Busabala-Entebbe 24HR'!I75,'28.09 Busabala-Entebbe-24Hrs'!I35)</f>
        <v>2</v>
      </c>
      <c r="J75" s="49">
        <f>AVERAGE('26.0919 Busabala-Entebbe 24HR'!J75,'28.09 Busabala-Entebbe-24Hrs'!J35)</f>
        <v>0</v>
      </c>
      <c r="K75" s="49">
        <f>AVERAGE('26.0919 Busabala-Entebbe 24HR'!K75,'28.09 Busabala-Entebbe-24Hrs'!K35)</f>
        <v>0</v>
      </c>
      <c r="L75" s="49">
        <f>AVERAGE('26.0919 Busabala-Entebbe 24HR'!L75,'28.09 Busabala-Entebbe-24Hrs'!L35)</f>
        <v>0</v>
      </c>
      <c r="M75" s="49">
        <f>AVERAGE('26.0919 Busabala-Entebbe 24HR'!M75,'28.09 Busabala-Entebbe-24Hrs'!M35)</f>
        <v>10.5</v>
      </c>
      <c r="N75" s="49">
        <f>AVERAGE('26.0919 Busabala-Entebbe 24HR'!N75,'28.09 Busabala-Entebbe-24Hrs'!N35)</f>
        <v>0</v>
      </c>
      <c r="O75" s="15">
        <f t="shared" si="35"/>
        <v>16.5</v>
      </c>
      <c r="P75" s="15">
        <f t="shared" si="36"/>
        <v>27</v>
      </c>
      <c r="R75" s="8"/>
      <c r="T75"/>
    </row>
    <row r="76" spans="2:20" ht="23.1" customHeight="1" x14ac:dyDescent="0.25">
      <c r="B76" s="23" t="s">
        <v>116</v>
      </c>
      <c r="C76" s="49">
        <f>AVERAGE('26.0919 Busabala-Entebbe 24HR'!C76,'28.09 Busabala-Entebbe-24Hrs'!C36)</f>
        <v>2</v>
      </c>
      <c r="D76" s="49">
        <f>AVERAGE('26.0919 Busabala-Entebbe 24HR'!D76,'28.09 Busabala-Entebbe-24Hrs'!D36)</f>
        <v>0.5</v>
      </c>
      <c r="E76" s="49">
        <f>AVERAGE('26.0919 Busabala-Entebbe 24HR'!E76,'28.09 Busabala-Entebbe-24Hrs'!E36)</f>
        <v>0.5</v>
      </c>
      <c r="F76" s="49">
        <f>AVERAGE('26.0919 Busabala-Entebbe 24HR'!F76,'28.09 Busabala-Entebbe-24Hrs'!F36)</f>
        <v>2</v>
      </c>
      <c r="G76" s="49">
        <f>AVERAGE('26.0919 Busabala-Entebbe 24HR'!G76,'28.09 Busabala-Entebbe-24Hrs'!G36)</f>
        <v>0</v>
      </c>
      <c r="H76" s="49">
        <f>AVERAGE('26.0919 Busabala-Entebbe 24HR'!H76,'28.09 Busabala-Entebbe-24Hrs'!H36)</f>
        <v>0</v>
      </c>
      <c r="I76" s="49">
        <f>AVERAGE('26.0919 Busabala-Entebbe 24HR'!I76,'28.09 Busabala-Entebbe-24Hrs'!I36)</f>
        <v>1.5</v>
      </c>
      <c r="J76" s="49">
        <f>AVERAGE('26.0919 Busabala-Entebbe 24HR'!J76,'28.09 Busabala-Entebbe-24Hrs'!J36)</f>
        <v>0</v>
      </c>
      <c r="K76" s="49">
        <f>AVERAGE('26.0919 Busabala-Entebbe 24HR'!K76,'28.09 Busabala-Entebbe-24Hrs'!K36)</f>
        <v>0</v>
      </c>
      <c r="L76" s="49">
        <f>AVERAGE('26.0919 Busabala-Entebbe 24HR'!L76,'28.09 Busabala-Entebbe-24Hrs'!L36)</f>
        <v>0</v>
      </c>
      <c r="M76" s="49">
        <f>AVERAGE('26.0919 Busabala-Entebbe 24HR'!M76,'28.09 Busabala-Entebbe-24Hrs'!M36)</f>
        <v>11.5</v>
      </c>
      <c r="N76" s="49">
        <f>AVERAGE('26.0919 Busabala-Entebbe 24HR'!N76,'28.09 Busabala-Entebbe-24Hrs'!N36)</f>
        <v>0</v>
      </c>
      <c r="O76" s="15">
        <f t="shared" si="35"/>
        <v>6.5</v>
      </c>
      <c r="P76" s="15">
        <f t="shared" si="36"/>
        <v>18</v>
      </c>
      <c r="R76" s="8"/>
      <c r="T76"/>
    </row>
    <row r="77" spans="2:20" ht="23.1" customHeight="1" x14ac:dyDescent="0.25">
      <c r="B77" s="23" t="s">
        <v>117</v>
      </c>
      <c r="C77" s="49">
        <f>AVERAGE('26.0919 Busabala-Entebbe 24HR'!C77,'28.09 Busabala-Entebbe-24Hrs'!C37)</f>
        <v>2.5</v>
      </c>
      <c r="D77" s="49">
        <f>AVERAGE('26.0919 Busabala-Entebbe 24HR'!D77,'28.09 Busabala-Entebbe-24Hrs'!D37)</f>
        <v>2</v>
      </c>
      <c r="E77" s="49">
        <f>AVERAGE('26.0919 Busabala-Entebbe 24HR'!E77,'28.09 Busabala-Entebbe-24Hrs'!E37)</f>
        <v>0.5</v>
      </c>
      <c r="F77" s="49">
        <f>AVERAGE('26.0919 Busabala-Entebbe 24HR'!F77,'28.09 Busabala-Entebbe-24Hrs'!F37)</f>
        <v>2</v>
      </c>
      <c r="G77" s="49">
        <f>AVERAGE('26.0919 Busabala-Entebbe 24HR'!G77,'28.09 Busabala-Entebbe-24Hrs'!G37)</f>
        <v>0</v>
      </c>
      <c r="H77" s="49">
        <f>AVERAGE('26.0919 Busabala-Entebbe 24HR'!H77,'28.09 Busabala-Entebbe-24Hrs'!H37)</f>
        <v>0</v>
      </c>
      <c r="I77" s="49">
        <f>AVERAGE('26.0919 Busabala-Entebbe 24HR'!I77,'28.09 Busabala-Entebbe-24Hrs'!I37)</f>
        <v>0</v>
      </c>
      <c r="J77" s="49">
        <f>AVERAGE('26.0919 Busabala-Entebbe 24HR'!J77,'28.09 Busabala-Entebbe-24Hrs'!J37)</f>
        <v>0</v>
      </c>
      <c r="K77" s="49">
        <f>AVERAGE('26.0919 Busabala-Entebbe 24HR'!K77,'28.09 Busabala-Entebbe-24Hrs'!K37)</f>
        <v>0</v>
      </c>
      <c r="L77" s="49">
        <f>AVERAGE('26.0919 Busabala-Entebbe 24HR'!L77,'28.09 Busabala-Entebbe-24Hrs'!L37)</f>
        <v>0</v>
      </c>
      <c r="M77" s="49">
        <f>AVERAGE('26.0919 Busabala-Entebbe 24HR'!M77,'28.09 Busabala-Entebbe-24Hrs'!M37)</f>
        <v>12</v>
      </c>
      <c r="N77" s="49">
        <f>AVERAGE('26.0919 Busabala-Entebbe 24HR'!N77,'28.09 Busabala-Entebbe-24Hrs'!N37)</f>
        <v>0</v>
      </c>
      <c r="O77" s="15">
        <f t="shared" si="35"/>
        <v>7</v>
      </c>
      <c r="P77" s="15">
        <f t="shared" si="36"/>
        <v>19</v>
      </c>
      <c r="R77" s="8"/>
      <c r="T77"/>
    </row>
    <row r="78" spans="2:20" ht="23.1" customHeight="1" x14ac:dyDescent="0.25">
      <c r="B78" s="24" t="s">
        <v>118</v>
      </c>
      <c r="C78" s="49">
        <f>AVERAGE('26.0919 Busabala-Entebbe 24HR'!C78,'28.09 Busabala-Entebbe-24Hrs'!C38)</f>
        <v>3.5</v>
      </c>
      <c r="D78" s="49">
        <f>AVERAGE('26.0919 Busabala-Entebbe 24HR'!D78,'28.09 Busabala-Entebbe-24Hrs'!D38)</f>
        <v>1</v>
      </c>
      <c r="E78" s="49">
        <f>AVERAGE('26.0919 Busabala-Entebbe 24HR'!E78,'28.09 Busabala-Entebbe-24Hrs'!E38)</f>
        <v>0</v>
      </c>
      <c r="F78" s="49">
        <f>AVERAGE('26.0919 Busabala-Entebbe 24HR'!F78,'28.09 Busabala-Entebbe-24Hrs'!F38)</f>
        <v>2</v>
      </c>
      <c r="G78" s="49">
        <f>AVERAGE('26.0919 Busabala-Entebbe 24HR'!G78,'28.09 Busabala-Entebbe-24Hrs'!G38)</f>
        <v>0</v>
      </c>
      <c r="H78" s="49">
        <f>AVERAGE('26.0919 Busabala-Entebbe 24HR'!H78,'28.09 Busabala-Entebbe-24Hrs'!H38)</f>
        <v>0</v>
      </c>
      <c r="I78" s="49">
        <f>AVERAGE('26.0919 Busabala-Entebbe 24HR'!I78,'28.09 Busabala-Entebbe-24Hrs'!I38)</f>
        <v>1</v>
      </c>
      <c r="J78" s="49">
        <f>AVERAGE('26.0919 Busabala-Entebbe 24HR'!J78,'28.09 Busabala-Entebbe-24Hrs'!J38)</f>
        <v>0.5</v>
      </c>
      <c r="K78" s="49">
        <f>AVERAGE('26.0919 Busabala-Entebbe 24HR'!K78,'28.09 Busabala-Entebbe-24Hrs'!K38)</f>
        <v>0</v>
      </c>
      <c r="L78" s="49">
        <f>AVERAGE('26.0919 Busabala-Entebbe 24HR'!L78,'28.09 Busabala-Entebbe-24Hrs'!L38)</f>
        <v>0</v>
      </c>
      <c r="M78" s="49">
        <f>AVERAGE('26.0919 Busabala-Entebbe 24HR'!M78,'28.09 Busabala-Entebbe-24Hrs'!M38)</f>
        <v>11.5</v>
      </c>
      <c r="N78" s="49">
        <f>AVERAGE('26.0919 Busabala-Entebbe 24HR'!N78,'28.09 Busabala-Entebbe-24Hrs'!N38)</f>
        <v>0</v>
      </c>
      <c r="O78" s="15">
        <f t="shared" si="35"/>
        <v>8</v>
      </c>
      <c r="P78" s="15">
        <f t="shared" si="36"/>
        <v>19.5</v>
      </c>
      <c r="R78" s="8"/>
      <c r="T78"/>
    </row>
    <row r="79" spans="2:20" ht="23.1" customHeight="1" x14ac:dyDescent="0.25">
      <c r="B79" s="23" t="s">
        <v>119</v>
      </c>
      <c r="C79" s="49">
        <f>AVERAGE('26.0919 Busabala-Entebbe 24HR'!C79,'28.09 Busabala-Entebbe-24Hrs'!C39)</f>
        <v>4.5</v>
      </c>
      <c r="D79" s="49">
        <f>AVERAGE('26.0919 Busabala-Entebbe 24HR'!D79,'28.09 Busabala-Entebbe-24Hrs'!D39)</f>
        <v>1</v>
      </c>
      <c r="E79" s="49">
        <f>AVERAGE('26.0919 Busabala-Entebbe 24HR'!E79,'28.09 Busabala-Entebbe-24Hrs'!E39)</f>
        <v>0</v>
      </c>
      <c r="F79" s="49">
        <f>AVERAGE('26.0919 Busabala-Entebbe 24HR'!F79,'28.09 Busabala-Entebbe-24Hrs'!F39)</f>
        <v>2</v>
      </c>
      <c r="G79" s="49">
        <f>AVERAGE('26.0919 Busabala-Entebbe 24HR'!G79,'28.09 Busabala-Entebbe-24Hrs'!G39)</f>
        <v>0</v>
      </c>
      <c r="H79" s="49">
        <f>AVERAGE('26.0919 Busabala-Entebbe 24HR'!H79,'28.09 Busabala-Entebbe-24Hrs'!H39)</f>
        <v>0</v>
      </c>
      <c r="I79" s="49">
        <f>AVERAGE('26.0919 Busabala-Entebbe 24HR'!I79,'28.09 Busabala-Entebbe-24Hrs'!I39)</f>
        <v>0.5</v>
      </c>
      <c r="J79" s="49">
        <f>AVERAGE('26.0919 Busabala-Entebbe 24HR'!J79,'28.09 Busabala-Entebbe-24Hrs'!J39)</f>
        <v>0</v>
      </c>
      <c r="K79" s="49">
        <f>AVERAGE('26.0919 Busabala-Entebbe 24HR'!K79,'28.09 Busabala-Entebbe-24Hrs'!K39)</f>
        <v>0</v>
      </c>
      <c r="L79" s="49">
        <f>AVERAGE('26.0919 Busabala-Entebbe 24HR'!L79,'28.09 Busabala-Entebbe-24Hrs'!L39)</f>
        <v>0.5</v>
      </c>
      <c r="M79" s="49">
        <f>AVERAGE('26.0919 Busabala-Entebbe 24HR'!M79,'28.09 Busabala-Entebbe-24Hrs'!M39)</f>
        <v>13.5</v>
      </c>
      <c r="N79" s="49">
        <f>AVERAGE('26.0919 Busabala-Entebbe 24HR'!N79,'28.09 Busabala-Entebbe-24Hrs'!N39)</f>
        <v>0</v>
      </c>
      <c r="O79" s="15">
        <f t="shared" si="35"/>
        <v>8.5</v>
      </c>
      <c r="P79" s="15">
        <f t="shared" si="36"/>
        <v>22</v>
      </c>
      <c r="R79" s="8"/>
      <c r="T79"/>
    </row>
    <row r="80" spans="2:20" ht="23.1" customHeight="1" x14ac:dyDescent="0.25">
      <c r="B80" s="25" t="s">
        <v>120</v>
      </c>
      <c r="C80" s="49">
        <f>AVERAGE('26.0919 Busabala-Entebbe 24HR'!C80,'28.09 Busabala-Entebbe-24Hrs'!C40)</f>
        <v>3</v>
      </c>
      <c r="D80" s="49">
        <f>AVERAGE('26.0919 Busabala-Entebbe 24HR'!D80,'28.09 Busabala-Entebbe-24Hrs'!D40)</f>
        <v>1</v>
      </c>
      <c r="E80" s="49">
        <f>AVERAGE('26.0919 Busabala-Entebbe 24HR'!E80,'28.09 Busabala-Entebbe-24Hrs'!E40)</f>
        <v>0</v>
      </c>
      <c r="F80" s="49">
        <f>AVERAGE('26.0919 Busabala-Entebbe 24HR'!F80,'28.09 Busabala-Entebbe-24Hrs'!F40)</f>
        <v>1.5</v>
      </c>
      <c r="G80" s="49">
        <f>AVERAGE('26.0919 Busabala-Entebbe 24HR'!G80,'28.09 Busabala-Entebbe-24Hrs'!G40)</f>
        <v>0</v>
      </c>
      <c r="H80" s="49">
        <f>AVERAGE('26.0919 Busabala-Entebbe 24HR'!H80,'28.09 Busabala-Entebbe-24Hrs'!H40)</f>
        <v>0</v>
      </c>
      <c r="I80" s="49">
        <f>AVERAGE('26.0919 Busabala-Entebbe 24HR'!I80,'28.09 Busabala-Entebbe-24Hrs'!I40)</f>
        <v>1</v>
      </c>
      <c r="J80" s="49">
        <f>AVERAGE('26.0919 Busabala-Entebbe 24HR'!J80,'28.09 Busabala-Entebbe-24Hrs'!J40)</f>
        <v>0.5</v>
      </c>
      <c r="K80" s="49">
        <f>AVERAGE('26.0919 Busabala-Entebbe 24HR'!K80,'28.09 Busabala-Entebbe-24Hrs'!K40)</f>
        <v>0.5</v>
      </c>
      <c r="L80" s="49">
        <f>AVERAGE('26.0919 Busabala-Entebbe 24HR'!L80,'28.09 Busabala-Entebbe-24Hrs'!L40)</f>
        <v>0</v>
      </c>
      <c r="M80" s="49">
        <f>AVERAGE('26.0919 Busabala-Entebbe 24HR'!M80,'28.09 Busabala-Entebbe-24Hrs'!M40)</f>
        <v>7</v>
      </c>
      <c r="N80" s="49">
        <f>AVERAGE('26.0919 Busabala-Entebbe 24HR'!N80,'28.09 Busabala-Entebbe-24Hrs'!N40)</f>
        <v>0</v>
      </c>
      <c r="O80" s="15">
        <f t="shared" si="35"/>
        <v>7.5</v>
      </c>
      <c r="P80" s="15">
        <f t="shared" si="36"/>
        <v>14.5</v>
      </c>
      <c r="R80" s="8"/>
      <c r="T80"/>
    </row>
    <row r="81" spans="2:20" ht="23.1" customHeight="1" x14ac:dyDescent="0.25">
      <c r="B81" s="23" t="s">
        <v>121</v>
      </c>
      <c r="C81" s="49">
        <f>AVERAGE('26.0919 Busabala-Entebbe 24HR'!C81,'28.09 Busabala-Entebbe-24Hrs'!C41)</f>
        <v>1</v>
      </c>
      <c r="D81" s="49">
        <f>AVERAGE('26.0919 Busabala-Entebbe 24HR'!D81,'28.09 Busabala-Entebbe-24Hrs'!D41)</f>
        <v>1</v>
      </c>
      <c r="E81" s="49">
        <f>AVERAGE('26.0919 Busabala-Entebbe 24HR'!E81,'28.09 Busabala-Entebbe-24Hrs'!E41)</f>
        <v>0</v>
      </c>
      <c r="F81" s="49">
        <f>AVERAGE('26.0919 Busabala-Entebbe 24HR'!F81,'28.09 Busabala-Entebbe-24Hrs'!F41)</f>
        <v>1.5</v>
      </c>
      <c r="G81" s="49">
        <f>AVERAGE('26.0919 Busabala-Entebbe 24HR'!G81,'28.09 Busabala-Entebbe-24Hrs'!G41)</f>
        <v>0</v>
      </c>
      <c r="H81" s="49">
        <f>AVERAGE('26.0919 Busabala-Entebbe 24HR'!H81,'28.09 Busabala-Entebbe-24Hrs'!H41)</f>
        <v>0</v>
      </c>
      <c r="I81" s="49">
        <f>AVERAGE('26.0919 Busabala-Entebbe 24HR'!I81,'28.09 Busabala-Entebbe-24Hrs'!I41)</f>
        <v>1.5</v>
      </c>
      <c r="J81" s="49">
        <f>AVERAGE('26.0919 Busabala-Entebbe 24HR'!J81,'28.09 Busabala-Entebbe-24Hrs'!J41)</f>
        <v>0.5</v>
      </c>
      <c r="K81" s="49">
        <f>AVERAGE('26.0919 Busabala-Entebbe 24HR'!K81,'28.09 Busabala-Entebbe-24Hrs'!K41)</f>
        <v>0.5</v>
      </c>
      <c r="L81" s="49">
        <f>AVERAGE('26.0919 Busabala-Entebbe 24HR'!L81,'28.09 Busabala-Entebbe-24Hrs'!L41)</f>
        <v>0</v>
      </c>
      <c r="M81" s="49">
        <f>AVERAGE('26.0919 Busabala-Entebbe 24HR'!M81,'28.09 Busabala-Entebbe-24Hrs'!M41)</f>
        <v>8.5</v>
      </c>
      <c r="N81" s="49">
        <f>AVERAGE('26.0919 Busabala-Entebbe 24HR'!N81,'28.09 Busabala-Entebbe-24Hrs'!N41)</f>
        <v>0</v>
      </c>
      <c r="O81" s="15">
        <f t="shared" si="35"/>
        <v>6</v>
      </c>
      <c r="P81" s="15">
        <f t="shared" si="36"/>
        <v>14.5</v>
      </c>
      <c r="R81" s="8"/>
      <c r="T81"/>
    </row>
    <row r="82" spans="2:20" ht="23.1" customHeight="1" x14ac:dyDescent="0.25">
      <c r="B82" s="24" t="s">
        <v>122</v>
      </c>
      <c r="C82" s="49">
        <f>AVERAGE('26.0919 Busabala-Entebbe 24HR'!C82,'28.09 Busabala-Entebbe-24Hrs'!C42)</f>
        <v>5.5</v>
      </c>
      <c r="D82" s="49">
        <f>AVERAGE('26.0919 Busabala-Entebbe 24HR'!D82,'28.09 Busabala-Entebbe-24Hrs'!D42)</f>
        <v>0.5</v>
      </c>
      <c r="E82" s="49">
        <f>AVERAGE('26.0919 Busabala-Entebbe 24HR'!E82,'28.09 Busabala-Entebbe-24Hrs'!E42)</f>
        <v>0</v>
      </c>
      <c r="F82" s="49">
        <f>AVERAGE('26.0919 Busabala-Entebbe 24HR'!F82,'28.09 Busabala-Entebbe-24Hrs'!F42)</f>
        <v>2</v>
      </c>
      <c r="G82" s="49">
        <f>AVERAGE('26.0919 Busabala-Entebbe 24HR'!G82,'28.09 Busabala-Entebbe-24Hrs'!G42)</f>
        <v>0</v>
      </c>
      <c r="H82" s="49">
        <f>AVERAGE('26.0919 Busabala-Entebbe 24HR'!H82,'28.09 Busabala-Entebbe-24Hrs'!H42)</f>
        <v>0</v>
      </c>
      <c r="I82" s="49">
        <f>AVERAGE('26.0919 Busabala-Entebbe 24HR'!I82,'28.09 Busabala-Entebbe-24Hrs'!I42)</f>
        <v>1</v>
      </c>
      <c r="J82" s="49">
        <f>AVERAGE('26.0919 Busabala-Entebbe 24HR'!J82,'28.09 Busabala-Entebbe-24Hrs'!J42)</f>
        <v>0</v>
      </c>
      <c r="K82" s="49">
        <f>AVERAGE('26.0919 Busabala-Entebbe 24HR'!K82,'28.09 Busabala-Entebbe-24Hrs'!K42)</f>
        <v>0</v>
      </c>
      <c r="L82" s="49">
        <f>AVERAGE('26.0919 Busabala-Entebbe 24HR'!L82,'28.09 Busabala-Entebbe-24Hrs'!L42)</f>
        <v>0</v>
      </c>
      <c r="M82" s="49">
        <f>AVERAGE('26.0919 Busabala-Entebbe 24HR'!M82,'28.09 Busabala-Entebbe-24Hrs'!M42)</f>
        <v>13</v>
      </c>
      <c r="N82" s="49">
        <f>AVERAGE('26.0919 Busabala-Entebbe 24HR'!N82,'28.09 Busabala-Entebbe-24Hrs'!N42)</f>
        <v>0</v>
      </c>
      <c r="O82" s="15">
        <f t="shared" si="35"/>
        <v>9</v>
      </c>
      <c r="P82" s="15">
        <f t="shared" si="36"/>
        <v>22</v>
      </c>
      <c r="R82" s="8"/>
      <c r="T82"/>
    </row>
    <row r="83" spans="2:20" ht="23.1" customHeight="1" x14ac:dyDescent="0.25">
      <c r="B83" s="23" t="s">
        <v>123</v>
      </c>
      <c r="C83" s="49">
        <f>AVERAGE('26.0919 Busabala-Entebbe 24HR'!C83,'28.09 Busabala-Entebbe-24Hrs'!C43)</f>
        <v>2</v>
      </c>
      <c r="D83" s="49">
        <f>AVERAGE('26.0919 Busabala-Entebbe 24HR'!D83,'28.09 Busabala-Entebbe-24Hrs'!D43)</f>
        <v>0.5</v>
      </c>
      <c r="E83" s="49">
        <f>AVERAGE('26.0919 Busabala-Entebbe 24HR'!E83,'28.09 Busabala-Entebbe-24Hrs'!E43)</f>
        <v>0</v>
      </c>
      <c r="F83" s="49">
        <f>AVERAGE('26.0919 Busabala-Entebbe 24HR'!F83,'28.09 Busabala-Entebbe-24Hrs'!F43)</f>
        <v>1.5</v>
      </c>
      <c r="G83" s="49">
        <f>AVERAGE('26.0919 Busabala-Entebbe 24HR'!G83,'28.09 Busabala-Entebbe-24Hrs'!G43)</f>
        <v>0</v>
      </c>
      <c r="H83" s="49">
        <f>AVERAGE('26.0919 Busabala-Entebbe 24HR'!H83,'28.09 Busabala-Entebbe-24Hrs'!H43)</f>
        <v>0</v>
      </c>
      <c r="I83" s="49">
        <f>AVERAGE('26.0919 Busabala-Entebbe 24HR'!I83,'28.09 Busabala-Entebbe-24Hrs'!I43)</f>
        <v>0</v>
      </c>
      <c r="J83" s="49">
        <f>AVERAGE('26.0919 Busabala-Entebbe 24HR'!J83,'28.09 Busabala-Entebbe-24Hrs'!J43)</f>
        <v>0</v>
      </c>
      <c r="K83" s="49">
        <f>AVERAGE('26.0919 Busabala-Entebbe 24HR'!K83,'28.09 Busabala-Entebbe-24Hrs'!K43)</f>
        <v>0</v>
      </c>
      <c r="L83" s="49">
        <f>AVERAGE('26.0919 Busabala-Entebbe 24HR'!L83,'28.09 Busabala-Entebbe-24Hrs'!L43)</f>
        <v>0</v>
      </c>
      <c r="M83" s="49">
        <f>AVERAGE('26.0919 Busabala-Entebbe 24HR'!M83,'28.09 Busabala-Entebbe-24Hrs'!M43)</f>
        <v>4.5</v>
      </c>
      <c r="N83" s="49">
        <f>AVERAGE('26.0919 Busabala-Entebbe 24HR'!N83,'28.09 Busabala-Entebbe-24Hrs'!N43)</f>
        <v>0</v>
      </c>
      <c r="O83" s="15">
        <f t="shared" si="35"/>
        <v>4</v>
      </c>
      <c r="P83" s="15">
        <f t="shared" si="36"/>
        <v>8.5</v>
      </c>
      <c r="R83" s="8"/>
      <c r="T83"/>
    </row>
    <row r="84" spans="2:20" ht="23.1" customHeight="1" x14ac:dyDescent="0.25">
      <c r="B84" s="25" t="s">
        <v>124</v>
      </c>
      <c r="C84" s="49">
        <f>AVERAGE('26.0919 Busabala-Entebbe 24HR'!C84,'28.09 Busabala-Entebbe-24Hrs'!C44)</f>
        <v>3</v>
      </c>
      <c r="D84" s="49">
        <f>AVERAGE('26.0919 Busabala-Entebbe 24HR'!D84,'28.09 Busabala-Entebbe-24Hrs'!D44)</f>
        <v>0.5</v>
      </c>
      <c r="E84" s="49">
        <f>AVERAGE('26.0919 Busabala-Entebbe 24HR'!E84,'28.09 Busabala-Entebbe-24Hrs'!E44)</f>
        <v>0</v>
      </c>
      <c r="F84" s="49">
        <f>AVERAGE('26.0919 Busabala-Entebbe 24HR'!F84,'28.09 Busabala-Entebbe-24Hrs'!F44)</f>
        <v>1.5</v>
      </c>
      <c r="G84" s="49">
        <f>AVERAGE('26.0919 Busabala-Entebbe 24HR'!G84,'28.09 Busabala-Entebbe-24Hrs'!G44)</f>
        <v>0</v>
      </c>
      <c r="H84" s="49">
        <f>AVERAGE('26.0919 Busabala-Entebbe 24HR'!H84,'28.09 Busabala-Entebbe-24Hrs'!H44)</f>
        <v>0</v>
      </c>
      <c r="I84" s="49">
        <f>AVERAGE('26.0919 Busabala-Entebbe 24HR'!I84,'28.09 Busabala-Entebbe-24Hrs'!I44)</f>
        <v>1.5</v>
      </c>
      <c r="J84" s="49">
        <f>AVERAGE('26.0919 Busabala-Entebbe 24HR'!J84,'28.09 Busabala-Entebbe-24Hrs'!J44)</f>
        <v>0.5</v>
      </c>
      <c r="K84" s="49">
        <f>AVERAGE('26.0919 Busabala-Entebbe 24HR'!K84,'28.09 Busabala-Entebbe-24Hrs'!K44)</f>
        <v>0</v>
      </c>
      <c r="L84" s="49">
        <f>AVERAGE('26.0919 Busabala-Entebbe 24HR'!L84,'28.09 Busabala-Entebbe-24Hrs'!L44)</f>
        <v>0</v>
      </c>
      <c r="M84" s="49">
        <f>AVERAGE('26.0919 Busabala-Entebbe 24HR'!M84,'28.09 Busabala-Entebbe-24Hrs'!M44)</f>
        <v>5</v>
      </c>
      <c r="N84" s="49">
        <f>AVERAGE('26.0919 Busabala-Entebbe 24HR'!N84,'28.09 Busabala-Entebbe-24Hrs'!N44)</f>
        <v>0</v>
      </c>
      <c r="O84" s="15">
        <f t="shared" si="35"/>
        <v>7</v>
      </c>
      <c r="P84" s="15">
        <f t="shared" si="36"/>
        <v>12</v>
      </c>
      <c r="R84" s="8"/>
      <c r="T84"/>
    </row>
    <row r="85" spans="2:20" ht="23.1" customHeight="1" x14ac:dyDescent="0.25">
      <c r="B85" s="23" t="s">
        <v>125</v>
      </c>
      <c r="C85" s="49">
        <f>AVERAGE('26.0919 Busabala-Entebbe 24HR'!C85,'28.09 Busabala-Entebbe-24Hrs'!C45)</f>
        <v>1</v>
      </c>
      <c r="D85" s="49">
        <f>AVERAGE('26.0919 Busabala-Entebbe 24HR'!D85,'28.09 Busabala-Entebbe-24Hrs'!D45)</f>
        <v>1</v>
      </c>
      <c r="E85" s="49">
        <f>AVERAGE('26.0919 Busabala-Entebbe 24HR'!E85,'28.09 Busabala-Entebbe-24Hrs'!E45)</f>
        <v>0</v>
      </c>
      <c r="F85" s="49">
        <f>AVERAGE('26.0919 Busabala-Entebbe 24HR'!F85,'28.09 Busabala-Entebbe-24Hrs'!F45)</f>
        <v>2</v>
      </c>
      <c r="G85" s="49">
        <f>AVERAGE('26.0919 Busabala-Entebbe 24HR'!G85,'28.09 Busabala-Entebbe-24Hrs'!G45)</f>
        <v>0</v>
      </c>
      <c r="H85" s="49">
        <f>AVERAGE('26.0919 Busabala-Entebbe 24HR'!H85,'28.09 Busabala-Entebbe-24Hrs'!H45)</f>
        <v>0</v>
      </c>
      <c r="I85" s="49">
        <f>AVERAGE('26.0919 Busabala-Entebbe 24HR'!I85,'28.09 Busabala-Entebbe-24Hrs'!I45)</f>
        <v>2.5</v>
      </c>
      <c r="J85" s="49">
        <f>AVERAGE('26.0919 Busabala-Entebbe 24HR'!J85,'28.09 Busabala-Entebbe-24Hrs'!J45)</f>
        <v>0</v>
      </c>
      <c r="K85" s="49">
        <f>AVERAGE('26.0919 Busabala-Entebbe 24HR'!K85,'28.09 Busabala-Entebbe-24Hrs'!K45)</f>
        <v>0</v>
      </c>
      <c r="L85" s="49">
        <f>AVERAGE('26.0919 Busabala-Entebbe 24HR'!L85,'28.09 Busabala-Entebbe-24Hrs'!L45)</f>
        <v>0</v>
      </c>
      <c r="M85" s="49">
        <f>AVERAGE('26.0919 Busabala-Entebbe 24HR'!M85,'28.09 Busabala-Entebbe-24Hrs'!M45)</f>
        <v>8.5</v>
      </c>
      <c r="N85" s="49">
        <f>AVERAGE('26.0919 Busabala-Entebbe 24HR'!N85,'28.09 Busabala-Entebbe-24Hrs'!N45)</f>
        <v>0.5</v>
      </c>
      <c r="O85" s="15">
        <f t="shared" si="35"/>
        <v>7</v>
      </c>
      <c r="P85" s="15">
        <f t="shared" si="36"/>
        <v>15.5</v>
      </c>
      <c r="R85" s="8"/>
      <c r="T85"/>
    </row>
    <row r="86" spans="2:20" ht="23.1" customHeight="1" x14ac:dyDescent="0.25">
      <c r="B86" s="24" t="s">
        <v>126</v>
      </c>
      <c r="C86" s="49">
        <f>AVERAGE('26.0919 Busabala-Entebbe 24HR'!C86,'28.09 Busabala-Entebbe-24Hrs'!C46)</f>
        <v>3.5</v>
      </c>
      <c r="D86" s="49">
        <f>AVERAGE('26.0919 Busabala-Entebbe 24HR'!D86,'28.09 Busabala-Entebbe-24Hrs'!D46)</f>
        <v>0</v>
      </c>
      <c r="E86" s="49">
        <f>AVERAGE('26.0919 Busabala-Entebbe 24HR'!E86,'28.09 Busabala-Entebbe-24Hrs'!E46)</f>
        <v>0.5</v>
      </c>
      <c r="F86" s="49">
        <f>AVERAGE('26.0919 Busabala-Entebbe 24HR'!F86,'28.09 Busabala-Entebbe-24Hrs'!F46)</f>
        <v>1.5</v>
      </c>
      <c r="G86" s="49">
        <f>AVERAGE('26.0919 Busabala-Entebbe 24HR'!G86,'28.09 Busabala-Entebbe-24Hrs'!G46)</f>
        <v>0</v>
      </c>
      <c r="H86" s="49">
        <f>AVERAGE('26.0919 Busabala-Entebbe 24HR'!H86,'28.09 Busabala-Entebbe-24Hrs'!H46)</f>
        <v>0</v>
      </c>
      <c r="I86" s="49">
        <f>AVERAGE('26.0919 Busabala-Entebbe 24HR'!I86,'28.09 Busabala-Entebbe-24Hrs'!I46)</f>
        <v>1</v>
      </c>
      <c r="J86" s="49">
        <f>AVERAGE('26.0919 Busabala-Entebbe 24HR'!J86,'28.09 Busabala-Entebbe-24Hrs'!J46)</f>
        <v>0</v>
      </c>
      <c r="K86" s="49">
        <f>AVERAGE('26.0919 Busabala-Entebbe 24HR'!K86,'28.09 Busabala-Entebbe-24Hrs'!K46)</f>
        <v>0</v>
      </c>
      <c r="L86" s="49">
        <f>AVERAGE('26.0919 Busabala-Entebbe 24HR'!L86,'28.09 Busabala-Entebbe-24Hrs'!L46)</f>
        <v>0</v>
      </c>
      <c r="M86" s="49">
        <f>AVERAGE('26.0919 Busabala-Entebbe 24HR'!M86,'28.09 Busabala-Entebbe-24Hrs'!M46)</f>
        <v>7</v>
      </c>
      <c r="N86" s="49">
        <f>AVERAGE('26.0919 Busabala-Entebbe 24HR'!N86,'28.09 Busabala-Entebbe-24Hrs'!N46)</f>
        <v>0</v>
      </c>
      <c r="O86" s="15">
        <f t="shared" si="35"/>
        <v>6.5</v>
      </c>
      <c r="P86" s="15">
        <f t="shared" si="36"/>
        <v>13.5</v>
      </c>
      <c r="R86" s="8"/>
      <c r="T86"/>
    </row>
    <row r="87" spans="2:20" ht="23.1" customHeight="1" x14ac:dyDescent="0.25">
      <c r="B87" s="23" t="s">
        <v>127</v>
      </c>
      <c r="C87" s="49">
        <f>AVERAGE('26.0919 Busabala-Entebbe 24HR'!C87,'28.09 Busabala-Entebbe-24Hrs'!C47)</f>
        <v>1</v>
      </c>
      <c r="D87" s="49">
        <f>AVERAGE('26.0919 Busabala-Entebbe 24HR'!D87,'28.09 Busabala-Entebbe-24Hrs'!D47)</f>
        <v>0</v>
      </c>
      <c r="E87" s="49">
        <f>AVERAGE('26.0919 Busabala-Entebbe 24HR'!E87,'28.09 Busabala-Entebbe-24Hrs'!E47)</f>
        <v>0</v>
      </c>
      <c r="F87" s="49">
        <f>AVERAGE('26.0919 Busabala-Entebbe 24HR'!F87,'28.09 Busabala-Entebbe-24Hrs'!F47)</f>
        <v>1.5</v>
      </c>
      <c r="G87" s="49">
        <f>AVERAGE('26.0919 Busabala-Entebbe 24HR'!G87,'28.09 Busabala-Entebbe-24Hrs'!G47)</f>
        <v>0</v>
      </c>
      <c r="H87" s="49">
        <f>AVERAGE('26.0919 Busabala-Entebbe 24HR'!H87,'28.09 Busabala-Entebbe-24Hrs'!H47)</f>
        <v>0</v>
      </c>
      <c r="I87" s="49">
        <f>AVERAGE('26.0919 Busabala-Entebbe 24HR'!I87,'28.09 Busabala-Entebbe-24Hrs'!I47)</f>
        <v>0</v>
      </c>
      <c r="J87" s="49">
        <f>AVERAGE('26.0919 Busabala-Entebbe 24HR'!J87,'28.09 Busabala-Entebbe-24Hrs'!J47)</f>
        <v>0</v>
      </c>
      <c r="K87" s="49">
        <f>AVERAGE('26.0919 Busabala-Entebbe 24HR'!K87,'28.09 Busabala-Entebbe-24Hrs'!K47)</f>
        <v>0</v>
      </c>
      <c r="L87" s="49">
        <f>AVERAGE('26.0919 Busabala-Entebbe 24HR'!L87,'28.09 Busabala-Entebbe-24Hrs'!L47)</f>
        <v>0</v>
      </c>
      <c r="M87" s="49">
        <f>AVERAGE('26.0919 Busabala-Entebbe 24HR'!M87,'28.09 Busabala-Entebbe-24Hrs'!M47)</f>
        <v>6.5</v>
      </c>
      <c r="N87" s="49">
        <f>AVERAGE('26.0919 Busabala-Entebbe 24HR'!N87,'28.09 Busabala-Entebbe-24Hrs'!N47)</f>
        <v>0</v>
      </c>
      <c r="O87" s="15">
        <f t="shared" si="35"/>
        <v>2.5</v>
      </c>
      <c r="P87" s="15">
        <f t="shared" si="36"/>
        <v>9</v>
      </c>
      <c r="R87" s="8"/>
      <c r="T87"/>
    </row>
    <row r="88" spans="2:20" ht="23.1" customHeight="1" x14ac:dyDescent="0.25">
      <c r="B88" s="25" t="s">
        <v>128</v>
      </c>
      <c r="C88" s="49">
        <f>AVERAGE('26.0919 Busabala-Entebbe 24HR'!C88,'28.09 Busabala-Entebbe-24Hrs'!C48)</f>
        <v>1.5</v>
      </c>
      <c r="D88" s="49">
        <f>AVERAGE('26.0919 Busabala-Entebbe 24HR'!D88,'28.09 Busabala-Entebbe-24Hrs'!D48)</f>
        <v>1</v>
      </c>
      <c r="E88" s="49">
        <f>AVERAGE('26.0919 Busabala-Entebbe 24HR'!E88,'28.09 Busabala-Entebbe-24Hrs'!E48)</f>
        <v>0.5</v>
      </c>
      <c r="F88" s="49">
        <f>AVERAGE('26.0919 Busabala-Entebbe 24HR'!F88,'28.09 Busabala-Entebbe-24Hrs'!F48)</f>
        <v>0</v>
      </c>
      <c r="G88" s="49">
        <f>AVERAGE('26.0919 Busabala-Entebbe 24HR'!G88,'28.09 Busabala-Entebbe-24Hrs'!G48)</f>
        <v>0</v>
      </c>
      <c r="H88" s="49">
        <f>AVERAGE('26.0919 Busabala-Entebbe 24HR'!H88,'28.09 Busabala-Entebbe-24Hrs'!H48)</f>
        <v>0</v>
      </c>
      <c r="I88" s="49">
        <f>AVERAGE('26.0919 Busabala-Entebbe 24HR'!I88,'28.09 Busabala-Entebbe-24Hrs'!I48)</f>
        <v>0</v>
      </c>
      <c r="J88" s="49">
        <f>AVERAGE('26.0919 Busabala-Entebbe 24HR'!J88,'28.09 Busabala-Entebbe-24Hrs'!J48)</f>
        <v>0</v>
      </c>
      <c r="K88" s="49">
        <f>AVERAGE('26.0919 Busabala-Entebbe 24HR'!K88,'28.09 Busabala-Entebbe-24Hrs'!K48)</f>
        <v>0</v>
      </c>
      <c r="L88" s="49">
        <f>AVERAGE('26.0919 Busabala-Entebbe 24HR'!L88,'28.09 Busabala-Entebbe-24Hrs'!L48)</f>
        <v>0</v>
      </c>
      <c r="M88" s="49">
        <f>AVERAGE('26.0919 Busabala-Entebbe 24HR'!M88,'28.09 Busabala-Entebbe-24Hrs'!M48)</f>
        <v>3</v>
      </c>
      <c r="N88" s="49">
        <f>AVERAGE('26.0919 Busabala-Entebbe 24HR'!N88,'28.09 Busabala-Entebbe-24Hrs'!N48)</f>
        <v>0</v>
      </c>
      <c r="O88" s="15">
        <f t="shared" si="35"/>
        <v>3</v>
      </c>
      <c r="P88" s="15">
        <f t="shared" si="36"/>
        <v>6</v>
      </c>
      <c r="R88" s="8"/>
      <c r="T88"/>
    </row>
    <row r="89" spans="2:20" ht="23.1" customHeight="1" x14ac:dyDescent="0.25">
      <c r="B89" s="23" t="s">
        <v>129</v>
      </c>
      <c r="C89" s="49">
        <f>AVERAGE('26.0919 Busabala-Entebbe 24HR'!C89,'28.09 Busabala-Entebbe-24Hrs'!C49)</f>
        <v>1.5</v>
      </c>
      <c r="D89" s="49">
        <f>AVERAGE('26.0919 Busabala-Entebbe 24HR'!D89,'28.09 Busabala-Entebbe-24Hrs'!D49)</f>
        <v>0.5</v>
      </c>
      <c r="E89" s="49">
        <f>AVERAGE('26.0919 Busabala-Entebbe 24HR'!E89,'28.09 Busabala-Entebbe-24Hrs'!E49)</f>
        <v>0</v>
      </c>
      <c r="F89" s="49">
        <f>AVERAGE('26.0919 Busabala-Entebbe 24HR'!F89,'28.09 Busabala-Entebbe-24Hrs'!F49)</f>
        <v>1</v>
      </c>
      <c r="G89" s="49">
        <f>AVERAGE('26.0919 Busabala-Entebbe 24HR'!G89,'28.09 Busabala-Entebbe-24Hrs'!G49)</f>
        <v>0</v>
      </c>
      <c r="H89" s="49">
        <f>AVERAGE('26.0919 Busabala-Entebbe 24HR'!H89,'28.09 Busabala-Entebbe-24Hrs'!H49)</f>
        <v>0</v>
      </c>
      <c r="I89" s="49">
        <f>AVERAGE('26.0919 Busabala-Entebbe 24HR'!I89,'28.09 Busabala-Entebbe-24Hrs'!I49)</f>
        <v>1.5</v>
      </c>
      <c r="J89" s="49">
        <f>AVERAGE('26.0919 Busabala-Entebbe 24HR'!J89,'28.09 Busabala-Entebbe-24Hrs'!J49)</f>
        <v>0.5</v>
      </c>
      <c r="K89" s="49">
        <f>AVERAGE('26.0919 Busabala-Entebbe 24HR'!K89,'28.09 Busabala-Entebbe-24Hrs'!K49)</f>
        <v>0</v>
      </c>
      <c r="L89" s="49">
        <f>AVERAGE('26.0919 Busabala-Entebbe 24HR'!L89,'28.09 Busabala-Entebbe-24Hrs'!L49)</f>
        <v>0</v>
      </c>
      <c r="M89" s="49">
        <f>AVERAGE('26.0919 Busabala-Entebbe 24HR'!M89,'28.09 Busabala-Entebbe-24Hrs'!M49)</f>
        <v>3</v>
      </c>
      <c r="N89" s="49">
        <f>AVERAGE('26.0919 Busabala-Entebbe 24HR'!N89,'28.09 Busabala-Entebbe-24Hrs'!N49)</f>
        <v>0</v>
      </c>
      <c r="O89" s="15">
        <f t="shared" si="35"/>
        <v>5</v>
      </c>
      <c r="P89" s="15">
        <f t="shared" si="36"/>
        <v>8</v>
      </c>
      <c r="R89" s="8"/>
      <c r="T89"/>
    </row>
    <row r="90" spans="2:20" ht="23.1" customHeight="1" x14ac:dyDescent="0.25">
      <c r="B90" s="24" t="s">
        <v>130</v>
      </c>
      <c r="C90" s="49">
        <f>AVERAGE('26.0919 Busabala-Entebbe 24HR'!C90,'28.09 Busabala-Entebbe-24Hrs'!C50)</f>
        <v>2.5</v>
      </c>
      <c r="D90" s="49">
        <f>AVERAGE('26.0919 Busabala-Entebbe 24HR'!D90,'28.09 Busabala-Entebbe-24Hrs'!D50)</f>
        <v>1</v>
      </c>
      <c r="E90" s="49">
        <f>AVERAGE('26.0919 Busabala-Entebbe 24HR'!E90,'28.09 Busabala-Entebbe-24Hrs'!E50)</f>
        <v>0</v>
      </c>
      <c r="F90" s="49">
        <f>AVERAGE('26.0919 Busabala-Entebbe 24HR'!F90,'28.09 Busabala-Entebbe-24Hrs'!F50)</f>
        <v>2</v>
      </c>
      <c r="G90" s="49">
        <f>AVERAGE('26.0919 Busabala-Entebbe 24HR'!G90,'28.09 Busabala-Entebbe-24Hrs'!G50)</f>
        <v>0</v>
      </c>
      <c r="H90" s="49">
        <f>AVERAGE('26.0919 Busabala-Entebbe 24HR'!H90,'28.09 Busabala-Entebbe-24Hrs'!H50)</f>
        <v>0</v>
      </c>
      <c r="I90" s="49">
        <f>AVERAGE('26.0919 Busabala-Entebbe 24HR'!I90,'28.09 Busabala-Entebbe-24Hrs'!I50)</f>
        <v>1.5</v>
      </c>
      <c r="J90" s="49">
        <f>AVERAGE('26.0919 Busabala-Entebbe 24HR'!J90,'28.09 Busabala-Entebbe-24Hrs'!J50)</f>
        <v>0.5</v>
      </c>
      <c r="K90" s="49">
        <f>AVERAGE('26.0919 Busabala-Entebbe 24HR'!K90,'28.09 Busabala-Entebbe-24Hrs'!K50)</f>
        <v>0</v>
      </c>
      <c r="L90" s="49">
        <f>AVERAGE('26.0919 Busabala-Entebbe 24HR'!L90,'28.09 Busabala-Entebbe-24Hrs'!L50)</f>
        <v>0</v>
      </c>
      <c r="M90" s="49">
        <f>AVERAGE('26.0919 Busabala-Entebbe 24HR'!M90,'28.09 Busabala-Entebbe-24Hrs'!M50)</f>
        <v>8.5</v>
      </c>
      <c r="N90" s="49">
        <f>AVERAGE('26.0919 Busabala-Entebbe 24HR'!N90,'28.09 Busabala-Entebbe-24Hrs'!N50)</f>
        <v>0</v>
      </c>
      <c r="O90" s="15">
        <f t="shared" si="35"/>
        <v>7.5</v>
      </c>
      <c r="P90" s="15">
        <f t="shared" si="36"/>
        <v>16</v>
      </c>
      <c r="R90" s="8"/>
      <c r="T90"/>
    </row>
    <row r="91" spans="2:20" ht="23.1" customHeight="1" x14ac:dyDescent="0.25">
      <c r="B91" s="23" t="s">
        <v>131</v>
      </c>
      <c r="C91" s="49">
        <f>AVERAGE('26.0919 Busabala-Entebbe 24HR'!C91,'28.09 Busabala-Entebbe-24Hrs'!C51)</f>
        <v>1.5</v>
      </c>
      <c r="D91" s="49">
        <f>AVERAGE('26.0919 Busabala-Entebbe 24HR'!D91,'28.09 Busabala-Entebbe-24Hrs'!D51)</f>
        <v>0.5</v>
      </c>
      <c r="E91" s="49">
        <f>AVERAGE('26.0919 Busabala-Entebbe 24HR'!E91,'28.09 Busabala-Entebbe-24Hrs'!E51)</f>
        <v>0</v>
      </c>
      <c r="F91" s="49">
        <f>AVERAGE('26.0919 Busabala-Entebbe 24HR'!F91,'28.09 Busabala-Entebbe-24Hrs'!F51)</f>
        <v>2.5</v>
      </c>
      <c r="G91" s="49">
        <f>AVERAGE('26.0919 Busabala-Entebbe 24HR'!G91,'28.09 Busabala-Entebbe-24Hrs'!G51)</f>
        <v>0</v>
      </c>
      <c r="H91" s="49">
        <f>AVERAGE('26.0919 Busabala-Entebbe 24HR'!H91,'28.09 Busabala-Entebbe-24Hrs'!H51)</f>
        <v>0</v>
      </c>
      <c r="I91" s="49">
        <f>AVERAGE('26.0919 Busabala-Entebbe 24HR'!I91,'28.09 Busabala-Entebbe-24Hrs'!I51)</f>
        <v>1</v>
      </c>
      <c r="J91" s="49">
        <f>AVERAGE('26.0919 Busabala-Entebbe 24HR'!J91,'28.09 Busabala-Entebbe-24Hrs'!J51)</f>
        <v>0</v>
      </c>
      <c r="K91" s="49">
        <f>AVERAGE('26.0919 Busabala-Entebbe 24HR'!K91,'28.09 Busabala-Entebbe-24Hrs'!K51)</f>
        <v>0</v>
      </c>
      <c r="L91" s="49">
        <f>AVERAGE('26.0919 Busabala-Entebbe 24HR'!L91,'28.09 Busabala-Entebbe-24Hrs'!L51)</f>
        <v>0</v>
      </c>
      <c r="M91" s="49">
        <f>AVERAGE('26.0919 Busabala-Entebbe 24HR'!M91,'28.09 Busabala-Entebbe-24Hrs'!M51)</f>
        <v>3.5</v>
      </c>
      <c r="N91" s="49">
        <f>AVERAGE('26.0919 Busabala-Entebbe 24HR'!N91,'28.09 Busabala-Entebbe-24Hrs'!N51)</f>
        <v>0</v>
      </c>
      <c r="O91" s="15">
        <f t="shared" si="35"/>
        <v>5.5</v>
      </c>
      <c r="P91" s="15">
        <f t="shared" si="36"/>
        <v>9</v>
      </c>
      <c r="R91" s="8"/>
      <c r="T91"/>
    </row>
    <row r="92" spans="2:20" ht="23.1" customHeight="1" x14ac:dyDescent="0.25">
      <c r="B92" s="25" t="s">
        <v>132</v>
      </c>
      <c r="C92" s="49">
        <f>AVERAGE('26.0919 Busabala-Entebbe 24HR'!C92,'28.09 Busabala-Entebbe-24Hrs'!C52)</f>
        <v>1</v>
      </c>
      <c r="D92" s="49">
        <f>AVERAGE('26.0919 Busabala-Entebbe 24HR'!D92,'28.09 Busabala-Entebbe-24Hrs'!D52)</f>
        <v>1.5</v>
      </c>
      <c r="E92" s="49">
        <f>AVERAGE('26.0919 Busabala-Entebbe 24HR'!E92,'28.09 Busabala-Entebbe-24Hrs'!E52)</f>
        <v>0.5</v>
      </c>
      <c r="F92" s="49">
        <f>AVERAGE('26.0919 Busabala-Entebbe 24HR'!F92,'28.09 Busabala-Entebbe-24Hrs'!F52)</f>
        <v>3</v>
      </c>
      <c r="G92" s="49">
        <f>AVERAGE('26.0919 Busabala-Entebbe 24HR'!G92,'28.09 Busabala-Entebbe-24Hrs'!G52)</f>
        <v>0</v>
      </c>
      <c r="H92" s="49">
        <f>AVERAGE('26.0919 Busabala-Entebbe 24HR'!H92,'28.09 Busabala-Entebbe-24Hrs'!H52)</f>
        <v>0</v>
      </c>
      <c r="I92" s="49">
        <f>AVERAGE('26.0919 Busabala-Entebbe 24HR'!I92,'28.09 Busabala-Entebbe-24Hrs'!I52)</f>
        <v>2</v>
      </c>
      <c r="J92" s="49">
        <f>AVERAGE('26.0919 Busabala-Entebbe 24HR'!J92,'28.09 Busabala-Entebbe-24Hrs'!J52)</f>
        <v>0</v>
      </c>
      <c r="K92" s="49">
        <f>AVERAGE('26.0919 Busabala-Entebbe 24HR'!K92,'28.09 Busabala-Entebbe-24Hrs'!K52)</f>
        <v>0.5</v>
      </c>
      <c r="L92" s="49">
        <f>AVERAGE('26.0919 Busabala-Entebbe 24HR'!L92,'28.09 Busabala-Entebbe-24Hrs'!L52)</f>
        <v>0</v>
      </c>
      <c r="M92" s="49">
        <f>AVERAGE('26.0919 Busabala-Entebbe 24HR'!M92,'28.09 Busabala-Entebbe-24Hrs'!M52)</f>
        <v>5.5</v>
      </c>
      <c r="N92" s="49">
        <f>AVERAGE('26.0919 Busabala-Entebbe 24HR'!N92,'28.09 Busabala-Entebbe-24Hrs'!N52)</f>
        <v>0</v>
      </c>
      <c r="O92" s="15">
        <f t="shared" si="35"/>
        <v>8.5</v>
      </c>
      <c r="P92" s="15">
        <f t="shared" si="36"/>
        <v>14</v>
      </c>
      <c r="R92" s="8"/>
      <c r="T92"/>
    </row>
    <row r="93" spans="2:20" ht="23.1" customHeight="1" x14ac:dyDescent="0.25">
      <c r="B93" s="23" t="s">
        <v>133</v>
      </c>
      <c r="C93" s="49">
        <f>AVERAGE('26.0919 Busabala-Entebbe 24HR'!C93,'28.09 Busabala-Entebbe-24Hrs'!C53)</f>
        <v>2</v>
      </c>
      <c r="D93" s="49">
        <f>AVERAGE('26.0919 Busabala-Entebbe 24HR'!D93,'28.09 Busabala-Entebbe-24Hrs'!D53)</f>
        <v>1</v>
      </c>
      <c r="E93" s="49">
        <f>AVERAGE('26.0919 Busabala-Entebbe 24HR'!E93,'28.09 Busabala-Entebbe-24Hrs'!E53)</f>
        <v>0</v>
      </c>
      <c r="F93" s="49">
        <f>AVERAGE('26.0919 Busabala-Entebbe 24HR'!F93,'28.09 Busabala-Entebbe-24Hrs'!F53)</f>
        <v>0.5</v>
      </c>
      <c r="G93" s="49">
        <f>AVERAGE('26.0919 Busabala-Entebbe 24HR'!G93,'28.09 Busabala-Entebbe-24Hrs'!G53)</f>
        <v>0</v>
      </c>
      <c r="H93" s="49">
        <f>AVERAGE('26.0919 Busabala-Entebbe 24HR'!H93,'28.09 Busabala-Entebbe-24Hrs'!H53)</f>
        <v>0</v>
      </c>
      <c r="I93" s="49">
        <f>AVERAGE('26.0919 Busabala-Entebbe 24HR'!I93,'28.09 Busabala-Entebbe-24Hrs'!I53)</f>
        <v>1</v>
      </c>
      <c r="J93" s="49">
        <f>AVERAGE('26.0919 Busabala-Entebbe 24HR'!J93,'28.09 Busabala-Entebbe-24Hrs'!J53)</f>
        <v>0</v>
      </c>
      <c r="K93" s="49">
        <f>AVERAGE('26.0919 Busabala-Entebbe 24HR'!K93,'28.09 Busabala-Entebbe-24Hrs'!K53)</f>
        <v>0.5</v>
      </c>
      <c r="L93" s="49">
        <f>AVERAGE('26.0919 Busabala-Entebbe 24HR'!L93,'28.09 Busabala-Entebbe-24Hrs'!L53)</f>
        <v>0</v>
      </c>
      <c r="M93" s="49">
        <f>AVERAGE('26.0919 Busabala-Entebbe 24HR'!M93,'28.09 Busabala-Entebbe-24Hrs'!M53)</f>
        <v>6</v>
      </c>
      <c r="N93" s="49">
        <f>AVERAGE('26.0919 Busabala-Entebbe 24HR'!N93,'28.09 Busabala-Entebbe-24Hrs'!N53)</f>
        <v>0</v>
      </c>
      <c r="O93" s="15">
        <f t="shared" si="35"/>
        <v>5</v>
      </c>
      <c r="P93" s="15">
        <f t="shared" si="36"/>
        <v>11</v>
      </c>
      <c r="R93" s="8"/>
      <c r="T93"/>
    </row>
    <row r="94" spans="2:20" ht="23.1" customHeight="1" x14ac:dyDescent="0.25">
      <c r="B94" s="24" t="s">
        <v>134</v>
      </c>
      <c r="C94" s="49">
        <f>AVERAGE('26.0919 Busabala-Entebbe 24HR'!C94,'28.09 Busabala-Entebbe-24Hrs'!C54)</f>
        <v>1.5</v>
      </c>
      <c r="D94" s="49">
        <f>AVERAGE('26.0919 Busabala-Entebbe 24HR'!D94,'28.09 Busabala-Entebbe-24Hrs'!D54)</f>
        <v>1.5</v>
      </c>
      <c r="E94" s="49">
        <f>AVERAGE('26.0919 Busabala-Entebbe 24HR'!E94,'28.09 Busabala-Entebbe-24Hrs'!E54)</f>
        <v>0</v>
      </c>
      <c r="F94" s="49">
        <f>AVERAGE('26.0919 Busabala-Entebbe 24HR'!F94,'28.09 Busabala-Entebbe-24Hrs'!F54)</f>
        <v>2.5</v>
      </c>
      <c r="G94" s="49">
        <f>AVERAGE('26.0919 Busabala-Entebbe 24HR'!G94,'28.09 Busabala-Entebbe-24Hrs'!G54)</f>
        <v>0</v>
      </c>
      <c r="H94" s="49">
        <f>AVERAGE('26.0919 Busabala-Entebbe 24HR'!H94,'28.09 Busabala-Entebbe-24Hrs'!H54)</f>
        <v>0</v>
      </c>
      <c r="I94" s="49">
        <f>AVERAGE('26.0919 Busabala-Entebbe 24HR'!I94,'28.09 Busabala-Entebbe-24Hrs'!I54)</f>
        <v>1</v>
      </c>
      <c r="J94" s="49">
        <f>AVERAGE('26.0919 Busabala-Entebbe 24HR'!J94,'28.09 Busabala-Entebbe-24Hrs'!J54)</f>
        <v>0</v>
      </c>
      <c r="K94" s="49">
        <f>AVERAGE('26.0919 Busabala-Entebbe 24HR'!K94,'28.09 Busabala-Entebbe-24Hrs'!K54)</f>
        <v>0</v>
      </c>
      <c r="L94" s="49">
        <f>AVERAGE('26.0919 Busabala-Entebbe 24HR'!L94,'28.09 Busabala-Entebbe-24Hrs'!L54)</f>
        <v>0</v>
      </c>
      <c r="M94" s="49">
        <f>AVERAGE('26.0919 Busabala-Entebbe 24HR'!M94,'28.09 Busabala-Entebbe-24Hrs'!M54)</f>
        <v>11</v>
      </c>
      <c r="N94" s="49">
        <f>AVERAGE('26.0919 Busabala-Entebbe 24HR'!N94,'28.09 Busabala-Entebbe-24Hrs'!N54)</f>
        <v>0</v>
      </c>
      <c r="O94" s="15">
        <f t="shared" si="35"/>
        <v>6.5</v>
      </c>
      <c r="P94" s="15">
        <f t="shared" si="36"/>
        <v>17.5</v>
      </c>
      <c r="R94" s="8"/>
      <c r="T94"/>
    </row>
    <row r="95" spans="2:20" ht="23.1" customHeight="1" x14ac:dyDescent="0.25">
      <c r="B95" s="23" t="s">
        <v>135</v>
      </c>
      <c r="C95" s="49">
        <f>AVERAGE('26.0919 Busabala-Entebbe 24HR'!C95,'28.09 Busabala-Entebbe-24Hrs'!C55)</f>
        <v>1.5</v>
      </c>
      <c r="D95" s="49">
        <f>AVERAGE('26.0919 Busabala-Entebbe 24HR'!D95,'28.09 Busabala-Entebbe-24Hrs'!D55)</f>
        <v>0.5</v>
      </c>
      <c r="E95" s="49">
        <f>AVERAGE('26.0919 Busabala-Entebbe 24HR'!E95,'28.09 Busabala-Entebbe-24Hrs'!E55)</f>
        <v>0</v>
      </c>
      <c r="F95" s="49">
        <f>AVERAGE('26.0919 Busabala-Entebbe 24HR'!F95,'28.09 Busabala-Entebbe-24Hrs'!F55)</f>
        <v>1.5</v>
      </c>
      <c r="G95" s="49">
        <f>AVERAGE('26.0919 Busabala-Entebbe 24HR'!G95,'28.09 Busabala-Entebbe-24Hrs'!G55)</f>
        <v>0</v>
      </c>
      <c r="H95" s="49">
        <f>AVERAGE('26.0919 Busabala-Entebbe 24HR'!H95,'28.09 Busabala-Entebbe-24Hrs'!H55)</f>
        <v>0</v>
      </c>
      <c r="I95" s="49">
        <f>AVERAGE('26.0919 Busabala-Entebbe 24HR'!I95,'28.09 Busabala-Entebbe-24Hrs'!I55)</f>
        <v>0.5</v>
      </c>
      <c r="J95" s="49">
        <f>AVERAGE('26.0919 Busabala-Entebbe 24HR'!J95,'28.09 Busabala-Entebbe-24Hrs'!J55)</f>
        <v>0</v>
      </c>
      <c r="K95" s="49">
        <f>AVERAGE('26.0919 Busabala-Entebbe 24HR'!K95,'28.09 Busabala-Entebbe-24Hrs'!K55)</f>
        <v>0</v>
      </c>
      <c r="L95" s="49">
        <f>AVERAGE('26.0919 Busabala-Entebbe 24HR'!L95,'28.09 Busabala-Entebbe-24Hrs'!L55)</f>
        <v>0</v>
      </c>
      <c r="M95" s="49">
        <f>AVERAGE('26.0919 Busabala-Entebbe 24HR'!M95,'28.09 Busabala-Entebbe-24Hrs'!M55)</f>
        <v>5.5</v>
      </c>
      <c r="N95" s="49">
        <f>AVERAGE('26.0919 Busabala-Entebbe 24HR'!N95,'28.09 Busabala-Entebbe-24Hrs'!N55)</f>
        <v>0</v>
      </c>
      <c r="O95" s="15">
        <f t="shared" si="35"/>
        <v>4</v>
      </c>
      <c r="P95" s="15">
        <f t="shared" si="36"/>
        <v>9.5</v>
      </c>
      <c r="R95" s="8"/>
      <c r="T95"/>
    </row>
    <row r="96" spans="2:20" ht="23.1" customHeight="1" x14ac:dyDescent="0.25">
      <c r="B96" s="25" t="s">
        <v>136</v>
      </c>
      <c r="C96" s="49">
        <f>AVERAGE('26.0919 Busabala-Entebbe 24HR'!C96,'28.09 Busabala-Entebbe-24Hrs'!C56)</f>
        <v>2.5</v>
      </c>
      <c r="D96" s="49">
        <f>AVERAGE('26.0919 Busabala-Entebbe 24HR'!D96,'28.09 Busabala-Entebbe-24Hrs'!D56)</f>
        <v>1</v>
      </c>
      <c r="E96" s="49">
        <f>AVERAGE('26.0919 Busabala-Entebbe 24HR'!E96,'28.09 Busabala-Entebbe-24Hrs'!E56)</f>
        <v>0</v>
      </c>
      <c r="F96" s="49">
        <f>AVERAGE('26.0919 Busabala-Entebbe 24HR'!F96,'28.09 Busabala-Entebbe-24Hrs'!F56)</f>
        <v>3</v>
      </c>
      <c r="G96" s="49">
        <f>AVERAGE('26.0919 Busabala-Entebbe 24HR'!G96,'28.09 Busabala-Entebbe-24Hrs'!G56)</f>
        <v>0</v>
      </c>
      <c r="H96" s="49">
        <f>AVERAGE('26.0919 Busabala-Entebbe 24HR'!H96,'28.09 Busabala-Entebbe-24Hrs'!H56)</f>
        <v>0</v>
      </c>
      <c r="I96" s="49">
        <f>AVERAGE('26.0919 Busabala-Entebbe 24HR'!I96,'28.09 Busabala-Entebbe-24Hrs'!I56)</f>
        <v>1</v>
      </c>
      <c r="J96" s="49">
        <f>AVERAGE('26.0919 Busabala-Entebbe 24HR'!J96,'28.09 Busabala-Entebbe-24Hrs'!J56)</f>
        <v>0</v>
      </c>
      <c r="K96" s="49">
        <f>AVERAGE('26.0919 Busabala-Entebbe 24HR'!K96,'28.09 Busabala-Entebbe-24Hrs'!K56)</f>
        <v>0</v>
      </c>
      <c r="L96" s="49">
        <f>AVERAGE('26.0919 Busabala-Entebbe 24HR'!L96,'28.09 Busabala-Entebbe-24Hrs'!L56)</f>
        <v>0</v>
      </c>
      <c r="M96" s="49">
        <f>AVERAGE('26.0919 Busabala-Entebbe 24HR'!M96,'28.09 Busabala-Entebbe-24Hrs'!M56)</f>
        <v>6.5</v>
      </c>
      <c r="N96" s="49">
        <f>AVERAGE('26.0919 Busabala-Entebbe 24HR'!N96,'28.09 Busabala-Entebbe-24Hrs'!N56)</f>
        <v>0</v>
      </c>
      <c r="O96" s="15">
        <f t="shared" si="35"/>
        <v>7.5</v>
      </c>
      <c r="P96" s="15">
        <f t="shared" si="36"/>
        <v>14</v>
      </c>
      <c r="R96" s="8"/>
      <c r="T96"/>
    </row>
    <row r="97" spans="2:20" ht="23.1" customHeight="1" x14ac:dyDescent="0.25">
      <c r="B97" s="23" t="s">
        <v>137</v>
      </c>
      <c r="C97" s="49">
        <f>AVERAGE('26.0919 Busabala-Entebbe 24HR'!C97,'28.09 Busabala-Entebbe-24Hrs'!C57)</f>
        <v>5</v>
      </c>
      <c r="D97" s="49">
        <f>AVERAGE('26.0919 Busabala-Entebbe 24HR'!D97,'28.09 Busabala-Entebbe-24Hrs'!D57)</f>
        <v>1.5</v>
      </c>
      <c r="E97" s="49">
        <f>AVERAGE('26.0919 Busabala-Entebbe 24HR'!E97,'28.09 Busabala-Entebbe-24Hrs'!E57)</f>
        <v>0</v>
      </c>
      <c r="F97" s="49">
        <f>AVERAGE('26.0919 Busabala-Entebbe 24HR'!F97,'28.09 Busabala-Entebbe-24Hrs'!F57)</f>
        <v>1.5</v>
      </c>
      <c r="G97" s="49">
        <f>AVERAGE('26.0919 Busabala-Entebbe 24HR'!G97,'28.09 Busabala-Entebbe-24Hrs'!G57)</f>
        <v>0</v>
      </c>
      <c r="H97" s="49">
        <f>AVERAGE('26.0919 Busabala-Entebbe 24HR'!H97,'28.09 Busabala-Entebbe-24Hrs'!H57)</f>
        <v>0</v>
      </c>
      <c r="I97" s="49">
        <f>AVERAGE('26.0919 Busabala-Entebbe 24HR'!I97,'28.09 Busabala-Entebbe-24Hrs'!I57)</f>
        <v>1</v>
      </c>
      <c r="J97" s="49">
        <f>AVERAGE('26.0919 Busabala-Entebbe 24HR'!J97,'28.09 Busabala-Entebbe-24Hrs'!J57)</f>
        <v>0</v>
      </c>
      <c r="K97" s="49">
        <f>AVERAGE('26.0919 Busabala-Entebbe 24HR'!K97,'28.09 Busabala-Entebbe-24Hrs'!K57)</f>
        <v>0</v>
      </c>
      <c r="L97" s="49">
        <f>AVERAGE('26.0919 Busabala-Entebbe 24HR'!L97,'28.09 Busabala-Entebbe-24Hrs'!L57)</f>
        <v>0</v>
      </c>
      <c r="M97" s="49">
        <f>AVERAGE('26.0919 Busabala-Entebbe 24HR'!M97,'28.09 Busabala-Entebbe-24Hrs'!M57)</f>
        <v>16</v>
      </c>
      <c r="N97" s="49">
        <f>AVERAGE('26.0919 Busabala-Entebbe 24HR'!N97,'28.09 Busabala-Entebbe-24Hrs'!N57)</f>
        <v>0</v>
      </c>
      <c r="O97" s="15">
        <f t="shared" si="35"/>
        <v>9</v>
      </c>
      <c r="P97" s="15">
        <f t="shared" si="36"/>
        <v>25</v>
      </c>
      <c r="R97" s="8"/>
      <c r="T97"/>
    </row>
    <row r="98" spans="2:20" ht="23.1" customHeight="1" x14ac:dyDescent="0.25">
      <c r="B98" s="24" t="s">
        <v>138</v>
      </c>
      <c r="C98" s="49">
        <f>AVERAGE('26.0919 Busabala-Entebbe 24HR'!C98,'28.09 Busabala-Entebbe-24Hrs'!C58)</f>
        <v>3.5</v>
      </c>
      <c r="D98" s="49">
        <f>AVERAGE('26.0919 Busabala-Entebbe 24HR'!D98,'28.09 Busabala-Entebbe-24Hrs'!D58)</f>
        <v>0</v>
      </c>
      <c r="E98" s="49">
        <f>AVERAGE('26.0919 Busabala-Entebbe 24HR'!E98,'28.09 Busabala-Entebbe-24Hrs'!E58)</f>
        <v>0</v>
      </c>
      <c r="F98" s="49">
        <f>AVERAGE('26.0919 Busabala-Entebbe 24HR'!F98,'28.09 Busabala-Entebbe-24Hrs'!F58)</f>
        <v>2.5</v>
      </c>
      <c r="G98" s="49">
        <f>AVERAGE('26.0919 Busabala-Entebbe 24HR'!G98,'28.09 Busabala-Entebbe-24Hrs'!G58)</f>
        <v>0.5</v>
      </c>
      <c r="H98" s="49">
        <f>AVERAGE('26.0919 Busabala-Entebbe 24HR'!H98,'28.09 Busabala-Entebbe-24Hrs'!H58)</f>
        <v>0</v>
      </c>
      <c r="I98" s="49">
        <f>AVERAGE('26.0919 Busabala-Entebbe 24HR'!I98,'28.09 Busabala-Entebbe-24Hrs'!I58)</f>
        <v>0.5</v>
      </c>
      <c r="J98" s="49">
        <f>AVERAGE('26.0919 Busabala-Entebbe 24HR'!J98,'28.09 Busabala-Entebbe-24Hrs'!J58)</f>
        <v>1</v>
      </c>
      <c r="K98" s="49">
        <f>AVERAGE('26.0919 Busabala-Entebbe 24HR'!K98,'28.09 Busabala-Entebbe-24Hrs'!K58)</f>
        <v>0</v>
      </c>
      <c r="L98" s="49">
        <f>AVERAGE('26.0919 Busabala-Entebbe 24HR'!L98,'28.09 Busabala-Entebbe-24Hrs'!L58)</f>
        <v>0</v>
      </c>
      <c r="M98" s="49">
        <f>AVERAGE('26.0919 Busabala-Entebbe 24HR'!M98,'28.09 Busabala-Entebbe-24Hrs'!M58)</f>
        <v>5.5</v>
      </c>
      <c r="N98" s="49">
        <f>AVERAGE('26.0919 Busabala-Entebbe 24HR'!N98,'28.09 Busabala-Entebbe-24Hrs'!N58)</f>
        <v>0</v>
      </c>
      <c r="O98" s="15">
        <f t="shared" si="35"/>
        <v>8</v>
      </c>
      <c r="P98" s="15">
        <f t="shared" si="36"/>
        <v>13.5</v>
      </c>
      <c r="R98" s="8"/>
      <c r="T98"/>
    </row>
    <row r="99" spans="2:20" ht="23.1" customHeight="1" x14ac:dyDescent="0.25">
      <c r="B99" s="23" t="s">
        <v>139</v>
      </c>
      <c r="C99" s="49">
        <f>AVERAGE('26.0919 Busabala-Entebbe 24HR'!C99,'28.09 Busabala-Entebbe-24Hrs'!C59)</f>
        <v>4</v>
      </c>
      <c r="D99" s="49">
        <f>AVERAGE('26.0919 Busabala-Entebbe 24HR'!D99,'28.09 Busabala-Entebbe-24Hrs'!D59)</f>
        <v>0.5</v>
      </c>
      <c r="E99" s="49">
        <f>AVERAGE('26.0919 Busabala-Entebbe 24HR'!E99,'28.09 Busabala-Entebbe-24Hrs'!E59)</f>
        <v>0</v>
      </c>
      <c r="F99" s="49">
        <f>AVERAGE('26.0919 Busabala-Entebbe 24HR'!F99,'28.09 Busabala-Entebbe-24Hrs'!F59)</f>
        <v>3.5</v>
      </c>
      <c r="G99" s="49">
        <f>AVERAGE('26.0919 Busabala-Entebbe 24HR'!G99,'28.09 Busabala-Entebbe-24Hrs'!G59)</f>
        <v>3</v>
      </c>
      <c r="H99" s="49">
        <f>AVERAGE('26.0919 Busabala-Entebbe 24HR'!H99,'28.09 Busabala-Entebbe-24Hrs'!H59)</f>
        <v>0</v>
      </c>
      <c r="I99" s="49">
        <f>AVERAGE('26.0919 Busabala-Entebbe 24HR'!I99,'28.09 Busabala-Entebbe-24Hrs'!I59)</f>
        <v>1.5</v>
      </c>
      <c r="J99" s="49">
        <f>AVERAGE('26.0919 Busabala-Entebbe 24HR'!J99,'28.09 Busabala-Entebbe-24Hrs'!J59)</f>
        <v>0</v>
      </c>
      <c r="K99" s="49">
        <f>AVERAGE('26.0919 Busabala-Entebbe 24HR'!K99,'28.09 Busabala-Entebbe-24Hrs'!K59)</f>
        <v>0</v>
      </c>
      <c r="L99" s="49">
        <f>AVERAGE('26.0919 Busabala-Entebbe 24HR'!L99,'28.09 Busabala-Entebbe-24Hrs'!L59)</f>
        <v>0</v>
      </c>
      <c r="M99" s="49">
        <f>AVERAGE('26.0919 Busabala-Entebbe 24HR'!M99,'28.09 Busabala-Entebbe-24Hrs'!M59)</f>
        <v>13</v>
      </c>
      <c r="N99" s="49">
        <f>AVERAGE('26.0919 Busabala-Entebbe 24HR'!N99,'28.09 Busabala-Entebbe-24Hrs'!N59)</f>
        <v>0</v>
      </c>
      <c r="O99" s="15">
        <f t="shared" si="35"/>
        <v>12.5</v>
      </c>
      <c r="P99" s="15">
        <f t="shared" si="36"/>
        <v>25.5</v>
      </c>
      <c r="R99" s="8"/>
      <c r="T99"/>
    </row>
    <row r="100" spans="2:20" ht="23.1" customHeight="1" x14ac:dyDescent="0.25">
      <c r="B100" s="25" t="s">
        <v>140</v>
      </c>
      <c r="C100" s="49">
        <f>AVERAGE('26.0919 Busabala-Entebbe 24HR'!C100,'28.09 Busabala-Entebbe-24Hrs'!C60)</f>
        <v>1.5</v>
      </c>
      <c r="D100" s="49">
        <f>AVERAGE('26.0919 Busabala-Entebbe 24HR'!D100,'28.09 Busabala-Entebbe-24Hrs'!D60)</f>
        <v>0</v>
      </c>
      <c r="E100" s="49">
        <f>AVERAGE('26.0919 Busabala-Entebbe 24HR'!E100,'28.09 Busabala-Entebbe-24Hrs'!E60)</f>
        <v>0</v>
      </c>
      <c r="F100" s="49">
        <f>AVERAGE('26.0919 Busabala-Entebbe 24HR'!F100,'28.09 Busabala-Entebbe-24Hrs'!F60)</f>
        <v>5.5</v>
      </c>
      <c r="G100" s="49">
        <f>AVERAGE('26.0919 Busabala-Entebbe 24HR'!G100,'28.09 Busabala-Entebbe-24Hrs'!G60)</f>
        <v>3.5</v>
      </c>
      <c r="H100" s="49">
        <f>AVERAGE('26.0919 Busabala-Entebbe 24HR'!H100,'28.09 Busabala-Entebbe-24Hrs'!H60)</f>
        <v>0.5</v>
      </c>
      <c r="I100" s="49">
        <f>AVERAGE('26.0919 Busabala-Entebbe 24HR'!I100,'28.09 Busabala-Entebbe-24Hrs'!I60)</f>
        <v>2.5</v>
      </c>
      <c r="J100" s="49">
        <f>AVERAGE('26.0919 Busabala-Entebbe 24HR'!J100,'28.09 Busabala-Entebbe-24Hrs'!J60)</f>
        <v>0</v>
      </c>
      <c r="K100" s="49">
        <f>AVERAGE('26.0919 Busabala-Entebbe 24HR'!K100,'28.09 Busabala-Entebbe-24Hrs'!K60)</f>
        <v>0</v>
      </c>
      <c r="L100" s="49">
        <f>AVERAGE('26.0919 Busabala-Entebbe 24HR'!L100,'28.09 Busabala-Entebbe-24Hrs'!L60)</f>
        <v>0</v>
      </c>
      <c r="M100" s="49">
        <f>AVERAGE('26.0919 Busabala-Entebbe 24HR'!M100,'28.09 Busabala-Entebbe-24Hrs'!M60)</f>
        <v>10</v>
      </c>
      <c r="N100" s="49">
        <f>AVERAGE('26.0919 Busabala-Entebbe 24HR'!N100,'28.09 Busabala-Entebbe-24Hrs'!N60)</f>
        <v>0</v>
      </c>
      <c r="O100" s="15">
        <f t="shared" si="35"/>
        <v>13.5</v>
      </c>
      <c r="P100" s="15">
        <f t="shared" si="36"/>
        <v>23.5</v>
      </c>
      <c r="R100" s="8"/>
      <c r="T100"/>
    </row>
    <row r="101" spans="2:20" ht="23.1" customHeight="1" x14ac:dyDescent="0.25">
      <c r="B101" s="23" t="s">
        <v>141</v>
      </c>
      <c r="C101" s="49">
        <f>AVERAGE('26.0919 Busabala-Entebbe 24HR'!C101,'28.09 Busabala-Entebbe-24Hrs'!C61)</f>
        <v>4</v>
      </c>
      <c r="D101" s="49">
        <f>AVERAGE('26.0919 Busabala-Entebbe 24HR'!D101,'28.09 Busabala-Entebbe-24Hrs'!D61)</f>
        <v>0.5</v>
      </c>
      <c r="E101" s="49">
        <f>AVERAGE('26.0919 Busabala-Entebbe 24HR'!E101,'28.09 Busabala-Entebbe-24Hrs'!E61)</f>
        <v>0.5</v>
      </c>
      <c r="F101" s="49">
        <f>AVERAGE('26.0919 Busabala-Entebbe 24HR'!F101,'28.09 Busabala-Entebbe-24Hrs'!F61)</f>
        <v>6</v>
      </c>
      <c r="G101" s="49">
        <f>AVERAGE('26.0919 Busabala-Entebbe 24HR'!G101,'28.09 Busabala-Entebbe-24Hrs'!G61)</f>
        <v>0</v>
      </c>
      <c r="H101" s="49">
        <f>AVERAGE('26.0919 Busabala-Entebbe 24HR'!H101,'28.09 Busabala-Entebbe-24Hrs'!H61)</f>
        <v>0</v>
      </c>
      <c r="I101" s="49">
        <f>AVERAGE('26.0919 Busabala-Entebbe 24HR'!I101,'28.09 Busabala-Entebbe-24Hrs'!I61)</f>
        <v>0.5</v>
      </c>
      <c r="J101" s="49">
        <f>AVERAGE('26.0919 Busabala-Entebbe 24HR'!J101,'28.09 Busabala-Entebbe-24Hrs'!J61)</f>
        <v>0</v>
      </c>
      <c r="K101" s="49">
        <f>AVERAGE('26.0919 Busabala-Entebbe 24HR'!K101,'28.09 Busabala-Entebbe-24Hrs'!K61)</f>
        <v>1</v>
      </c>
      <c r="L101" s="49">
        <f>AVERAGE('26.0919 Busabala-Entebbe 24HR'!L101,'28.09 Busabala-Entebbe-24Hrs'!L61)</f>
        <v>0</v>
      </c>
      <c r="M101" s="49">
        <f>AVERAGE('26.0919 Busabala-Entebbe 24HR'!M101,'28.09 Busabala-Entebbe-24Hrs'!M61)</f>
        <v>11.5</v>
      </c>
      <c r="N101" s="49">
        <f>AVERAGE('26.0919 Busabala-Entebbe 24HR'!N101,'28.09 Busabala-Entebbe-24Hrs'!N61)</f>
        <v>0</v>
      </c>
      <c r="O101" s="15">
        <f t="shared" si="35"/>
        <v>12.5</v>
      </c>
      <c r="P101" s="15">
        <f t="shared" si="36"/>
        <v>24</v>
      </c>
      <c r="R101" s="8"/>
      <c r="T101"/>
    </row>
    <row r="102" spans="2:20" ht="23.1" customHeight="1" x14ac:dyDescent="0.25">
      <c r="B102" s="24" t="s">
        <v>142</v>
      </c>
      <c r="C102" s="49">
        <f>AVERAGE('26.0919 Busabala-Entebbe 24HR'!C102,'28.09 Busabala-Entebbe-24Hrs'!C62)</f>
        <v>10</v>
      </c>
      <c r="D102" s="49">
        <f>AVERAGE('26.0919 Busabala-Entebbe 24HR'!D102,'28.09 Busabala-Entebbe-24Hrs'!D62)</f>
        <v>0</v>
      </c>
      <c r="E102" s="49">
        <f>AVERAGE('26.0919 Busabala-Entebbe 24HR'!E102,'28.09 Busabala-Entebbe-24Hrs'!E62)</f>
        <v>0.5</v>
      </c>
      <c r="F102" s="49">
        <f>AVERAGE('26.0919 Busabala-Entebbe 24HR'!F102,'28.09 Busabala-Entebbe-24Hrs'!F62)</f>
        <v>11.5</v>
      </c>
      <c r="G102" s="49">
        <f>AVERAGE('26.0919 Busabala-Entebbe 24HR'!G102,'28.09 Busabala-Entebbe-24Hrs'!G62)</f>
        <v>0</v>
      </c>
      <c r="H102" s="49">
        <f>AVERAGE('26.0919 Busabala-Entebbe 24HR'!H102,'28.09 Busabala-Entebbe-24Hrs'!H62)</f>
        <v>0</v>
      </c>
      <c r="I102" s="49">
        <f>AVERAGE('26.0919 Busabala-Entebbe 24HR'!I102,'28.09 Busabala-Entebbe-24Hrs'!I62)</f>
        <v>2</v>
      </c>
      <c r="J102" s="49">
        <f>AVERAGE('26.0919 Busabala-Entebbe 24HR'!J102,'28.09 Busabala-Entebbe-24Hrs'!J62)</f>
        <v>0</v>
      </c>
      <c r="K102" s="49">
        <f>AVERAGE('26.0919 Busabala-Entebbe 24HR'!K102,'28.09 Busabala-Entebbe-24Hrs'!K62)</f>
        <v>0</v>
      </c>
      <c r="L102" s="49">
        <f>AVERAGE('26.0919 Busabala-Entebbe 24HR'!L102,'28.09 Busabala-Entebbe-24Hrs'!L62)</f>
        <v>0</v>
      </c>
      <c r="M102" s="49">
        <f>AVERAGE('26.0919 Busabala-Entebbe 24HR'!M102,'28.09 Busabala-Entebbe-24Hrs'!M62)</f>
        <v>15</v>
      </c>
      <c r="N102" s="49">
        <f>AVERAGE('26.0919 Busabala-Entebbe 24HR'!N102,'28.09 Busabala-Entebbe-24Hrs'!N62)</f>
        <v>0</v>
      </c>
      <c r="O102" s="15">
        <f t="shared" si="35"/>
        <v>24</v>
      </c>
      <c r="P102" s="15">
        <f t="shared" si="36"/>
        <v>39</v>
      </c>
      <c r="R102" s="8"/>
      <c r="T102"/>
    </row>
    <row r="103" spans="2:20" ht="23.1" customHeight="1" x14ac:dyDescent="0.25">
      <c r="B103" s="23" t="s">
        <v>143</v>
      </c>
      <c r="C103" s="49">
        <f>AVERAGE('26.0919 Busabala-Entebbe 24HR'!C103,'28.09 Busabala-Entebbe-24Hrs'!C63)</f>
        <v>8.5</v>
      </c>
      <c r="D103" s="49">
        <f>AVERAGE('26.0919 Busabala-Entebbe 24HR'!D103,'28.09 Busabala-Entebbe-24Hrs'!D63)</f>
        <v>1</v>
      </c>
      <c r="E103" s="49">
        <f>AVERAGE('26.0919 Busabala-Entebbe 24HR'!E103,'28.09 Busabala-Entebbe-24Hrs'!E63)</f>
        <v>0</v>
      </c>
      <c r="F103" s="49">
        <f>AVERAGE('26.0919 Busabala-Entebbe 24HR'!F103,'28.09 Busabala-Entebbe-24Hrs'!F63)</f>
        <v>6.5</v>
      </c>
      <c r="G103" s="49">
        <f>AVERAGE('26.0919 Busabala-Entebbe 24HR'!G103,'28.09 Busabala-Entebbe-24Hrs'!G63)</f>
        <v>0.5</v>
      </c>
      <c r="H103" s="49">
        <f>AVERAGE('26.0919 Busabala-Entebbe 24HR'!H103,'28.09 Busabala-Entebbe-24Hrs'!H63)</f>
        <v>0</v>
      </c>
      <c r="I103" s="49">
        <f>AVERAGE('26.0919 Busabala-Entebbe 24HR'!I103,'28.09 Busabala-Entebbe-24Hrs'!I63)</f>
        <v>2</v>
      </c>
      <c r="J103" s="49">
        <f>AVERAGE('26.0919 Busabala-Entebbe 24HR'!J103,'28.09 Busabala-Entebbe-24Hrs'!J63)</f>
        <v>0.5</v>
      </c>
      <c r="K103" s="49">
        <f>AVERAGE('26.0919 Busabala-Entebbe 24HR'!K103,'28.09 Busabala-Entebbe-24Hrs'!K63)</f>
        <v>0</v>
      </c>
      <c r="L103" s="49">
        <f>AVERAGE('26.0919 Busabala-Entebbe 24HR'!L103,'28.09 Busabala-Entebbe-24Hrs'!L63)</f>
        <v>0</v>
      </c>
      <c r="M103" s="49">
        <f>AVERAGE('26.0919 Busabala-Entebbe 24HR'!M103,'28.09 Busabala-Entebbe-24Hrs'!M63)</f>
        <v>7</v>
      </c>
      <c r="N103" s="49">
        <f>AVERAGE('26.0919 Busabala-Entebbe 24HR'!N103,'28.09 Busabala-Entebbe-24Hrs'!N63)</f>
        <v>0</v>
      </c>
      <c r="O103" s="15">
        <f t="shared" si="35"/>
        <v>19</v>
      </c>
      <c r="P103" s="15">
        <f t="shared" si="36"/>
        <v>26</v>
      </c>
      <c r="R103" s="8"/>
      <c r="T103"/>
    </row>
    <row r="104" spans="2:20" ht="23.1" customHeight="1" x14ac:dyDescent="0.25">
      <c r="B104" s="25" t="s">
        <v>144</v>
      </c>
      <c r="C104" s="49">
        <f>AVERAGE('26.0919 Busabala-Entebbe 24HR'!C104,'28.09 Busabala-Entebbe-24Hrs'!C64)</f>
        <v>4.5</v>
      </c>
      <c r="D104" s="49">
        <f>AVERAGE('26.0919 Busabala-Entebbe 24HR'!D104,'28.09 Busabala-Entebbe-24Hrs'!D64)</f>
        <v>0</v>
      </c>
      <c r="E104" s="49">
        <f>AVERAGE('26.0919 Busabala-Entebbe 24HR'!E104,'28.09 Busabala-Entebbe-24Hrs'!E64)</f>
        <v>0</v>
      </c>
      <c r="F104" s="49">
        <f>AVERAGE('26.0919 Busabala-Entebbe 24HR'!F104,'28.09 Busabala-Entebbe-24Hrs'!F64)</f>
        <v>7.5</v>
      </c>
      <c r="G104" s="49">
        <f>AVERAGE('26.0919 Busabala-Entebbe 24HR'!G104,'28.09 Busabala-Entebbe-24Hrs'!G64)</f>
        <v>0</v>
      </c>
      <c r="H104" s="49">
        <f>AVERAGE('26.0919 Busabala-Entebbe 24HR'!H104,'28.09 Busabala-Entebbe-24Hrs'!H64)</f>
        <v>0</v>
      </c>
      <c r="I104" s="49">
        <f>AVERAGE('26.0919 Busabala-Entebbe 24HR'!I104,'28.09 Busabala-Entebbe-24Hrs'!I64)</f>
        <v>1.5</v>
      </c>
      <c r="J104" s="49">
        <f>AVERAGE('26.0919 Busabala-Entebbe 24HR'!J104,'28.09 Busabala-Entebbe-24Hrs'!J64)</f>
        <v>0</v>
      </c>
      <c r="K104" s="49">
        <f>AVERAGE('26.0919 Busabala-Entebbe 24HR'!K104,'28.09 Busabala-Entebbe-24Hrs'!K64)</f>
        <v>0</v>
      </c>
      <c r="L104" s="49">
        <f>AVERAGE('26.0919 Busabala-Entebbe 24HR'!L104,'28.09 Busabala-Entebbe-24Hrs'!L64)</f>
        <v>0</v>
      </c>
      <c r="M104" s="49">
        <f>AVERAGE('26.0919 Busabala-Entebbe 24HR'!M104,'28.09 Busabala-Entebbe-24Hrs'!M64)</f>
        <v>10</v>
      </c>
      <c r="N104" s="49">
        <f>AVERAGE('26.0919 Busabala-Entebbe 24HR'!N104,'28.09 Busabala-Entebbe-24Hrs'!N64)</f>
        <v>0</v>
      </c>
      <c r="O104" s="15">
        <f t="shared" si="35"/>
        <v>13.5</v>
      </c>
      <c r="P104" s="15">
        <f t="shared" si="36"/>
        <v>23.5</v>
      </c>
      <c r="R104" s="8"/>
      <c r="T104"/>
    </row>
    <row r="105" spans="2:20" ht="23.1" customHeight="1" x14ac:dyDescent="0.25">
      <c r="B105" s="23" t="s">
        <v>145</v>
      </c>
      <c r="C105" s="49">
        <f>AVERAGE('26.0919 Busabala-Entebbe 24HR'!C105,'28.09 Busabala-Entebbe-24Hrs'!C65)</f>
        <v>5</v>
      </c>
      <c r="D105" s="49">
        <f>AVERAGE('26.0919 Busabala-Entebbe 24HR'!D105,'28.09 Busabala-Entebbe-24Hrs'!D65)</f>
        <v>0</v>
      </c>
      <c r="E105" s="49">
        <f>AVERAGE('26.0919 Busabala-Entebbe 24HR'!E105,'28.09 Busabala-Entebbe-24Hrs'!E65)</f>
        <v>0.5</v>
      </c>
      <c r="F105" s="49">
        <f>AVERAGE('26.0919 Busabala-Entebbe 24HR'!F105,'28.09 Busabala-Entebbe-24Hrs'!F65)</f>
        <v>6</v>
      </c>
      <c r="G105" s="49">
        <f>AVERAGE('26.0919 Busabala-Entebbe 24HR'!G105,'28.09 Busabala-Entebbe-24Hrs'!G65)</f>
        <v>0.5</v>
      </c>
      <c r="H105" s="49">
        <f>AVERAGE('26.0919 Busabala-Entebbe 24HR'!H105,'28.09 Busabala-Entebbe-24Hrs'!H65)</f>
        <v>0</v>
      </c>
      <c r="I105" s="49">
        <f>AVERAGE('26.0919 Busabala-Entebbe 24HR'!I105,'28.09 Busabala-Entebbe-24Hrs'!I65)</f>
        <v>1.5</v>
      </c>
      <c r="J105" s="49">
        <f>AVERAGE('26.0919 Busabala-Entebbe 24HR'!J105,'28.09 Busabala-Entebbe-24Hrs'!J65)</f>
        <v>0.5</v>
      </c>
      <c r="K105" s="49">
        <f>AVERAGE('26.0919 Busabala-Entebbe 24HR'!K105,'28.09 Busabala-Entebbe-24Hrs'!K65)</f>
        <v>0</v>
      </c>
      <c r="L105" s="49">
        <f>AVERAGE('26.0919 Busabala-Entebbe 24HR'!L105,'28.09 Busabala-Entebbe-24Hrs'!L65)</f>
        <v>0</v>
      </c>
      <c r="M105" s="49">
        <f>AVERAGE('26.0919 Busabala-Entebbe 24HR'!M105,'28.09 Busabala-Entebbe-24Hrs'!M65)</f>
        <v>17.5</v>
      </c>
      <c r="N105" s="49">
        <f>AVERAGE('26.0919 Busabala-Entebbe 24HR'!N105,'28.09 Busabala-Entebbe-24Hrs'!N65)</f>
        <v>0</v>
      </c>
      <c r="O105" s="15">
        <f t="shared" si="35"/>
        <v>14</v>
      </c>
      <c r="P105" s="15">
        <f t="shared" si="36"/>
        <v>31.5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368.21428571428572</v>
      </c>
      <c r="D106" s="16">
        <f t="shared" ref="D106:Q106" si="37">SUM(D10:D105)</f>
        <v>106.35714285714288</v>
      </c>
      <c r="E106" s="16">
        <f t="shared" si="37"/>
        <v>38.571428571428569</v>
      </c>
      <c r="F106" s="16">
        <f t="shared" si="37"/>
        <v>331.57142857142856</v>
      </c>
      <c r="G106" s="16">
        <f t="shared" si="37"/>
        <v>11.857142857142858</v>
      </c>
      <c r="H106" s="16">
        <f t="shared" si="37"/>
        <v>1.5</v>
      </c>
      <c r="I106" s="16">
        <f t="shared" si="37"/>
        <v>156.92857142857142</v>
      </c>
      <c r="J106" s="16">
        <f t="shared" si="37"/>
        <v>25</v>
      </c>
      <c r="K106" s="16">
        <f t="shared" si="37"/>
        <v>4.4285714285714279</v>
      </c>
      <c r="L106" s="16">
        <f t="shared" si="37"/>
        <v>1.2857142857142856</v>
      </c>
      <c r="M106" s="16">
        <f t="shared" si="37"/>
        <v>948.21428571428578</v>
      </c>
      <c r="N106" s="16">
        <f t="shared" si="37"/>
        <v>0.7857142857142857</v>
      </c>
      <c r="O106" s="16">
        <f t="shared" si="37"/>
        <v>1046.5</v>
      </c>
      <c r="P106" s="16">
        <f t="shared" si="37"/>
        <v>1994.7142857142858</v>
      </c>
      <c r="Q106" s="16">
        <f t="shared" si="37"/>
        <v>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0.18459500107426771</v>
      </c>
      <c r="D107" s="43">
        <f t="shared" si="38"/>
        <v>5.3319487216214288E-2</v>
      </c>
      <c r="E107" s="43">
        <f t="shared" si="38"/>
        <v>1.9336818735228817E-2</v>
      </c>
      <c r="F107" s="43">
        <f t="shared" si="38"/>
        <v>0.16622502327580033</v>
      </c>
      <c r="G107" s="43">
        <f t="shared" si="38"/>
        <v>5.9442813149036744E-3</v>
      </c>
      <c r="H107" s="43">
        <f t="shared" si="38"/>
        <v>7.519873952588985E-4</v>
      </c>
      <c r="I107" s="43">
        <f t="shared" si="38"/>
        <v>7.8672205113514276E-2</v>
      </c>
      <c r="J107" s="43">
        <f t="shared" si="38"/>
        <v>1.2533123254314976E-2</v>
      </c>
      <c r="K107" s="43">
        <f t="shared" si="38"/>
        <v>2.2201532621929383E-3</v>
      </c>
      <c r="L107" s="43">
        <f t="shared" si="38"/>
        <v>6.4456062450762722E-4</v>
      </c>
      <c r="M107" s="43">
        <f t="shared" si="38"/>
        <v>0.47536346057437517</v>
      </c>
      <c r="N107" s="43">
        <f t="shared" si="38"/>
        <v>3.9389815942132776E-4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0.35185311582827111</v>
      </c>
      <c r="D108" s="44">
        <f t="shared" ref="D108:N108" si="39">D106/$O$106</f>
        <v>0.10163128796669171</v>
      </c>
      <c r="E108" s="44">
        <f t="shared" si="39"/>
        <v>3.6857552385502694E-2</v>
      </c>
      <c r="F108" s="44">
        <f t="shared" si="39"/>
        <v>0.31683844106204351</v>
      </c>
      <c r="G108" s="44">
        <f t="shared" si="39"/>
        <v>1.1330284622210089E-2</v>
      </c>
      <c r="H108" s="44">
        <f t="shared" si="39"/>
        <v>1.433349259436216E-3</v>
      </c>
      <c r="I108" s="44">
        <f t="shared" si="39"/>
        <v>0.14995563442768411</v>
      </c>
      <c r="J108" s="44">
        <f t="shared" si="39"/>
        <v>2.3889154323936932E-2</v>
      </c>
      <c r="K108" s="44">
        <f t="shared" si="39"/>
        <v>4.2317930516688274E-3</v>
      </c>
      <c r="L108" s="44">
        <f t="shared" si="39"/>
        <v>1.2285850795167564E-3</v>
      </c>
      <c r="M108" s="44"/>
      <c r="N108" s="44">
        <f t="shared" si="39"/>
        <v>7.5080199303801786E-4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F44" zoomScale="60" workbookViewId="0">
      <selection activeCell="AF69" sqref="AF6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Busabala-Entebbe'!C3:G3</f>
        <v>MCC - C2 - STN053 - Busabala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'Avg Week Busabala-Entebbe'!G5:H5</f>
        <v>Ziranumbu town</v>
      </c>
      <c r="H5" s="77"/>
      <c r="I5" s="14"/>
      <c r="J5" s="2" t="s">
        <v>5</v>
      </c>
      <c r="K5" s="76" t="str">
        <f>'Avg Week Busabala-Entebbe'!K5:L5</f>
        <v>Godfrey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81" t="s">
        <v>161</v>
      </c>
      <c r="E6" s="82"/>
      <c r="F6" s="2" t="s">
        <v>2</v>
      </c>
      <c r="G6" s="81" t="s">
        <v>161</v>
      </c>
      <c r="H6" s="82"/>
      <c r="J6" s="2" t="s">
        <v>21</v>
      </c>
      <c r="K6" s="76" t="str">
        <f>'Avg Week Busabala-Entebbe'!K6:L6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Entebbe-Busabala'!C10+'Avg Week Busabala-Entebbe'!C10</f>
        <v>12.142857142857142</v>
      </c>
      <c r="D10" s="49">
        <f>'Avg Week Entebbe-Busabala'!D10+'Avg Week Busabala-Entebbe'!D10</f>
        <v>2.7142857142857144</v>
      </c>
      <c r="E10" s="49">
        <f>'Avg Week Entebbe-Busabala'!E10+'Avg Week Busabala-Entebbe'!E10</f>
        <v>1.4285714285714286</v>
      </c>
      <c r="F10" s="49">
        <f>'Avg Week Entebbe-Busabala'!F10+'Avg Week Busabala-Entebbe'!F10</f>
        <v>11.857142857142858</v>
      </c>
      <c r="G10" s="49">
        <f>'Avg Week Entebbe-Busabala'!G10+'Avg Week Busabala-Entebbe'!G10</f>
        <v>0.71428571428571419</v>
      </c>
      <c r="H10" s="49">
        <f>'Avg Week Entebbe-Busabala'!H10+'Avg Week Busabala-Entebbe'!H10</f>
        <v>0</v>
      </c>
      <c r="I10" s="49">
        <f>'Avg Week Entebbe-Busabala'!I10+'Avg Week Busabala-Entebbe'!I10</f>
        <v>1.5714285714285714</v>
      </c>
      <c r="J10" s="49">
        <f>'Avg Week Entebbe-Busabala'!J10+'Avg Week Busabala-Entebbe'!J10</f>
        <v>1.2857142857142856</v>
      </c>
      <c r="K10" s="49">
        <f>'Avg Week Entebbe-Busabala'!K10+'Avg Week Busabala-Entebbe'!K10</f>
        <v>0.14285714285714285</v>
      </c>
      <c r="L10" s="49">
        <f>'Avg Week Entebbe-Busabala'!L10+'Avg Week Busabala-Entebbe'!L10</f>
        <v>0</v>
      </c>
      <c r="M10" s="49">
        <f>'Avg Week Entebbe-Busabala'!M10+'Avg Week Busabala-Entebbe'!M10</f>
        <v>30.571428571428569</v>
      </c>
      <c r="N10" s="49">
        <f>'Avg Week Entebbe-Busabala'!N10+'Avg Week Busabala-Entebbe'!N10</f>
        <v>0</v>
      </c>
      <c r="O10" s="15">
        <f t="shared" ref="O10:O73" si="0">SUM(C10:L10,N10)</f>
        <v>31.857142857142858</v>
      </c>
      <c r="P10" s="15">
        <f t="shared" ref="P10:P73" si="1">SUM(C10:N10)</f>
        <v>62.428571428571431</v>
      </c>
      <c r="R10" s="1" t="s">
        <v>6</v>
      </c>
      <c r="S10" s="17">
        <f t="shared" ref="S10:AF10" si="2">SUM(C10:C13)</f>
        <v>45.428571428571431</v>
      </c>
      <c r="T10" s="17">
        <f t="shared" si="2"/>
        <v>11.428571428571429</v>
      </c>
      <c r="U10" s="17">
        <f t="shared" si="2"/>
        <v>4.7142857142857144</v>
      </c>
      <c r="V10" s="17">
        <f t="shared" si="2"/>
        <v>42.714285714285715</v>
      </c>
      <c r="W10" s="17">
        <f t="shared" si="2"/>
        <v>2</v>
      </c>
      <c r="X10" s="17">
        <f t="shared" si="2"/>
        <v>0</v>
      </c>
      <c r="Y10" s="17">
        <f t="shared" si="2"/>
        <v>11.428571428571429</v>
      </c>
      <c r="Z10" s="17">
        <f t="shared" si="2"/>
        <v>3.9999999999999996</v>
      </c>
      <c r="AA10" s="17">
        <f t="shared" si="2"/>
        <v>0.2857142857142857</v>
      </c>
      <c r="AB10" s="17">
        <f t="shared" si="2"/>
        <v>0</v>
      </c>
      <c r="AC10" s="17">
        <f t="shared" si="2"/>
        <v>148</v>
      </c>
      <c r="AD10" s="17">
        <f t="shared" si="2"/>
        <v>0</v>
      </c>
      <c r="AE10" s="31">
        <f t="shared" si="2"/>
        <v>122</v>
      </c>
      <c r="AF10" s="31">
        <f t="shared" si="2"/>
        <v>270</v>
      </c>
    </row>
    <row r="11" spans="2:32" s="6" customFormat="1" ht="23.1" customHeight="1" x14ac:dyDescent="0.25">
      <c r="B11" s="23" t="s">
        <v>38</v>
      </c>
      <c r="C11" s="49">
        <f>'Avg Week Entebbe-Busabala'!C11+'Avg Week Busabala-Entebbe'!C11</f>
        <v>12.714285714285715</v>
      </c>
      <c r="D11" s="49">
        <f>'Avg Week Entebbe-Busabala'!D11+'Avg Week Busabala-Entebbe'!D11</f>
        <v>3.8571428571428572</v>
      </c>
      <c r="E11" s="49">
        <f>'Avg Week Entebbe-Busabala'!E11+'Avg Week Busabala-Entebbe'!E11</f>
        <v>1.7142857142857144</v>
      </c>
      <c r="F11" s="49">
        <f>'Avg Week Entebbe-Busabala'!F11+'Avg Week Busabala-Entebbe'!F11</f>
        <v>10.285714285714286</v>
      </c>
      <c r="G11" s="49">
        <f>'Avg Week Entebbe-Busabala'!G11+'Avg Week Busabala-Entebbe'!G11</f>
        <v>0.42857142857142855</v>
      </c>
      <c r="H11" s="49">
        <f>'Avg Week Entebbe-Busabala'!H11+'Avg Week Busabala-Entebbe'!H11</f>
        <v>0</v>
      </c>
      <c r="I11" s="49">
        <f>'Avg Week Entebbe-Busabala'!I11+'Avg Week Busabala-Entebbe'!I11</f>
        <v>4.1428571428571432</v>
      </c>
      <c r="J11" s="49">
        <f>'Avg Week Entebbe-Busabala'!J11+'Avg Week Busabala-Entebbe'!J11</f>
        <v>0.71428571428571419</v>
      </c>
      <c r="K11" s="49">
        <f>'Avg Week Entebbe-Busabala'!K11+'Avg Week Busabala-Entebbe'!K11</f>
        <v>0.14285714285714285</v>
      </c>
      <c r="L11" s="49">
        <f>'Avg Week Entebbe-Busabala'!L11+'Avg Week Busabala-Entebbe'!L11</f>
        <v>0</v>
      </c>
      <c r="M11" s="49">
        <f>'Avg Week Entebbe-Busabala'!M11+'Avg Week Busabala-Entebbe'!M11</f>
        <v>42.571428571428569</v>
      </c>
      <c r="N11" s="49">
        <f>'Avg Week Entebbe-Busabala'!N11+'Avg Week Busabala-Entebbe'!N11</f>
        <v>0</v>
      </c>
      <c r="O11" s="15">
        <f t="shared" si="0"/>
        <v>34.000000000000007</v>
      </c>
      <c r="P11" s="15">
        <f t="shared" si="1"/>
        <v>76.571428571428584</v>
      </c>
      <c r="R11" s="1" t="s">
        <v>7</v>
      </c>
      <c r="S11" s="17">
        <f t="shared" ref="S11:AF11" si="3">SUM(C14:C17)</f>
        <v>31</v>
      </c>
      <c r="T11" s="17">
        <f t="shared" si="3"/>
        <v>7.1428571428571423</v>
      </c>
      <c r="U11" s="17">
        <f t="shared" si="3"/>
        <v>3.1428571428571428</v>
      </c>
      <c r="V11" s="17">
        <f t="shared" si="3"/>
        <v>32.285714285714285</v>
      </c>
      <c r="W11" s="17">
        <f t="shared" si="3"/>
        <v>0.2857142857142857</v>
      </c>
      <c r="X11" s="17">
        <f t="shared" si="3"/>
        <v>0</v>
      </c>
      <c r="Y11" s="17">
        <f t="shared" si="3"/>
        <v>18.857142857142858</v>
      </c>
      <c r="Z11" s="17">
        <f t="shared" si="3"/>
        <v>3.1428571428571432</v>
      </c>
      <c r="AA11" s="17">
        <f t="shared" si="3"/>
        <v>0.14285714285714285</v>
      </c>
      <c r="AB11" s="17">
        <f t="shared" si="3"/>
        <v>0</v>
      </c>
      <c r="AC11" s="17">
        <f t="shared" si="3"/>
        <v>118.57142857142858</v>
      </c>
      <c r="AD11" s="17">
        <f t="shared" si="3"/>
        <v>0</v>
      </c>
      <c r="AE11" s="31">
        <f t="shared" si="3"/>
        <v>96</v>
      </c>
      <c r="AF11" s="31">
        <f t="shared" si="3"/>
        <v>214.57142857142856</v>
      </c>
    </row>
    <row r="12" spans="2:32" ht="23.1" customHeight="1" x14ac:dyDescent="0.25">
      <c r="B12" s="23" t="s">
        <v>39</v>
      </c>
      <c r="C12" s="49">
        <f>'Avg Week Entebbe-Busabala'!C12+'Avg Week Busabala-Entebbe'!C12</f>
        <v>11.428571428571429</v>
      </c>
      <c r="D12" s="49">
        <f>'Avg Week Entebbe-Busabala'!D12+'Avg Week Busabala-Entebbe'!D12</f>
        <v>2.2857142857142856</v>
      </c>
      <c r="E12" s="49">
        <f>'Avg Week Entebbe-Busabala'!E12+'Avg Week Busabala-Entebbe'!E12</f>
        <v>0.8571428571428571</v>
      </c>
      <c r="F12" s="49">
        <f>'Avg Week Entebbe-Busabala'!F12+'Avg Week Busabala-Entebbe'!F12</f>
        <v>11</v>
      </c>
      <c r="G12" s="49">
        <f>'Avg Week Entebbe-Busabala'!G12+'Avg Week Busabala-Entebbe'!G12</f>
        <v>0</v>
      </c>
      <c r="H12" s="49">
        <f>'Avg Week Entebbe-Busabala'!H12+'Avg Week Busabala-Entebbe'!H12</f>
        <v>0</v>
      </c>
      <c r="I12" s="49">
        <f>'Avg Week Entebbe-Busabala'!I12+'Avg Week Busabala-Entebbe'!I12</f>
        <v>2.7142857142857144</v>
      </c>
      <c r="J12" s="49">
        <f>'Avg Week Entebbe-Busabala'!J12+'Avg Week Busabala-Entebbe'!J12</f>
        <v>1.1428571428571428</v>
      </c>
      <c r="K12" s="49">
        <f>'Avg Week Entebbe-Busabala'!K12+'Avg Week Busabala-Entebbe'!K12</f>
        <v>0</v>
      </c>
      <c r="L12" s="49">
        <f>'Avg Week Entebbe-Busabala'!L12+'Avg Week Busabala-Entebbe'!L12</f>
        <v>0</v>
      </c>
      <c r="M12" s="49">
        <f>'Avg Week Entebbe-Busabala'!M12+'Avg Week Busabala-Entebbe'!M12</f>
        <v>38</v>
      </c>
      <c r="N12" s="49">
        <f>'Avg Week Entebbe-Busabala'!N12+'Avg Week Busabala-Entebbe'!N12</f>
        <v>0</v>
      </c>
      <c r="O12" s="15">
        <f t="shared" si="0"/>
        <v>29.428571428571431</v>
      </c>
      <c r="P12" s="15">
        <f t="shared" si="1"/>
        <v>67.428571428571431</v>
      </c>
      <c r="R12" s="1" t="s">
        <v>8</v>
      </c>
      <c r="S12" s="17">
        <f t="shared" ref="S12:AF12" si="4">SUM(C18:C21)</f>
        <v>31.714285714285715</v>
      </c>
      <c r="T12" s="17">
        <f t="shared" si="4"/>
        <v>6.4285714285714288</v>
      </c>
      <c r="U12" s="17">
        <f t="shared" si="4"/>
        <v>4.1428571428571423</v>
      </c>
      <c r="V12" s="17">
        <f t="shared" si="4"/>
        <v>30.428571428571431</v>
      </c>
      <c r="W12" s="17">
        <f t="shared" si="4"/>
        <v>0.42857142857142855</v>
      </c>
      <c r="X12" s="17">
        <f t="shared" si="4"/>
        <v>0.14285714285714285</v>
      </c>
      <c r="Y12" s="17">
        <f t="shared" si="4"/>
        <v>18.285714285714285</v>
      </c>
      <c r="Z12" s="17">
        <f t="shared" si="4"/>
        <v>3.5714285714285712</v>
      </c>
      <c r="AA12" s="17">
        <f t="shared" si="4"/>
        <v>0</v>
      </c>
      <c r="AB12" s="17">
        <f t="shared" si="4"/>
        <v>0.14285714285714285</v>
      </c>
      <c r="AC12" s="17">
        <f t="shared" si="4"/>
        <v>111.42857142857143</v>
      </c>
      <c r="AD12" s="17">
        <f t="shared" si="4"/>
        <v>0.42857142857142855</v>
      </c>
      <c r="AE12" s="31">
        <f t="shared" si="4"/>
        <v>95.714285714285694</v>
      </c>
      <c r="AF12" s="31">
        <f t="shared" si="4"/>
        <v>207.14285714285711</v>
      </c>
    </row>
    <row r="13" spans="2:32" ht="23.1" customHeight="1" x14ac:dyDescent="0.25">
      <c r="B13" s="23" t="s">
        <v>40</v>
      </c>
      <c r="C13" s="49">
        <f>'Avg Week Entebbe-Busabala'!C13+'Avg Week Busabala-Entebbe'!C13</f>
        <v>9.1428571428571441</v>
      </c>
      <c r="D13" s="49">
        <f>'Avg Week Entebbe-Busabala'!D13+'Avg Week Busabala-Entebbe'!D13</f>
        <v>2.5714285714285716</v>
      </c>
      <c r="E13" s="49">
        <f>'Avg Week Entebbe-Busabala'!E13+'Avg Week Busabala-Entebbe'!E13</f>
        <v>0.71428571428571419</v>
      </c>
      <c r="F13" s="49">
        <f>'Avg Week Entebbe-Busabala'!F13+'Avg Week Busabala-Entebbe'!F13</f>
        <v>9.5714285714285712</v>
      </c>
      <c r="G13" s="49">
        <f>'Avg Week Entebbe-Busabala'!G13+'Avg Week Busabala-Entebbe'!G13</f>
        <v>0.85714285714285721</v>
      </c>
      <c r="H13" s="49">
        <f>'Avg Week Entebbe-Busabala'!H13+'Avg Week Busabala-Entebbe'!H13</f>
        <v>0</v>
      </c>
      <c r="I13" s="49">
        <f>'Avg Week Entebbe-Busabala'!I13+'Avg Week Busabala-Entebbe'!I13</f>
        <v>3</v>
      </c>
      <c r="J13" s="49">
        <f>'Avg Week Entebbe-Busabala'!J13+'Avg Week Busabala-Entebbe'!J13</f>
        <v>0.8571428571428571</v>
      </c>
      <c r="K13" s="49">
        <f>'Avg Week Entebbe-Busabala'!K13+'Avg Week Busabala-Entebbe'!K13</f>
        <v>0</v>
      </c>
      <c r="L13" s="49">
        <f>'Avg Week Entebbe-Busabala'!L13+'Avg Week Busabala-Entebbe'!L13</f>
        <v>0</v>
      </c>
      <c r="M13" s="49">
        <f>'Avg Week Entebbe-Busabala'!M13+'Avg Week Busabala-Entebbe'!M13</f>
        <v>36.857142857142861</v>
      </c>
      <c r="N13" s="49">
        <f>'Avg Week Entebbe-Busabala'!N13+'Avg Week Busabala-Entebbe'!N13</f>
        <v>0</v>
      </c>
      <c r="O13" s="15">
        <f t="shared" si="0"/>
        <v>26.714285714285715</v>
      </c>
      <c r="P13" s="15">
        <f t="shared" si="1"/>
        <v>63.571428571428577</v>
      </c>
      <c r="R13" s="1" t="s">
        <v>9</v>
      </c>
      <c r="S13" s="17">
        <f t="shared" ref="S13:AF13" si="5">SUM(C22:C25)</f>
        <v>33</v>
      </c>
      <c r="T13" s="17">
        <f t="shared" si="5"/>
        <v>8.428571428571427</v>
      </c>
      <c r="U13" s="17">
        <f t="shared" si="5"/>
        <v>2.7142857142857144</v>
      </c>
      <c r="V13" s="17">
        <f t="shared" si="5"/>
        <v>24.428571428571431</v>
      </c>
      <c r="W13" s="17">
        <f t="shared" si="5"/>
        <v>0.85714285714285698</v>
      </c>
      <c r="X13" s="17">
        <f t="shared" si="5"/>
        <v>0.42857142857142855</v>
      </c>
      <c r="Y13" s="17">
        <f t="shared" si="5"/>
        <v>17</v>
      </c>
      <c r="Z13" s="17">
        <f t="shared" si="5"/>
        <v>3.9999999999999996</v>
      </c>
      <c r="AA13" s="17">
        <f t="shared" si="5"/>
        <v>0</v>
      </c>
      <c r="AB13" s="17">
        <f t="shared" si="5"/>
        <v>0</v>
      </c>
      <c r="AC13" s="17">
        <f t="shared" si="5"/>
        <v>95.857142857142861</v>
      </c>
      <c r="AD13" s="17">
        <f t="shared" si="5"/>
        <v>0</v>
      </c>
      <c r="AE13" s="31">
        <f t="shared" si="5"/>
        <v>90.857142857142847</v>
      </c>
      <c r="AF13" s="31">
        <f t="shared" si="5"/>
        <v>186.71428571428572</v>
      </c>
    </row>
    <row r="14" spans="2:32" ht="23.1" customHeight="1" x14ac:dyDescent="0.25">
      <c r="B14" s="23" t="s">
        <v>41</v>
      </c>
      <c r="C14" s="49">
        <f>'Avg Week Entebbe-Busabala'!C14+'Avg Week Busabala-Entebbe'!C14</f>
        <v>8</v>
      </c>
      <c r="D14" s="49">
        <f>'Avg Week Entebbe-Busabala'!D14+'Avg Week Busabala-Entebbe'!D14</f>
        <v>1.5714285714285714</v>
      </c>
      <c r="E14" s="49">
        <f>'Avg Week Entebbe-Busabala'!E14+'Avg Week Busabala-Entebbe'!E14</f>
        <v>0.71428571428571419</v>
      </c>
      <c r="F14" s="49">
        <f>'Avg Week Entebbe-Busabala'!F14+'Avg Week Busabala-Entebbe'!F14</f>
        <v>8.4285714285714288</v>
      </c>
      <c r="G14" s="49">
        <f>'Avg Week Entebbe-Busabala'!G14+'Avg Week Busabala-Entebbe'!G14</f>
        <v>0</v>
      </c>
      <c r="H14" s="49">
        <f>'Avg Week Entebbe-Busabala'!H14+'Avg Week Busabala-Entebbe'!H14</f>
        <v>0</v>
      </c>
      <c r="I14" s="49">
        <f>'Avg Week Entebbe-Busabala'!I14+'Avg Week Busabala-Entebbe'!I14</f>
        <v>4.1428571428571432</v>
      </c>
      <c r="J14" s="49">
        <f>'Avg Week Entebbe-Busabala'!J14+'Avg Week Busabala-Entebbe'!J14</f>
        <v>0.14285714285714285</v>
      </c>
      <c r="K14" s="49">
        <f>'Avg Week Entebbe-Busabala'!K14+'Avg Week Busabala-Entebbe'!K14</f>
        <v>0.14285714285714285</v>
      </c>
      <c r="L14" s="49">
        <f>'Avg Week Entebbe-Busabala'!L14+'Avg Week Busabala-Entebbe'!L14</f>
        <v>0</v>
      </c>
      <c r="M14" s="49">
        <f>'Avg Week Entebbe-Busabala'!M14+'Avg Week Busabala-Entebbe'!M14</f>
        <v>27.285714285714288</v>
      </c>
      <c r="N14" s="49">
        <f>'Avg Week Entebbe-Busabala'!N14+'Avg Week Busabala-Entebbe'!N14</f>
        <v>0</v>
      </c>
      <c r="O14" s="15">
        <f t="shared" si="0"/>
        <v>23.142857142857142</v>
      </c>
      <c r="P14" s="15">
        <f t="shared" si="1"/>
        <v>50.428571428571431</v>
      </c>
      <c r="R14" s="1" t="s">
        <v>10</v>
      </c>
      <c r="S14" s="17">
        <f t="shared" ref="S14:AF14" si="6">SUM(C26:C29)</f>
        <v>32.857142857142854</v>
      </c>
      <c r="T14" s="17">
        <f t="shared" si="6"/>
        <v>7.1428571428571423</v>
      </c>
      <c r="U14" s="17">
        <f t="shared" si="6"/>
        <v>2.8571428571428568</v>
      </c>
      <c r="V14" s="17">
        <f t="shared" si="6"/>
        <v>31.285714285714285</v>
      </c>
      <c r="W14" s="17">
        <f t="shared" si="6"/>
        <v>0.42857142857142855</v>
      </c>
      <c r="X14" s="17">
        <f t="shared" si="6"/>
        <v>0</v>
      </c>
      <c r="Y14" s="17">
        <f t="shared" si="6"/>
        <v>22</v>
      </c>
      <c r="Z14" s="17">
        <f t="shared" si="6"/>
        <v>5.8571428571428577</v>
      </c>
      <c r="AA14" s="17">
        <f t="shared" si="6"/>
        <v>0.14285714285714285</v>
      </c>
      <c r="AB14" s="17">
        <f t="shared" si="6"/>
        <v>0.14285714285714285</v>
      </c>
      <c r="AC14" s="17">
        <f t="shared" si="6"/>
        <v>103.28571428571428</v>
      </c>
      <c r="AD14" s="17">
        <f t="shared" si="6"/>
        <v>0</v>
      </c>
      <c r="AE14" s="31">
        <f t="shared" si="6"/>
        <v>102.71428571428572</v>
      </c>
      <c r="AF14" s="31">
        <f t="shared" si="6"/>
        <v>206</v>
      </c>
    </row>
    <row r="15" spans="2:32" ht="23.1" customHeight="1" x14ac:dyDescent="0.25">
      <c r="B15" s="23" t="s">
        <v>42</v>
      </c>
      <c r="C15" s="49">
        <f>'Avg Week Entebbe-Busabala'!C15+'Avg Week Busabala-Entebbe'!C15</f>
        <v>8</v>
      </c>
      <c r="D15" s="49">
        <f>'Avg Week Entebbe-Busabala'!D15+'Avg Week Busabala-Entebbe'!D15</f>
        <v>2.1428571428571428</v>
      </c>
      <c r="E15" s="49">
        <f>'Avg Week Entebbe-Busabala'!E15+'Avg Week Busabala-Entebbe'!E15</f>
        <v>0.42857142857142855</v>
      </c>
      <c r="F15" s="49">
        <f>'Avg Week Entebbe-Busabala'!F15+'Avg Week Busabala-Entebbe'!F15</f>
        <v>6.7142857142857135</v>
      </c>
      <c r="G15" s="49">
        <f>'Avg Week Entebbe-Busabala'!G15+'Avg Week Busabala-Entebbe'!G15</f>
        <v>0</v>
      </c>
      <c r="H15" s="49">
        <f>'Avg Week Entebbe-Busabala'!H15+'Avg Week Busabala-Entebbe'!H15</f>
        <v>0</v>
      </c>
      <c r="I15" s="49">
        <f>'Avg Week Entebbe-Busabala'!I15+'Avg Week Busabala-Entebbe'!I15</f>
        <v>5.2857142857142856</v>
      </c>
      <c r="J15" s="49">
        <f>'Avg Week Entebbe-Busabala'!J15+'Avg Week Busabala-Entebbe'!J15</f>
        <v>0.8571428571428571</v>
      </c>
      <c r="K15" s="49">
        <f>'Avg Week Entebbe-Busabala'!K15+'Avg Week Busabala-Entebbe'!K15</f>
        <v>0</v>
      </c>
      <c r="L15" s="49">
        <f>'Avg Week Entebbe-Busabala'!L15+'Avg Week Busabala-Entebbe'!L15</f>
        <v>0</v>
      </c>
      <c r="M15" s="49">
        <f>'Avg Week Entebbe-Busabala'!M15+'Avg Week Busabala-Entebbe'!M15</f>
        <v>30.857142857142861</v>
      </c>
      <c r="N15" s="49">
        <f>'Avg Week Entebbe-Busabala'!N15+'Avg Week Busabala-Entebbe'!N15</f>
        <v>0</v>
      </c>
      <c r="O15" s="15">
        <f t="shared" si="0"/>
        <v>23.428571428571427</v>
      </c>
      <c r="P15" s="15">
        <f t="shared" si="1"/>
        <v>54.285714285714292</v>
      </c>
      <c r="R15" s="1" t="s">
        <v>11</v>
      </c>
      <c r="S15" s="17">
        <f t="shared" ref="S15:AF15" si="7">SUM(C30:C33)</f>
        <v>31</v>
      </c>
      <c r="T15" s="17">
        <f t="shared" si="7"/>
        <v>6.5714285714285712</v>
      </c>
      <c r="U15" s="17">
        <f t="shared" si="7"/>
        <v>4</v>
      </c>
      <c r="V15" s="17">
        <f t="shared" si="7"/>
        <v>28.142857142857146</v>
      </c>
      <c r="W15" s="17">
        <f t="shared" si="7"/>
        <v>0</v>
      </c>
      <c r="X15" s="17">
        <f t="shared" si="7"/>
        <v>0.14285714285714285</v>
      </c>
      <c r="Y15" s="17">
        <f t="shared" si="7"/>
        <v>18.857142857142854</v>
      </c>
      <c r="Z15" s="17">
        <f t="shared" si="7"/>
        <v>5.8571428571428577</v>
      </c>
      <c r="AA15" s="17">
        <f t="shared" si="7"/>
        <v>0</v>
      </c>
      <c r="AB15" s="17">
        <f t="shared" si="7"/>
        <v>0</v>
      </c>
      <c r="AC15" s="17">
        <f t="shared" si="7"/>
        <v>92.857142857142861</v>
      </c>
      <c r="AD15" s="17">
        <f t="shared" si="7"/>
        <v>0</v>
      </c>
      <c r="AE15" s="31">
        <f t="shared" si="7"/>
        <v>94.571428571428569</v>
      </c>
      <c r="AF15" s="31">
        <f t="shared" si="7"/>
        <v>187.42857142857144</v>
      </c>
    </row>
    <row r="16" spans="2:32" ht="23.1" customHeight="1" x14ac:dyDescent="0.25">
      <c r="B16" s="23" t="s">
        <v>43</v>
      </c>
      <c r="C16" s="49">
        <f>'Avg Week Entebbe-Busabala'!C16+'Avg Week Busabala-Entebbe'!C16</f>
        <v>6.1428571428571423</v>
      </c>
      <c r="D16" s="49">
        <f>'Avg Week Entebbe-Busabala'!D16+'Avg Week Busabala-Entebbe'!D16</f>
        <v>2.2857142857142856</v>
      </c>
      <c r="E16" s="49">
        <f>'Avg Week Entebbe-Busabala'!E16+'Avg Week Busabala-Entebbe'!E16</f>
        <v>1.1428571428571428</v>
      </c>
      <c r="F16" s="49">
        <f>'Avg Week Entebbe-Busabala'!F16+'Avg Week Busabala-Entebbe'!F16</f>
        <v>8</v>
      </c>
      <c r="G16" s="49">
        <f>'Avg Week Entebbe-Busabala'!G16+'Avg Week Busabala-Entebbe'!G16</f>
        <v>0</v>
      </c>
      <c r="H16" s="49">
        <f>'Avg Week Entebbe-Busabala'!H16+'Avg Week Busabala-Entebbe'!H16</f>
        <v>0</v>
      </c>
      <c r="I16" s="49">
        <f>'Avg Week Entebbe-Busabala'!I16+'Avg Week Busabala-Entebbe'!I16</f>
        <v>4</v>
      </c>
      <c r="J16" s="49">
        <f>'Avg Week Entebbe-Busabala'!J16+'Avg Week Busabala-Entebbe'!J16</f>
        <v>1.5714285714285716</v>
      </c>
      <c r="K16" s="49">
        <f>'Avg Week Entebbe-Busabala'!K16+'Avg Week Busabala-Entebbe'!K16</f>
        <v>0</v>
      </c>
      <c r="L16" s="49">
        <f>'Avg Week Entebbe-Busabala'!L16+'Avg Week Busabala-Entebbe'!L16</f>
        <v>0</v>
      </c>
      <c r="M16" s="49">
        <f>'Avg Week Entebbe-Busabala'!M16+'Avg Week Busabala-Entebbe'!M16</f>
        <v>30.428571428571427</v>
      </c>
      <c r="N16" s="49">
        <f>'Avg Week Entebbe-Busabala'!N16+'Avg Week Busabala-Entebbe'!N16</f>
        <v>0</v>
      </c>
      <c r="O16" s="15">
        <f t="shared" si="0"/>
        <v>23.142857142857142</v>
      </c>
      <c r="P16" s="15">
        <f t="shared" si="1"/>
        <v>53.571428571428569</v>
      </c>
      <c r="R16" s="1" t="s">
        <v>12</v>
      </c>
      <c r="S16" s="17">
        <f t="shared" ref="S16:AF16" si="8">SUM(C34:C37)</f>
        <v>29.714285714285715</v>
      </c>
      <c r="T16" s="17">
        <f t="shared" si="8"/>
        <v>8.2857142857142847</v>
      </c>
      <c r="U16" s="17">
        <f t="shared" si="8"/>
        <v>2.5714285714285712</v>
      </c>
      <c r="V16" s="17">
        <f t="shared" si="8"/>
        <v>27.857142857142854</v>
      </c>
      <c r="W16" s="17">
        <f t="shared" si="8"/>
        <v>0</v>
      </c>
      <c r="X16" s="17">
        <f t="shared" si="8"/>
        <v>0</v>
      </c>
      <c r="Y16" s="17">
        <f t="shared" si="8"/>
        <v>17.571428571428569</v>
      </c>
      <c r="Z16" s="17">
        <f t="shared" si="8"/>
        <v>4.1428571428571432</v>
      </c>
      <c r="AA16" s="17">
        <f t="shared" si="8"/>
        <v>0.42857142857142855</v>
      </c>
      <c r="AB16" s="17">
        <f t="shared" si="8"/>
        <v>0</v>
      </c>
      <c r="AC16" s="17">
        <f t="shared" si="8"/>
        <v>84</v>
      </c>
      <c r="AD16" s="17">
        <f t="shared" si="8"/>
        <v>0</v>
      </c>
      <c r="AE16" s="31">
        <f t="shared" si="8"/>
        <v>90.571428571428569</v>
      </c>
      <c r="AF16" s="31">
        <f t="shared" si="8"/>
        <v>174.57142857142856</v>
      </c>
    </row>
    <row r="17" spans="2:32" ht="23.1" customHeight="1" x14ac:dyDescent="0.25">
      <c r="B17" s="23" t="s">
        <v>44</v>
      </c>
      <c r="C17" s="49">
        <f>'Avg Week Entebbe-Busabala'!C17+'Avg Week Busabala-Entebbe'!C17</f>
        <v>8.8571428571428577</v>
      </c>
      <c r="D17" s="49">
        <f>'Avg Week Entebbe-Busabala'!D17+'Avg Week Busabala-Entebbe'!D17</f>
        <v>1.1428571428571428</v>
      </c>
      <c r="E17" s="49">
        <f>'Avg Week Entebbe-Busabala'!E17+'Avg Week Busabala-Entebbe'!E17</f>
        <v>0.8571428571428571</v>
      </c>
      <c r="F17" s="49">
        <f>'Avg Week Entebbe-Busabala'!F17+'Avg Week Busabala-Entebbe'!F17</f>
        <v>9.1428571428571423</v>
      </c>
      <c r="G17" s="49">
        <f>'Avg Week Entebbe-Busabala'!G17+'Avg Week Busabala-Entebbe'!G17</f>
        <v>0.2857142857142857</v>
      </c>
      <c r="H17" s="49">
        <f>'Avg Week Entebbe-Busabala'!H17+'Avg Week Busabala-Entebbe'!H17</f>
        <v>0</v>
      </c>
      <c r="I17" s="49">
        <f>'Avg Week Entebbe-Busabala'!I17+'Avg Week Busabala-Entebbe'!I17</f>
        <v>5.4285714285714288</v>
      </c>
      <c r="J17" s="49">
        <f>'Avg Week Entebbe-Busabala'!J17+'Avg Week Busabala-Entebbe'!J17</f>
        <v>0.5714285714285714</v>
      </c>
      <c r="K17" s="49">
        <f>'Avg Week Entebbe-Busabala'!K17+'Avg Week Busabala-Entebbe'!K17</f>
        <v>0</v>
      </c>
      <c r="L17" s="49">
        <f>'Avg Week Entebbe-Busabala'!L17+'Avg Week Busabala-Entebbe'!L17</f>
        <v>0</v>
      </c>
      <c r="M17" s="49">
        <f>'Avg Week Entebbe-Busabala'!M17+'Avg Week Busabala-Entebbe'!M17</f>
        <v>30</v>
      </c>
      <c r="N17" s="49">
        <f>'Avg Week Entebbe-Busabala'!N17+'Avg Week Busabala-Entebbe'!N17</f>
        <v>0</v>
      </c>
      <c r="O17" s="15">
        <f t="shared" si="0"/>
        <v>26.285714285714288</v>
      </c>
      <c r="P17" s="15">
        <f t="shared" si="1"/>
        <v>56.285714285714292</v>
      </c>
      <c r="R17" s="1" t="s">
        <v>13</v>
      </c>
      <c r="S17" s="17">
        <f t="shared" ref="S17:AF17" si="9">SUM(C38:C41)</f>
        <v>30.714285714285715</v>
      </c>
      <c r="T17" s="17">
        <f t="shared" si="9"/>
        <v>8</v>
      </c>
      <c r="U17" s="17">
        <f t="shared" si="9"/>
        <v>2.5714285714285712</v>
      </c>
      <c r="V17" s="17">
        <f t="shared" si="9"/>
        <v>28.428571428571427</v>
      </c>
      <c r="W17" s="17">
        <f t="shared" si="9"/>
        <v>0.71428571428571419</v>
      </c>
      <c r="X17" s="17">
        <f t="shared" si="9"/>
        <v>0.14285714285714285</v>
      </c>
      <c r="Y17" s="17">
        <f t="shared" si="9"/>
        <v>17.142857142857142</v>
      </c>
      <c r="Z17" s="17">
        <f t="shared" si="9"/>
        <v>3.8571428571428568</v>
      </c>
      <c r="AA17" s="17">
        <f t="shared" si="9"/>
        <v>0.14285714285714285</v>
      </c>
      <c r="AB17" s="17">
        <f t="shared" si="9"/>
        <v>0.2857142857142857</v>
      </c>
      <c r="AC17" s="17">
        <f t="shared" si="9"/>
        <v>83.714285714285708</v>
      </c>
      <c r="AD17" s="17">
        <f t="shared" si="9"/>
        <v>0</v>
      </c>
      <c r="AE17" s="31">
        <f t="shared" si="9"/>
        <v>92</v>
      </c>
      <c r="AF17" s="31">
        <f t="shared" si="9"/>
        <v>175.71428571428572</v>
      </c>
    </row>
    <row r="18" spans="2:32" ht="23.1" customHeight="1" x14ac:dyDescent="0.25">
      <c r="B18" s="23" t="s">
        <v>45</v>
      </c>
      <c r="C18" s="49">
        <f>'Avg Week Entebbe-Busabala'!C18+'Avg Week Busabala-Entebbe'!C18</f>
        <v>8.2857142857142847</v>
      </c>
      <c r="D18" s="49">
        <f>'Avg Week Entebbe-Busabala'!D18+'Avg Week Busabala-Entebbe'!D18</f>
        <v>2</v>
      </c>
      <c r="E18" s="49">
        <f>'Avg Week Entebbe-Busabala'!E18+'Avg Week Busabala-Entebbe'!E18</f>
        <v>1.2857142857142856</v>
      </c>
      <c r="F18" s="49">
        <f>'Avg Week Entebbe-Busabala'!F18+'Avg Week Busabala-Entebbe'!F18</f>
        <v>9.1428571428571423</v>
      </c>
      <c r="G18" s="49">
        <f>'Avg Week Entebbe-Busabala'!G18+'Avg Week Busabala-Entebbe'!G18</f>
        <v>0.14285714285714285</v>
      </c>
      <c r="H18" s="49">
        <f>'Avg Week Entebbe-Busabala'!H18+'Avg Week Busabala-Entebbe'!H18</f>
        <v>0</v>
      </c>
      <c r="I18" s="49">
        <f>'Avg Week Entebbe-Busabala'!I18+'Avg Week Busabala-Entebbe'!I18</f>
        <v>4.5714285714285712</v>
      </c>
      <c r="J18" s="49">
        <f>'Avg Week Entebbe-Busabala'!J18+'Avg Week Busabala-Entebbe'!J18</f>
        <v>1.1428571428571428</v>
      </c>
      <c r="K18" s="49">
        <f>'Avg Week Entebbe-Busabala'!K18+'Avg Week Busabala-Entebbe'!K18</f>
        <v>0</v>
      </c>
      <c r="L18" s="49">
        <f>'Avg Week Entebbe-Busabala'!L18+'Avg Week Busabala-Entebbe'!L18</f>
        <v>0.14285714285714285</v>
      </c>
      <c r="M18" s="49">
        <f>'Avg Week Entebbe-Busabala'!M18+'Avg Week Busabala-Entebbe'!M18</f>
        <v>32.142857142857146</v>
      </c>
      <c r="N18" s="49">
        <f>'Avg Week Entebbe-Busabala'!N18+'Avg Week Busabala-Entebbe'!N18</f>
        <v>0</v>
      </c>
      <c r="O18" s="15">
        <f t="shared" si="0"/>
        <v>26.714285714285708</v>
      </c>
      <c r="P18" s="15">
        <f t="shared" si="1"/>
        <v>58.857142857142854</v>
      </c>
      <c r="R18" s="1" t="s">
        <v>14</v>
      </c>
      <c r="S18" s="17">
        <f t="shared" ref="S18:AF18" si="10">SUM(C42:C45)</f>
        <v>30.571428571428573</v>
      </c>
      <c r="T18" s="17">
        <f t="shared" si="10"/>
        <v>7.7142857142857135</v>
      </c>
      <c r="U18" s="17">
        <f t="shared" si="10"/>
        <v>2.8571428571428572</v>
      </c>
      <c r="V18" s="17">
        <f t="shared" si="10"/>
        <v>29.571428571428573</v>
      </c>
      <c r="W18" s="17">
        <f t="shared" si="10"/>
        <v>0.42857142857142855</v>
      </c>
      <c r="X18" s="17">
        <f t="shared" si="10"/>
        <v>0</v>
      </c>
      <c r="Y18" s="17">
        <f t="shared" si="10"/>
        <v>16.999999999999996</v>
      </c>
      <c r="Z18" s="17">
        <f t="shared" si="10"/>
        <v>4.4285714285714288</v>
      </c>
      <c r="AA18" s="17">
        <f t="shared" si="10"/>
        <v>0.2857142857142857</v>
      </c>
      <c r="AB18" s="17">
        <f t="shared" si="10"/>
        <v>0</v>
      </c>
      <c r="AC18" s="17">
        <f t="shared" si="10"/>
        <v>81.142857142857139</v>
      </c>
      <c r="AD18" s="17">
        <f t="shared" si="10"/>
        <v>0</v>
      </c>
      <c r="AE18" s="31">
        <f t="shared" si="10"/>
        <v>92.857142857142847</v>
      </c>
      <c r="AF18" s="31">
        <f t="shared" si="10"/>
        <v>173.99999999999997</v>
      </c>
    </row>
    <row r="19" spans="2:32" ht="23.1" customHeight="1" x14ac:dyDescent="0.25">
      <c r="B19" s="23" t="s">
        <v>46</v>
      </c>
      <c r="C19" s="49">
        <f>'Avg Week Entebbe-Busabala'!C19+'Avg Week Busabala-Entebbe'!C19</f>
        <v>7.2857142857142865</v>
      </c>
      <c r="D19" s="49">
        <f>'Avg Week Entebbe-Busabala'!D19+'Avg Week Busabala-Entebbe'!D19</f>
        <v>1.4285714285714286</v>
      </c>
      <c r="E19" s="49">
        <f>'Avg Week Entebbe-Busabala'!E19+'Avg Week Busabala-Entebbe'!E19</f>
        <v>1.1428571428571428</v>
      </c>
      <c r="F19" s="49">
        <f>'Avg Week Entebbe-Busabala'!F19+'Avg Week Busabala-Entebbe'!F19</f>
        <v>7.5714285714285712</v>
      </c>
      <c r="G19" s="49">
        <f>'Avg Week Entebbe-Busabala'!G19+'Avg Week Busabala-Entebbe'!G19</f>
        <v>0</v>
      </c>
      <c r="H19" s="49">
        <f>'Avg Week Entebbe-Busabala'!H19+'Avg Week Busabala-Entebbe'!H19</f>
        <v>0</v>
      </c>
      <c r="I19" s="49">
        <f>'Avg Week Entebbe-Busabala'!I19+'Avg Week Busabala-Entebbe'!I19</f>
        <v>4.5714285714285712</v>
      </c>
      <c r="J19" s="49">
        <f>'Avg Week Entebbe-Busabala'!J19+'Avg Week Busabala-Entebbe'!J19</f>
        <v>0.42857142857142855</v>
      </c>
      <c r="K19" s="49">
        <f>'Avg Week Entebbe-Busabala'!K19+'Avg Week Busabala-Entebbe'!K19</f>
        <v>0</v>
      </c>
      <c r="L19" s="49">
        <f>'Avg Week Entebbe-Busabala'!L19+'Avg Week Busabala-Entebbe'!L19</f>
        <v>0</v>
      </c>
      <c r="M19" s="49">
        <f>'Avg Week Entebbe-Busabala'!M19+'Avg Week Busabala-Entebbe'!M19</f>
        <v>25.857142857142858</v>
      </c>
      <c r="N19" s="49">
        <f>'Avg Week Entebbe-Busabala'!N19+'Avg Week Busabala-Entebbe'!N19</f>
        <v>0.2857142857142857</v>
      </c>
      <c r="O19" s="15">
        <f t="shared" si="0"/>
        <v>22.714285714285712</v>
      </c>
      <c r="P19" s="15">
        <f t="shared" si="1"/>
        <v>48.571428571428569</v>
      </c>
      <c r="R19" s="1" t="s">
        <v>15</v>
      </c>
      <c r="S19" s="17">
        <f t="shared" ref="S19:AF19" si="11">SUM(C46:C49)</f>
        <v>30.285714285714285</v>
      </c>
      <c r="T19" s="17">
        <f t="shared" si="11"/>
        <v>10.142857142857142</v>
      </c>
      <c r="U19" s="17">
        <f t="shared" si="11"/>
        <v>3.714285714285714</v>
      </c>
      <c r="V19" s="17">
        <f t="shared" si="11"/>
        <v>34.428571428571431</v>
      </c>
      <c r="W19" s="17">
        <f t="shared" si="11"/>
        <v>0.42857142857142855</v>
      </c>
      <c r="X19" s="17">
        <f t="shared" si="11"/>
        <v>0.42857142857142855</v>
      </c>
      <c r="Y19" s="17">
        <f t="shared" si="11"/>
        <v>15.857142857142858</v>
      </c>
      <c r="Z19" s="17">
        <f t="shared" si="11"/>
        <v>2.8571428571428572</v>
      </c>
      <c r="AA19" s="17">
        <f t="shared" si="11"/>
        <v>0.14285714285714285</v>
      </c>
      <c r="AB19" s="17">
        <f t="shared" si="11"/>
        <v>0</v>
      </c>
      <c r="AC19" s="17">
        <f t="shared" si="11"/>
        <v>84</v>
      </c>
      <c r="AD19" s="17">
        <f t="shared" si="11"/>
        <v>0</v>
      </c>
      <c r="AE19" s="31">
        <f t="shared" si="11"/>
        <v>98.285714285714278</v>
      </c>
      <c r="AF19" s="31">
        <f t="shared" si="11"/>
        <v>182.28571428571428</v>
      </c>
    </row>
    <row r="20" spans="2:32" ht="23.1" customHeight="1" x14ac:dyDescent="0.25">
      <c r="B20" s="23" t="s">
        <v>47</v>
      </c>
      <c r="C20" s="49">
        <f>'Avg Week Entebbe-Busabala'!C20+'Avg Week Busabala-Entebbe'!C20</f>
        <v>6.7142857142857135</v>
      </c>
      <c r="D20" s="49">
        <f>'Avg Week Entebbe-Busabala'!D20+'Avg Week Busabala-Entebbe'!D20</f>
        <v>1.1428571428571428</v>
      </c>
      <c r="E20" s="49">
        <f>'Avg Week Entebbe-Busabala'!E20+'Avg Week Busabala-Entebbe'!E20</f>
        <v>1.1428571428571428</v>
      </c>
      <c r="F20" s="49">
        <f>'Avg Week Entebbe-Busabala'!F20+'Avg Week Busabala-Entebbe'!F20</f>
        <v>5.8571428571428568</v>
      </c>
      <c r="G20" s="49">
        <f>'Avg Week Entebbe-Busabala'!G20+'Avg Week Busabala-Entebbe'!G20</f>
        <v>0.2857142857142857</v>
      </c>
      <c r="H20" s="49">
        <f>'Avg Week Entebbe-Busabala'!H20+'Avg Week Busabala-Entebbe'!H20</f>
        <v>0</v>
      </c>
      <c r="I20" s="49">
        <f>'Avg Week Entebbe-Busabala'!I20+'Avg Week Busabala-Entebbe'!I20</f>
        <v>4</v>
      </c>
      <c r="J20" s="49">
        <f>'Avg Week Entebbe-Busabala'!J20+'Avg Week Busabala-Entebbe'!J20</f>
        <v>0.5714285714285714</v>
      </c>
      <c r="K20" s="49">
        <f>'Avg Week Entebbe-Busabala'!K20+'Avg Week Busabala-Entebbe'!K20</f>
        <v>0</v>
      </c>
      <c r="L20" s="49">
        <f>'Avg Week Entebbe-Busabala'!L20+'Avg Week Busabala-Entebbe'!L20</f>
        <v>0</v>
      </c>
      <c r="M20" s="49">
        <f>'Avg Week Entebbe-Busabala'!M20+'Avg Week Busabala-Entebbe'!M20</f>
        <v>23</v>
      </c>
      <c r="N20" s="49">
        <f>'Avg Week Entebbe-Busabala'!N20+'Avg Week Busabala-Entebbe'!N20</f>
        <v>0</v>
      </c>
      <c r="O20" s="15">
        <f t="shared" si="0"/>
        <v>19.714285714285712</v>
      </c>
      <c r="P20" s="15">
        <f t="shared" si="1"/>
        <v>42.714285714285708</v>
      </c>
      <c r="R20" s="1" t="s">
        <v>16</v>
      </c>
      <c r="S20" s="17">
        <f t="shared" ref="S20:AF20" si="12">SUM(C50:C53)</f>
        <v>43.571428571428569</v>
      </c>
      <c r="T20" s="17">
        <f t="shared" si="12"/>
        <v>11.142857142857142</v>
      </c>
      <c r="U20" s="17">
        <f t="shared" si="12"/>
        <v>2.714285714285714</v>
      </c>
      <c r="V20" s="17">
        <f t="shared" si="12"/>
        <v>44.857142857142861</v>
      </c>
      <c r="W20" s="17">
        <f t="shared" si="12"/>
        <v>1.4285714285714286</v>
      </c>
      <c r="X20" s="17">
        <f t="shared" si="12"/>
        <v>0</v>
      </c>
      <c r="Y20" s="17">
        <f t="shared" si="12"/>
        <v>17</v>
      </c>
      <c r="Z20" s="17">
        <f t="shared" si="12"/>
        <v>2.4285714285714284</v>
      </c>
      <c r="AA20" s="17">
        <f t="shared" si="12"/>
        <v>0.2857142857142857</v>
      </c>
      <c r="AB20" s="17">
        <f t="shared" si="12"/>
        <v>0.14285714285714285</v>
      </c>
      <c r="AC20" s="17">
        <f t="shared" si="12"/>
        <v>93</v>
      </c>
      <c r="AD20" s="17">
        <f t="shared" si="12"/>
        <v>0</v>
      </c>
      <c r="AE20" s="31">
        <f t="shared" si="12"/>
        <v>123.57142857142858</v>
      </c>
      <c r="AF20" s="31">
        <f t="shared" si="12"/>
        <v>216.57142857142861</v>
      </c>
    </row>
    <row r="21" spans="2:32" ht="23.1" customHeight="1" x14ac:dyDescent="0.25">
      <c r="B21" s="23" t="s">
        <v>48</v>
      </c>
      <c r="C21" s="49">
        <f>'Avg Week Entebbe-Busabala'!C21+'Avg Week Busabala-Entebbe'!C21</f>
        <v>9.4285714285714288</v>
      </c>
      <c r="D21" s="49">
        <f>'Avg Week Entebbe-Busabala'!D21+'Avg Week Busabala-Entebbe'!D21</f>
        <v>1.8571428571428572</v>
      </c>
      <c r="E21" s="49">
        <f>'Avg Week Entebbe-Busabala'!E21+'Avg Week Busabala-Entebbe'!E21</f>
        <v>0.5714285714285714</v>
      </c>
      <c r="F21" s="49">
        <f>'Avg Week Entebbe-Busabala'!F21+'Avg Week Busabala-Entebbe'!F21</f>
        <v>7.8571428571428577</v>
      </c>
      <c r="G21" s="49">
        <f>'Avg Week Entebbe-Busabala'!G21+'Avg Week Busabala-Entebbe'!G21</f>
        <v>0</v>
      </c>
      <c r="H21" s="49">
        <f>'Avg Week Entebbe-Busabala'!H21+'Avg Week Busabala-Entebbe'!H21</f>
        <v>0.14285714285714285</v>
      </c>
      <c r="I21" s="49">
        <f>'Avg Week Entebbe-Busabala'!I21+'Avg Week Busabala-Entebbe'!I21</f>
        <v>5.1428571428571423</v>
      </c>
      <c r="J21" s="49">
        <f>'Avg Week Entebbe-Busabala'!J21+'Avg Week Busabala-Entebbe'!J21</f>
        <v>1.4285714285714286</v>
      </c>
      <c r="K21" s="49">
        <f>'Avg Week Entebbe-Busabala'!K21+'Avg Week Busabala-Entebbe'!K21</f>
        <v>0</v>
      </c>
      <c r="L21" s="49">
        <f>'Avg Week Entebbe-Busabala'!L21+'Avg Week Busabala-Entebbe'!L21</f>
        <v>0</v>
      </c>
      <c r="M21" s="49">
        <f>'Avg Week Entebbe-Busabala'!M21+'Avg Week Busabala-Entebbe'!M21</f>
        <v>30.428571428571427</v>
      </c>
      <c r="N21" s="49">
        <f>'Avg Week Entebbe-Busabala'!N21+'Avg Week Busabala-Entebbe'!N21</f>
        <v>0.14285714285714285</v>
      </c>
      <c r="O21" s="15">
        <f t="shared" si="0"/>
        <v>26.571428571428569</v>
      </c>
      <c r="P21" s="15">
        <f t="shared" si="1"/>
        <v>57</v>
      </c>
      <c r="R21" s="36" t="s">
        <v>20</v>
      </c>
      <c r="S21" s="34">
        <f t="shared" ref="S21:AF21" si="13">SUM(C54:C57)</f>
        <v>45.428571428571431</v>
      </c>
      <c r="T21" s="17">
        <f t="shared" si="13"/>
        <v>13</v>
      </c>
      <c r="U21" s="17">
        <f t="shared" si="13"/>
        <v>5</v>
      </c>
      <c r="V21" s="17">
        <f t="shared" si="13"/>
        <v>49.428571428571431</v>
      </c>
      <c r="W21" s="17">
        <f t="shared" si="13"/>
        <v>2.5714285714285716</v>
      </c>
      <c r="X21" s="17">
        <f t="shared" si="13"/>
        <v>0</v>
      </c>
      <c r="Y21" s="17">
        <f t="shared" si="13"/>
        <v>17.285714285714285</v>
      </c>
      <c r="Z21" s="17">
        <f t="shared" si="13"/>
        <v>3.1428571428571423</v>
      </c>
      <c r="AA21" s="17">
        <f t="shared" si="13"/>
        <v>0.2857142857142857</v>
      </c>
      <c r="AB21" s="17">
        <f t="shared" si="13"/>
        <v>0.14285714285714285</v>
      </c>
      <c r="AC21" s="17">
        <f t="shared" si="13"/>
        <v>101.85714285714286</v>
      </c>
      <c r="AD21" s="17">
        <f t="shared" si="13"/>
        <v>0</v>
      </c>
      <c r="AE21" s="31">
        <f t="shared" si="13"/>
        <v>136.28571428571428</v>
      </c>
      <c r="AF21" s="31">
        <f t="shared" si="13"/>
        <v>238.14285714285714</v>
      </c>
    </row>
    <row r="22" spans="2:32" ht="23.1" customHeight="1" x14ac:dyDescent="0.25">
      <c r="B22" s="23" t="s">
        <v>49</v>
      </c>
      <c r="C22" s="49">
        <f>'Avg Week Entebbe-Busabala'!C22+'Avg Week Busabala-Entebbe'!C22</f>
        <v>8.4285714285714288</v>
      </c>
      <c r="D22" s="49">
        <f>'Avg Week Entebbe-Busabala'!D22+'Avg Week Busabala-Entebbe'!D22</f>
        <v>1.5714285714285714</v>
      </c>
      <c r="E22" s="49">
        <f>'Avg Week Entebbe-Busabala'!E22+'Avg Week Busabala-Entebbe'!E22</f>
        <v>0.42857142857142855</v>
      </c>
      <c r="F22" s="49">
        <f>'Avg Week Entebbe-Busabala'!F22+'Avg Week Busabala-Entebbe'!F22</f>
        <v>6.1428571428571423</v>
      </c>
      <c r="G22" s="49">
        <f>'Avg Week Entebbe-Busabala'!G22+'Avg Week Busabala-Entebbe'!G22</f>
        <v>0.5714285714285714</v>
      </c>
      <c r="H22" s="49">
        <f>'Avg Week Entebbe-Busabala'!H22+'Avg Week Busabala-Entebbe'!H22</f>
        <v>0</v>
      </c>
      <c r="I22" s="49">
        <f>'Avg Week Entebbe-Busabala'!I22+'Avg Week Busabala-Entebbe'!I22</f>
        <v>3.8571428571428568</v>
      </c>
      <c r="J22" s="49">
        <f>'Avg Week Entebbe-Busabala'!J22+'Avg Week Busabala-Entebbe'!J22</f>
        <v>1</v>
      </c>
      <c r="K22" s="49">
        <f>'Avg Week Entebbe-Busabala'!K22+'Avg Week Busabala-Entebbe'!K22</f>
        <v>0</v>
      </c>
      <c r="L22" s="49">
        <f>'Avg Week Entebbe-Busabala'!L22+'Avg Week Busabala-Entebbe'!L22</f>
        <v>0</v>
      </c>
      <c r="M22" s="49">
        <f>'Avg Week Entebbe-Busabala'!M22+'Avg Week Busabala-Entebbe'!M22</f>
        <v>25.428571428571431</v>
      </c>
      <c r="N22" s="49">
        <f>'Avg Week Entebbe-Busabala'!N22+'Avg Week Busabala-Entebbe'!N22</f>
        <v>0</v>
      </c>
      <c r="O22" s="15">
        <f t="shared" si="0"/>
        <v>22</v>
      </c>
      <c r="P22" s="15">
        <f t="shared" si="1"/>
        <v>47.428571428571431</v>
      </c>
      <c r="R22" s="1" t="s">
        <v>146</v>
      </c>
      <c r="S22" s="34">
        <f>SUM(C58:C61)</f>
        <v>38.5</v>
      </c>
      <c r="T22" s="34">
        <f t="shared" ref="T22:AF22" si="14">SUM(D58:D61)</f>
        <v>5.5</v>
      </c>
      <c r="U22" s="34">
        <f t="shared" si="14"/>
        <v>11</v>
      </c>
      <c r="V22" s="34">
        <f t="shared" si="14"/>
        <v>53.5</v>
      </c>
      <c r="W22" s="34">
        <f t="shared" si="14"/>
        <v>0.5</v>
      </c>
      <c r="X22" s="34">
        <f t="shared" si="14"/>
        <v>0</v>
      </c>
      <c r="Y22" s="34">
        <f t="shared" si="14"/>
        <v>17</v>
      </c>
      <c r="Z22" s="34">
        <f t="shared" si="14"/>
        <v>3</v>
      </c>
      <c r="AA22" s="34">
        <f t="shared" si="14"/>
        <v>0</v>
      </c>
      <c r="AB22" s="34">
        <f t="shared" si="14"/>
        <v>1</v>
      </c>
      <c r="AC22" s="34">
        <f t="shared" si="14"/>
        <v>98</v>
      </c>
      <c r="AD22" s="34">
        <f t="shared" si="14"/>
        <v>0</v>
      </c>
      <c r="AE22" s="31">
        <f t="shared" si="14"/>
        <v>130</v>
      </c>
      <c r="AF22" s="31">
        <f t="shared" si="14"/>
        <v>228</v>
      </c>
    </row>
    <row r="23" spans="2:32" ht="23.1" customHeight="1" x14ac:dyDescent="0.25">
      <c r="B23" s="23" t="s">
        <v>50</v>
      </c>
      <c r="C23" s="49">
        <f>'Avg Week Entebbe-Busabala'!C23+'Avg Week Busabala-Entebbe'!C23</f>
        <v>8.7142857142857135</v>
      </c>
      <c r="D23" s="49">
        <f>'Avg Week Entebbe-Busabala'!D23+'Avg Week Busabala-Entebbe'!D23</f>
        <v>2.8571428571428568</v>
      </c>
      <c r="E23" s="49">
        <f>'Avg Week Entebbe-Busabala'!E23+'Avg Week Busabala-Entebbe'!E23</f>
        <v>1</v>
      </c>
      <c r="F23" s="49">
        <f>'Avg Week Entebbe-Busabala'!F23+'Avg Week Busabala-Entebbe'!F23</f>
        <v>7</v>
      </c>
      <c r="G23" s="49">
        <f>'Avg Week Entebbe-Busabala'!G23+'Avg Week Busabala-Entebbe'!G23</f>
        <v>0.14285714285714285</v>
      </c>
      <c r="H23" s="49">
        <f>'Avg Week Entebbe-Busabala'!H23+'Avg Week Busabala-Entebbe'!H23</f>
        <v>0</v>
      </c>
      <c r="I23" s="49">
        <f>'Avg Week Entebbe-Busabala'!I23+'Avg Week Busabala-Entebbe'!I23</f>
        <v>4.1428571428571432</v>
      </c>
      <c r="J23" s="49">
        <f>'Avg Week Entebbe-Busabala'!J23+'Avg Week Busabala-Entebbe'!J23</f>
        <v>0.71428571428571419</v>
      </c>
      <c r="K23" s="49">
        <f>'Avg Week Entebbe-Busabala'!K23+'Avg Week Busabala-Entebbe'!K23</f>
        <v>0</v>
      </c>
      <c r="L23" s="49">
        <f>'Avg Week Entebbe-Busabala'!L23+'Avg Week Busabala-Entebbe'!L23</f>
        <v>0</v>
      </c>
      <c r="M23" s="49">
        <f>'Avg Week Entebbe-Busabala'!M23+'Avg Week Busabala-Entebbe'!M23</f>
        <v>24.857142857142858</v>
      </c>
      <c r="N23" s="49">
        <f>'Avg Week Entebbe-Busabala'!N23+'Avg Week Busabala-Entebbe'!N23</f>
        <v>0</v>
      </c>
      <c r="O23" s="15">
        <f t="shared" si="0"/>
        <v>24.571428571428569</v>
      </c>
      <c r="P23" s="15">
        <f t="shared" si="1"/>
        <v>49.428571428571431</v>
      </c>
      <c r="R23" s="1" t="s">
        <v>147</v>
      </c>
      <c r="S23" s="34">
        <f>SUM(C62:C65)</f>
        <v>24.5</v>
      </c>
      <c r="T23" s="34">
        <f t="shared" ref="T23:AF23" si="15">SUM(D62:D65)</f>
        <v>8.5</v>
      </c>
      <c r="U23" s="34">
        <f t="shared" si="15"/>
        <v>2.5</v>
      </c>
      <c r="V23" s="34">
        <f t="shared" si="15"/>
        <v>36.5</v>
      </c>
      <c r="W23" s="34">
        <f t="shared" si="15"/>
        <v>0.5</v>
      </c>
      <c r="X23" s="34">
        <f t="shared" si="15"/>
        <v>0</v>
      </c>
      <c r="Y23" s="34">
        <f t="shared" si="15"/>
        <v>8.5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72</v>
      </c>
      <c r="AD23" s="34">
        <f t="shared" si="15"/>
        <v>0</v>
      </c>
      <c r="AE23" s="31">
        <f t="shared" si="15"/>
        <v>81</v>
      </c>
      <c r="AF23" s="31">
        <f t="shared" si="15"/>
        <v>153</v>
      </c>
    </row>
    <row r="24" spans="2:32" ht="23.1" customHeight="1" x14ac:dyDescent="0.25">
      <c r="B24" s="23" t="s">
        <v>51</v>
      </c>
      <c r="C24" s="49">
        <f>'Avg Week Entebbe-Busabala'!C24+'Avg Week Busabala-Entebbe'!C24</f>
        <v>8.1428571428571423</v>
      </c>
      <c r="D24" s="49">
        <f>'Avg Week Entebbe-Busabala'!D24+'Avg Week Busabala-Entebbe'!D24</f>
        <v>1.4285714285714286</v>
      </c>
      <c r="E24" s="49">
        <f>'Avg Week Entebbe-Busabala'!E24+'Avg Week Busabala-Entebbe'!E24</f>
        <v>0.71428571428571419</v>
      </c>
      <c r="F24" s="49">
        <f>'Avg Week Entebbe-Busabala'!F24+'Avg Week Busabala-Entebbe'!F24</f>
        <v>5.7142857142857144</v>
      </c>
      <c r="G24" s="49">
        <f>'Avg Week Entebbe-Busabala'!G24+'Avg Week Busabala-Entebbe'!G24</f>
        <v>0</v>
      </c>
      <c r="H24" s="49">
        <f>'Avg Week Entebbe-Busabala'!H24+'Avg Week Busabala-Entebbe'!H24</f>
        <v>0.42857142857142855</v>
      </c>
      <c r="I24" s="49">
        <f>'Avg Week Entebbe-Busabala'!I24+'Avg Week Busabala-Entebbe'!I24</f>
        <v>6.7142857142857135</v>
      </c>
      <c r="J24" s="49">
        <f>'Avg Week Entebbe-Busabala'!J24+'Avg Week Busabala-Entebbe'!J24</f>
        <v>1.4285714285714284</v>
      </c>
      <c r="K24" s="49">
        <f>'Avg Week Entebbe-Busabala'!K24+'Avg Week Busabala-Entebbe'!K24</f>
        <v>0</v>
      </c>
      <c r="L24" s="49">
        <f>'Avg Week Entebbe-Busabala'!L24+'Avg Week Busabala-Entebbe'!L24</f>
        <v>0</v>
      </c>
      <c r="M24" s="49">
        <f>'Avg Week Entebbe-Busabala'!M24+'Avg Week Busabala-Entebbe'!M24</f>
        <v>20.714285714285715</v>
      </c>
      <c r="N24" s="49">
        <f>'Avg Week Entebbe-Busabala'!N24+'Avg Week Busabala-Entebbe'!N24</f>
        <v>0</v>
      </c>
      <c r="O24" s="15">
        <f t="shared" si="0"/>
        <v>24.571428571428566</v>
      </c>
      <c r="P24" s="15">
        <f t="shared" si="1"/>
        <v>45.285714285714278</v>
      </c>
      <c r="R24" s="1" t="s">
        <v>148</v>
      </c>
      <c r="S24" s="34">
        <f>SUM(C66:C69)</f>
        <v>45.5</v>
      </c>
      <c r="T24" s="34">
        <f t="shared" ref="T24:AF24" si="16">SUM(D66:D69)</f>
        <v>4</v>
      </c>
      <c r="U24" s="34">
        <f t="shared" si="16"/>
        <v>4</v>
      </c>
      <c r="V24" s="34">
        <f t="shared" si="16"/>
        <v>43</v>
      </c>
      <c r="W24" s="34">
        <f t="shared" si="16"/>
        <v>7.5</v>
      </c>
      <c r="X24" s="34">
        <f t="shared" si="16"/>
        <v>0</v>
      </c>
      <c r="Y24" s="34">
        <f t="shared" si="16"/>
        <v>14</v>
      </c>
      <c r="Z24" s="34">
        <f t="shared" si="16"/>
        <v>1.5</v>
      </c>
      <c r="AA24" s="34">
        <f t="shared" si="16"/>
        <v>0</v>
      </c>
      <c r="AB24" s="34">
        <f t="shared" si="16"/>
        <v>0</v>
      </c>
      <c r="AC24" s="34">
        <f t="shared" si="16"/>
        <v>88</v>
      </c>
      <c r="AD24" s="34">
        <f t="shared" si="16"/>
        <v>0</v>
      </c>
      <c r="AE24" s="31">
        <f t="shared" si="16"/>
        <v>119.5</v>
      </c>
      <c r="AF24" s="31">
        <f t="shared" si="16"/>
        <v>207.5</v>
      </c>
    </row>
    <row r="25" spans="2:32" ht="23.1" customHeight="1" x14ac:dyDescent="0.25">
      <c r="B25" s="23" t="s">
        <v>52</v>
      </c>
      <c r="C25" s="49">
        <f>'Avg Week Entebbe-Busabala'!C25+'Avg Week Busabala-Entebbe'!C25</f>
        <v>7.7142857142857144</v>
      </c>
      <c r="D25" s="49">
        <f>'Avg Week Entebbe-Busabala'!D25+'Avg Week Busabala-Entebbe'!D25</f>
        <v>2.5714285714285712</v>
      </c>
      <c r="E25" s="49">
        <f>'Avg Week Entebbe-Busabala'!E25+'Avg Week Busabala-Entebbe'!E25</f>
        <v>0.5714285714285714</v>
      </c>
      <c r="F25" s="49">
        <f>'Avg Week Entebbe-Busabala'!F25+'Avg Week Busabala-Entebbe'!F25</f>
        <v>5.5714285714285712</v>
      </c>
      <c r="G25" s="49">
        <f>'Avg Week Entebbe-Busabala'!G25+'Avg Week Busabala-Entebbe'!G25</f>
        <v>0.14285714285714285</v>
      </c>
      <c r="H25" s="49">
        <f>'Avg Week Entebbe-Busabala'!H25+'Avg Week Busabala-Entebbe'!H25</f>
        <v>0</v>
      </c>
      <c r="I25" s="49">
        <f>'Avg Week Entebbe-Busabala'!I25+'Avg Week Busabala-Entebbe'!I25</f>
        <v>2.2857142857142856</v>
      </c>
      <c r="J25" s="49">
        <f>'Avg Week Entebbe-Busabala'!J25+'Avg Week Busabala-Entebbe'!J25</f>
        <v>0.8571428571428571</v>
      </c>
      <c r="K25" s="49">
        <f>'Avg Week Entebbe-Busabala'!K25+'Avg Week Busabala-Entebbe'!K25</f>
        <v>0</v>
      </c>
      <c r="L25" s="49">
        <f>'Avg Week Entebbe-Busabala'!L25+'Avg Week Busabala-Entebbe'!L25</f>
        <v>0</v>
      </c>
      <c r="M25" s="49">
        <f>'Avg Week Entebbe-Busabala'!M25+'Avg Week Busabala-Entebbe'!M25</f>
        <v>24.857142857142854</v>
      </c>
      <c r="N25" s="49">
        <f>'Avg Week Entebbe-Busabala'!N25+'Avg Week Busabala-Entebbe'!N25</f>
        <v>0</v>
      </c>
      <c r="O25" s="15">
        <f t="shared" si="0"/>
        <v>19.714285714285712</v>
      </c>
      <c r="P25" s="15">
        <f t="shared" si="1"/>
        <v>44.571428571428569</v>
      </c>
      <c r="R25" s="1" t="s">
        <v>149</v>
      </c>
      <c r="S25" s="34">
        <f>SUM(C70:C73)</f>
        <v>34</v>
      </c>
      <c r="T25" s="34">
        <f t="shared" ref="T25:AF25" si="17">SUM(D70:D73)</f>
        <v>5</v>
      </c>
      <c r="U25" s="34">
        <f t="shared" si="17"/>
        <v>5.5</v>
      </c>
      <c r="V25" s="34">
        <f t="shared" si="17"/>
        <v>44.5</v>
      </c>
      <c r="W25" s="34">
        <f t="shared" si="17"/>
        <v>0.5</v>
      </c>
      <c r="X25" s="34">
        <f t="shared" si="17"/>
        <v>0</v>
      </c>
      <c r="Y25" s="34">
        <f t="shared" si="17"/>
        <v>5</v>
      </c>
      <c r="Z25" s="34">
        <f t="shared" si="17"/>
        <v>2.5</v>
      </c>
      <c r="AA25" s="34">
        <f t="shared" si="17"/>
        <v>0</v>
      </c>
      <c r="AB25" s="34">
        <f t="shared" si="17"/>
        <v>0</v>
      </c>
      <c r="AC25" s="34">
        <f t="shared" si="17"/>
        <v>83</v>
      </c>
      <c r="AD25" s="34">
        <f t="shared" si="17"/>
        <v>0</v>
      </c>
      <c r="AE25" s="31">
        <f t="shared" si="17"/>
        <v>97</v>
      </c>
      <c r="AF25" s="31">
        <f t="shared" si="17"/>
        <v>180</v>
      </c>
    </row>
    <row r="26" spans="2:32" ht="23.1" customHeight="1" x14ac:dyDescent="0.25">
      <c r="B26" s="23" t="s">
        <v>53</v>
      </c>
      <c r="C26" s="49">
        <f>'Avg Week Entebbe-Busabala'!C26+'Avg Week Busabala-Entebbe'!C26</f>
        <v>8.8571428571428577</v>
      </c>
      <c r="D26" s="49">
        <f>'Avg Week Entebbe-Busabala'!D26+'Avg Week Busabala-Entebbe'!D26</f>
        <v>2</v>
      </c>
      <c r="E26" s="49">
        <f>'Avg Week Entebbe-Busabala'!E26+'Avg Week Busabala-Entebbe'!E26</f>
        <v>1.2857142857142856</v>
      </c>
      <c r="F26" s="49">
        <f>'Avg Week Entebbe-Busabala'!F26+'Avg Week Busabala-Entebbe'!F26</f>
        <v>9.4285714285714288</v>
      </c>
      <c r="G26" s="49">
        <f>'Avg Week Entebbe-Busabala'!G26+'Avg Week Busabala-Entebbe'!G26</f>
        <v>0.14285714285714285</v>
      </c>
      <c r="H26" s="49">
        <f>'Avg Week Entebbe-Busabala'!H26+'Avg Week Busabala-Entebbe'!H26</f>
        <v>0</v>
      </c>
      <c r="I26" s="49">
        <f>'Avg Week Entebbe-Busabala'!I26+'Avg Week Busabala-Entebbe'!I26</f>
        <v>5.4285714285714288</v>
      </c>
      <c r="J26" s="49">
        <f>'Avg Week Entebbe-Busabala'!J26+'Avg Week Busabala-Entebbe'!J26</f>
        <v>1</v>
      </c>
      <c r="K26" s="49">
        <f>'Avg Week Entebbe-Busabala'!K26+'Avg Week Busabala-Entebbe'!K26</f>
        <v>0.14285714285714285</v>
      </c>
      <c r="L26" s="49">
        <f>'Avg Week Entebbe-Busabala'!L26+'Avg Week Busabala-Entebbe'!L26</f>
        <v>0</v>
      </c>
      <c r="M26" s="49">
        <f>'Avg Week Entebbe-Busabala'!M26+'Avg Week Busabala-Entebbe'!M26</f>
        <v>30.428571428571431</v>
      </c>
      <c r="N26" s="49">
        <f>'Avg Week Entebbe-Busabala'!N26+'Avg Week Busabala-Entebbe'!N26</f>
        <v>0</v>
      </c>
      <c r="O26" s="15">
        <f t="shared" si="0"/>
        <v>28.285714285714281</v>
      </c>
      <c r="P26" s="15">
        <f t="shared" si="1"/>
        <v>58.714285714285708</v>
      </c>
      <c r="R26" s="1" t="s">
        <v>150</v>
      </c>
      <c r="S26" s="34">
        <f>SUM(C74:C77)</f>
        <v>23.5</v>
      </c>
      <c r="T26" s="34">
        <f t="shared" ref="T26:AF26" si="18">SUM(D74:D77)</f>
        <v>7</v>
      </c>
      <c r="U26" s="34">
        <f t="shared" si="18"/>
        <v>2.5</v>
      </c>
      <c r="V26" s="34">
        <f t="shared" si="18"/>
        <v>33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80</v>
      </c>
      <c r="AD26" s="34">
        <f t="shared" si="18"/>
        <v>0</v>
      </c>
      <c r="AE26" s="31">
        <f t="shared" si="18"/>
        <v>71</v>
      </c>
      <c r="AF26" s="31">
        <f t="shared" si="18"/>
        <v>151</v>
      </c>
    </row>
    <row r="27" spans="2:32" ht="23.1" customHeight="1" x14ac:dyDescent="0.25">
      <c r="B27" s="23" t="s">
        <v>54</v>
      </c>
      <c r="C27" s="49">
        <f>'Avg Week Entebbe-Busabala'!C27+'Avg Week Busabala-Entebbe'!C27</f>
        <v>11.428571428571429</v>
      </c>
      <c r="D27" s="49">
        <f>'Avg Week Entebbe-Busabala'!D27+'Avg Week Busabala-Entebbe'!D27</f>
        <v>1.8571428571428572</v>
      </c>
      <c r="E27" s="49">
        <f>'Avg Week Entebbe-Busabala'!E27+'Avg Week Busabala-Entebbe'!E27</f>
        <v>0.71428571428571419</v>
      </c>
      <c r="F27" s="49">
        <f>'Avg Week Entebbe-Busabala'!F27+'Avg Week Busabala-Entebbe'!F27</f>
        <v>8.1428571428571423</v>
      </c>
      <c r="G27" s="49">
        <f>'Avg Week Entebbe-Busabala'!G27+'Avg Week Busabala-Entebbe'!G27</f>
        <v>0</v>
      </c>
      <c r="H27" s="49">
        <f>'Avg Week Entebbe-Busabala'!H27+'Avg Week Busabala-Entebbe'!H27</f>
        <v>0</v>
      </c>
      <c r="I27" s="49">
        <f>'Avg Week Entebbe-Busabala'!I27+'Avg Week Busabala-Entebbe'!I27</f>
        <v>7.4285714285714288</v>
      </c>
      <c r="J27" s="49">
        <f>'Avg Week Entebbe-Busabala'!J27+'Avg Week Busabala-Entebbe'!J27</f>
        <v>2.4285714285714288</v>
      </c>
      <c r="K27" s="49">
        <f>'Avg Week Entebbe-Busabala'!K27+'Avg Week Busabala-Entebbe'!K27</f>
        <v>0</v>
      </c>
      <c r="L27" s="49">
        <f>'Avg Week Entebbe-Busabala'!L27+'Avg Week Busabala-Entebbe'!L27</f>
        <v>0.14285714285714285</v>
      </c>
      <c r="M27" s="49">
        <f>'Avg Week Entebbe-Busabala'!M27+'Avg Week Busabala-Entebbe'!M27</f>
        <v>25.142857142857142</v>
      </c>
      <c r="N27" s="49">
        <f>'Avg Week Entebbe-Busabala'!N27+'Avg Week Busabala-Entebbe'!N27</f>
        <v>0</v>
      </c>
      <c r="O27" s="15">
        <f t="shared" si="0"/>
        <v>32.142857142857146</v>
      </c>
      <c r="P27" s="15">
        <f t="shared" si="1"/>
        <v>57.285714285714292</v>
      </c>
      <c r="R27" s="1" t="s">
        <v>151</v>
      </c>
      <c r="S27" s="34">
        <f>SUM(C78:C81)</f>
        <v>17.5</v>
      </c>
      <c r="T27" s="34">
        <f t="shared" ref="T27:AF27" si="19">SUM(D78:D81)</f>
        <v>6</v>
      </c>
      <c r="U27" s="34">
        <f t="shared" si="19"/>
        <v>0.5</v>
      </c>
      <c r="V27" s="34">
        <f t="shared" si="19"/>
        <v>10.5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1.5</v>
      </c>
      <c r="AA27" s="34">
        <f t="shared" si="19"/>
        <v>1</v>
      </c>
      <c r="AB27" s="34">
        <f t="shared" si="19"/>
        <v>0.5</v>
      </c>
      <c r="AC27" s="34">
        <f t="shared" si="19"/>
        <v>63.5</v>
      </c>
      <c r="AD27" s="34">
        <f t="shared" si="19"/>
        <v>0</v>
      </c>
      <c r="AE27" s="31">
        <f t="shared" si="19"/>
        <v>41.5</v>
      </c>
      <c r="AF27" s="31">
        <f t="shared" si="19"/>
        <v>105</v>
      </c>
    </row>
    <row r="28" spans="2:32" ht="23.1" customHeight="1" x14ac:dyDescent="0.25">
      <c r="B28" s="23" t="s">
        <v>55</v>
      </c>
      <c r="C28" s="49">
        <f>'Avg Week Entebbe-Busabala'!C28+'Avg Week Busabala-Entebbe'!C28</f>
        <v>6.1428571428571423</v>
      </c>
      <c r="D28" s="49">
        <f>'Avg Week Entebbe-Busabala'!D28+'Avg Week Busabala-Entebbe'!D28</f>
        <v>1.2857142857142856</v>
      </c>
      <c r="E28" s="49">
        <f>'Avg Week Entebbe-Busabala'!E28+'Avg Week Busabala-Entebbe'!E28</f>
        <v>0.5714285714285714</v>
      </c>
      <c r="F28" s="49">
        <f>'Avg Week Entebbe-Busabala'!F28+'Avg Week Busabala-Entebbe'!F28</f>
        <v>5.7142857142857135</v>
      </c>
      <c r="G28" s="49">
        <f>'Avg Week Entebbe-Busabala'!G28+'Avg Week Busabala-Entebbe'!G28</f>
        <v>0.14285714285714285</v>
      </c>
      <c r="H28" s="49">
        <f>'Avg Week Entebbe-Busabala'!H28+'Avg Week Busabala-Entebbe'!H28</f>
        <v>0</v>
      </c>
      <c r="I28" s="49">
        <f>'Avg Week Entebbe-Busabala'!I28+'Avg Week Busabala-Entebbe'!I28</f>
        <v>4.4285714285714288</v>
      </c>
      <c r="J28" s="49">
        <f>'Avg Week Entebbe-Busabala'!J28+'Avg Week Busabala-Entebbe'!J28</f>
        <v>1</v>
      </c>
      <c r="K28" s="49">
        <f>'Avg Week Entebbe-Busabala'!K28+'Avg Week Busabala-Entebbe'!K28</f>
        <v>0</v>
      </c>
      <c r="L28" s="49">
        <f>'Avg Week Entebbe-Busabala'!L28+'Avg Week Busabala-Entebbe'!L28</f>
        <v>0</v>
      </c>
      <c r="M28" s="49">
        <f>'Avg Week Entebbe-Busabala'!M28+'Avg Week Busabala-Entebbe'!M28</f>
        <v>23.714285714285715</v>
      </c>
      <c r="N28" s="49">
        <f>'Avg Week Entebbe-Busabala'!N28+'Avg Week Busabala-Entebbe'!N28</f>
        <v>0</v>
      </c>
      <c r="O28" s="15">
        <f t="shared" si="0"/>
        <v>19.285714285714285</v>
      </c>
      <c r="P28" s="15">
        <f t="shared" si="1"/>
        <v>43</v>
      </c>
      <c r="R28" s="1" t="s">
        <v>152</v>
      </c>
      <c r="S28" s="34">
        <f>SUM(C82:C85)</f>
        <v>14</v>
      </c>
      <c r="T28" s="34">
        <f t="shared" ref="T28:AF28" si="20">SUM(D82:D85)</f>
        <v>3</v>
      </c>
      <c r="U28" s="34">
        <f t="shared" si="20"/>
        <v>0</v>
      </c>
      <c r="V28" s="34">
        <f t="shared" si="20"/>
        <v>8.5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44</v>
      </c>
      <c r="AD28" s="34">
        <f t="shared" si="20"/>
        <v>0.5</v>
      </c>
      <c r="AE28" s="31">
        <f t="shared" si="20"/>
        <v>31.5</v>
      </c>
      <c r="AF28" s="31">
        <f t="shared" si="20"/>
        <v>75.5</v>
      </c>
    </row>
    <row r="29" spans="2:32" ht="23.1" customHeight="1" x14ac:dyDescent="0.25">
      <c r="B29" s="23" t="s">
        <v>56</v>
      </c>
      <c r="C29" s="49">
        <f>'Avg Week Entebbe-Busabala'!C29+'Avg Week Busabala-Entebbe'!C29</f>
        <v>6.4285714285714288</v>
      </c>
      <c r="D29" s="49">
        <f>'Avg Week Entebbe-Busabala'!D29+'Avg Week Busabala-Entebbe'!D29</f>
        <v>2</v>
      </c>
      <c r="E29" s="49">
        <f>'Avg Week Entebbe-Busabala'!E29+'Avg Week Busabala-Entebbe'!E29</f>
        <v>0.2857142857142857</v>
      </c>
      <c r="F29" s="49">
        <f>'Avg Week Entebbe-Busabala'!F29+'Avg Week Busabala-Entebbe'!F29</f>
        <v>8</v>
      </c>
      <c r="G29" s="49">
        <f>'Avg Week Entebbe-Busabala'!G29+'Avg Week Busabala-Entebbe'!G29</f>
        <v>0.14285714285714285</v>
      </c>
      <c r="H29" s="49">
        <f>'Avg Week Entebbe-Busabala'!H29+'Avg Week Busabala-Entebbe'!H29</f>
        <v>0</v>
      </c>
      <c r="I29" s="49">
        <f>'Avg Week Entebbe-Busabala'!I29+'Avg Week Busabala-Entebbe'!I29</f>
        <v>4.7142857142857144</v>
      </c>
      <c r="J29" s="49">
        <f>'Avg Week Entebbe-Busabala'!J29+'Avg Week Busabala-Entebbe'!J29</f>
        <v>1.4285714285714284</v>
      </c>
      <c r="K29" s="49">
        <f>'Avg Week Entebbe-Busabala'!K29+'Avg Week Busabala-Entebbe'!K29</f>
        <v>0</v>
      </c>
      <c r="L29" s="49">
        <f>'Avg Week Entebbe-Busabala'!L29+'Avg Week Busabala-Entebbe'!L29</f>
        <v>0</v>
      </c>
      <c r="M29" s="49">
        <f>'Avg Week Entebbe-Busabala'!M29+'Avg Week Busabala-Entebbe'!M29</f>
        <v>24</v>
      </c>
      <c r="N29" s="49">
        <f>'Avg Week Entebbe-Busabala'!N29+'Avg Week Busabala-Entebbe'!N29</f>
        <v>0</v>
      </c>
      <c r="O29" s="15">
        <f t="shared" si="0"/>
        <v>23</v>
      </c>
      <c r="P29" s="15">
        <f t="shared" si="1"/>
        <v>47</v>
      </c>
      <c r="R29" s="1" t="s">
        <v>153</v>
      </c>
      <c r="S29" s="34">
        <f>SUM(C86:C89)</f>
        <v>9</v>
      </c>
      <c r="T29" s="34">
        <f t="shared" ref="T29:AF29" si="21">SUM(D86:D89)</f>
        <v>2</v>
      </c>
      <c r="U29" s="34">
        <f t="shared" si="21"/>
        <v>1</v>
      </c>
      <c r="V29" s="34">
        <f t="shared" si="21"/>
        <v>4.5</v>
      </c>
      <c r="W29" s="34">
        <f t="shared" si="21"/>
        <v>0.5</v>
      </c>
      <c r="X29" s="34">
        <f t="shared" si="21"/>
        <v>0</v>
      </c>
      <c r="Y29" s="34">
        <f t="shared" si="21"/>
        <v>2.5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28</v>
      </c>
      <c r="AD29" s="34">
        <f t="shared" si="21"/>
        <v>0</v>
      </c>
      <c r="AE29" s="31">
        <f t="shared" si="21"/>
        <v>20</v>
      </c>
      <c r="AF29" s="31">
        <f t="shared" si="21"/>
        <v>48</v>
      </c>
    </row>
    <row r="30" spans="2:32" ht="23.1" customHeight="1" x14ac:dyDescent="0.25">
      <c r="B30" s="23" t="s">
        <v>57</v>
      </c>
      <c r="C30" s="49">
        <f>'Avg Week Entebbe-Busabala'!C30+'Avg Week Busabala-Entebbe'!C30</f>
        <v>7</v>
      </c>
      <c r="D30" s="49">
        <f>'Avg Week Entebbe-Busabala'!D30+'Avg Week Busabala-Entebbe'!D30</f>
        <v>1.7142857142857142</v>
      </c>
      <c r="E30" s="49">
        <f>'Avg Week Entebbe-Busabala'!E30+'Avg Week Busabala-Entebbe'!E30</f>
        <v>1.1428571428571428</v>
      </c>
      <c r="F30" s="49">
        <f>'Avg Week Entebbe-Busabala'!F30+'Avg Week Busabala-Entebbe'!F30</f>
        <v>6.5714285714285712</v>
      </c>
      <c r="G30" s="49">
        <f>'Avg Week Entebbe-Busabala'!G30+'Avg Week Busabala-Entebbe'!G30</f>
        <v>0</v>
      </c>
      <c r="H30" s="49">
        <f>'Avg Week Entebbe-Busabala'!H30+'Avg Week Busabala-Entebbe'!H30</f>
        <v>0</v>
      </c>
      <c r="I30" s="49">
        <f>'Avg Week Entebbe-Busabala'!I30+'Avg Week Busabala-Entebbe'!I30</f>
        <v>3.5714285714285712</v>
      </c>
      <c r="J30" s="49">
        <f>'Avg Week Entebbe-Busabala'!J30+'Avg Week Busabala-Entebbe'!J30</f>
        <v>1.2857142857142856</v>
      </c>
      <c r="K30" s="49">
        <f>'Avg Week Entebbe-Busabala'!K30+'Avg Week Busabala-Entebbe'!K30</f>
        <v>0</v>
      </c>
      <c r="L30" s="49">
        <f>'Avg Week Entebbe-Busabala'!L30+'Avg Week Busabala-Entebbe'!L30</f>
        <v>0</v>
      </c>
      <c r="M30" s="49">
        <f>'Avg Week Entebbe-Busabala'!M30+'Avg Week Busabala-Entebbe'!M30</f>
        <v>24.142857142857146</v>
      </c>
      <c r="N30" s="49">
        <f>'Avg Week Entebbe-Busabala'!N30+'Avg Week Busabala-Entebbe'!N30</f>
        <v>0</v>
      </c>
      <c r="O30" s="15">
        <f t="shared" si="0"/>
        <v>21.285714285714285</v>
      </c>
      <c r="P30" s="15">
        <f t="shared" si="1"/>
        <v>45.428571428571431</v>
      </c>
      <c r="R30" s="1" t="s">
        <v>154</v>
      </c>
      <c r="S30" s="34">
        <f>SUM(C90:C93)</f>
        <v>7.5</v>
      </c>
      <c r="T30" s="34">
        <f t="shared" ref="T30:AF30" si="22">SUM(D90:D93)</f>
        <v>4</v>
      </c>
      <c r="U30" s="34">
        <f t="shared" si="22"/>
        <v>0.5</v>
      </c>
      <c r="V30" s="34">
        <f t="shared" si="22"/>
        <v>8</v>
      </c>
      <c r="W30" s="34">
        <f t="shared" si="22"/>
        <v>1</v>
      </c>
      <c r="X30" s="34">
        <f t="shared" si="22"/>
        <v>0</v>
      </c>
      <c r="Y30" s="34">
        <f t="shared" si="22"/>
        <v>5.5</v>
      </c>
      <c r="Z30" s="34">
        <f t="shared" si="22"/>
        <v>0.5</v>
      </c>
      <c r="AA30" s="34">
        <f t="shared" si="22"/>
        <v>1</v>
      </c>
      <c r="AB30" s="34">
        <f t="shared" si="22"/>
        <v>0</v>
      </c>
      <c r="AC30" s="34">
        <f t="shared" si="22"/>
        <v>30.5</v>
      </c>
      <c r="AD30" s="34">
        <f t="shared" si="22"/>
        <v>0</v>
      </c>
      <c r="AE30" s="31">
        <f t="shared" si="22"/>
        <v>28</v>
      </c>
      <c r="AF30" s="31">
        <f t="shared" si="22"/>
        <v>58.5</v>
      </c>
    </row>
    <row r="31" spans="2:32" ht="23.1" customHeight="1" x14ac:dyDescent="0.25">
      <c r="B31" s="24" t="s">
        <v>58</v>
      </c>
      <c r="C31" s="49">
        <f>'Avg Week Entebbe-Busabala'!C31+'Avg Week Busabala-Entebbe'!C31</f>
        <v>7.5714285714285712</v>
      </c>
      <c r="D31" s="49">
        <f>'Avg Week Entebbe-Busabala'!D31+'Avg Week Busabala-Entebbe'!D31</f>
        <v>2.1428571428571428</v>
      </c>
      <c r="E31" s="49">
        <f>'Avg Week Entebbe-Busabala'!E31+'Avg Week Busabala-Entebbe'!E31</f>
        <v>0.8571428571428571</v>
      </c>
      <c r="F31" s="49">
        <f>'Avg Week Entebbe-Busabala'!F31+'Avg Week Busabala-Entebbe'!F31</f>
        <v>7.4285714285714288</v>
      </c>
      <c r="G31" s="49">
        <f>'Avg Week Entebbe-Busabala'!G31+'Avg Week Busabala-Entebbe'!G31</f>
        <v>0</v>
      </c>
      <c r="H31" s="49">
        <f>'Avg Week Entebbe-Busabala'!H31+'Avg Week Busabala-Entebbe'!H31</f>
        <v>0</v>
      </c>
      <c r="I31" s="49">
        <f>'Avg Week Entebbe-Busabala'!I31+'Avg Week Busabala-Entebbe'!I31</f>
        <v>5.1428571428571423</v>
      </c>
      <c r="J31" s="49">
        <f>'Avg Week Entebbe-Busabala'!J31+'Avg Week Busabala-Entebbe'!J31</f>
        <v>1.7142857142857144</v>
      </c>
      <c r="K31" s="49">
        <f>'Avg Week Entebbe-Busabala'!K31+'Avg Week Busabala-Entebbe'!K31</f>
        <v>0</v>
      </c>
      <c r="L31" s="49">
        <f>'Avg Week Entebbe-Busabala'!L31+'Avg Week Busabala-Entebbe'!L31</f>
        <v>0</v>
      </c>
      <c r="M31" s="49">
        <f>'Avg Week Entebbe-Busabala'!M31+'Avg Week Busabala-Entebbe'!M31</f>
        <v>23.428571428571431</v>
      </c>
      <c r="N31" s="49">
        <f>'Avg Week Entebbe-Busabala'!N31+'Avg Week Busabala-Entebbe'!N31</f>
        <v>0</v>
      </c>
      <c r="O31" s="15">
        <f t="shared" si="0"/>
        <v>24.857142857142858</v>
      </c>
      <c r="P31" s="15">
        <f t="shared" si="1"/>
        <v>48.285714285714292</v>
      </c>
      <c r="R31" s="1" t="s">
        <v>155</v>
      </c>
      <c r="S31" s="34">
        <f>SUM(C94:C97)</f>
        <v>10.5</v>
      </c>
      <c r="T31" s="34">
        <f t="shared" ref="T31:AF31" si="23">SUM(D94:D97)</f>
        <v>4.5</v>
      </c>
      <c r="U31" s="34">
        <f t="shared" si="23"/>
        <v>0.5</v>
      </c>
      <c r="V31" s="34">
        <f t="shared" si="23"/>
        <v>12</v>
      </c>
      <c r="W31" s="34">
        <f t="shared" si="23"/>
        <v>0</v>
      </c>
      <c r="X31" s="34">
        <f t="shared" si="23"/>
        <v>0</v>
      </c>
      <c r="Y31" s="34">
        <f t="shared" si="23"/>
        <v>3.5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43</v>
      </c>
      <c r="AD31" s="34">
        <f t="shared" si="23"/>
        <v>0</v>
      </c>
      <c r="AE31" s="31">
        <f t="shared" si="23"/>
        <v>32</v>
      </c>
      <c r="AF31" s="31">
        <f t="shared" si="23"/>
        <v>75</v>
      </c>
    </row>
    <row r="32" spans="2:32" ht="23.1" customHeight="1" x14ac:dyDescent="0.25">
      <c r="B32" s="24" t="s">
        <v>59</v>
      </c>
      <c r="C32" s="49">
        <f>'Avg Week Entebbe-Busabala'!C32+'Avg Week Busabala-Entebbe'!C32</f>
        <v>9.1428571428571423</v>
      </c>
      <c r="D32" s="49">
        <f>'Avg Week Entebbe-Busabala'!D32+'Avg Week Busabala-Entebbe'!D32</f>
        <v>0.5714285714285714</v>
      </c>
      <c r="E32" s="49">
        <f>'Avg Week Entebbe-Busabala'!E32+'Avg Week Busabala-Entebbe'!E32</f>
        <v>0.71428571428571419</v>
      </c>
      <c r="F32" s="49">
        <f>'Avg Week Entebbe-Busabala'!F32+'Avg Week Busabala-Entebbe'!F32</f>
        <v>7.4285714285714288</v>
      </c>
      <c r="G32" s="49">
        <f>'Avg Week Entebbe-Busabala'!G32+'Avg Week Busabala-Entebbe'!G32</f>
        <v>0</v>
      </c>
      <c r="H32" s="49">
        <f>'Avg Week Entebbe-Busabala'!H32+'Avg Week Busabala-Entebbe'!H32</f>
        <v>0</v>
      </c>
      <c r="I32" s="49">
        <f>'Avg Week Entebbe-Busabala'!I32+'Avg Week Busabala-Entebbe'!I32</f>
        <v>4.8571428571428568</v>
      </c>
      <c r="J32" s="49">
        <f>'Avg Week Entebbe-Busabala'!J32+'Avg Week Busabala-Entebbe'!J32</f>
        <v>0.85714285714285721</v>
      </c>
      <c r="K32" s="49">
        <f>'Avg Week Entebbe-Busabala'!K32+'Avg Week Busabala-Entebbe'!K32</f>
        <v>0</v>
      </c>
      <c r="L32" s="49">
        <f>'Avg Week Entebbe-Busabala'!L32+'Avg Week Busabala-Entebbe'!L32</f>
        <v>0</v>
      </c>
      <c r="M32" s="49">
        <f>'Avg Week Entebbe-Busabala'!M32+'Avg Week Busabala-Entebbe'!M32</f>
        <v>25.857142857142858</v>
      </c>
      <c r="N32" s="49">
        <f>'Avg Week Entebbe-Busabala'!N32+'Avg Week Busabala-Entebbe'!N32</f>
        <v>0</v>
      </c>
      <c r="O32" s="15">
        <f t="shared" si="0"/>
        <v>23.571428571428569</v>
      </c>
      <c r="P32" s="15">
        <f t="shared" si="1"/>
        <v>49.428571428571431</v>
      </c>
      <c r="R32" s="1" t="s">
        <v>156</v>
      </c>
      <c r="S32" s="34">
        <f>SUM(C98:C101)</f>
        <v>15</v>
      </c>
      <c r="T32" s="34">
        <f t="shared" ref="T32:AF32" si="24">SUM(D98:D101)</f>
        <v>1.5</v>
      </c>
      <c r="U32" s="34">
        <f t="shared" si="24"/>
        <v>1</v>
      </c>
      <c r="V32" s="34">
        <f t="shared" si="24"/>
        <v>26</v>
      </c>
      <c r="W32" s="34">
        <f t="shared" si="24"/>
        <v>7</v>
      </c>
      <c r="X32" s="34">
        <f t="shared" si="24"/>
        <v>0.5</v>
      </c>
      <c r="Y32" s="34">
        <f t="shared" si="24"/>
        <v>5.5</v>
      </c>
      <c r="Z32" s="34">
        <f t="shared" si="24"/>
        <v>1</v>
      </c>
      <c r="AA32" s="34">
        <f t="shared" si="24"/>
        <v>1.5</v>
      </c>
      <c r="AB32" s="34">
        <f t="shared" si="24"/>
        <v>0</v>
      </c>
      <c r="AC32" s="34">
        <f t="shared" si="24"/>
        <v>50</v>
      </c>
      <c r="AD32" s="34">
        <f t="shared" si="24"/>
        <v>0</v>
      </c>
      <c r="AE32" s="31">
        <f t="shared" si="24"/>
        <v>59</v>
      </c>
      <c r="AF32" s="31">
        <f t="shared" si="24"/>
        <v>109</v>
      </c>
    </row>
    <row r="33" spans="2:32" ht="23.1" customHeight="1" x14ac:dyDescent="0.25">
      <c r="B33" s="23" t="s">
        <v>60</v>
      </c>
      <c r="C33" s="49">
        <f>'Avg Week Entebbe-Busabala'!C33+'Avg Week Busabala-Entebbe'!C33</f>
        <v>7.2857142857142856</v>
      </c>
      <c r="D33" s="49">
        <f>'Avg Week Entebbe-Busabala'!D33+'Avg Week Busabala-Entebbe'!D33</f>
        <v>2.1428571428571428</v>
      </c>
      <c r="E33" s="49">
        <f>'Avg Week Entebbe-Busabala'!E33+'Avg Week Busabala-Entebbe'!E33</f>
        <v>1.2857142857142856</v>
      </c>
      <c r="F33" s="49">
        <f>'Avg Week Entebbe-Busabala'!F33+'Avg Week Busabala-Entebbe'!F33</f>
        <v>6.7142857142857144</v>
      </c>
      <c r="G33" s="49">
        <f>'Avg Week Entebbe-Busabala'!G33+'Avg Week Busabala-Entebbe'!G33</f>
        <v>0</v>
      </c>
      <c r="H33" s="49">
        <f>'Avg Week Entebbe-Busabala'!H33+'Avg Week Busabala-Entebbe'!H33</f>
        <v>0.14285714285714285</v>
      </c>
      <c r="I33" s="49">
        <f>'Avg Week Entebbe-Busabala'!I33+'Avg Week Busabala-Entebbe'!I33</f>
        <v>5.2857142857142865</v>
      </c>
      <c r="J33" s="49">
        <f>'Avg Week Entebbe-Busabala'!J33+'Avg Week Busabala-Entebbe'!J33</f>
        <v>2</v>
      </c>
      <c r="K33" s="49">
        <f>'Avg Week Entebbe-Busabala'!K33+'Avg Week Busabala-Entebbe'!K33</f>
        <v>0</v>
      </c>
      <c r="L33" s="49">
        <f>'Avg Week Entebbe-Busabala'!L33+'Avg Week Busabala-Entebbe'!L33</f>
        <v>0</v>
      </c>
      <c r="M33" s="49">
        <f>'Avg Week Entebbe-Busabala'!M33+'Avg Week Busabala-Entebbe'!M33</f>
        <v>19.428571428571431</v>
      </c>
      <c r="N33" s="49">
        <f>'Avg Week Entebbe-Busabala'!N33+'Avg Week Busabala-Entebbe'!N33</f>
        <v>0</v>
      </c>
      <c r="O33" s="15">
        <f t="shared" si="0"/>
        <v>24.857142857142861</v>
      </c>
      <c r="P33" s="15">
        <f t="shared" si="1"/>
        <v>44.285714285714292</v>
      </c>
      <c r="R33" s="1" t="s">
        <v>157</v>
      </c>
      <c r="S33" s="34">
        <f>SUM(C102:C105)</f>
        <v>42.5</v>
      </c>
      <c r="T33" s="34">
        <f t="shared" ref="T33:AF33" si="25">SUM(D102:D105)</f>
        <v>2</v>
      </c>
      <c r="U33" s="34">
        <f t="shared" si="25"/>
        <v>2.5</v>
      </c>
      <c r="V33" s="34">
        <f t="shared" si="25"/>
        <v>48</v>
      </c>
      <c r="W33" s="34">
        <f t="shared" si="25"/>
        <v>1</v>
      </c>
      <c r="X33" s="34">
        <f t="shared" si="25"/>
        <v>0</v>
      </c>
      <c r="Y33" s="34">
        <f t="shared" si="25"/>
        <v>9.5</v>
      </c>
      <c r="Z33" s="34">
        <f t="shared" si="25"/>
        <v>2.5</v>
      </c>
      <c r="AA33" s="34">
        <f t="shared" si="25"/>
        <v>0</v>
      </c>
      <c r="AB33" s="34">
        <f t="shared" si="25"/>
        <v>0</v>
      </c>
      <c r="AC33" s="34">
        <f t="shared" si="25"/>
        <v>88.5</v>
      </c>
      <c r="AD33" s="34">
        <f t="shared" si="25"/>
        <v>0</v>
      </c>
      <c r="AE33" s="31">
        <f t="shared" si="25"/>
        <v>108</v>
      </c>
      <c r="AF33" s="31">
        <f t="shared" si="25"/>
        <v>196.5</v>
      </c>
    </row>
    <row r="34" spans="2:32" ht="23.1" customHeight="1" x14ac:dyDescent="0.25">
      <c r="B34" s="24" t="s">
        <v>61</v>
      </c>
      <c r="C34" s="49">
        <f>'Avg Week Entebbe-Busabala'!C34+'Avg Week Busabala-Entebbe'!C34</f>
        <v>7.1428571428571432</v>
      </c>
      <c r="D34" s="49">
        <f>'Avg Week Entebbe-Busabala'!D34+'Avg Week Busabala-Entebbe'!D34</f>
        <v>1.2857142857142856</v>
      </c>
      <c r="E34" s="49">
        <f>'Avg Week Entebbe-Busabala'!E34+'Avg Week Busabala-Entebbe'!E34</f>
        <v>0.42857142857142855</v>
      </c>
      <c r="F34" s="49">
        <f>'Avg Week Entebbe-Busabala'!F34+'Avg Week Busabala-Entebbe'!F34</f>
        <v>7.2857142857142856</v>
      </c>
      <c r="G34" s="49">
        <f>'Avg Week Entebbe-Busabala'!G34+'Avg Week Busabala-Entebbe'!G34</f>
        <v>0</v>
      </c>
      <c r="H34" s="49">
        <f>'Avg Week Entebbe-Busabala'!H34+'Avg Week Busabala-Entebbe'!H34</f>
        <v>0</v>
      </c>
      <c r="I34" s="49">
        <f>'Avg Week Entebbe-Busabala'!I34+'Avg Week Busabala-Entebbe'!I34</f>
        <v>3.5714285714285712</v>
      </c>
      <c r="J34" s="49">
        <f>'Avg Week Entebbe-Busabala'!J34+'Avg Week Busabala-Entebbe'!J34</f>
        <v>1.5714285714285714</v>
      </c>
      <c r="K34" s="49">
        <f>'Avg Week Entebbe-Busabala'!K34+'Avg Week Busabala-Entebbe'!K34</f>
        <v>0.14285714285714285</v>
      </c>
      <c r="L34" s="49">
        <f>'Avg Week Entebbe-Busabala'!L34+'Avg Week Busabala-Entebbe'!L34</f>
        <v>0</v>
      </c>
      <c r="M34" s="49">
        <f>'Avg Week Entebbe-Busabala'!M34+'Avg Week Busabala-Entebbe'!M34</f>
        <v>25.285714285714285</v>
      </c>
      <c r="N34" s="49">
        <f>'Avg Week Entebbe-Busabala'!N34+'Avg Week Busabala-Entebbe'!N34</f>
        <v>0</v>
      </c>
      <c r="O34" s="15">
        <f t="shared" si="0"/>
        <v>21.428571428571431</v>
      </c>
      <c r="P34" s="15">
        <f t="shared" si="1"/>
        <v>46.714285714285715</v>
      </c>
      <c r="R34" s="57" t="s">
        <v>90</v>
      </c>
      <c r="S34" s="58">
        <f t="shared" ref="S34:AF34" si="26">MAX(S10:S12)</f>
        <v>45.428571428571431</v>
      </c>
      <c r="T34" s="58">
        <f t="shared" si="26"/>
        <v>11.428571428571429</v>
      </c>
      <c r="U34" s="58">
        <f t="shared" si="26"/>
        <v>4.7142857142857144</v>
      </c>
      <c r="V34" s="58">
        <f t="shared" si="26"/>
        <v>42.714285714285715</v>
      </c>
      <c r="W34" s="58">
        <f t="shared" si="26"/>
        <v>2</v>
      </c>
      <c r="X34" s="58">
        <f t="shared" si="26"/>
        <v>0.14285714285714285</v>
      </c>
      <c r="Y34" s="58">
        <f t="shared" si="26"/>
        <v>18.857142857142858</v>
      </c>
      <c r="Z34" s="58">
        <f t="shared" si="26"/>
        <v>3.9999999999999996</v>
      </c>
      <c r="AA34" s="58">
        <f t="shared" si="26"/>
        <v>0.2857142857142857</v>
      </c>
      <c r="AB34" s="58">
        <f t="shared" si="26"/>
        <v>0.14285714285714285</v>
      </c>
      <c r="AC34" s="58">
        <f t="shared" si="26"/>
        <v>148</v>
      </c>
      <c r="AD34" s="58">
        <f t="shared" si="26"/>
        <v>0.42857142857142855</v>
      </c>
      <c r="AE34" s="40">
        <f t="shared" si="26"/>
        <v>122</v>
      </c>
      <c r="AF34" s="40">
        <f t="shared" si="26"/>
        <v>270</v>
      </c>
    </row>
    <row r="35" spans="2:32" ht="23.1" customHeight="1" x14ac:dyDescent="0.25">
      <c r="B35" s="24" t="s">
        <v>62</v>
      </c>
      <c r="C35" s="49">
        <f>'Avg Week Entebbe-Busabala'!C35+'Avg Week Busabala-Entebbe'!C35</f>
        <v>6.7142857142857144</v>
      </c>
      <c r="D35" s="49">
        <f>'Avg Week Entebbe-Busabala'!D35+'Avg Week Busabala-Entebbe'!D35</f>
        <v>2.4285714285714284</v>
      </c>
      <c r="E35" s="49">
        <f>'Avg Week Entebbe-Busabala'!E35+'Avg Week Busabala-Entebbe'!E35</f>
        <v>0.71428571428571419</v>
      </c>
      <c r="F35" s="49">
        <f>'Avg Week Entebbe-Busabala'!F35+'Avg Week Busabala-Entebbe'!F35</f>
        <v>8</v>
      </c>
      <c r="G35" s="49">
        <f>'Avg Week Entebbe-Busabala'!G35+'Avg Week Busabala-Entebbe'!G35</f>
        <v>0</v>
      </c>
      <c r="H35" s="49">
        <f>'Avg Week Entebbe-Busabala'!H35+'Avg Week Busabala-Entebbe'!H35</f>
        <v>0</v>
      </c>
      <c r="I35" s="49">
        <f>'Avg Week Entebbe-Busabala'!I35+'Avg Week Busabala-Entebbe'!I35</f>
        <v>5.7142857142857144</v>
      </c>
      <c r="J35" s="49">
        <f>'Avg Week Entebbe-Busabala'!J35+'Avg Week Busabala-Entebbe'!J35</f>
        <v>0.71428571428571419</v>
      </c>
      <c r="K35" s="49">
        <f>'Avg Week Entebbe-Busabala'!K35+'Avg Week Busabala-Entebbe'!K35</f>
        <v>0</v>
      </c>
      <c r="L35" s="49">
        <f>'Avg Week Entebbe-Busabala'!L35+'Avg Week Busabala-Entebbe'!L35</f>
        <v>0</v>
      </c>
      <c r="M35" s="49">
        <f>'Avg Week Entebbe-Busabala'!M35+'Avg Week Busabala-Entebbe'!M35</f>
        <v>15.857142857142858</v>
      </c>
      <c r="N35" s="49">
        <f>'Avg Week Entebbe-Busabala'!N35+'Avg Week Busabala-Entebbe'!N35</f>
        <v>0</v>
      </c>
      <c r="O35" s="15">
        <f t="shared" si="0"/>
        <v>24.285714285714285</v>
      </c>
      <c r="P35" s="15">
        <f t="shared" si="1"/>
        <v>40.142857142857139</v>
      </c>
      <c r="R35" s="57" t="s">
        <v>91</v>
      </c>
      <c r="S35" s="58">
        <f t="shared" ref="S35:AF35" si="27">MAX(S13:S18)</f>
        <v>33</v>
      </c>
      <c r="T35" s="58">
        <f t="shared" si="27"/>
        <v>8.428571428571427</v>
      </c>
      <c r="U35" s="58">
        <f t="shared" si="27"/>
        <v>4</v>
      </c>
      <c r="V35" s="58">
        <f t="shared" si="27"/>
        <v>31.285714285714285</v>
      </c>
      <c r="W35" s="58">
        <f t="shared" si="27"/>
        <v>0.85714285714285698</v>
      </c>
      <c r="X35" s="58">
        <f t="shared" si="27"/>
        <v>0.42857142857142855</v>
      </c>
      <c r="Y35" s="58">
        <f t="shared" si="27"/>
        <v>22</v>
      </c>
      <c r="Z35" s="58">
        <f t="shared" si="27"/>
        <v>5.8571428571428577</v>
      </c>
      <c r="AA35" s="58">
        <f t="shared" si="27"/>
        <v>0.42857142857142855</v>
      </c>
      <c r="AB35" s="58">
        <f t="shared" si="27"/>
        <v>0.2857142857142857</v>
      </c>
      <c r="AC35" s="58">
        <f t="shared" si="27"/>
        <v>103.28571428571428</v>
      </c>
      <c r="AD35" s="58">
        <f t="shared" si="27"/>
        <v>0</v>
      </c>
      <c r="AE35" s="40">
        <f t="shared" si="27"/>
        <v>102.71428571428572</v>
      </c>
      <c r="AF35" s="40">
        <f t="shared" si="27"/>
        <v>206</v>
      </c>
    </row>
    <row r="36" spans="2:32" ht="23.1" customHeight="1" x14ac:dyDescent="0.25">
      <c r="B36" s="24" t="s">
        <v>63</v>
      </c>
      <c r="C36" s="49">
        <f>'Avg Week Entebbe-Busabala'!C36+'Avg Week Busabala-Entebbe'!C36</f>
        <v>7.5714285714285712</v>
      </c>
      <c r="D36" s="49">
        <f>'Avg Week Entebbe-Busabala'!D36+'Avg Week Busabala-Entebbe'!D36</f>
        <v>2</v>
      </c>
      <c r="E36" s="49">
        <f>'Avg Week Entebbe-Busabala'!E36+'Avg Week Busabala-Entebbe'!E36</f>
        <v>0.8571428571428571</v>
      </c>
      <c r="F36" s="49">
        <f>'Avg Week Entebbe-Busabala'!F36+'Avg Week Busabala-Entebbe'!F36</f>
        <v>6.5714285714285712</v>
      </c>
      <c r="G36" s="49">
        <f>'Avg Week Entebbe-Busabala'!G36+'Avg Week Busabala-Entebbe'!G36</f>
        <v>0</v>
      </c>
      <c r="H36" s="49">
        <f>'Avg Week Entebbe-Busabala'!H36+'Avg Week Busabala-Entebbe'!H36</f>
        <v>0</v>
      </c>
      <c r="I36" s="49">
        <f>'Avg Week Entebbe-Busabala'!I36+'Avg Week Busabala-Entebbe'!I36</f>
        <v>4.5714285714285712</v>
      </c>
      <c r="J36" s="49">
        <f>'Avg Week Entebbe-Busabala'!J36+'Avg Week Busabala-Entebbe'!J36</f>
        <v>1.4285714285714286</v>
      </c>
      <c r="K36" s="49">
        <f>'Avg Week Entebbe-Busabala'!K36+'Avg Week Busabala-Entebbe'!K36</f>
        <v>0</v>
      </c>
      <c r="L36" s="49">
        <f>'Avg Week Entebbe-Busabala'!L36+'Avg Week Busabala-Entebbe'!L36</f>
        <v>0</v>
      </c>
      <c r="M36" s="49">
        <f>'Avg Week Entebbe-Busabala'!M36+'Avg Week Busabala-Entebbe'!M36</f>
        <v>22.714285714285715</v>
      </c>
      <c r="N36" s="49">
        <f>'Avg Week Entebbe-Busabala'!N36+'Avg Week Busabala-Entebbe'!N36</f>
        <v>0</v>
      </c>
      <c r="O36" s="15">
        <f t="shared" si="0"/>
        <v>22.999999999999996</v>
      </c>
      <c r="P36" s="15">
        <f t="shared" si="1"/>
        <v>45.714285714285708</v>
      </c>
      <c r="R36" s="57" t="s">
        <v>92</v>
      </c>
      <c r="S36" s="58">
        <f t="shared" ref="S36:AF36" si="28">MAX(S19:S21)</f>
        <v>45.428571428571431</v>
      </c>
      <c r="T36" s="58">
        <f t="shared" si="28"/>
        <v>13</v>
      </c>
      <c r="U36" s="58">
        <f t="shared" si="28"/>
        <v>5</v>
      </c>
      <c r="V36" s="58">
        <f t="shared" si="28"/>
        <v>49.428571428571431</v>
      </c>
      <c r="W36" s="58">
        <f t="shared" si="28"/>
        <v>2.5714285714285716</v>
      </c>
      <c r="X36" s="58">
        <f t="shared" si="28"/>
        <v>0.42857142857142855</v>
      </c>
      <c r="Y36" s="58">
        <f t="shared" si="28"/>
        <v>17.285714285714285</v>
      </c>
      <c r="Z36" s="58">
        <f t="shared" si="28"/>
        <v>3.1428571428571423</v>
      </c>
      <c r="AA36" s="58">
        <f t="shared" si="28"/>
        <v>0.2857142857142857</v>
      </c>
      <c r="AB36" s="58">
        <f t="shared" si="28"/>
        <v>0.14285714285714285</v>
      </c>
      <c r="AC36" s="58">
        <f t="shared" si="28"/>
        <v>101.85714285714286</v>
      </c>
      <c r="AD36" s="58">
        <f t="shared" si="28"/>
        <v>0</v>
      </c>
      <c r="AE36" s="40">
        <f t="shared" si="28"/>
        <v>136.28571428571428</v>
      </c>
      <c r="AF36" s="40">
        <f t="shared" si="28"/>
        <v>238.14285714285714</v>
      </c>
    </row>
    <row r="37" spans="2:32" ht="23.1" customHeight="1" x14ac:dyDescent="0.25">
      <c r="B37" s="23" t="s">
        <v>64</v>
      </c>
      <c r="C37" s="49">
        <f>'Avg Week Entebbe-Busabala'!C37+'Avg Week Busabala-Entebbe'!C37</f>
        <v>8.2857142857142865</v>
      </c>
      <c r="D37" s="49">
        <f>'Avg Week Entebbe-Busabala'!D37+'Avg Week Busabala-Entebbe'!D37</f>
        <v>2.5714285714285712</v>
      </c>
      <c r="E37" s="49">
        <f>'Avg Week Entebbe-Busabala'!E37+'Avg Week Busabala-Entebbe'!E37</f>
        <v>0.5714285714285714</v>
      </c>
      <c r="F37" s="49">
        <f>'Avg Week Entebbe-Busabala'!F37+'Avg Week Busabala-Entebbe'!F37</f>
        <v>6</v>
      </c>
      <c r="G37" s="49">
        <f>'Avg Week Entebbe-Busabala'!G37+'Avg Week Busabala-Entebbe'!G37</f>
        <v>0</v>
      </c>
      <c r="H37" s="49">
        <f>'Avg Week Entebbe-Busabala'!H37+'Avg Week Busabala-Entebbe'!H37</f>
        <v>0</v>
      </c>
      <c r="I37" s="49">
        <f>'Avg Week Entebbe-Busabala'!I37+'Avg Week Busabala-Entebbe'!I37</f>
        <v>3.7142857142857144</v>
      </c>
      <c r="J37" s="49">
        <f>'Avg Week Entebbe-Busabala'!J37+'Avg Week Busabala-Entebbe'!J37</f>
        <v>0.42857142857142855</v>
      </c>
      <c r="K37" s="49">
        <f>'Avg Week Entebbe-Busabala'!K37+'Avg Week Busabala-Entebbe'!K37</f>
        <v>0.2857142857142857</v>
      </c>
      <c r="L37" s="49">
        <f>'Avg Week Entebbe-Busabala'!L37+'Avg Week Busabala-Entebbe'!L37</f>
        <v>0</v>
      </c>
      <c r="M37" s="49">
        <f>'Avg Week Entebbe-Busabala'!M37+'Avg Week Busabala-Entebbe'!M37</f>
        <v>20.142857142857142</v>
      </c>
      <c r="N37" s="49">
        <f>'Avg Week Entebbe-Busabala'!N37+'Avg Week Busabala-Entebbe'!N37</f>
        <v>0</v>
      </c>
      <c r="O37" s="15">
        <f t="shared" si="0"/>
        <v>21.857142857142858</v>
      </c>
      <c r="P37" s="15">
        <f t="shared" si="1"/>
        <v>42</v>
      </c>
      <c r="R37" s="37" t="s">
        <v>85</v>
      </c>
      <c r="S37" s="62">
        <f t="shared" ref="S37:AF37" si="29">SUM(S10:S12)</f>
        <v>108.14285714285714</v>
      </c>
      <c r="T37" s="63">
        <f t="shared" si="29"/>
        <v>25</v>
      </c>
      <c r="U37" s="63">
        <f t="shared" si="29"/>
        <v>12</v>
      </c>
      <c r="V37" s="63">
        <f t="shared" si="29"/>
        <v>105.42857142857143</v>
      </c>
      <c r="W37" s="63">
        <f t="shared" si="29"/>
        <v>2.714285714285714</v>
      </c>
      <c r="X37" s="63">
        <f t="shared" si="29"/>
        <v>0.14285714285714285</v>
      </c>
      <c r="Y37" s="63">
        <f t="shared" si="29"/>
        <v>48.571428571428569</v>
      </c>
      <c r="Z37" s="63">
        <f t="shared" si="29"/>
        <v>10.714285714285714</v>
      </c>
      <c r="AA37" s="63">
        <f t="shared" si="29"/>
        <v>0.42857142857142855</v>
      </c>
      <c r="AB37" s="63">
        <f t="shared" si="29"/>
        <v>0.14285714285714285</v>
      </c>
      <c r="AC37" s="63">
        <f t="shared" si="29"/>
        <v>378</v>
      </c>
      <c r="AD37" s="63">
        <f t="shared" si="29"/>
        <v>0.42857142857142855</v>
      </c>
      <c r="AE37" s="64">
        <f t="shared" si="29"/>
        <v>313.71428571428567</v>
      </c>
      <c r="AF37" s="64">
        <f t="shared" si="29"/>
        <v>691.71428571428567</v>
      </c>
    </row>
    <row r="38" spans="2:32" ht="23.1" customHeight="1" x14ac:dyDescent="0.25">
      <c r="B38" s="24" t="s">
        <v>65</v>
      </c>
      <c r="C38" s="49">
        <f>'Avg Week Entebbe-Busabala'!C38+'Avg Week Busabala-Entebbe'!C38</f>
        <v>7.8571428571428577</v>
      </c>
      <c r="D38" s="49">
        <f>'Avg Week Entebbe-Busabala'!D38+'Avg Week Busabala-Entebbe'!D38</f>
        <v>1.1428571428571428</v>
      </c>
      <c r="E38" s="49">
        <f>'Avg Week Entebbe-Busabala'!E38+'Avg Week Busabala-Entebbe'!E38</f>
        <v>0.2857142857142857</v>
      </c>
      <c r="F38" s="49">
        <f>'Avg Week Entebbe-Busabala'!F38+'Avg Week Busabala-Entebbe'!F38</f>
        <v>8.1428571428571423</v>
      </c>
      <c r="G38" s="49">
        <f>'Avg Week Entebbe-Busabala'!G38+'Avg Week Busabala-Entebbe'!G38</f>
        <v>0</v>
      </c>
      <c r="H38" s="49">
        <f>'Avg Week Entebbe-Busabala'!H38+'Avg Week Busabala-Entebbe'!H38</f>
        <v>0</v>
      </c>
      <c r="I38" s="49">
        <f>'Avg Week Entebbe-Busabala'!I38+'Avg Week Busabala-Entebbe'!I38</f>
        <v>4.8571428571428568</v>
      </c>
      <c r="J38" s="49">
        <f>'Avg Week Entebbe-Busabala'!J38+'Avg Week Busabala-Entebbe'!J38</f>
        <v>1.2857142857142856</v>
      </c>
      <c r="K38" s="49">
        <f>'Avg Week Entebbe-Busabala'!K38+'Avg Week Busabala-Entebbe'!K38</f>
        <v>0</v>
      </c>
      <c r="L38" s="49">
        <f>'Avg Week Entebbe-Busabala'!L38+'Avg Week Busabala-Entebbe'!L38</f>
        <v>0</v>
      </c>
      <c r="M38" s="49">
        <f>'Avg Week Entebbe-Busabala'!M38+'Avg Week Busabala-Entebbe'!M38</f>
        <v>23.571428571428569</v>
      </c>
      <c r="N38" s="49">
        <f>'Avg Week Entebbe-Busabala'!N38+'Avg Week Busabala-Entebbe'!N38</f>
        <v>0</v>
      </c>
      <c r="O38" s="15">
        <f t="shared" si="0"/>
        <v>23.571428571428573</v>
      </c>
      <c r="P38" s="15">
        <f t="shared" si="1"/>
        <v>47.142857142857139</v>
      </c>
      <c r="R38" s="28" t="s">
        <v>86</v>
      </c>
      <c r="S38" s="63">
        <f t="shared" ref="S38:AF38" si="30">SUM(S13:S18)</f>
        <v>187.85714285714289</v>
      </c>
      <c r="T38" s="63">
        <f t="shared" si="30"/>
        <v>46.142857142857139</v>
      </c>
      <c r="U38" s="63">
        <f t="shared" si="30"/>
        <v>17.571428571428569</v>
      </c>
      <c r="V38" s="63">
        <f t="shared" si="30"/>
        <v>169.71428571428572</v>
      </c>
      <c r="W38" s="63">
        <f t="shared" si="30"/>
        <v>2.4285714285714284</v>
      </c>
      <c r="X38" s="63">
        <f t="shared" si="30"/>
        <v>0.71428571428571419</v>
      </c>
      <c r="Y38" s="63">
        <f t="shared" si="30"/>
        <v>109.57142857142856</v>
      </c>
      <c r="Z38" s="63">
        <f t="shared" si="30"/>
        <v>28.142857142857146</v>
      </c>
      <c r="AA38" s="63">
        <f t="shared" si="30"/>
        <v>0.99999999999999989</v>
      </c>
      <c r="AB38" s="63">
        <f t="shared" si="30"/>
        <v>0.42857142857142855</v>
      </c>
      <c r="AC38" s="63">
        <f t="shared" si="30"/>
        <v>540.85714285714289</v>
      </c>
      <c r="AD38" s="63">
        <f t="shared" si="30"/>
        <v>0</v>
      </c>
      <c r="AE38" s="64">
        <f t="shared" si="30"/>
        <v>563.57142857142856</v>
      </c>
      <c r="AF38" s="64">
        <f t="shared" si="30"/>
        <v>1104.4285714285713</v>
      </c>
    </row>
    <row r="39" spans="2:32" ht="23.1" customHeight="1" x14ac:dyDescent="0.25">
      <c r="B39" s="24" t="s">
        <v>66</v>
      </c>
      <c r="C39" s="49">
        <f>'Avg Week Entebbe-Busabala'!C39+'Avg Week Busabala-Entebbe'!C39</f>
        <v>10</v>
      </c>
      <c r="D39" s="49">
        <f>'Avg Week Entebbe-Busabala'!D39+'Avg Week Busabala-Entebbe'!D39</f>
        <v>1.8571428571428572</v>
      </c>
      <c r="E39" s="49">
        <f>'Avg Week Entebbe-Busabala'!E39+'Avg Week Busabala-Entebbe'!E39</f>
        <v>0.5714285714285714</v>
      </c>
      <c r="F39" s="49">
        <f>'Avg Week Entebbe-Busabala'!F39+'Avg Week Busabala-Entebbe'!F39</f>
        <v>7</v>
      </c>
      <c r="G39" s="49">
        <f>'Avg Week Entebbe-Busabala'!G39+'Avg Week Busabala-Entebbe'!G39</f>
        <v>0.2857142857142857</v>
      </c>
      <c r="H39" s="49">
        <f>'Avg Week Entebbe-Busabala'!H39+'Avg Week Busabala-Entebbe'!H39</f>
        <v>0</v>
      </c>
      <c r="I39" s="49">
        <f>'Avg Week Entebbe-Busabala'!I39+'Avg Week Busabala-Entebbe'!I39</f>
        <v>4.1428571428571423</v>
      </c>
      <c r="J39" s="49">
        <f>'Avg Week Entebbe-Busabala'!J39+'Avg Week Busabala-Entebbe'!J39</f>
        <v>0.42857142857142855</v>
      </c>
      <c r="K39" s="49">
        <f>'Avg Week Entebbe-Busabala'!K39+'Avg Week Busabala-Entebbe'!K39</f>
        <v>0.14285714285714285</v>
      </c>
      <c r="L39" s="49">
        <f>'Avg Week Entebbe-Busabala'!L39+'Avg Week Busabala-Entebbe'!L39</f>
        <v>0.14285714285714285</v>
      </c>
      <c r="M39" s="49">
        <f>'Avg Week Entebbe-Busabala'!M39+'Avg Week Busabala-Entebbe'!M39</f>
        <v>21.285714285714285</v>
      </c>
      <c r="N39" s="49">
        <f>'Avg Week Entebbe-Busabala'!N39+'Avg Week Busabala-Entebbe'!N39</f>
        <v>0</v>
      </c>
      <c r="O39" s="15">
        <f t="shared" si="0"/>
        <v>24.571428571428569</v>
      </c>
      <c r="P39" s="15">
        <f t="shared" si="1"/>
        <v>45.857142857142854</v>
      </c>
      <c r="R39" s="29" t="s">
        <v>87</v>
      </c>
      <c r="S39" s="63">
        <f t="shared" ref="S39:AF39" si="31">SUM(S19:S21)</f>
        <v>119.28571428571429</v>
      </c>
      <c r="T39" s="63">
        <f t="shared" si="31"/>
        <v>34.285714285714285</v>
      </c>
      <c r="U39" s="63">
        <f t="shared" si="31"/>
        <v>11.428571428571427</v>
      </c>
      <c r="V39" s="63">
        <f t="shared" si="31"/>
        <v>128.71428571428572</v>
      </c>
      <c r="W39" s="63">
        <f t="shared" si="31"/>
        <v>4.4285714285714288</v>
      </c>
      <c r="X39" s="63">
        <f t="shared" si="31"/>
        <v>0.42857142857142855</v>
      </c>
      <c r="Y39" s="63">
        <f t="shared" si="31"/>
        <v>50.142857142857146</v>
      </c>
      <c r="Z39" s="63">
        <f t="shared" si="31"/>
        <v>8.428571428571427</v>
      </c>
      <c r="AA39" s="63">
        <f t="shared" si="31"/>
        <v>0.71428571428571419</v>
      </c>
      <c r="AB39" s="63">
        <f t="shared" si="31"/>
        <v>0.2857142857142857</v>
      </c>
      <c r="AC39" s="63">
        <f t="shared" si="31"/>
        <v>278.85714285714289</v>
      </c>
      <c r="AD39" s="63">
        <f t="shared" si="31"/>
        <v>0</v>
      </c>
      <c r="AE39" s="64">
        <f t="shared" si="31"/>
        <v>358.14285714285711</v>
      </c>
      <c r="AF39" s="64">
        <f t="shared" si="31"/>
        <v>637</v>
      </c>
    </row>
    <row r="40" spans="2:32" ht="23.1" customHeight="1" x14ac:dyDescent="0.25">
      <c r="B40" s="24" t="s">
        <v>67</v>
      </c>
      <c r="C40" s="49">
        <f>'Avg Week Entebbe-Busabala'!C40+'Avg Week Busabala-Entebbe'!C40</f>
        <v>6.2857142857142856</v>
      </c>
      <c r="D40" s="49">
        <f>'Avg Week Entebbe-Busabala'!D40+'Avg Week Busabala-Entebbe'!D40</f>
        <v>1.7142857142857142</v>
      </c>
      <c r="E40" s="49">
        <f>'Avg Week Entebbe-Busabala'!E40+'Avg Week Busabala-Entebbe'!E40</f>
        <v>0.42857142857142855</v>
      </c>
      <c r="F40" s="49">
        <f>'Avg Week Entebbe-Busabala'!F40+'Avg Week Busabala-Entebbe'!F40</f>
        <v>6</v>
      </c>
      <c r="G40" s="49">
        <f>'Avg Week Entebbe-Busabala'!G40+'Avg Week Busabala-Entebbe'!G40</f>
        <v>0.2857142857142857</v>
      </c>
      <c r="H40" s="49">
        <f>'Avg Week Entebbe-Busabala'!H40+'Avg Week Busabala-Entebbe'!H40</f>
        <v>0.14285714285714285</v>
      </c>
      <c r="I40" s="49">
        <f>'Avg Week Entebbe-Busabala'!I40+'Avg Week Busabala-Entebbe'!I40</f>
        <v>3.5714285714285712</v>
      </c>
      <c r="J40" s="49">
        <f>'Avg Week Entebbe-Busabala'!J40+'Avg Week Busabala-Entebbe'!J40</f>
        <v>0.85714285714285721</v>
      </c>
      <c r="K40" s="49">
        <f>'Avg Week Entebbe-Busabala'!K40+'Avg Week Busabala-Entebbe'!K40</f>
        <v>0</v>
      </c>
      <c r="L40" s="49">
        <f>'Avg Week Entebbe-Busabala'!L40+'Avg Week Busabala-Entebbe'!L40</f>
        <v>0</v>
      </c>
      <c r="M40" s="49">
        <f>'Avg Week Entebbe-Busabala'!M40+'Avg Week Busabala-Entebbe'!M40</f>
        <v>18.428571428571427</v>
      </c>
      <c r="N40" s="49">
        <f>'Avg Week Entebbe-Busabala'!N40+'Avg Week Busabala-Entebbe'!N40</f>
        <v>0</v>
      </c>
      <c r="O40" s="15">
        <f t="shared" si="0"/>
        <v>19.285714285714288</v>
      </c>
      <c r="P40" s="15">
        <f t="shared" si="1"/>
        <v>37.714285714285715</v>
      </c>
      <c r="R40" s="5" t="s">
        <v>17</v>
      </c>
      <c r="S40" s="63">
        <f t="shared" ref="S40:AF40" si="32">SUM(S10:S21)</f>
        <v>415.28571428571428</v>
      </c>
      <c r="T40" s="63">
        <f t="shared" si="32"/>
        <v>105.42857142857142</v>
      </c>
      <c r="U40" s="63">
        <f t="shared" si="32"/>
        <v>41</v>
      </c>
      <c r="V40" s="63">
        <f t="shared" si="32"/>
        <v>403.85714285714289</v>
      </c>
      <c r="W40" s="63">
        <f t="shared" si="32"/>
        <v>9.5714285714285712</v>
      </c>
      <c r="X40" s="63">
        <f t="shared" si="32"/>
        <v>1.2857142857142856</v>
      </c>
      <c r="Y40" s="63">
        <f t="shared" si="32"/>
        <v>208.28571428571428</v>
      </c>
      <c r="Z40" s="63">
        <f t="shared" si="32"/>
        <v>47.285714285714278</v>
      </c>
      <c r="AA40" s="63">
        <f t="shared" si="32"/>
        <v>2.1428571428571423</v>
      </c>
      <c r="AB40" s="63">
        <f t="shared" si="32"/>
        <v>0.85714285714285698</v>
      </c>
      <c r="AC40" s="63">
        <f t="shared" si="32"/>
        <v>1197.7142857142856</v>
      </c>
      <c r="AD40" s="63">
        <f t="shared" si="32"/>
        <v>0.42857142857142855</v>
      </c>
      <c r="AE40" s="64">
        <f t="shared" si="32"/>
        <v>1235.4285714285713</v>
      </c>
      <c r="AF40" s="64">
        <f t="shared" si="32"/>
        <v>2433.1428571428569</v>
      </c>
    </row>
    <row r="41" spans="2:32" ht="23.1" customHeight="1" x14ac:dyDescent="0.25">
      <c r="B41" s="23" t="s">
        <v>68</v>
      </c>
      <c r="C41" s="49">
        <f>'Avg Week Entebbe-Busabala'!C41+'Avg Week Busabala-Entebbe'!C41</f>
        <v>6.5714285714285712</v>
      </c>
      <c r="D41" s="49">
        <f>'Avg Week Entebbe-Busabala'!D41+'Avg Week Busabala-Entebbe'!D41</f>
        <v>3.2857142857142856</v>
      </c>
      <c r="E41" s="49">
        <f>'Avg Week Entebbe-Busabala'!E41+'Avg Week Busabala-Entebbe'!E41</f>
        <v>1.2857142857142856</v>
      </c>
      <c r="F41" s="49">
        <f>'Avg Week Entebbe-Busabala'!F41+'Avg Week Busabala-Entebbe'!F41</f>
        <v>7.2857142857142856</v>
      </c>
      <c r="G41" s="49">
        <f>'Avg Week Entebbe-Busabala'!G41+'Avg Week Busabala-Entebbe'!G41</f>
        <v>0.14285714285714285</v>
      </c>
      <c r="H41" s="49">
        <f>'Avg Week Entebbe-Busabala'!H41+'Avg Week Busabala-Entebbe'!H41</f>
        <v>0</v>
      </c>
      <c r="I41" s="49">
        <f>'Avg Week Entebbe-Busabala'!I41+'Avg Week Busabala-Entebbe'!I41</f>
        <v>4.5714285714285712</v>
      </c>
      <c r="J41" s="49">
        <f>'Avg Week Entebbe-Busabala'!J41+'Avg Week Busabala-Entebbe'!J41</f>
        <v>1.2857142857142856</v>
      </c>
      <c r="K41" s="49">
        <f>'Avg Week Entebbe-Busabala'!K41+'Avg Week Busabala-Entebbe'!K41</f>
        <v>0</v>
      </c>
      <c r="L41" s="49">
        <f>'Avg Week Entebbe-Busabala'!L41+'Avg Week Busabala-Entebbe'!L41</f>
        <v>0.14285714285714285</v>
      </c>
      <c r="M41" s="49">
        <f>'Avg Week Entebbe-Busabala'!M41+'Avg Week Busabala-Entebbe'!M41</f>
        <v>20.428571428571431</v>
      </c>
      <c r="N41" s="49">
        <f>'Avg Week Entebbe-Busabala'!N41+'Avg Week Busabala-Entebbe'!N41</f>
        <v>0</v>
      </c>
      <c r="O41" s="15">
        <f t="shared" si="0"/>
        <v>24.571428571428566</v>
      </c>
      <c r="P41" s="15">
        <f t="shared" si="1"/>
        <v>45</v>
      </c>
      <c r="R41" s="5" t="s">
        <v>189</v>
      </c>
      <c r="S41" s="63">
        <f>SUM(S10:S33)</f>
        <v>697.28571428571422</v>
      </c>
      <c r="T41" s="63">
        <f t="shared" ref="T41:AD41" si="33">SUM(T10:T33)</f>
        <v>158.42857142857142</v>
      </c>
      <c r="U41" s="63">
        <f t="shared" si="33"/>
        <v>72.5</v>
      </c>
      <c r="V41" s="63">
        <f t="shared" si="33"/>
        <v>731.85714285714289</v>
      </c>
      <c r="W41" s="63">
        <f t="shared" si="33"/>
        <v>28.071428571428569</v>
      </c>
      <c r="X41" s="63">
        <f t="shared" si="33"/>
        <v>1.7857142857142856</v>
      </c>
      <c r="Y41" s="63">
        <f t="shared" si="33"/>
        <v>293.28571428571428</v>
      </c>
      <c r="Z41" s="63">
        <f t="shared" si="33"/>
        <v>61.785714285714278</v>
      </c>
      <c r="AA41" s="63">
        <f t="shared" si="33"/>
        <v>5.6428571428571423</v>
      </c>
      <c r="AB41" s="63">
        <f t="shared" si="33"/>
        <v>2.3571428571428568</v>
      </c>
      <c r="AC41" s="63">
        <f t="shared" si="33"/>
        <v>1966.2142857142856</v>
      </c>
      <c r="AD41" s="63">
        <f t="shared" si="33"/>
        <v>0.9285714285714286</v>
      </c>
      <c r="AE41" s="64">
        <f>SUM(AE10:AE33)</f>
        <v>2053.9285714285716</v>
      </c>
      <c r="AF41" s="64">
        <f>SUM(AF10:AF33)</f>
        <v>4020.1428571428569</v>
      </c>
    </row>
    <row r="42" spans="2:32" ht="23.1" customHeight="1" x14ac:dyDescent="0.25">
      <c r="B42" s="24" t="s">
        <v>69</v>
      </c>
      <c r="C42" s="49">
        <f>'Avg Week Entebbe-Busabala'!C42+'Avg Week Busabala-Entebbe'!C42</f>
        <v>7.5714285714285712</v>
      </c>
      <c r="D42" s="49">
        <f>'Avg Week Entebbe-Busabala'!D42+'Avg Week Busabala-Entebbe'!D42</f>
        <v>2</v>
      </c>
      <c r="E42" s="49">
        <f>'Avg Week Entebbe-Busabala'!E42+'Avg Week Busabala-Entebbe'!E42</f>
        <v>0.2857142857142857</v>
      </c>
      <c r="F42" s="49">
        <f>'Avg Week Entebbe-Busabala'!F42+'Avg Week Busabala-Entebbe'!F42</f>
        <v>7.2857142857142856</v>
      </c>
      <c r="G42" s="49">
        <f>'Avg Week Entebbe-Busabala'!G42+'Avg Week Busabala-Entebbe'!G42</f>
        <v>0</v>
      </c>
      <c r="H42" s="49">
        <f>'Avg Week Entebbe-Busabala'!H42+'Avg Week Busabala-Entebbe'!H42</f>
        <v>0</v>
      </c>
      <c r="I42" s="49">
        <f>'Avg Week Entebbe-Busabala'!I42+'Avg Week Busabala-Entebbe'!I42</f>
        <v>4.1428571428571423</v>
      </c>
      <c r="J42" s="49">
        <f>'Avg Week Entebbe-Busabala'!J42+'Avg Week Busabala-Entebbe'!J42</f>
        <v>0.71428571428571419</v>
      </c>
      <c r="K42" s="49">
        <f>'Avg Week Entebbe-Busabala'!K42+'Avg Week Busabala-Entebbe'!K42</f>
        <v>0</v>
      </c>
      <c r="L42" s="49">
        <f>'Avg Week Entebbe-Busabala'!L42+'Avg Week Busabala-Entebbe'!L42</f>
        <v>0</v>
      </c>
      <c r="M42" s="49">
        <f>'Avg Week Entebbe-Busabala'!M42+'Avg Week Busabala-Entebbe'!M42</f>
        <v>21.285714285714285</v>
      </c>
      <c r="N42" s="49">
        <f>'Avg Week Entebbe-Busabala'!N42+'Avg Week Busabala-Entebbe'!N42</f>
        <v>0</v>
      </c>
      <c r="O42" s="15">
        <f t="shared" si="0"/>
        <v>22</v>
      </c>
      <c r="P42" s="15">
        <f t="shared" si="1"/>
        <v>43.285714285714285</v>
      </c>
      <c r="R42" s="5" t="s">
        <v>160</v>
      </c>
      <c r="S42" s="48">
        <f>S41/S40</f>
        <v>1.679050567595459</v>
      </c>
      <c r="T42" s="48">
        <f t="shared" ref="T42:AF42" si="34">T41/T40</f>
        <v>1.5027100271002711</v>
      </c>
      <c r="U42" s="48">
        <f t="shared" si="34"/>
        <v>1.7682926829268293</v>
      </c>
      <c r="V42" s="48">
        <f t="shared" si="34"/>
        <v>1.812168376370711</v>
      </c>
      <c r="W42" s="48">
        <f t="shared" si="34"/>
        <v>2.9328358208955221</v>
      </c>
      <c r="X42" s="48">
        <f t="shared" si="34"/>
        <v>1.3888888888888888</v>
      </c>
      <c r="Y42" s="48">
        <f t="shared" si="34"/>
        <v>1.4080932784636488</v>
      </c>
      <c r="Z42" s="48">
        <f t="shared" si="34"/>
        <v>1.3066465256797584</v>
      </c>
      <c r="AA42" s="48">
        <f t="shared" si="34"/>
        <v>2.6333333333333337</v>
      </c>
      <c r="AB42" s="48">
        <f t="shared" si="34"/>
        <v>2.75</v>
      </c>
      <c r="AC42" s="48">
        <f t="shared" si="34"/>
        <v>1.6416388358778626</v>
      </c>
      <c r="AD42" s="48">
        <f t="shared" si="34"/>
        <v>2.166666666666667</v>
      </c>
      <c r="AE42" s="65">
        <f t="shared" si="34"/>
        <v>1.6625231267345053</v>
      </c>
      <c r="AF42" s="65">
        <f t="shared" si="34"/>
        <v>1.652242837012682</v>
      </c>
    </row>
    <row r="43" spans="2:32" ht="23.1" customHeight="1" x14ac:dyDescent="0.25">
      <c r="B43" s="23" t="s">
        <v>70</v>
      </c>
      <c r="C43" s="49">
        <f>'Avg Week Entebbe-Busabala'!C43+'Avg Week Busabala-Entebbe'!C43</f>
        <v>7</v>
      </c>
      <c r="D43" s="49">
        <f>'Avg Week Entebbe-Busabala'!D43+'Avg Week Busabala-Entebbe'!D43</f>
        <v>2.2857142857142856</v>
      </c>
      <c r="E43" s="49">
        <f>'Avg Week Entebbe-Busabala'!E43+'Avg Week Busabala-Entebbe'!E43</f>
        <v>0.71428571428571419</v>
      </c>
      <c r="F43" s="49">
        <f>'Avg Week Entebbe-Busabala'!F43+'Avg Week Busabala-Entebbe'!F43</f>
        <v>8.571428571428573</v>
      </c>
      <c r="G43" s="49">
        <f>'Avg Week Entebbe-Busabala'!G43+'Avg Week Busabala-Entebbe'!G43</f>
        <v>0.42857142857142855</v>
      </c>
      <c r="H43" s="49">
        <f>'Avg Week Entebbe-Busabala'!H43+'Avg Week Busabala-Entebbe'!H43</f>
        <v>0</v>
      </c>
      <c r="I43" s="49">
        <f>'Avg Week Entebbe-Busabala'!I43+'Avg Week Busabala-Entebbe'!I43</f>
        <v>4.2857142857142856</v>
      </c>
      <c r="J43" s="49">
        <f>'Avg Week Entebbe-Busabala'!J43+'Avg Week Busabala-Entebbe'!J43</f>
        <v>1.5714285714285716</v>
      </c>
      <c r="K43" s="49">
        <f>'Avg Week Entebbe-Busabala'!K43+'Avg Week Busabala-Entebbe'!K43</f>
        <v>0</v>
      </c>
      <c r="L43" s="49">
        <f>'Avg Week Entebbe-Busabala'!L43+'Avg Week Busabala-Entebbe'!L43</f>
        <v>0</v>
      </c>
      <c r="M43" s="49">
        <f>'Avg Week Entebbe-Busabala'!M43+'Avg Week Busabala-Entebbe'!M43</f>
        <v>20</v>
      </c>
      <c r="N43" s="49">
        <f>'Avg Week Entebbe-Busabala'!N43+'Avg Week Busabala-Entebbe'!N43</f>
        <v>0</v>
      </c>
      <c r="O43" s="15">
        <f t="shared" si="0"/>
        <v>24.857142857142854</v>
      </c>
      <c r="P43" s="15">
        <f t="shared" si="1"/>
        <v>44.857142857142854</v>
      </c>
    </row>
    <row r="44" spans="2:32" ht="23.1" customHeight="1" x14ac:dyDescent="0.25">
      <c r="B44" s="25" t="s">
        <v>71</v>
      </c>
      <c r="C44" s="49">
        <f>'Avg Week Entebbe-Busabala'!C44+'Avg Week Busabala-Entebbe'!C44</f>
        <v>9.1428571428571423</v>
      </c>
      <c r="D44" s="49">
        <f>'Avg Week Entebbe-Busabala'!D44+'Avg Week Busabala-Entebbe'!D44</f>
        <v>1.2857142857142856</v>
      </c>
      <c r="E44" s="49">
        <f>'Avg Week Entebbe-Busabala'!E44+'Avg Week Busabala-Entebbe'!E44</f>
        <v>1</v>
      </c>
      <c r="F44" s="49">
        <f>'Avg Week Entebbe-Busabala'!F44+'Avg Week Busabala-Entebbe'!F44</f>
        <v>6.5714285714285712</v>
      </c>
      <c r="G44" s="49">
        <f>'Avg Week Entebbe-Busabala'!G44+'Avg Week Busabala-Entebbe'!G44</f>
        <v>0</v>
      </c>
      <c r="H44" s="49">
        <f>'Avg Week Entebbe-Busabala'!H44+'Avg Week Busabala-Entebbe'!H44</f>
        <v>0</v>
      </c>
      <c r="I44" s="49">
        <f>'Avg Week Entebbe-Busabala'!I44+'Avg Week Busabala-Entebbe'!I44</f>
        <v>4.2857142857142856</v>
      </c>
      <c r="J44" s="49">
        <f>'Avg Week Entebbe-Busabala'!J44+'Avg Week Busabala-Entebbe'!J44</f>
        <v>0.71428571428571419</v>
      </c>
      <c r="K44" s="49">
        <f>'Avg Week Entebbe-Busabala'!K44+'Avg Week Busabala-Entebbe'!K44</f>
        <v>0.2857142857142857</v>
      </c>
      <c r="L44" s="49">
        <f>'Avg Week Entebbe-Busabala'!L44+'Avg Week Busabala-Entebbe'!L44</f>
        <v>0</v>
      </c>
      <c r="M44" s="49">
        <f>'Avg Week Entebbe-Busabala'!M44+'Avg Week Busabala-Entebbe'!M44</f>
        <v>20.428571428571427</v>
      </c>
      <c r="N44" s="49">
        <f>'Avg Week Entebbe-Busabala'!N44+'Avg Week Busabala-Entebbe'!N44</f>
        <v>0</v>
      </c>
      <c r="O44" s="15">
        <f t="shared" si="0"/>
        <v>23.285714285714285</v>
      </c>
      <c r="P44" s="15">
        <f t="shared" si="1"/>
        <v>43.714285714285708</v>
      </c>
    </row>
    <row r="45" spans="2:32" ht="23.1" customHeight="1" x14ac:dyDescent="0.25">
      <c r="B45" s="23" t="s">
        <v>72</v>
      </c>
      <c r="C45" s="49">
        <f>'Avg Week Entebbe-Busabala'!C45+'Avg Week Busabala-Entebbe'!C45</f>
        <v>6.8571428571428577</v>
      </c>
      <c r="D45" s="49">
        <f>'Avg Week Entebbe-Busabala'!D45+'Avg Week Busabala-Entebbe'!D45</f>
        <v>2.1428571428571428</v>
      </c>
      <c r="E45" s="49">
        <f>'Avg Week Entebbe-Busabala'!E45+'Avg Week Busabala-Entebbe'!E45</f>
        <v>0.8571428571428571</v>
      </c>
      <c r="F45" s="49">
        <f>'Avg Week Entebbe-Busabala'!F45+'Avg Week Busabala-Entebbe'!F45</f>
        <v>7.1428571428571432</v>
      </c>
      <c r="G45" s="49">
        <f>'Avg Week Entebbe-Busabala'!G45+'Avg Week Busabala-Entebbe'!G45</f>
        <v>0</v>
      </c>
      <c r="H45" s="49">
        <f>'Avg Week Entebbe-Busabala'!H45+'Avg Week Busabala-Entebbe'!H45</f>
        <v>0</v>
      </c>
      <c r="I45" s="49">
        <f>'Avg Week Entebbe-Busabala'!I45+'Avg Week Busabala-Entebbe'!I45</f>
        <v>4.2857142857142856</v>
      </c>
      <c r="J45" s="49">
        <f>'Avg Week Entebbe-Busabala'!J45+'Avg Week Busabala-Entebbe'!J45</f>
        <v>1.4285714285714286</v>
      </c>
      <c r="K45" s="49">
        <f>'Avg Week Entebbe-Busabala'!K45+'Avg Week Busabala-Entebbe'!K45</f>
        <v>0</v>
      </c>
      <c r="L45" s="49">
        <f>'Avg Week Entebbe-Busabala'!L45+'Avg Week Busabala-Entebbe'!L45</f>
        <v>0</v>
      </c>
      <c r="M45" s="49">
        <f>'Avg Week Entebbe-Busabala'!M45+'Avg Week Busabala-Entebbe'!M45</f>
        <v>19.428571428571427</v>
      </c>
      <c r="N45" s="49">
        <f>'Avg Week Entebbe-Busabala'!N45+'Avg Week Busabala-Entebbe'!N45</f>
        <v>0</v>
      </c>
      <c r="O45" s="15">
        <f t="shared" si="0"/>
        <v>22.714285714285712</v>
      </c>
      <c r="P45" s="15">
        <f t="shared" si="1"/>
        <v>42.142857142857139</v>
      </c>
    </row>
    <row r="46" spans="2:32" ht="23.1" customHeight="1" x14ac:dyDescent="0.25">
      <c r="B46" s="24" t="s">
        <v>73</v>
      </c>
      <c r="C46" s="49">
        <f>'Avg Week Entebbe-Busabala'!C46+'Avg Week Busabala-Entebbe'!C46</f>
        <v>7.1428571428571423</v>
      </c>
      <c r="D46" s="49">
        <f>'Avg Week Entebbe-Busabala'!D46+'Avg Week Busabala-Entebbe'!D46</f>
        <v>2.4285714285714284</v>
      </c>
      <c r="E46" s="49">
        <f>'Avg Week Entebbe-Busabala'!E46+'Avg Week Busabala-Entebbe'!E46</f>
        <v>1</v>
      </c>
      <c r="F46" s="49">
        <f>'Avg Week Entebbe-Busabala'!F46+'Avg Week Busabala-Entebbe'!F46</f>
        <v>9</v>
      </c>
      <c r="G46" s="49">
        <f>'Avg Week Entebbe-Busabala'!G46+'Avg Week Busabala-Entebbe'!G46</f>
        <v>0</v>
      </c>
      <c r="H46" s="49">
        <f>'Avg Week Entebbe-Busabala'!H46+'Avg Week Busabala-Entebbe'!H46</f>
        <v>0</v>
      </c>
      <c r="I46" s="49">
        <f>'Avg Week Entebbe-Busabala'!I46+'Avg Week Busabala-Entebbe'!I46</f>
        <v>4.2857142857142856</v>
      </c>
      <c r="J46" s="49">
        <f>'Avg Week Entebbe-Busabala'!J46+'Avg Week Busabala-Entebbe'!J46</f>
        <v>0.42857142857142855</v>
      </c>
      <c r="K46" s="49">
        <f>'Avg Week Entebbe-Busabala'!K46+'Avg Week Busabala-Entebbe'!K46</f>
        <v>0</v>
      </c>
      <c r="L46" s="49">
        <f>'Avg Week Entebbe-Busabala'!L46+'Avg Week Busabala-Entebbe'!L46</f>
        <v>0</v>
      </c>
      <c r="M46" s="49">
        <f>'Avg Week Entebbe-Busabala'!M46+'Avg Week Busabala-Entebbe'!M46</f>
        <v>21</v>
      </c>
      <c r="N46" s="49">
        <f>'Avg Week Entebbe-Busabala'!N46+'Avg Week Busabala-Entebbe'!N46</f>
        <v>0</v>
      </c>
      <c r="O46" s="15">
        <f t="shared" si="0"/>
        <v>24.285714285714281</v>
      </c>
      <c r="P46" s="15">
        <f t="shared" si="1"/>
        <v>45.285714285714278</v>
      </c>
      <c r="R46" s="8"/>
      <c r="T46"/>
    </row>
    <row r="47" spans="2:32" ht="23.1" customHeight="1" x14ac:dyDescent="0.25">
      <c r="B47" s="24" t="s">
        <v>74</v>
      </c>
      <c r="C47" s="49">
        <f>'Avg Week Entebbe-Busabala'!C47+'Avg Week Busabala-Entebbe'!C47</f>
        <v>5.8571428571428577</v>
      </c>
      <c r="D47" s="49">
        <f>'Avg Week Entebbe-Busabala'!D47+'Avg Week Busabala-Entebbe'!D47</f>
        <v>2.1428571428571428</v>
      </c>
      <c r="E47" s="49">
        <f>'Avg Week Entebbe-Busabala'!E47+'Avg Week Busabala-Entebbe'!E47</f>
        <v>1.5714285714285714</v>
      </c>
      <c r="F47" s="49">
        <f>'Avg Week Entebbe-Busabala'!F47+'Avg Week Busabala-Entebbe'!F47</f>
        <v>7.2857142857142847</v>
      </c>
      <c r="G47" s="49">
        <f>'Avg Week Entebbe-Busabala'!G47+'Avg Week Busabala-Entebbe'!G47</f>
        <v>0.2857142857142857</v>
      </c>
      <c r="H47" s="49">
        <f>'Avg Week Entebbe-Busabala'!H47+'Avg Week Busabala-Entebbe'!H47</f>
        <v>0.42857142857142855</v>
      </c>
      <c r="I47" s="49">
        <f>'Avg Week Entebbe-Busabala'!I47+'Avg Week Busabala-Entebbe'!I47</f>
        <v>3.1428571428571432</v>
      </c>
      <c r="J47" s="49">
        <f>'Avg Week Entebbe-Busabala'!J47+'Avg Week Busabala-Entebbe'!J47</f>
        <v>0.42857142857142855</v>
      </c>
      <c r="K47" s="49">
        <f>'Avg Week Entebbe-Busabala'!K47+'Avg Week Busabala-Entebbe'!K47</f>
        <v>0.14285714285714285</v>
      </c>
      <c r="L47" s="49">
        <f>'Avg Week Entebbe-Busabala'!L47+'Avg Week Busabala-Entebbe'!L47</f>
        <v>0</v>
      </c>
      <c r="M47" s="49">
        <f>'Avg Week Entebbe-Busabala'!M47+'Avg Week Busabala-Entebbe'!M47</f>
        <v>22.142857142857142</v>
      </c>
      <c r="N47" s="49">
        <f>'Avg Week Entebbe-Busabala'!N47+'Avg Week Busabala-Entebbe'!N47</f>
        <v>0</v>
      </c>
      <c r="O47" s="15">
        <f t="shared" si="0"/>
        <v>21.285714285714278</v>
      </c>
      <c r="P47" s="15">
        <f t="shared" si="1"/>
        <v>43.428571428571416</v>
      </c>
      <c r="R47" s="8"/>
      <c r="T47"/>
    </row>
    <row r="48" spans="2:32" ht="23.1" customHeight="1" x14ac:dyDescent="0.25">
      <c r="B48" s="24" t="s">
        <v>75</v>
      </c>
      <c r="C48" s="49">
        <f>'Avg Week Entebbe-Busabala'!C48+'Avg Week Busabala-Entebbe'!C48</f>
        <v>9</v>
      </c>
      <c r="D48" s="49">
        <f>'Avg Week Entebbe-Busabala'!D48+'Avg Week Busabala-Entebbe'!D48</f>
        <v>3</v>
      </c>
      <c r="E48" s="49">
        <f>'Avg Week Entebbe-Busabala'!E48+'Avg Week Busabala-Entebbe'!E48</f>
        <v>1</v>
      </c>
      <c r="F48" s="49">
        <f>'Avg Week Entebbe-Busabala'!F48+'Avg Week Busabala-Entebbe'!F48</f>
        <v>8.7142857142857135</v>
      </c>
      <c r="G48" s="49">
        <f>'Avg Week Entebbe-Busabala'!G48+'Avg Week Busabala-Entebbe'!G48</f>
        <v>0.14285714285714285</v>
      </c>
      <c r="H48" s="49">
        <f>'Avg Week Entebbe-Busabala'!H48+'Avg Week Busabala-Entebbe'!H48</f>
        <v>0</v>
      </c>
      <c r="I48" s="49">
        <f>'Avg Week Entebbe-Busabala'!I48+'Avg Week Busabala-Entebbe'!I48</f>
        <v>4.7142857142857144</v>
      </c>
      <c r="J48" s="49">
        <f>'Avg Week Entebbe-Busabala'!J48+'Avg Week Busabala-Entebbe'!J48</f>
        <v>1.1428571428571428</v>
      </c>
      <c r="K48" s="49">
        <f>'Avg Week Entebbe-Busabala'!K48+'Avg Week Busabala-Entebbe'!K48</f>
        <v>0</v>
      </c>
      <c r="L48" s="49">
        <f>'Avg Week Entebbe-Busabala'!L48+'Avg Week Busabala-Entebbe'!L48</f>
        <v>0</v>
      </c>
      <c r="M48" s="49">
        <f>'Avg Week Entebbe-Busabala'!M48+'Avg Week Busabala-Entebbe'!M48</f>
        <v>20.428571428571427</v>
      </c>
      <c r="N48" s="49">
        <f>'Avg Week Entebbe-Busabala'!N48+'Avg Week Busabala-Entebbe'!N48</f>
        <v>0</v>
      </c>
      <c r="O48" s="15">
        <f t="shared" si="0"/>
        <v>27.714285714285715</v>
      </c>
      <c r="P48" s="15">
        <f t="shared" si="1"/>
        <v>48.142857142857139</v>
      </c>
      <c r="R48" s="8"/>
      <c r="T48"/>
    </row>
    <row r="49" spans="2:20" ht="23.1" customHeight="1" x14ac:dyDescent="0.25">
      <c r="B49" s="23" t="s">
        <v>76</v>
      </c>
      <c r="C49" s="49">
        <f>'Avg Week Entebbe-Busabala'!C49+'Avg Week Busabala-Entebbe'!C49</f>
        <v>8.2857142857142847</v>
      </c>
      <c r="D49" s="49">
        <f>'Avg Week Entebbe-Busabala'!D49+'Avg Week Busabala-Entebbe'!D49</f>
        <v>2.5714285714285712</v>
      </c>
      <c r="E49" s="49">
        <f>'Avg Week Entebbe-Busabala'!E49+'Avg Week Busabala-Entebbe'!E49</f>
        <v>0.14285714285714285</v>
      </c>
      <c r="F49" s="49">
        <f>'Avg Week Entebbe-Busabala'!F49+'Avg Week Busabala-Entebbe'!F49</f>
        <v>9.4285714285714288</v>
      </c>
      <c r="G49" s="49">
        <f>'Avg Week Entebbe-Busabala'!G49+'Avg Week Busabala-Entebbe'!G49</f>
        <v>0</v>
      </c>
      <c r="H49" s="49">
        <f>'Avg Week Entebbe-Busabala'!H49+'Avg Week Busabala-Entebbe'!H49</f>
        <v>0</v>
      </c>
      <c r="I49" s="49">
        <f>'Avg Week Entebbe-Busabala'!I49+'Avg Week Busabala-Entebbe'!I49</f>
        <v>3.7142857142857144</v>
      </c>
      <c r="J49" s="49">
        <f>'Avg Week Entebbe-Busabala'!J49+'Avg Week Busabala-Entebbe'!J49</f>
        <v>0.8571428571428571</v>
      </c>
      <c r="K49" s="49">
        <f>'Avg Week Entebbe-Busabala'!K49+'Avg Week Busabala-Entebbe'!K49</f>
        <v>0</v>
      </c>
      <c r="L49" s="49">
        <f>'Avg Week Entebbe-Busabala'!L49+'Avg Week Busabala-Entebbe'!L49</f>
        <v>0</v>
      </c>
      <c r="M49" s="49">
        <f>'Avg Week Entebbe-Busabala'!M49+'Avg Week Busabala-Entebbe'!M49</f>
        <v>20.428571428571431</v>
      </c>
      <c r="N49" s="49">
        <f>'Avg Week Entebbe-Busabala'!N49+'Avg Week Busabala-Entebbe'!N49</f>
        <v>0</v>
      </c>
      <c r="O49" s="15">
        <f t="shared" si="0"/>
        <v>25</v>
      </c>
      <c r="P49" s="15">
        <f t="shared" si="1"/>
        <v>45.428571428571431</v>
      </c>
      <c r="R49" s="8"/>
      <c r="T49"/>
    </row>
    <row r="50" spans="2:20" ht="23.1" customHeight="1" x14ac:dyDescent="0.25">
      <c r="B50" s="24" t="s">
        <v>77</v>
      </c>
      <c r="C50" s="49">
        <f>'Avg Week Entebbe-Busabala'!C50+'Avg Week Busabala-Entebbe'!C50</f>
        <v>9.8571428571428577</v>
      </c>
      <c r="D50" s="49">
        <f>'Avg Week Entebbe-Busabala'!D50+'Avg Week Busabala-Entebbe'!D50</f>
        <v>2.7142857142857144</v>
      </c>
      <c r="E50" s="49">
        <f>'Avg Week Entebbe-Busabala'!E50+'Avg Week Busabala-Entebbe'!E50</f>
        <v>0.8571428571428571</v>
      </c>
      <c r="F50" s="49">
        <f>'Avg Week Entebbe-Busabala'!F50+'Avg Week Busabala-Entebbe'!F50</f>
        <v>9.1428571428571423</v>
      </c>
      <c r="G50" s="49">
        <f>'Avg Week Entebbe-Busabala'!G50+'Avg Week Busabala-Entebbe'!G50</f>
        <v>0</v>
      </c>
      <c r="H50" s="49">
        <f>'Avg Week Entebbe-Busabala'!H50+'Avg Week Busabala-Entebbe'!H50</f>
        <v>0</v>
      </c>
      <c r="I50" s="49">
        <f>'Avg Week Entebbe-Busabala'!I50+'Avg Week Busabala-Entebbe'!I50</f>
        <v>4.5714285714285712</v>
      </c>
      <c r="J50" s="49">
        <f>'Avg Week Entebbe-Busabala'!J50+'Avg Week Busabala-Entebbe'!J50</f>
        <v>1</v>
      </c>
      <c r="K50" s="49">
        <f>'Avg Week Entebbe-Busabala'!K50+'Avg Week Busabala-Entebbe'!K50</f>
        <v>0</v>
      </c>
      <c r="L50" s="49">
        <f>'Avg Week Entebbe-Busabala'!L50+'Avg Week Busabala-Entebbe'!L50</f>
        <v>0</v>
      </c>
      <c r="M50" s="49">
        <f>'Avg Week Entebbe-Busabala'!M50+'Avg Week Busabala-Entebbe'!M50</f>
        <v>22.142857142857142</v>
      </c>
      <c r="N50" s="49">
        <f>'Avg Week Entebbe-Busabala'!N50+'Avg Week Busabala-Entebbe'!N50</f>
        <v>0</v>
      </c>
      <c r="O50" s="15">
        <f t="shared" si="0"/>
        <v>28.142857142857146</v>
      </c>
      <c r="P50" s="15">
        <f t="shared" si="1"/>
        <v>50.285714285714292</v>
      </c>
      <c r="R50" s="8"/>
      <c r="T50"/>
    </row>
    <row r="51" spans="2:20" ht="23.1" customHeight="1" x14ac:dyDescent="0.25">
      <c r="B51" s="24" t="s">
        <v>78</v>
      </c>
      <c r="C51" s="49">
        <f>'Avg Week Entebbe-Busabala'!C51+'Avg Week Busabala-Entebbe'!C51</f>
        <v>11</v>
      </c>
      <c r="D51" s="49">
        <f>'Avg Week Entebbe-Busabala'!D51+'Avg Week Busabala-Entebbe'!D51</f>
        <v>2.7142857142857144</v>
      </c>
      <c r="E51" s="49">
        <f>'Avg Week Entebbe-Busabala'!E51+'Avg Week Busabala-Entebbe'!E51</f>
        <v>0.5714285714285714</v>
      </c>
      <c r="F51" s="49">
        <f>'Avg Week Entebbe-Busabala'!F51+'Avg Week Busabala-Entebbe'!F51</f>
        <v>9.2857142857142865</v>
      </c>
      <c r="G51" s="49">
        <f>'Avg Week Entebbe-Busabala'!G51+'Avg Week Busabala-Entebbe'!G51</f>
        <v>0.2857142857142857</v>
      </c>
      <c r="H51" s="49">
        <f>'Avg Week Entebbe-Busabala'!H51+'Avg Week Busabala-Entebbe'!H51</f>
        <v>0</v>
      </c>
      <c r="I51" s="49">
        <f>'Avg Week Entebbe-Busabala'!I51+'Avg Week Busabala-Entebbe'!I51</f>
        <v>3.8571428571428572</v>
      </c>
      <c r="J51" s="49">
        <f>'Avg Week Entebbe-Busabala'!J51+'Avg Week Busabala-Entebbe'!J51</f>
        <v>0.8571428571428571</v>
      </c>
      <c r="K51" s="49">
        <f>'Avg Week Entebbe-Busabala'!K51+'Avg Week Busabala-Entebbe'!K51</f>
        <v>0</v>
      </c>
      <c r="L51" s="49">
        <f>'Avg Week Entebbe-Busabala'!L51+'Avg Week Busabala-Entebbe'!L51</f>
        <v>0</v>
      </c>
      <c r="M51" s="49">
        <f>'Avg Week Entebbe-Busabala'!M51+'Avg Week Busabala-Entebbe'!M51</f>
        <v>17.142857142857142</v>
      </c>
      <c r="N51" s="49">
        <f>'Avg Week Entebbe-Busabala'!N51+'Avg Week Busabala-Entebbe'!N51</f>
        <v>0</v>
      </c>
      <c r="O51" s="15">
        <f t="shared" si="0"/>
        <v>28.571428571428573</v>
      </c>
      <c r="P51" s="15">
        <f t="shared" si="1"/>
        <v>45.714285714285715</v>
      </c>
      <c r="R51" s="8"/>
      <c r="T51"/>
    </row>
    <row r="52" spans="2:20" ht="23.1" customHeight="1" x14ac:dyDescent="0.25">
      <c r="B52" s="24" t="s">
        <v>79</v>
      </c>
      <c r="C52" s="49">
        <f>'Avg Week Entebbe-Busabala'!C52+'Avg Week Busabala-Entebbe'!C52</f>
        <v>11.142857142857142</v>
      </c>
      <c r="D52" s="49">
        <f>'Avg Week Entebbe-Busabala'!D52+'Avg Week Busabala-Entebbe'!D52</f>
        <v>3.1428571428571428</v>
      </c>
      <c r="E52" s="49">
        <f>'Avg Week Entebbe-Busabala'!E52+'Avg Week Busabala-Entebbe'!E52</f>
        <v>0.42857142857142855</v>
      </c>
      <c r="F52" s="49">
        <f>'Avg Week Entebbe-Busabala'!F52+'Avg Week Busabala-Entebbe'!F52</f>
        <v>15</v>
      </c>
      <c r="G52" s="49">
        <f>'Avg Week Entebbe-Busabala'!G52+'Avg Week Busabala-Entebbe'!G52</f>
        <v>0.7142857142857143</v>
      </c>
      <c r="H52" s="49">
        <f>'Avg Week Entebbe-Busabala'!H52+'Avg Week Busabala-Entebbe'!H52</f>
        <v>0</v>
      </c>
      <c r="I52" s="49">
        <f>'Avg Week Entebbe-Busabala'!I52+'Avg Week Busabala-Entebbe'!I52</f>
        <v>4.2857142857142856</v>
      </c>
      <c r="J52" s="49">
        <f>'Avg Week Entebbe-Busabala'!J52+'Avg Week Busabala-Entebbe'!J52</f>
        <v>0.14285714285714285</v>
      </c>
      <c r="K52" s="49">
        <f>'Avg Week Entebbe-Busabala'!K52+'Avg Week Busabala-Entebbe'!K52</f>
        <v>0.14285714285714285</v>
      </c>
      <c r="L52" s="49">
        <f>'Avg Week Entebbe-Busabala'!L52+'Avg Week Busabala-Entebbe'!L52</f>
        <v>0.14285714285714285</v>
      </c>
      <c r="M52" s="49">
        <f>'Avg Week Entebbe-Busabala'!M52+'Avg Week Busabala-Entebbe'!M52</f>
        <v>28</v>
      </c>
      <c r="N52" s="49">
        <f>'Avg Week Entebbe-Busabala'!N52+'Avg Week Busabala-Entebbe'!N52</f>
        <v>0</v>
      </c>
      <c r="O52" s="15">
        <f t="shared" si="0"/>
        <v>35.142857142857153</v>
      </c>
      <c r="P52" s="15">
        <f t="shared" si="1"/>
        <v>63.142857142857153</v>
      </c>
      <c r="R52" s="8"/>
      <c r="T52"/>
    </row>
    <row r="53" spans="2:20" ht="23.1" customHeight="1" x14ac:dyDescent="0.25">
      <c r="B53" s="23" t="s">
        <v>80</v>
      </c>
      <c r="C53" s="49">
        <f>'Avg Week Entebbe-Busabala'!C53+'Avg Week Busabala-Entebbe'!C53</f>
        <v>11.571428571428571</v>
      </c>
      <c r="D53" s="49">
        <f>'Avg Week Entebbe-Busabala'!D53+'Avg Week Busabala-Entebbe'!D53</f>
        <v>2.5714285714285712</v>
      </c>
      <c r="E53" s="49">
        <f>'Avg Week Entebbe-Busabala'!E53+'Avg Week Busabala-Entebbe'!E53</f>
        <v>0.8571428571428571</v>
      </c>
      <c r="F53" s="49">
        <f>'Avg Week Entebbe-Busabala'!F53+'Avg Week Busabala-Entebbe'!F53</f>
        <v>11.428571428571429</v>
      </c>
      <c r="G53" s="49">
        <f>'Avg Week Entebbe-Busabala'!G53+'Avg Week Busabala-Entebbe'!G53</f>
        <v>0.42857142857142855</v>
      </c>
      <c r="H53" s="49">
        <f>'Avg Week Entebbe-Busabala'!H53+'Avg Week Busabala-Entebbe'!H53</f>
        <v>0</v>
      </c>
      <c r="I53" s="49">
        <f>'Avg Week Entebbe-Busabala'!I53+'Avg Week Busabala-Entebbe'!I53</f>
        <v>4.2857142857142856</v>
      </c>
      <c r="J53" s="49">
        <f>'Avg Week Entebbe-Busabala'!J53+'Avg Week Busabala-Entebbe'!J53</f>
        <v>0.42857142857142855</v>
      </c>
      <c r="K53" s="49">
        <f>'Avg Week Entebbe-Busabala'!K53+'Avg Week Busabala-Entebbe'!K53</f>
        <v>0.14285714285714285</v>
      </c>
      <c r="L53" s="49">
        <f>'Avg Week Entebbe-Busabala'!L53+'Avg Week Busabala-Entebbe'!L53</f>
        <v>0</v>
      </c>
      <c r="M53" s="49">
        <f>'Avg Week Entebbe-Busabala'!M53+'Avg Week Busabala-Entebbe'!M53</f>
        <v>25.714285714285715</v>
      </c>
      <c r="N53" s="49">
        <f>'Avg Week Entebbe-Busabala'!N53+'Avg Week Busabala-Entebbe'!N53</f>
        <v>0</v>
      </c>
      <c r="O53" s="15">
        <f t="shared" si="0"/>
        <v>31.714285714285712</v>
      </c>
      <c r="P53" s="15">
        <f t="shared" si="1"/>
        <v>57.428571428571431</v>
      </c>
      <c r="R53" s="8"/>
      <c r="T53"/>
    </row>
    <row r="54" spans="2:20" ht="23.1" customHeight="1" x14ac:dyDescent="0.25">
      <c r="B54" s="23" t="s">
        <v>81</v>
      </c>
      <c r="C54" s="49">
        <f>'Avg Week Entebbe-Busabala'!C54+'Avg Week Busabala-Entebbe'!C54</f>
        <v>12.571428571428571</v>
      </c>
      <c r="D54" s="49">
        <f>'Avg Week Entebbe-Busabala'!D54+'Avg Week Busabala-Entebbe'!D54</f>
        <v>3.2857142857142856</v>
      </c>
      <c r="E54" s="49">
        <f>'Avg Week Entebbe-Busabala'!E54+'Avg Week Busabala-Entebbe'!E54</f>
        <v>0.8571428571428571</v>
      </c>
      <c r="F54" s="49">
        <f>'Avg Week Entebbe-Busabala'!F54+'Avg Week Busabala-Entebbe'!F54</f>
        <v>14</v>
      </c>
      <c r="G54" s="49">
        <f>'Avg Week Entebbe-Busabala'!G54+'Avg Week Busabala-Entebbe'!G54</f>
        <v>0.5714285714285714</v>
      </c>
      <c r="H54" s="49">
        <f>'Avg Week Entebbe-Busabala'!H54+'Avg Week Busabala-Entebbe'!H54</f>
        <v>0</v>
      </c>
      <c r="I54" s="49">
        <f>'Avg Week Entebbe-Busabala'!I54+'Avg Week Busabala-Entebbe'!I54</f>
        <v>4.7142857142857144</v>
      </c>
      <c r="J54" s="49">
        <f>'Avg Week Entebbe-Busabala'!J54+'Avg Week Busabala-Entebbe'!J54</f>
        <v>0.8571428571428571</v>
      </c>
      <c r="K54" s="49">
        <f>'Avg Week Entebbe-Busabala'!K54+'Avg Week Busabala-Entebbe'!K54</f>
        <v>0.14285714285714285</v>
      </c>
      <c r="L54" s="49">
        <f>'Avg Week Entebbe-Busabala'!L54+'Avg Week Busabala-Entebbe'!L54</f>
        <v>0</v>
      </c>
      <c r="M54" s="49">
        <f>'Avg Week Entebbe-Busabala'!M54+'Avg Week Busabala-Entebbe'!M54</f>
        <v>26.142857142857142</v>
      </c>
      <c r="N54" s="49">
        <f>'Avg Week Entebbe-Busabala'!N54+'Avg Week Busabala-Entebbe'!N54</f>
        <v>0</v>
      </c>
      <c r="O54" s="15">
        <f t="shared" si="0"/>
        <v>37</v>
      </c>
      <c r="P54" s="15">
        <f t="shared" si="1"/>
        <v>63.142857142857139</v>
      </c>
      <c r="R54" s="8"/>
      <c r="T54"/>
    </row>
    <row r="55" spans="2:20" ht="23.1" customHeight="1" x14ac:dyDescent="0.25">
      <c r="B55" s="23" t="s">
        <v>82</v>
      </c>
      <c r="C55" s="49">
        <f>'Avg Week Entebbe-Busabala'!C55+'Avg Week Busabala-Entebbe'!C55</f>
        <v>9.5714285714285712</v>
      </c>
      <c r="D55" s="49">
        <f>'Avg Week Entebbe-Busabala'!D55+'Avg Week Busabala-Entebbe'!D55</f>
        <v>4.5714285714285712</v>
      </c>
      <c r="E55" s="49">
        <f>'Avg Week Entebbe-Busabala'!E55+'Avg Week Busabala-Entebbe'!E55</f>
        <v>1</v>
      </c>
      <c r="F55" s="49">
        <f>'Avg Week Entebbe-Busabala'!F55+'Avg Week Busabala-Entebbe'!F55</f>
        <v>10.571428571428571</v>
      </c>
      <c r="G55" s="49">
        <f>'Avg Week Entebbe-Busabala'!G55+'Avg Week Busabala-Entebbe'!G55</f>
        <v>0.5714285714285714</v>
      </c>
      <c r="H55" s="49">
        <f>'Avg Week Entebbe-Busabala'!H55+'Avg Week Busabala-Entebbe'!H55</f>
        <v>0</v>
      </c>
      <c r="I55" s="49">
        <f>'Avg Week Entebbe-Busabala'!I55+'Avg Week Busabala-Entebbe'!I55</f>
        <v>3.8571428571428572</v>
      </c>
      <c r="J55" s="49">
        <f>'Avg Week Entebbe-Busabala'!J55+'Avg Week Busabala-Entebbe'!J55</f>
        <v>0.5714285714285714</v>
      </c>
      <c r="K55" s="49">
        <f>'Avg Week Entebbe-Busabala'!K55+'Avg Week Busabala-Entebbe'!K55</f>
        <v>0.14285714285714285</v>
      </c>
      <c r="L55" s="49">
        <f>'Avg Week Entebbe-Busabala'!L55+'Avg Week Busabala-Entebbe'!L55</f>
        <v>0</v>
      </c>
      <c r="M55" s="49">
        <f>'Avg Week Entebbe-Busabala'!M55+'Avg Week Busabala-Entebbe'!M55</f>
        <v>22.571428571428569</v>
      </c>
      <c r="N55" s="49">
        <f>'Avg Week Entebbe-Busabala'!N55+'Avg Week Busabala-Entebbe'!N55</f>
        <v>0</v>
      </c>
      <c r="O55" s="15">
        <f t="shared" si="0"/>
        <v>30.857142857142861</v>
      </c>
      <c r="P55" s="15">
        <f t="shared" si="1"/>
        <v>53.428571428571431</v>
      </c>
      <c r="R55" s="8"/>
      <c r="T55"/>
    </row>
    <row r="56" spans="2:20" ht="23.1" customHeight="1" x14ac:dyDescent="0.25">
      <c r="B56" s="23" t="s">
        <v>83</v>
      </c>
      <c r="C56" s="49">
        <f>'Avg Week Entebbe-Busabala'!C56+'Avg Week Busabala-Entebbe'!C56</f>
        <v>10.428571428571429</v>
      </c>
      <c r="D56" s="49">
        <f>'Avg Week Entebbe-Busabala'!D56+'Avg Week Busabala-Entebbe'!D56</f>
        <v>2.1428571428571428</v>
      </c>
      <c r="E56" s="49">
        <f>'Avg Week Entebbe-Busabala'!E56+'Avg Week Busabala-Entebbe'!E56</f>
        <v>1.7142857142857144</v>
      </c>
      <c r="F56" s="49">
        <f>'Avg Week Entebbe-Busabala'!F56+'Avg Week Busabala-Entebbe'!F56</f>
        <v>12.857142857142858</v>
      </c>
      <c r="G56" s="49">
        <f>'Avg Week Entebbe-Busabala'!G56+'Avg Week Busabala-Entebbe'!G56</f>
        <v>0.7142857142857143</v>
      </c>
      <c r="H56" s="49">
        <f>'Avg Week Entebbe-Busabala'!H56+'Avg Week Busabala-Entebbe'!H56</f>
        <v>0</v>
      </c>
      <c r="I56" s="49">
        <f>'Avg Week Entebbe-Busabala'!I56+'Avg Week Busabala-Entebbe'!I56</f>
        <v>3.7142857142857144</v>
      </c>
      <c r="J56" s="49">
        <f>'Avg Week Entebbe-Busabala'!J56+'Avg Week Busabala-Entebbe'!J56</f>
        <v>1.1428571428571428</v>
      </c>
      <c r="K56" s="49">
        <f>'Avg Week Entebbe-Busabala'!K56+'Avg Week Busabala-Entebbe'!K56</f>
        <v>0</v>
      </c>
      <c r="L56" s="49">
        <f>'Avg Week Entebbe-Busabala'!L56+'Avg Week Busabala-Entebbe'!L56</f>
        <v>0.14285714285714285</v>
      </c>
      <c r="M56" s="49">
        <f>'Avg Week Entebbe-Busabala'!M56+'Avg Week Busabala-Entebbe'!M56</f>
        <v>25.428571428571431</v>
      </c>
      <c r="N56" s="49">
        <f>'Avg Week Entebbe-Busabala'!N56+'Avg Week Busabala-Entebbe'!N56</f>
        <v>0</v>
      </c>
      <c r="O56" s="15">
        <f t="shared" si="0"/>
        <v>32.857142857142861</v>
      </c>
      <c r="P56" s="15">
        <f t="shared" si="1"/>
        <v>58.285714285714292</v>
      </c>
      <c r="R56" s="8"/>
      <c r="T56"/>
    </row>
    <row r="57" spans="2:20" ht="23.1" customHeight="1" x14ac:dyDescent="0.25">
      <c r="B57" s="23" t="s">
        <v>84</v>
      </c>
      <c r="C57" s="49">
        <f>'Avg Week Entebbe-Busabala'!C57+'Avg Week Busabala-Entebbe'!C57</f>
        <v>12.857142857142858</v>
      </c>
      <c r="D57" s="49">
        <f>'Avg Week Entebbe-Busabala'!D57+'Avg Week Busabala-Entebbe'!D57</f>
        <v>3</v>
      </c>
      <c r="E57" s="49">
        <f>'Avg Week Entebbe-Busabala'!E57+'Avg Week Busabala-Entebbe'!E57</f>
        <v>1.4285714285714286</v>
      </c>
      <c r="F57" s="49">
        <f>'Avg Week Entebbe-Busabala'!F57+'Avg Week Busabala-Entebbe'!F57</f>
        <v>12</v>
      </c>
      <c r="G57" s="49">
        <f>'Avg Week Entebbe-Busabala'!G57+'Avg Week Busabala-Entebbe'!G57</f>
        <v>0.7142857142857143</v>
      </c>
      <c r="H57" s="49">
        <f>'Avg Week Entebbe-Busabala'!H57+'Avg Week Busabala-Entebbe'!H57</f>
        <v>0</v>
      </c>
      <c r="I57" s="49">
        <f>'Avg Week Entebbe-Busabala'!I57+'Avg Week Busabala-Entebbe'!I57</f>
        <v>5</v>
      </c>
      <c r="J57" s="49">
        <f>'Avg Week Entebbe-Busabala'!J57+'Avg Week Busabala-Entebbe'!J57</f>
        <v>0.5714285714285714</v>
      </c>
      <c r="K57" s="49">
        <f>'Avg Week Entebbe-Busabala'!K57+'Avg Week Busabala-Entebbe'!K57</f>
        <v>0</v>
      </c>
      <c r="L57" s="49">
        <f>'Avg Week Entebbe-Busabala'!L57+'Avg Week Busabala-Entebbe'!L57</f>
        <v>0</v>
      </c>
      <c r="M57" s="49">
        <f>'Avg Week Entebbe-Busabala'!M57+'Avg Week Busabala-Entebbe'!M57</f>
        <v>27.714285714285715</v>
      </c>
      <c r="N57" s="49">
        <f>'Avg Week Entebbe-Busabala'!N57+'Avg Week Busabala-Entebbe'!N57</f>
        <v>0</v>
      </c>
      <c r="O57" s="15">
        <f t="shared" si="0"/>
        <v>35.571428571428569</v>
      </c>
      <c r="P57" s="15">
        <f t="shared" si="1"/>
        <v>63.285714285714285</v>
      </c>
      <c r="R57" s="8"/>
      <c r="T57"/>
    </row>
    <row r="58" spans="2:20" ht="23.1" customHeight="1" x14ac:dyDescent="0.25">
      <c r="B58" s="23" t="s">
        <v>99</v>
      </c>
      <c r="C58" s="49">
        <f>'Avg Week Entebbe-Busabala'!C58+'Avg Week Busabala-Entebbe'!C58</f>
        <v>9</v>
      </c>
      <c r="D58" s="49">
        <f>'Avg Week Entebbe-Busabala'!D58+'Avg Week Busabala-Entebbe'!D58</f>
        <v>1</v>
      </c>
      <c r="E58" s="49">
        <f>'Avg Week Entebbe-Busabala'!E58+'Avg Week Busabala-Entebbe'!E58</f>
        <v>3</v>
      </c>
      <c r="F58" s="49">
        <f>'Avg Week Entebbe-Busabala'!F58+'Avg Week Busabala-Entebbe'!F58</f>
        <v>13</v>
      </c>
      <c r="G58" s="49">
        <f>'Avg Week Entebbe-Busabala'!G58+'Avg Week Busabala-Entebbe'!G58</f>
        <v>0.5</v>
      </c>
      <c r="H58" s="49">
        <f>'Avg Week Entebbe-Busabala'!H58+'Avg Week Busabala-Entebbe'!H58</f>
        <v>0</v>
      </c>
      <c r="I58" s="49">
        <f>'Avg Week Entebbe-Busabala'!I58+'Avg Week Busabala-Entebbe'!I58</f>
        <v>2.5</v>
      </c>
      <c r="J58" s="49">
        <f>'Avg Week Entebbe-Busabala'!J58+'Avg Week Busabala-Entebbe'!J58</f>
        <v>0.5</v>
      </c>
      <c r="K58" s="49">
        <f>'Avg Week Entebbe-Busabala'!K58+'Avg Week Busabala-Entebbe'!K58</f>
        <v>0</v>
      </c>
      <c r="L58" s="49">
        <f>'Avg Week Entebbe-Busabala'!L58+'Avg Week Busabala-Entebbe'!L58</f>
        <v>0.5</v>
      </c>
      <c r="M58" s="49">
        <f>'Avg Week Entebbe-Busabala'!M58+'Avg Week Busabala-Entebbe'!M58</f>
        <v>22.5</v>
      </c>
      <c r="N58" s="49">
        <f>'Avg Week Entebbe-Busabala'!N58+'Avg Week Busabala-Entebbe'!N58</f>
        <v>0</v>
      </c>
      <c r="O58" s="15">
        <f t="shared" si="0"/>
        <v>30</v>
      </c>
      <c r="P58" s="15">
        <f t="shared" si="1"/>
        <v>52.5</v>
      </c>
      <c r="R58" s="8"/>
      <c r="T58"/>
    </row>
    <row r="59" spans="2:20" ht="23.1" customHeight="1" x14ac:dyDescent="0.25">
      <c r="B59" s="23" t="s">
        <v>100</v>
      </c>
      <c r="C59" s="49">
        <f>'Avg Week Entebbe-Busabala'!C59+'Avg Week Busabala-Entebbe'!C59</f>
        <v>14</v>
      </c>
      <c r="D59" s="49">
        <f>'Avg Week Entebbe-Busabala'!D59+'Avg Week Busabala-Entebbe'!D59</f>
        <v>2</v>
      </c>
      <c r="E59" s="49">
        <f>'Avg Week Entebbe-Busabala'!E59+'Avg Week Busabala-Entebbe'!E59</f>
        <v>3.5</v>
      </c>
      <c r="F59" s="49">
        <f>'Avg Week Entebbe-Busabala'!F59+'Avg Week Busabala-Entebbe'!F59</f>
        <v>16</v>
      </c>
      <c r="G59" s="49">
        <f>'Avg Week Entebbe-Busabala'!G59+'Avg Week Busabala-Entebbe'!G59</f>
        <v>0</v>
      </c>
      <c r="H59" s="49">
        <f>'Avg Week Entebbe-Busabala'!H59+'Avg Week Busabala-Entebbe'!H59</f>
        <v>0</v>
      </c>
      <c r="I59" s="49">
        <f>'Avg Week Entebbe-Busabala'!I59+'Avg Week Busabala-Entebbe'!I59</f>
        <v>6</v>
      </c>
      <c r="J59" s="49">
        <f>'Avg Week Entebbe-Busabala'!J59+'Avg Week Busabala-Entebbe'!J59</f>
        <v>0.5</v>
      </c>
      <c r="K59" s="49">
        <f>'Avg Week Entebbe-Busabala'!K59+'Avg Week Busabala-Entebbe'!K59</f>
        <v>0</v>
      </c>
      <c r="L59" s="49">
        <f>'Avg Week Entebbe-Busabala'!L59+'Avg Week Busabala-Entebbe'!L59</f>
        <v>0.5</v>
      </c>
      <c r="M59" s="49">
        <f>'Avg Week Entebbe-Busabala'!M59+'Avg Week Busabala-Entebbe'!M59</f>
        <v>26</v>
      </c>
      <c r="N59" s="49">
        <f>'Avg Week Entebbe-Busabala'!N59+'Avg Week Busabala-Entebbe'!N59</f>
        <v>0</v>
      </c>
      <c r="O59" s="15">
        <f t="shared" si="0"/>
        <v>42.5</v>
      </c>
      <c r="P59" s="15">
        <f t="shared" si="1"/>
        <v>68.5</v>
      </c>
      <c r="R59" s="8"/>
      <c r="T59"/>
    </row>
    <row r="60" spans="2:20" ht="23.1" customHeight="1" x14ac:dyDescent="0.25">
      <c r="B60" s="23" t="s">
        <v>101</v>
      </c>
      <c r="C60" s="49">
        <f>'Avg Week Entebbe-Busabala'!C60+'Avg Week Busabala-Entebbe'!C60</f>
        <v>8</v>
      </c>
      <c r="D60" s="49">
        <f>'Avg Week Entebbe-Busabala'!D60+'Avg Week Busabala-Entebbe'!D60</f>
        <v>1</v>
      </c>
      <c r="E60" s="49">
        <f>'Avg Week Entebbe-Busabala'!E60+'Avg Week Busabala-Entebbe'!E60</f>
        <v>2</v>
      </c>
      <c r="F60" s="49">
        <f>'Avg Week Entebbe-Busabala'!F60+'Avg Week Busabala-Entebbe'!F60</f>
        <v>13</v>
      </c>
      <c r="G60" s="49">
        <f>'Avg Week Entebbe-Busabala'!G60+'Avg Week Busabala-Entebbe'!G60</f>
        <v>0</v>
      </c>
      <c r="H60" s="49">
        <f>'Avg Week Entebbe-Busabala'!H60+'Avg Week Busabala-Entebbe'!H60</f>
        <v>0</v>
      </c>
      <c r="I60" s="49">
        <f>'Avg Week Entebbe-Busabala'!I60+'Avg Week Busabala-Entebbe'!I60</f>
        <v>4.5</v>
      </c>
      <c r="J60" s="49">
        <f>'Avg Week Entebbe-Busabala'!J60+'Avg Week Busabala-Entebbe'!J60</f>
        <v>0.5</v>
      </c>
      <c r="K60" s="49">
        <f>'Avg Week Entebbe-Busabala'!K60+'Avg Week Busabala-Entebbe'!K60</f>
        <v>0</v>
      </c>
      <c r="L60" s="49">
        <f>'Avg Week Entebbe-Busabala'!L60+'Avg Week Busabala-Entebbe'!L60</f>
        <v>0</v>
      </c>
      <c r="M60" s="49">
        <f>'Avg Week Entebbe-Busabala'!M60+'Avg Week Busabala-Entebbe'!M60</f>
        <v>26.5</v>
      </c>
      <c r="N60" s="49">
        <f>'Avg Week Entebbe-Busabala'!N60+'Avg Week Busabala-Entebbe'!N60</f>
        <v>0</v>
      </c>
      <c r="O60" s="15">
        <f t="shared" si="0"/>
        <v>29</v>
      </c>
      <c r="P60" s="15">
        <f t="shared" si="1"/>
        <v>55.5</v>
      </c>
      <c r="R60" s="8"/>
      <c r="T60"/>
    </row>
    <row r="61" spans="2:20" ht="23.1" customHeight="1" x14ac:dyDescent="0.25">
      <c r="B61" s="23" t="s">
        <v>102</v>
      </c>
      <c r="C61" s="49">
        <f>'Avg Week Entebbe-Busabala'!C61+'Avg Week Busabala-Entebbe'!C61</f>
        <v>7.5</v>
      </c>
      <c r="D61" s="49">
        <f>'Avg Week Entebbe-Busabala'!D61+'Avg Week Busabala-Entebbe'!D61</f>
        <v>1.5</v>
      </c>
      <c r="E61" s="49">
        <f>'Avg Week Entebbe-Busabala'!E61+'Avg Week Busabala-Entebbe'!E61</f>
        <v>2.5</v>
      </c>
      <c r="F61" s="49">
        <f>'Avg Week Entebbe-Busabala'!F61+'Avg Week Busabala-Entebbe'!F61</f>
        <v>11.5</v>
      </c>
      <c r="G61" s="49">
        <f>'Avg Week Entebbe-Busabala'!G61+'Avg Week Busabala-Entebbe'!G61</f>
        <v>0</v>
      </c>
      <c r="H61" s="49">
        <f>'Avg Week Entebbe-Busabala'!H61+'Avg Week Busabala-Entebbe'!H61</f>
        <v>0</v>
      </c>
      <c r="I61" s="49">
        <f>'Avg Week Entebbe-Busabala'!I61+'Avg Week Busabala-Entebbe'!I61</f>
        <v>4</v>
      </c>
      <c r="J61" s="49">
        <f>'Avg Week Entebbe-Busabala'!J61+'Avg Week Busabala-Entebbe'!J61</f>
        <v>1.5</v>
      </c>
      <c r="K61" s="49">
        <f>'Avg Week Entebbe-Busabala'!K61+'Avg Week Busabala-Entebbe'!K61</f>
        <v>0</v>
      </c>
      <c r="L61" s="49">
        <f>'Avg Week Entebbe-Busabala'!L61+'Avg Week Busabala-Entebbe'!L61</f>
        <v>0</v>
      </c>
      <c r="M61" s="49">
        <f>'Avg Week Entebbe-Busabala'!M61+'Avg Week Busabala-Entebbe'!M61</f>
        <v>23</v>
      </c>
      <c r="N61" s="49">
        <f>'Avg Week Entebbe-Busabala'!N61+'Avg Week Busabala-Entebbe'!N61</f>
        <v>0</v>
      </c>
      <c r="O61" s="15">
        <f t="shared" si="0"/>
        <v>28.5</v>
      </c>
      <c r="P61" s="15">
        <f t="shared" si="1"/>
        <v>51.5</v>
      </c>
      <c r="R61" s="8"/>
      <c r="T61"/>
    </row>
    <row r="62" spans="2:20" ht="23.1" customHeight="1" x14ac:dyDescent="0.25">
      <c r="B62" s="23" t="s">
        <v>107</v>
      </c>
      <c r="C62" s="49">
        <f>'Avg Week Entebbe-Busabala'!C62+'Avg Week Busabala-Entebbe'!C62</f>
        <v>6</v>
      </c>
      <c r="D62" s="49">
        <f>'Avg Week Entebbe-Busabala'!D62+'Avg Week Busabala-Entebbe'!D62</f>
        <v>2.5</v>
      </c>
      <c r="E62" s="49">
        <f>'Avg Week Entebbe-Busabala'!E62+'Avg Week Busabala-Entebbe'!E62</f>
        <v>1</v>
      </c>
      <c r="F62" s="49">
        <f>'Avg Week Entebbe-Busabala'!F62+'Avg Week Busabala-Entebbe'!F62</f>
        <v>10</v>
      </c>
      <c r="G62" s="49">
        <f>'Avg Week Entebbe-Busabala'!G62+'Avg Week Busabala-Entebbe'!G62</f>
        <v>0</v>
      </c>
      <c r="H62" s="49">
        <f>'Avg Week Entebbe-Busabala'!H62+'Avg Week Busabala-Entebbe'!H62</f>
        <v>0</v>
      </c>
      <c r="I62" s="49">
        <f>'Avg Week Entebbe-Busabala'!I62+'Avg Week Busabala-Entebbe'!I62</f>
        <v>1</v>
      </c>
      <c r="J62" s="49">
        <f>'Avg Week Entebbe-Busabala'!J62+'Avg Week Busabala-Entebbe'!J62</f>
        <v>0</v>
      </c>
      <c r="K62" s="49">
        <f>'Avg Week Entebbe-Busabala'!K62+'Avg Week Busabala-Entebbe'!K62</f>
        <v>0</v>
      </c>
      <c r="L62" s="49">
        <f>'Avg Week Entebbe-Busabala'!L62+'Avg Week Busabala-Entebbe'!L62</f>
        <v>0</v>
      </c>
      <c r="M62" s="49">
        <f>'Avg Week Entebbe-Busabala'!M62+'Avg Week Busabala-Entebbe'!M62</f>
        <v>25.5</v>
      </c>
      <c r="N62" s="49">
        <f>'Avg Week Entebbe-Busabala'!N62+'Avg Week Busabala-Entebbe'!N62</f>
        <v>0</v>
      </c>
      <c r="O62" s="15">
        <f t="shared" si="0"/>
        <v>20.5</v>
      </c>
      <c r="P62" s="15">
        <f t="shared" si="1"/>
        <v>46</v>
      </c>
      <c r="R62" s="8"/>
      <c r="T62"/>
    </row>
    <row r="63" spans="2:20" ht="23.1" customHeight="1" x14ac:dyDescent="0.25">
      <c r="B63" s="23" t="s">
        <v>108</v>
      </c>
      <c r="C63" s="49">
        <f>'Avg Week Entebbe-Busabala'!C63+'Avg Week Busabala-Entebbe'!C63</f>
        <v>5</v>
      </c>
      <c r="D63" s="49">
        <f>'Avg Week Entebbe-Busabala'!D63+'Avg Week Busabala-Entebbe'!D63</f>
        <v>3.5</v>
      </c>
      <c r="E63" s="49">
        <f>'Avg Week Entebbe-Busabala'!E63+'Avg Week Busabala-Entebbe'!E63</f>
        <v>0.5</v>
      </c>
      <c r="F63" s="49">
        <f>'Avg Week Entebbe-Busabala'!F63+'Avg Week Busabala-Entebbe'!F63</f>
        <v>11</v>
      </c>
      <c r="G63" s="49">
        <f>'Avg Week Entebbe-Busabala'!G63+'Avg Week Busabala-Entebbe'!G63</f>
        <v>0</v>
      </c>
      <c r="H63" s="49">
        <f>'Avg Week Entebbe-Busabala'!H63+'Avg Week Busabala-Entebbe'!H63</f>
        <v>0</v>
      </c>
      <c r="I63" s="49">
        <f>'Avg Week Entebbe-Busabala'!I63+'Avg Week Busabala-Entebbe'!I63</f>
        <v>2.5</v>
      </c>
      <c r="J63" s="49">
        <f>'Avg Week Entebbe-Busabala'!J63+'Avg Week Busabala-Entebbe'!J63</f>
        <v>0</v>
      </c>
      <c r="K63" s="49">
        <f>'Avg Week Entebbe-Busabala'!K63+'Avg Week Busabala-Entebbe'!K63</f>
        <v>0</v>
      </c>
      <c r="L63" s="49">
        <f>'Avg Week Entebbe-Busabala'!L63+'Avg Week Busabala-Entebbe'!L63</f>
        <v>0</v>
      </c>
      <c r="M63" s="49">
        <f>'Avg Week Entebbe-Busabala'!M63+'Avg Week Busabala-Entebbe'!M63</f>
        <v>17</v>
      </c>
      <c r="N63" s="49">
        <f>'Avg Week Entebbe-Busabala'!N63+'Avg Week Busabala-Entebbe'!N63</f>
        <v>0</v>
      </c>
      <c r="O63" s="15">
        <f t="shared" si="0"/>
        <v>22.5</v>
      </c>
      <c r="P63" s="15">
        <f t="shared" si="1"/>
        <v>39.5</v>
      </c>
      <c r="R63" s="8"/>
      <c r="T63"/>
    </row>
    <row r="64" spans="2:20" ht="23.1" customHeight="1" x14ac:dyDescent="0.25">
      <c r="B64" s="23" t="s">
        <v>109</v>
      </c>
      <c r="C64" s="49">
        <f>'Avg Week Entebbe-Busabala'!C64+'Avg Week Busabala-Entebbe'!C64</f>
        <v>6</v>
      </c>
      <c r="D64" s="49">
        <f>'Avg Week Entebbe-Busabala'!D64+'Avg Week Busabala-Entebbe'!D64</f>
        <v>0.5</v>
      </c>
      <c r="E64" s="49">
        <f>'Avg Week Entebbe-Busabala'!E64+'Avg Week Busabala-Entebbe'!E64</f>
        <v>0.5</v>
      </c>
      <c r="F64" s="49">
        <f>'Avg Week Entebbe-Busabala'!F64+'Avg Week Busabala-Entebbe'!F64</f>
        <v>7</v>
      </c>
      <c r="G64" s="49">
        <f>'Avg Week Entebbe-Busabala'!G64+'Avg Week Busabala-Entebbe'!G64</f>
        <v>0</v>
      </c>
      <c r="H64" s="49">
        <f>'Avg Week Entebbe-Busabala'!H64+'Avg Week Busabala-Entebbe'!H64</f>
        <v>0</v>
      </c>
      <c r="I64" s="49">
        <f>'Avg Week Entebbe-Busabala'!I64+'Avg Week Busabala-Entebbe'!I64</f>
        <v>4</v>
      </c>
      <c r="J64" s="49">
        <f>'Avg Week Entebbe-Busabala'!J64+'Avg Week Busabala-Entebbe'!J64</f>
        <v>0</v>
      </c>
      <c r="K64" s="49">
        <f>'Avg Week Entebbe-Busabala'!K64+'Avg Week Busabala-Entebbe'!K64</f>
        <v>0</v>
      </c>
      <c r="L64" s="49">
        <f>'Avg Week Entebbe-Busabala'!L64+'Avg Week Busabala-Entebbe'!L64</f>
        <v>0</v>
      </c>
      <c r="M64" s="49">
        <f>'Avg Week Entebbe-Busabala'!M64+'Avg Week Busabala-Entebbe'!M64</f>
        <v>13.5</v>
      </c>
      <c r="N64" s="49">
        <f>'Avg Week Entebbe-Busabala'!N64+'Avg Week Busabala-Entebbe'!N64</f>
        <v>0</v>
      </c>
      <c r="O64" s="15">
        <f t="shared" si="0"/>
        <v>18</v>
      </c>
      <c r="P64" s="15">
        <f t="shared" si="1"/>
        <v>31.5</v>
      </c>
      <c r="R64" s="8"/>
      <c r="T64"/>
    </row>
    <row r="65" spans="2:20" ht="23.1" customHeight="1" x14ac:dyDescent="0.25">
      <c r="B65" s="23" t="s">
        <v>158</v>
      </c>
      <c r="C65" s="49">
        <f>'Avg Week Entebbe-Busabala'!C65+'Avg Week Busabala-Entebbe'!C65</f>
        <v>7.5</v>
      </c>
      <c r="D65" s="49">
        <f>'Avg Week Entebbe-Busabala'!D65+'Avg Week Busabala-Entebbe'!D65</f>
        <v>2</v>
      </c>
      <c r="E65" s="49">
        <f>'Avg Week Entebbe-Busabala'!E65+'Avg Week Busabala-Entebbe'!E65</f>
        <v>0.5</v>
      </c>
      <c r="F65" s="49">
        <f>'Avg Week Entebbe-Busabala'!F65+'Avg Week Busabala-Entebbe'!F65</f>
        <v>8.5</v>
      </c>
      <c r="G65" s="49">
        <f>'Avg Week Entebbe-Busabala'!G65+'Avg Week Busabala-Entebbe'!G65</f>
        <v>0.5</v>
      </c>
      <c r="H65" s="49">
        <f>'Avg Week Entebbe-Busabala'!H65+'Avg Week Busabala-Entebbe'!H65</f>
        <v>0</v>
      </c>
      <c r="I65" s="49">
        <f>'Avg Week Entebbe-Busabala'!I65+'Avg Week Busabala-Entebbe'!I65</f>
        <v>1</v>
      </c>
      <c r="J65" s="49">
        <f>'Avg Week Entebbe-Busabala'!J65+'Avg Week Busabala-Entebbe'!J65</f>
        <v>0</v>
      </c>
      <c r="K65" s="49">
        <f>'Avg Week Entebbe-Busabala'!K65+'Avg Week Busabala-Entebbe'!K65</f>
        <v>0</v>
      </c>
      <c r="L65" s="49">
        <f>'Avg Week Entebbe-Busabala'!L65+'Avg Week Busabala-Entebbe'!L65</f>
        <v>0</v>
      </c>
      <c r="M65" s="49">
        <f>'Avg Week Entebbe-Busabala'!M65+'Avg Week Busabala-Entebbe'!M65</f>
        <v>16</v>
      </c>
      <c r="N65" s="49">
        <f>'Avg Week Entebbe-Busabala'!N65+'Avg Week Busabala-Entebbe'!N65</f>
        <v>0</v>
      </c>
      <c r="O65" s="15">
        <f t="shared" si="0"/>
        <v>20</v>
      </c>
      <c r="P65" s="15">
        <f t="shared" si="1"/>
        <v>36</v>
      </c>
      <c r="R65" s="8"/>
      <c r="T65"/>
    </row>
    <row r="66" spans="2:20" ht="23.1" customHeight="1" x14ac:dyDescent="0.25">
      <c r="B66" s="23" t="s">
        <v>103</v>
      </c>
      <c r="C66" s="49">
        <f>'Avg Week Entebbe-Busabala'!C66+'Avg Week Busabala-Entebbe'!C66</f>
        <v>16.5</v>
      </c>
      <c r="D66" s="49">
        <f>'Avg Week Entebbe-Busabala'!D66+'Avg Week Busabala-Entebbe'!D66</f>
        <v>2</v>
      </c>
      <c r="E66" s="49">
        <f>'Avg Week Entebbe-Busabala'!E66+'Avg Week Busabala-Entebbe'!E66</f>
        <v>0.5</v>
      </c>
      <c r="F66" s="49">
        <f>'Avg Week Entebbe-Busabala'!F66+'Avg Week Busabala-Entebbe'!F66</f>
        <v>15</v>
      </c>
      <c r="G66" s="49">
        <f>'Avg Week Entebbe-Busabala'!G66+'Avg Week Busabala-Entebbe'!G66</f>
        <v>0</v>
      </c>
      <c r="H66" s="49">
        <f>'Avg Week Entebbe-Busabala'!H66+'Avg Week Busabala-Entebbe'!H66</f>
        <v>0</v>
      </c>
      <c r="I66" s="49">
        <f>'Avg Week Entebbe-Busabala'!I66+'Avg Week Busabala-Entebbe'!I66</f>
        <v>5.5</v>
      </c>
      <c r="J66" s="49">
        <f>'Avg Week Entebbe-Busabala'!J66+'Avg Week Busabala-Entebbe'!J66</f>
        <v>0.5</v>
      </c>
      <c r="K66" s="49">
        <f>'Avg Week Entebbe-Busabala'!K66+'Avg Week Busabala-Entebbe'!K66</f>
        <v>0</v>
      </c>
      <c r="L66" s="49">
        <f>'Avg Week Entebbe-Busabala'!L66+'Avg Week Busabala-Entebbe'!L66</f>
        <v>0</v>
      </c>
      <c r="M66" s="49">
        <f>'Avg Week Entebbe-Busabala'!M66+'Avg Week Busabala-Entebbe'!M66</f>
        <v>35</v>
      </c>
      <c r="N66" s="49">
        <f>'Avg Week Entebbe-Busabala'!N66+'Avg Week Busabala-Entebbe'!N66</f>
        <v>0</v>
      </c>
      <c r="O66" s="15">
        <f t="shared" si="0"/>
        <v>40</v>
      </c>
      <c r="P66" s="15">
        <f t="shared" si="1"/>
        <v>75</v>
      </c>
      <c r="R66" s="8"/>
      <c r="T66"/>
    </row>
    <row r="67" spans="2:20" ht="23.1" customHeight="1" x14ac:dyDescent="0.25">
      <c r="B67" s="23" t="s">
        <v>104</v>
      </c>
      <c r="C67" s="49">
        <f>'Avg Week Entebbe-Busabala'!C67+'Avg Week Busabala-Entebbe'!C67</f>
        <v>9.5</v>
      </c>
      <c r="D67" s="49">
        <f>'Avg Week Entebbe-Busabala'!D67+'Avg Week Busabala-Entebbe'!D67</f>
        <v>1.5</v>
      </c>
      <c r="E67" s="49">
        <f>'Avg Week Entebbe-Busabala'!E67+'Avg Week Busabala-Entebbe'!E67</f>
        <v>1</v>
      </c>
      <c r="F67" s="49">
        <f>'Avg Week Entebbe-Busabala'!F67+'Avg Week Busabala-Entebbe'!F67</f>
        <v>8.5</v>
      </c>
      <c r="G67" s="49">
        <f>'Avg Week Entebbe-Busabala'!G67+'Avg Week Busabala-Entebbe'!G67</f>
        <v>0.5</v>
      </c>
      <c r="H67" s="49">
        <f>'Avg Week Entebbe-Busabala'!H67+'Avg Week Busabala-Entebbe'!H67</f>
        <v>0</v>
      </c>
      <c r="I67" s="49">
        <f>'Avg Week Entebbe-Busabala'!I67+'Avg Week Busabala-Entebbe'!I67</f>
        <v>5</v>
      </c>
      <c r="J67" s="49">
        <f>'Avg Week Entebbe-Busabala'!J67+'Avg Week Busabala-Entebbe'!J67</f>
        <v>1</v>
      </c>
      <c r="K67" s="49">
        <f>'Avg Week Entebbe-Busabala'!K67+'Avg Week Busabala-Entebbe'!K67</f>
        <v>0</v>
      </c>
      <c r="L67" s="49">
        <f>'Avg Week Entebbe-Busabala'!L67+'Avg Week Busabala-Entebbe'!L67</f>
        <v>0</v>
      </c>
      <c r="M67" s="49">
        <f>'Avg Week Entebbe-Busabala'!M67+'Avg Week Busabala-Entebbe'!M67</f>
        <v>20</v>
      </c>
      <c r="N67" s="49">
        <f>'Avg Week Entebbe-Busabala'!N67+'Avg Week Busabala-Entebbe'!N67</f>
        <v>0</v>
      </c>
      <c r="O67" s="15">
        <f t="shared" si="0"/>
        <v>27</v>
      </c>
      <c r="P67" s="15">
        <f t="shared" si="1"/>
        <v>47</v>
      </c>
      <c r="R67" s="8"/>
      <c r="T67"/>
    </row>
    <row r="68" spans="2:20" ht="23.1" customHeight="1" x14ac:dyDescent="0.25">
      <c r="B68" s="23" t="s">
        <v>105</v>
      </c>
      <c r="C68" s="49">
        <f>'Avg Week Entebbe-Busabala'!C68+'Avg Week Busabala-Entebbe'!C68</f>
        <v>11.5</v>
      </c>
      <c r="D68" s="49">
        <f>'Avg Week Entebbe-Busabala'!D68+'Avg Week Busabala-Entebbe'!D68</f>
        <v>0.5</v>
      </c>
      <c r="E68" s="49">
        <f>'Avg Week Entebbe-Busabala'!E68+'Avg Week Busabala-Entebbe'!E68</f>
        <v>2</v>
      </c>
      <c r="F68" s="49">
        <f>'Avg Week Entebbe-Busabala'!F68+'Avg Week Busabala-Entebbe'!F68</f>
        <v>9</v>
      </c>
      <c r="G68" s="49">
        <f>'Avg Week Entebbe-Busabala'!G68+'Avg Week Busabala-Entebbe'!G68</f>
        <v>6.5</v>
      </c>
      <c r="H68" s="49">
        <f>'Avg Week Entebbe-Busabala'!H68+'Avg Week Busabala-Entebbe'!H68</f>
        <v>0</v>
      </c>
      <c r="I68" s="49">
        <f>'Avg Week Entebbe-Busabala'!I68+'Avg Week Busabala-Entebbe'!I68</f>
        <v>2.5</v>
      </c>
      <c r="J68" s="49">
        <f>'Avg Week Entebbe-Busabala'!J68+'Avg Week Busabala-Entebbe'!J68</f>
        <v>0</v>
      </c>
      <c r="K68" s="49">
        <f>'Avg Week Entebbe-Busabala'!K68+'Avg Week Busabala-Entebbe'!K68</f>
        <v>0</v>
      </c>
      <c r="L68" s="49">
        <f>'Avg Week Entebbe-Busabala'!L68+'Avg Week Busabala-Entebbe'!L68</f>
        <v>0</v>
      </c>
      <c r="M68" s="49">
        <f>'Avg Week Entebbe-Busabala'!M68+'Avg Week Busabala-Entebbe'!M68</f>
        <v>22.5</v>
      </c>
      <c r="N68" s="49">
        <f>'Avg Week Entebbe-Busabala'!N68+'Avg Week Busabala-Entebbe'!N68</f>
        <v>0</v>
      </c>
      <c r="O68" s="15">
        <f t="shared" si="0"/>
        <v>32</v>
      </c>
      <c r="P68" s="15">
        <f t="shared" si="1"/>
        <v>54.5</v>
      </c>
      <c r="R68" s="8"/>
      <c r="T68"/>
    </row>
    <row r="69" spans="2:20" ht="23.1" customHeight="1" x14ac:dyDescent="0.25">
      <c r="B69" s="23" t="s">
        <v>106</v>
      </c>
      <c r="C69" s="49">
        <f>'Avg Week Entebbe-Busabala'!C69+'Avg Week Busabala-Entebbe'!C69</f>
        <v>8</v>
      </c>
      <c r="D69" s="49">
        <f>'Avg Week Entebbe-Busabala'!D69+'Avg Week Busabala-Entebbe'!D69</f>
        <v>0</v>
      </c>
      <c r="E69" s="49">
        <f>'Avg Week Entebbe-Busabala'!E69+'Avg Week Busabala-Entebbe'!E69</f>
        <v>0.5</v>
      </c>
      <c r="F69" s="49">
        <f>'Avg Week Entebbe-Busabala'!F69+'Avg Week Busabala-Entebbe'!F69</f>
        <v>10.5</v>
      </c>
      <c r="G69" s="49">
        <f>'Avg Week Entebbe-Busabala'!G69+'Avg Week Busabala-Entebbe'!G69</f>
        <v>0.5</v>
      </c>
      <c r="H69" s="49">
        <f>'Avg Week Entebbe-Busabala'!H69+'Avg Week Busabala-Entebbe'!H69</f>
        <v>0</v>
      </c>
      <c r="I69" s="49">
        <f>'Avg Week Entebbe-Busabala'!I69+'Avg Week Busabala-Entebbe'!I69</f>
        <v>1</v>
      </c>
      <c r="J69" s="49">
        <f>'Avg Week Entebbe-Busabala'!J69+'Avg Week Busabala-Entebbe'!J69</f>
        <v>0</v>
      </c>
      <c r="K69" s="49">
        <f>'Avg Week Entebbe-Busabala'!K69+'Avg Week Busabala-Entebbe'!K69</f>
        <v>0</v>
      </c>
      <c r="L69" s="49">
        <f>'Avg Week Entebbe-Busabala'!L69+'Avg Week Busabala-Entebbe'!L69</f>
        <v>0</v>
      </c>
      <c r="M69" s="49">
        <f>'Avg Week Entebbe-Busabala'!M69+'Avg Week Busabala-Entebbe'!M69</f>
        <v>10.5</v>
      </c>
      <c r="N69" s="49">
        <f>'Avg Week Entebbe-Busabala'!N69+'Avg Week Busabala-Entebbe'!N69</f>
        <v>0</v>
      </c>
      <c r="O69" s="15">
        <f t="shared" si="0"/>
        <v>20.5</v>
      </c>
      <c r="P69" s="15">
        <f t="shared" si="1"/>
        <v>31</v>
      </c>
      <c r="R69" s="8"/>
      <c r="T69"/>
    </row>
    <row r="70" spans="2:20" ht="23.1" customHeight="1" x14ac:dyDescent="0.25">
      <c r="B70" s="23" t="s">
        <v>110</v>
      </c>
      <c r="C70" s="49">
        <f>'Avg Week Entebbe-Busabala'!C70+'Avg Week Busabala-Entebbe'!C70</f>
        <v>8.5</v>
      </c>
      <c r="D70" s="49">
        <f>'Avg Week Entebbe-Busabala'!D70+'Avg Week Busabala-Entebbe'!D70</f>
        <v>1.5</v>
      </c>
      <c r="E70" s="49">
        <f>'Avg Week Entebbe-Busabala'!E70+'Avg Week Busabala-Entebbe'!E70</f>
        <v>1</v>
      </c>
      <c r="F70" s="49">
        <f>'Avg Week Entebbe-Busabala'!F70+'Avg Week Busabala-Entebbe'!F70</f>
        <v>12.5</v>
      </c>
      <c r="G70" s="49">
        <f>'Avg Week Entebbe-Busabala'!G70+'Avg Week Busabala-Entebbe'!G70</f>
        <v>0</v>
      </c>
      <c r="H70" s="49">
        <f>'Avg Week Entebbe-Busabala'!H70+'Avg Week Busabala-Entebbe'!H70</f>
        <v>0</v>
      </c>
      <c r="I70" s="49">
        <f>'Avg Week Entebbe-Busabala'!I70+'Avg Week Busabala-Entebbe'!I70</f>
        <v>1.5</v>
      </c>
      <c r="J70" s="49">
        <f>'Avg Week Entebbe-Busabala'!J70+'Avg Week Busabala-Entebbe'!J70</f>
        <v>1</v>
      </c>
      <c r="K70" s="49">
        <f>'Avg Week Entebbe-Busabala'!K70+'Avg Week Busabala-Entebbe'!K70</f>
        <v>0</v>
      </c>
      <c r="L70" s="49">
        <f>'Avg Week Entebbe-Busabala'!L70+'Avg Week Busabala-Entebbe'!L70</f>
        <v>0</v>
      </c>
      <c r="M70" s="49">
        <f>'Avg Week Entebbe-Busabala'!M70+'Avg Week Busabala-Entebbe'!M70</f>
        <v>28</v>
      </c>
      <c r="N70" s="49">
        <f>'Avg Week Entebbe-Busabala'!N70+'Avg Week Busabala-Entebbe'!N70</f>
        <v>0</v>
      </c>
      <c r="O70" s="15">
        <f t="shared" si="0"/>
        <v>26</v>
      </c>
      <c r="P70" s="15">
        <f t="shared" si="1"/>
        <v>54</v>
      </c>
      <c r="R70" s="8"/>
      <c r="T70"/>
    </row>
    <row r="71" spans="2:20" ht="23.1" customHeight="1" x14ac:dyDescent="0.25">
      <c r="B71" s="23" t="s">
        <v>111</v>
      </c>
      <c r="C71" s="49">
        <f>'Avg Week Entebbe-Busabala'!C71+'Avg Week Busabala-Entebbe'!C71</f>
        <v>6</v>
      </c>
      <c r="D71" s="49">
        <f>'Avg Week Entebbe-Busabala'!D71+'Avg Week Busabala-Entebbe'!D71</f>
        <v>1</v>
      </c>
      <c r="E71" s="49">
        <f>'Avg Week Entebbe-Busabala'!E71+'Avg Week Busabala-Entebbe'!E71</f>
        <v>1.5</v>
      </c>
      <c r="F71" s="49">
        <f>'Avg Week Entebbe-Busabala'!F71+'Avg Week Busabala-Entebbe'!F71</f>
        <v>12.5</v>
      </c>
      <c r="G71" s="49">
        <f>'Avg Week Entebbe-Busabala'!G71+'Avg Week Busabala-Entebbe'!G71</f>
        <v>0</v>
      </c>
      <c r="H71" s="49">
        <f>'Avg Week Entebbe-Busabala'!H71+'Avg Week Busabala-Entebbe'!H71</f>
        <v>0</v>
      </c>
      <c r="I71" s="49">
        <f>'Avg Week Entebbe-Busabala'!I71+'Avg Week Busabala-Entebbe'!I71</f>
        <v>1.5</v>
      </c>
      <c r="J71" s="49">
        <f>'Avg Week Entebbe-Busabala'!J71+'Avg Week Busabala-Entebbe'!J71</f>
        <v>0</v>
      </c>
      <c r="K71" s="49">
        <f>'Avg Week Entebbe-Busabala'!K71+'Avg Week Busabala-Entebbe'!K71</f>
        <v>0</v>
      </c>
      <c r="L71" s="49">
        <f>'Avg Week Entebbe-Busabala'!L71+'Avg Week Busabala-Entebbe'!L71</f>
        <v>0</v>
      </c>
      <c r="M71" s="49">
        <f>'Avg Week Entebbe-Busabala'!M71+'Avg Week Busabala-Entebbe'!M71</f>
        <v>20</v>
      </c>
      <c r="N71" s="49">
        <f>'Avg Week Entebbe-Busabala'!N71+'Avg Week Busabala-Entebbe'!N71</f>
        <v>0</v>
      </c>
      <c r="O71" s="15">
        <f t="shared" si="0"/>
        <v>22.5</v>
      </c>
      <c r="P71" s="15">
        <f t="shared" si="1"/>
        <v>42.5</v>
      </c>
      <c r="R71" s="8"/>
      <c r="T71"/>
    </row>
    <row r="72" spans="2:20" ht="23.1" customHeight="1" x14ac:dyDescent="0.25">
      <c r="B72" s="23" t="s">
        <v>112</v>
      </c>
      <c r="C72" s="49">
        <f>'Avg Week Entebbe-Busabala'!C72+'Avg Week Busabala-Entebbe'!C72</f>
        <v>12</v>
      </c>
      <c r="D72" s="49">
        <f>'Avg Week Entebbe-Busabala'!D72+'Avg Week Busabala-Entebbe'!D72</f>
        <v>1</v>
      </c>
      <c r="E72" s="49">
        <f>'Avg Week Entebbe-Busabala'!E72+'Avg Week Busabala-Entebbe'!E72</f>
        <v>1.5</v>
      </c>
      <c r="F72" s="49">
        <f>'Avg Week Entebbe-Busabala'!F72+'Avg Week Busabala-Entebbe'!F72</f>
        <v>11</v>
      </c>
      <c r="G72" s="49">
        <f>'Avg Week Entebbe-Busabala'!G72+'Avg Week Busabala-Entebbe'!G72</f>
        <v>0</v>
      </c>
      <c r="H72" s="49">
        <f>'Avg Week Entebbe-Busabala'!H72+'Avg Week Busabala-Entebbe'!H72</f>
        <v>0</v>
      </c>
      <c r="I72" s="49">
        <f>'Avg Week Entebbe-Busabala'!I72+'Avg Week Busabala-Entebbe'!I72</f>
        <v>0</v>
      </c>
      <c r="J72" s="49">
        <f>'Avg Week Entebbe-Busabala'!J72+'Avg Week Busabala-Entebbe'!J72</f>
        <v>0.5</v>
      </c>
      <c r="K72" s="49">
        <f>'Avg Week Entebbe-Busabala'!K72+'Avg Week Busabala-Entebbe'!K72</f>
        <v>0</v>
      </c>
      <c r="L72" s="49">
        <f>'Avg Week Entebbe-Busabala'!L72+'Avg Week Busabala-Entebbe'!L72</f>
        <v>0</v>
      </c>
      <c r="M72" s="49">
        <f>'Avg Week Entebbe-Busabala'!M72+'Avg Week Busabala-Entebbe'!M72</f>
        <v>17</v>
      </c>
      <c r="N72" s="49">
        <f>'Avg Week Entebbe-Busabala'!N72+'Avg Week Busabala-Entebbe'!N72</f>
        <v>0</v>
      </c>
      <c r="O72" s="15">
        <f t="shared" si="0"/>
        <v>26</v>
      </c>
      <c r="P72" s="15">
        <f t="shared" si="1"/>
        <v>43</v>
      </c>
      <c r="R72" s="8"/>
      <c r="T72"/>
    </row>
    <row r="73" spans="2:20" ht="23.1" customHeight="1" x14ac:dyDescent="0.25">
      <c r="B73" s="23" t="s">
        <v>113</v>
      </c>
      <c r="C73" s="49">
        <f>'Avg Week Entebbe-Busabala'!C73+'Avg Week Busabala-Entebbe'!C73</f>
        <v>7.5</v>
      </c>
      <c r="D73" s="49">
        <f>'Avg Week Entebbe-Busabala'!D73+'Avg Week Busabala-Entebbe'!D73</f>
        <v>1.5</v>
      </c>
      <c r="E73" s="49">
        <f>'Avg Week Entebbe-Busabala'!E73+'Avg Week Busabala-Entebbe'!E73</f>
        <v>1.5</v>
      </c>
      <c r="F73" s="49">
        <f>'Avg Week Entebbe-Busabala'!F73+'Avg Week Busabala-Entebbe'!F73</f>
        <v>8.5</v>
      </c>
      <c r="G73" s="49">
        <f>'Avg Week Entebbe-Busabala'!G73+'Avg Week Busabala-Entebbe'!G73</f>
        <v>0.5</v>
      </c>
      <c r="H73" s="49">
        <f>'Avg Week Entebbe-Busabala'!H73+'Avg Week Busabala-Entebbe'!H73</f>
        <v>0</v>
      </c>
      <c r="I73" s="49">
        <f>'Avg Week Entebbe-Busabala'!I73+'Avg Week Busabala-Entebbe'!I73</f>
        <v>2</v>
      </c>
      <c r="J73" s="49">
        <f>'Avg Week Entebbe-Busabala'!J73+'Avg Week Busabala-Entebbe'!J73</f>
        <v>1</v>
      </c>
      <c r="K73" s="49">
        <f>'Avg Week Entebbe-Busabala'!K73+'Avg Week Busabala-Entebbe'!K73</f>
        <v>0</v>
      </c>
      <c r="L73" s="49">
        <f>'Avg Week Entebbe-Busabala'!L73+'Avg Week Busabala-Entebbe'!L73</f>
        <v>0</v>
      </c>
      <c r="M73" s="49">
        <f>'Avg Week Entebbe-Busabala'!M73+'Avg Week Busabala-Entebbe'!M73</f>
        <v>18</v>
      </c>
      <c r="N73" s="49">
        <f>'Avg Week Entebbe-Busabala'!N73+'Avg Week Busabala-Entebbe'!N73</f>
        <v>0</v>
      </c>
      <c r="O73" s="15">
        <f t="shared" si="0"/>
        <v>22.5</v>
      </c>
      <c r="P73" s="15">
        <f t="shared" si="1"/>
        <v>40.5</v>
      </c>
      <c r="R73" s="8"/>
      <c r="T73"/>
    </row>
    <row r="74" spans="2:20" ht="23.1" customHeight="1" x14ac:dyDescent="0.25">
      <c r="B74" s="23" t="s">
        <v>114</v>
      </c>
      <c r="C74" s="49">
        <f>'Avg Week Entebbe-Busabala'!C74+'Avg Week Busabala-Entebbe'!C74</f>
        <v>8</v>
      </c>
      <c r="D74" s="49">
        <f>'Avg Week Entebbe-Busabala'!D74+'Avg Week Busabala-Entebbe'!D74</f>
        <v>2</v>
      </c>
      <c r="E74" s="49">
        <f>'Avg Week Entebbe-Busabala'!E74+'Avg Week Busabala-Entebbe'!E74</f>
        <v>0.5</v>
      </c>
      <c r="F74" s="49">
        <f>'Avg Week Entebbe-Busabala'!F74+'Avg Week Busabala-Entebbe'!F74</f>
        <v>11.5</v>
      </c>
      <c r="G74" s="49">
        <f>'Avg Week Entebbe-Busabala'!G74+'Avg Week Busabala-Entebbe'!G74</f>
        <v>0</v>
      </c>
      <c r="H74" s="49">
        <f>'Avg Week Entebbe-Busabala'!H74+'Avg Week Busabala-Entebbe'!H74</f>
        <v>0</v>
      </c>
      <c r="I74" s="49">
        <f>'Avg Week Entebbe-Busabala'!I74+'Avg Week Busabala-Entebbe'!I74</f>
        <v>1</v>
      </c>
      <c r="J74" s="49">
        <f>'Avg Week Entebbe-Busabala'!J74+'Avg Week Busabala-Entebbe'!J74</f>
        <v>0</v>
      </c>
      <c r="K74" s="49">
        <f>'Avg Week Entebbe-Busabala'!K74+'Avg Week Busabala-Entebbe'!K74</f>
        <v>0</v>
      </c>
      <c r="L74" s="49">
        <f>'Avg Week Entebbe-Busabala'!L74+'Avg Week Busabala-Entebbe'!L74</f>
        <v>0</v>
      </c>
      <c r="M74" s="49">
        <f>'Avg Week Entebbe-Busabala'!M74+'Avg Week Busabala-Entebbe'!M74</f>
        <v>26</v>
      </c>
      <c r="N74" s="49">
        <f>'Avg Week Entebbe-Busabala'!N74+'Avg Week Busabala-Entebbe'!N74</f>
        <v>0</v>
      </c>
      <c r="O74" s="15">
        <f t="shared" ref="O74:O105" si="35">SUM(C74:L74,N74)</f>
        <v>23</v>
      </c>
      <c r="P74" s="15">
        <f t="shared" ref="P74:P105" si="36">SUM(C74:N74)</f>
        <v>49</v>
      </c>
      <c r="R74" s="8"/>
      <c r="T74"/>
    </row>
    <row r="75" spans="2:20" ht="23.1" customHeight="1" x14ac:dyDescent="0.25">
      <c r="B75" s="23" t="s">
        <v>115</v>
      </c>
      <c r="C75" s="49">
        <f>'Avg Week Entebbe-Busabala'!C75+'Avg Week Busabala-Entebbe'!C75</f>
        <v>9</v>
      </c>
      <c r="D75" s="49">
        <f>'Avg Week Entebbe-Busabala'!D75+'Avg Week Busabala-Entebbe'!D75</f>
        <v>2.5</v>
      </c>
      <c r="E75" s="49">
        <f>'Avg Week Entebbe-Busabala'!E75+'Avg Week Busabala-Entebbe'!E75</f>
        <v>0.5</v>
      </c>
      <c r="F75" s="49">
        <f>'Avg Week Entebbe-Busabala'!F75+'Avg Week Busabala-Entebbe'!F75</f>
        <v>13.5</v>
      </c>
      <c r="G75" s="49">
        <f>'Avg Week Entebbe-Busabala'!G75+'Avg Week Busabala-Entebbe'!G75</f>
        <v>0</v>
      </c>
      <c r="H75" s="49">
        <f>'Avg Week Entebbe-Busabala'!H75+'Avg Week Busabala-Entebbe'!H75</f>
        <v>0</v>
      </c>
      <c r="I75" s="49">
        <f>'Avg Week Entebbe-Busabala'!I75+'Avg Week Busabala-Entebbe'!I75</f>
        <v>2</v>
      </c>
      <c r="J75" s="49">
        <f>'Avg Week Entebbe-Busabala'!J75+'Avg Week Busabala-Entebbe'!J75</f>
        <v>0</v>
      </c>
      <c r="K75" s="49">
        <f>'Avg Week Entebbe-Busabala'!K75+'Avg Week Busabala-Entebbe'!K75</f>
        <v>0</v>
      </c>
      <c r="L75" s="49">
        <f>'Avg Week Entebbe-Busabala'!L75+'Avg Week Busabala-Entebbe'!L75</f>
        <v>0</v>
      </c>
      <c r="M75" s="49">
        <f>'Avg Week Entebbe-Busabala'!M75+'Avg Week Busabala-Entebbe'!M75</f>
        <v>17</v>
      </c>
      <c r="N75" s="49">
        <f>'Avg Week Entebbe-Busabala'!N75+'Avg Week Busabala-Entebbe'!N75</f>
        <v>0</v>
      </c>
      <c r="O75" s="15">
        <f t="shared" si="35"/>
        <v>27.5</v>
      </c>
      <c r="P75" s="15">
        <f t="shared" si="36"/>
        <v>44.5</v>
      </c>
      <c r="R75" s="8"/>
      <c r="T75"/>
    </row>
    <row r="76" spans="2:20" ht="23.1" customHeight="1" x14ac:dyDescent="0.25">
      <c r="B76" s="23" t="s">
        <v>116</v>
      </c>
      <c r="C76" s="49">
        <f>'Avg Week Entebbe-Busabala'!C76+'Avg Week Busabala-Entebbe'!C76</f>
        <v>3</v>
      </c>
      <c r="D76" s="49">
        <f>'Avg Week Entebbe-Busabala'!D76+'Avg Week Busabala-Entebbe'!D76</f>
        <v>0.5</v>
      </c>
      <c r="E76" s="49">
        <f>'Avg Week Entebbe-Busabala'!E76+'Avg Week Busabala-Entebbe'!E76</f>
        <v>1</v>
      </c>
      <c r="F76" s="49">
        <f>'Avg Week Entebbe-Busabala'!F76+'Avg Week Busabala-Entebbe'!F76</f>
        <v>4</v>
      </c>
      <c r="G76" s="49">
        <f>'Avg Week Entebbe-Busabala'!G76+'Avg Week Busabala-Entebbe'!G76</f>
        <v>0</v>
      </c>
      <c r="H76" s="49">
        <f>'Avg Week Entebbe-Busabala'!H76+'Avg Week Busabala-Entebbe'!H76</f>
        <v>0</v>
      </c>
      <c r="I76" s="49">
        <f>'Avg Week Entebbe-Busabala'!I76+'Avg Week Busabala-Entebbe'!I76</f>
        <v>2</v>
      </c>
      <c r="J76" s="49">
        <f>'Avg Week Entebbe-Busabala'!J76+'Avg Week Busabala-Entebbe'!J76</f>
        <v>0</v>
      </c>
      <c r="K76" s="49">
        <f>'Avg Week Entebbe-Busabala'!K76+'Avg Week Busabala-Entebbe'!K76</f>
        <v>0</v>
      </c>
      <c r="L76" s="49">
        <f>'Avg Week Entebbe-Busabala'!L76+'Avg Week Busabala-Entebbe'!L76</f>
        <v>0</v>
      </c>
      <c r="M76" s="49">
        <f>'Avg Week Entebbe-Busabala'!M76+'Avg Week Busabala-Entebbe'!M76</f>
        <v>18</v>
      </c>
      <c r="N76" s="49">
        <f>'Avg Week Entebbe-Busabala'!N76+'Avg Week Busabala-Entebbe'!N76</f>
        <v>0</v>
      </c>
      <c r="O76" s="15">
        <f t="shared" si="35"/>
        <v>10.5</v>
      </c>
      <c r="P76" s="15">
        <f t="shared" si="36"/>
        <v>28.5</v>
      </c>
      <c r="R76" s="8"/>
      <c r="T76"/>
    </row>
    <row r="77" spans="2:20" ht="23.1" customHeight="1" x14ac:dyDescent="0.25">
      <c r="B77" s="23" t="s">
        <v>117</v>
      </c>
      <c r="C77" s="49">
        <f>'Avg Week Entebbe-Busabala'!C77+'Avg Week Busabala-Entebbe'!C77</f>
        <v>3.5</v>
      </c>
      <c r="D77" s="49">
        <f>'Avg Week Entebbe-Busabala'!D77+'Avg Week Busabala-Entebbe'!D77</f>
        <v>2</v>
      </c>
      <c r="E77" s="49">
        <f>'Avg Week Entebbe-Busabala'!E77+'Avg Week Busabala-Entebbe'!E77</f>
        <v>0.5</v>
      </c>
      <c r="F77" s="49">
        <f>'Avg Week Entebbe-Busabala'!F77+'Avg Week Busabala-Entebbe'!F77</f>
        <v>4</v>
      </c>
      <c r="G77" s="49">
        <f>'Avg Week Entebbe-Busabala'!G77+'Avg Week Busabala-Entebbe'!G77</f>
        <v>0</v>
      </c>
      <c r="H77" s="49">
        <f>'Avg Week Entebbe-Busabala'!H77+'Avg Week Busabala-Entebbe'!H77</f>
        <v>0</v>
      </c>
      <c r="I77" s="49">
        <f>'Avg Week Entebbe-Busabala'!I77+'Avg Week Busabala-Entebbe'!I77</f>
        <v>0</v>
      </c>
      <c r="J77" s="49">
        <f>'Avg Week Entebbe-Busabala'!J77+'Avg Week Busabala-Entebbe'!J77</f>
        <v>0</v>
      </c>
      <c r="K77" s="49">
        <f>'Avg Week Entebbe-Busabala'!K77+'Avg Week Busabala-Entebbe'!K77</f>
        <v>0</v>
      </c>
      <c r="L77" s="49">
        <f>'Avg Week Entebbe-Busabala'!L77+'Avg Week Busabala-Entebbe'!L77</f>
        <v>0</v>
      </c>
      <c r="M77" s="49">
        <f>'Avg Week Entebbe-Busabala'!M77+'Avg Week Busabala-Entebbe'!M77</f>
        <v>19</v>
      </c>
      <c r="N77" s="49">
        <f>'Avg Week Entebbe-Busabala'!N77+'Avg Week Busabala-Entebbe'!N77</f>
        <v>0</v>
      </c>
      <c r="O77" s="15">
        <f t="shared" si="35"/>
        <v>10</v>
      </c>
      <c r="P77" s="15">
        <f t="shared" si="36"/>
        <v>29</v>
      </c>
      <c r="R77" s="8"/>
      <c r="T77"/>
    </row>
    <row r="78" spans="2:20" ht="23.1" customHeight="1" x14ac:dyDescent="0.25">
      <c r="B78" s="24" t="s">
        <v>118</v>
      </c>
      <c r="C78" s="49">
        <f>'Avg Week Entebbe-Busabala'!C78+'Avg Week Busabala-Entebbe'!C78</f>
        <v>4</v>
      </c>
      <c r="D78" s="49">
        <f>'Avg Week Entebbe-Busabala'!D78+'Avg Week Busabala-Entebbe'!D78</f>
        <v>2</v>
      </c>
      <c r="E78" s="49">
        <f>'Avg Week Entebbe-Busabala'!E78+'Avg Week Busabala-Entebbe'!E78</f>
        <v>0</v>
      </c>
      <c r="F78" s="49">
        <f>'Avg Week Entebbe-Busabala'!F78+'Avg Week Busabala-Entebbe'!F78</f>
        <v>3</v>
      </c>
      <c r="G78" s="49">
        <f>'Avg Week Entebbe-Busabala'!G78+'Avg Week Busabala-Entebbe'!G78</f>
        <v>0</v>
      </c>
      <c r="H78" s="49">
        <f>'Avg Week Entebbe-Busabala'!H78+'Avg Week Busabala-Entebbe'!H78</f>
        <v>0</v>
      </c>
      <c r="I78" s="49">
        <f>'Avg Week Entebbe-Busabala'!I78+'Avg Week Busabala-Entebbe'!I78</f>
        <v>1</v>
      </c>
      <c r="J78" s="49">
        <f>'Avg Week Entebbe-Busabala'!J78+'Avg Week Busabala-Entebbe'!J78</f>
        <v>0.5</v>
      </c>
      <c r="K78" s="49">
        <f>'Avg Week Entebbe-Busabala'!K78+'Avg Week Busabala-Entebbe'!K78</f>
        <v>0</v>
      </c>
      <c r="L78" s="49">
        <f>'Avg Week Entebbe-Busabala'!L78+'Avg Week Busabala-Entebbe'!L78</f>
        <v>0</v>
      </c>
      <c r="M78" s="49">
        <f>'Avg Week Entebbe-Busabala'!M78+'Avg Week Busabala-Entebbe'!M78</f>
        <v>19.5</v>
      </c>
      <c r="N78" s="49">
        <f>'Avg Week Entebbe-Busabala'!N78+'Avg Week Busabala-Entebbe'!N78</f>
        <v>0</v>
      </c>
      <c r="O78" s="15">
        <f t="shared" si="35"/>
        <v>10.5</v>
      </c>
      <c r="P78" s="15">
        <f t="shared" si="36"/>
        <v>30</v>
      </c>
      <c r="R78" s="8"/>
      <c r="T78"/>
    </row>
    <row r="79" spans="2:20" ht="23.1" customHeight="1" x14ac:dyDescent="0.25">
      <c r="B79" s="23" t="s">
        <v>119</v>
      </c>
      <c r="C79" s="49">
        <f>'Avg Week Entebbe-Busabala'!C79+'Avg Week Busabala-Entebbe'!C79</f>
        <v>5.5</v>
      </c>
      <c r="D79" s="49">
        <f>'Avg Week Entebbe-Busabala'!D79+'Avg Week Busabala-Entebbe'!D79</f>
        <v>2</v>
      </c>
      <c r="E79" s="49">
        <f>'Avg Week Entebbe-Busabala'!E79+'Avg Week Busabala-Entebbe'!E79</f>
        <v>0</v>
      </c>
      <c r="F79" s="49">
        <f>'Avg Week Entebbe-Busabala'!F79+'Avg Week Busabala-Entebbe'!F79</f>
        <v>3.5</v>
      </c>
      <c r="G79" s="49">
        <f>'Avg Week Entebbe-Busabala'!G79+'Avg Week Busabala-Entebbe'!G79</f>
        <v>0</v>
      </c>
      <c r="H79" s="49">
        <f>'Avg Week Entebbe-Busabala'!H79+'Avg Week Busabala-Entebbe'!H79</f>
        <v>0</v>
      </c>
      <c r="I79" s="49">
        <f>'Avg Week Entebbe-Busabala'!I79+'Avg Week Busabala-Entebbe'!I79</f>
        <v>0.5</v>
      </c>
      <c r="J79" s="49">
        <f>'Avg Week Entebbe-Busabala'!J79+'Avg Week Busabala-Entebbe'!J79</f>
        <v>0</v>
      </c>
      <c r="K79" s="49">
        <f>'Avg Week Entebbe-Busabala'!K79+'Avg Week Busabala-Entebbe'!K79</f>
        <v>0</v>
      </c>
      <c r="L79" s="49">
        <f>'Avg Week Entebbe-Busabala'!L79+'Avg Week Busabala-Entebbe'!L79</f>
        <v>0.5</v>
      </c>
      <c r="M79" s="49">
        <f>'Avg Week Entebbe-Busabala'!M79+'Avg Week Busabala-Entebbe'!M79</f>
        <v>17</v>
      </c>
      <c r="N79" s="49">
        <f>'Avg Week Entebbe-Busabala'!N79+'Avg Week Busabala-Entebbe'!N79</f>
        <v>0</v>
      </c>
      <c r="O79" s="15">
        <f t="shared" si="35"/>
        <v>12</v>
      </c>
      <c r="P79" s="15">
        <f t="shared" si="36"/>
        <v>29</v>
      </c>
      <c r="R79" s="8"/>
      <c r="T79"/>
    </row>
    <row r="80" spans="2:20" ht="23.1" customHeight="1" x14ac:dyDescent="0.25">
      <c r="B80" s="25" t="s">
        <v>120</v>
      </c>
      <c r="C80" s="49">
        <f>'Avg Week Entebbe-Busabala'!C80+'Avg Week Busabala-Entebbe'!C80</f>
        <v>3.5</v>
      </c>
      <c r="D80" s="49">
        <f>'Avg Week Entebbe-Busabala'!D80+'Avg Week Busabala-Entebbe'!D80</f>
        <v>1</v>
      </c>
      <c r="E80" s="49">
        <f>'Avg Week Entebbe-Busabala'!E80+'Avg Week Busabala-Entebbe'!E80</f>
        <v>0.5</v>
      </c>
      <c r="F80" s="49">
        <f>'Avg Week Entebbe-Busabala'!F80+'Avg Week Busabala-Entebbe'!F80</f>
        <v>2</v>
      </c>
      <c r="G80" s="49">
        <f>'Avg Week Entebbe-Busabala'!G80+'Avg Week Busabala-Entebbe'!G80</f>
        <v>0</v>
      </c>
      <c r="H80" s="49">
        <f>'Avg Week Entebbe-Busabala'!H80+'Avg Week Busabala-Entebbe'!H80</f>
        <v>0</v>
      </c>
      <c r="I80" s="49">
        <f>'Avg Week Entebbe-Busabala'!I80+'Avg Week Busabala-Entebbe'!I80</f>
        <v>1</v>
      </c>
      <c r="J80" s="49">
        <f>'Avg Week Entebbe-Busabala'!J80+'Avg Week Busabala-Entebbe'!J80</f>
        <v>0.5</v>
      </c>
      <c r="K80" s="49">
        <f>'Avg Week Entebbe-Busabala'!K80+'Avg Week Busabala-Entebbe'!K80</f>
        <v>0.5</v>
      </c>
      <c r="L80" s="49">
        <f>'Avg Week Entebbe-Busabala'!L80+'Avg Week Busabala-Entebbe'!L80</f>
        <v>0</v>
      </c>
      <c r="M80" s="49">
        <f>'Avg Week Entebbe-Busabala'!M80+'Avg Week Busabala-Entebbe'!M80</f>
        <v>11.5</v>
      </c>
      <c r="N80" s="49">
        <f>'Avg Week Entebbe-Busabala'!N80+'Avg Week Busabala-Entebbe'!N80</f>
        <v>0</v>
      </c>
      <c r="O80" s="15">
        <f t="shared" si="35"/>
        <v>9</v>
      </c>
      <c r="P80" s="15">
        <f t="shared" si="36"/>
        <v>20.5</v>
      </c>
      <c r="R80" s="8"/>
      <c r="T80"/>
    </row>
    <row r="81" spans="2:20" ht="23.1" customHeight="1" x14ac:dyDescent="0.25">
      <c r="B81" s="23" t="s">
        <v>121</v>
      </c>
      <c r="C81" s="49">
        <f>'Avg Week Entebbe-Busabala'!C81+'Avg Week Busabala-Entebbe'!C81</f>
        <v>4.5</v>
      </c>
      <c r="D81" s="49">
        <f>'Avg Week Entebbe-Busabala'!D81+'Avg Week Busabala-Entebbe'!D81</f>
        <v>1</v>
      </c>
      <c r="E81" s="49">
        <f>'Avg Week Entebbe-Busabala'!E81+'Avg Week Busabala-Entebbe'!E81</f>
        <v>0</v>
      </c>
      <c r="F81" s="49">
        <f>'Avg Week Entebbe-Busabala'!F81+'Avg Week Busabala-Entebbe'!F81</f>
        <v>2</v>
      </c>
      <c r="G81" s="49">
        <f>'Avg Week Entebbe-Busabala'!G81+'Avg Week Busabala-Entebbe'!G81</f>
        <v>0</v>
      </c>
      <c r="H81" s="49">
        <f>'Avg Week Entebbe-Busabala'!H81+'Avg Week Busabala-Entebbe'!H81</f>
        <v>0</v>
      </c>
      <c r="I81" s="49">
        <f>'Avg Week Entebbe-Busabala'!I81+'Avg Week Busabala-Entebbe'!I81</f>
        <v>1.5</v>
      </c>
      <c r="J81" s="49">
        <f>'Avg Week Entebbe-Busabala'!J81+'Avg Week Busabala-Entebbe'!J81</f>
        <v>0.5</v>
      </c>
      <c r="K81" s="49">
        <f>'Avg Week Entebbe-Busabala'!K81+'Avg Week Busabala-Entebbe'!K81</f>
        <v>0.5</v>
      </c>
      <c r="L81" s="49">
        <f>'Avg Week Entebbe-Busabala'!L81+'Avg Week Busabala-Entebbe'!L81</f>
        <v>0</v>
      </c>
      <c r="M81" s="49">
        <f>'Avg Week Entebbe-Busabala'!M81+'Avg Week Busabala-Entebbe'!M81</f>
        <v>15.5</v>
      </c>
      <c r="N81" s="49">
        <f>'Avg Week Entebbe-Busabala'!N81+'Avg Week Busabala-Entebbe'!N81</f>
        <v>0</v>
      </c>
      <c r="O81" s="15">
        <f t="shared" si="35"/>
        <v>10</v>
      </c>
      <c r="P81" s="15">
        <f t="shared" si="36"/>
        <v>25.5</v>
      </c>
      <c r="R81" s="8"/>
      <c r="T81"/>
    </row>
    <row r="82" spans="2:20" ht="23.1" customHeight="1" x14ac:dyDescent="0.25">
      <c r="B82" s="24" t="s">
        <v>122</v>
      </c>
      <c r="C82" s="49">
        <f>'Avg Week Entebbe-Busabala'!C82+'Avg Week Busabala-Entebbe'!C82</f>
        <v>7</v>
      </c>
      <c r="D82" s="49">
        <f>'Avg Week Entebbe-Busabala'!D82+'Avg Week Busabala-Entebbe'!D82</f>
        <v>1</v>
      </c>
      <c r="E82" s="49">
        <f>'Avg Week Entebbe-Busabala'!E82+'Avg Week Busabala-Entebbe'!E82</f>
        <v>0</v>
      </c>
      <c r="F82" s="49">
        <f>'Avg Week Entebbe-Busabala'!F82+'Avg Week Busabala-Entebbe'!F82</f>
        <v>2.5</v>
      </c>
      <c r="G82" s="49">
        <f>'Avg Week Entebbe-Busabala'!G82+'Avg Week Busabala-Entebbe'!G82</f>
        <v>0</v>
      </c>
      <c r="H82" s="49">
        <f>'Avg Week Entebbe-Busabala'!H82+'Avg Week Busabala-Entebbe'!H82</f>
        <v>0</v>
      </c>
      <c r="I82" s="49">
        <f>'Avg Week Entebbe-Busabala'!I82+'Avg Week Busabala-Entebbe'!I82</f>
        <v>1</v>
      </c>
      <c r="J82" s="49">
        <f>'Avg Week Entebbe-Busabala'!J82+'Avg Week Busabala-Entebbe'!J82</f>
        <v>0</v>
      </c>
      <c r="K82" s="49">
        <f>'Avg Week Entebbe-Busabala'!K82+'Avg Week Busabala-Entebbe'!K82</f>
        <v>0</v>
      </c>
      <c r="L82" s="49">
        <f>'Avg Week Entebbe-Busabala'!L82+'Avg Week Busabala-Entebbe'!L82</f>
        <v>0</v>
      </c>
      <c r="M82" s="49">
        <f>'Avg Week Entebbe-Busabala'!M82+'Avg Week Busabala-Entebbe'!M82</f>
        <v>16.5</v>
      </c>
      <c r="N82" s="49">
        <f>'Avg Week Entebbe-Busabala'!N82+'Avg Week Busabala-Entebbe'!N82</f>
        <v>0</v>
      </c>
      <c r="O82" s="15">
        <f t="shared" si="35"/>
        <v>11.5</v>
      </c>
      <c r="P82" s="15">
        <f t="shared" si="36"/>
        <v>28</v>
      </c>
      <c r="R82" s="8"/>
      <c r="T82"/>
    </row>
    <row r="83" spans="2:20" ht="23.1" customHeight="1" x14ac:dyDescent="0.25">
      <c r="B83" s="23" t="s">
        <v>123</v>
      </c>
      <c r="C83" s="49">
        <f>'Avg Week Entebbe-Busabala'!C83+'Avg Week Busabala-Entebbe'!C83</f>
        <v>2.5</v>
      </c>
      <c r="D83" s="49">
        <f>'Avg Week Entebbe-Busabala'!D83+'Avg Week Busabala-Entebbe'!D83</f>
        <v>0.5</v>
      </c>
      <c r="E83" s="49">
        <f>'Avg Week Entebbe-Busabala'!E83+'Avg Week Busabala-Entebbe'!E83</f>
        <v>0</v>
      </c>
      <c r="F83" s="49">
        <f>'Avg Week Entebbe-Busabala'!F83+'Avg Week Busabala-Entebbe'!F83</f>
        <v>2</v>
      </c>
      <c r="G83" s="49">
        <f>'Avg Week Entebbe-Busabala'!G83+'Avg Week Busabala-Entebbe'!G83</f>
        <v>0</v>
      </c>
      <c r="H83" s="49">
        <f>'Avg Week Entebbe-Busabala'!H83+'Avg Week Busabala-Entebbe'!H83</f>
        <v>0</v>
      </c>
      <c r="I83" s="49">
        <f>'Avg Week Entebbe-Busabala'!I83+'Avg Week Busabala-Entebbe'!I83</f>
        <v>0</v>
      </c>
      <c r="J83" s="49">
        <f>'Avg Week Entebbe-Busabala'!J83+'Avg Week Busabala-Entebbe'!J83</f>
        <v>0</v>
      </c>
      <c r="K83" s="49">
        <f>'Avg Week Entebbe-Busabala'!K83+'Avg Week Busabala-Entebbe'!K83</f>
        <v>0</v>
      </c>
      <c r="L83" s="49">
        <f>'Avg Week Entebbe-Busabala'!L83+'Avg Week Busabala-Entebbe'!L83</f>
        <v>0</v>
      </c>
      <c r="M83" s="49">
        <f>'Avg Week Entebbe-Busabala'!M83+'Avg Week Busabala-Entebbe'!M83</f>
        <v>8.5</v>
      </c>
      <c r="N83" s="49">
        <f>'Avg Week Entebbe-Busabala'!N83+'Avg Week Busabala-Entebbe'!N83</f>
        <v>0</v>
      </c>
      <c r="O83" s="15">
        <f t="shared" si="35"/>
        <v>5</v>
      </c>
      <c r="P83" s="15">
        <f t="shared" si="36"/>
        <v>13.5</v>
      </c>
      <c r="R83" s="8"/>
      <c r="T83"/>
    </row>
    <row r="84" spans="2:20" ht="23.1" customHeight="1" x14ac:dyDescent="0.25">
      <c r="B84" s="25" t="s">
        <v>124</v>
      </c>
      <c r="C84" s="49">
        <f>'Avg Week Entebbe-Busabala'!C84+'Avg Week Busabala-Entebbe'!C84</f>
        <v>3</v>
      </c>
      <c r="D84" s="49">
        <f>'Avg Week Entebbe-Busabala'!D84+'Avg Week Busabala-Entebbe'!D84</f>
        <v>0.5</v>
      </c>
      <c r="E84" s="49">
        <f>'Avg Week Entebbe-Busabala'!E84+'Avg Week Busabala-Entebbe'!E84</f>
        <v>0</v>
      </c>
      <c r="F84" s="49">
        <f>'Avg Week Entebbe-Busabala'!F84+'Avg Week Busabala-Entebbe'!F84</f>
        <v>2</v>
      </c>
      <c r="G84" s="49">
        <f>'Avg Week Entebbe-Busabala'!G84+'Avg Week Busabala-Entebbe'!G84</f>
        <v>0</v>
      </c>
      <c r="H84" s="49">
        <f>'Avg Week Entebbe-Busabala'!H84+'Avg Week Busabala-Entebbe'!H84</f>
        <v>0</v>
      </c>
      <c r="I84" s="49">
        <f>'Avg Week Entebbe-Busabala'!I84+'Avg Week Busabala-Entebbe'!I84</f>
        <v>1.5</v>
      </c>
      <c r="J84" s="49">
        <f>'Avg Week Entebbe-Busabala'!J84+'Avg Week Busabala-Entebbe'!J84</f>
        <v>0.5</v>
      </c>
      <c r="K84" s="49">
        <f>'Avg Week Entebbe-Busabala'!K84+'Avg Week Busabala-Entebbe'!K84</f>
        <v>0</v>
      </c>
      <c r="L84" s="49">
        <f>'Avg Week Entebbe-Busabala'!L84+'Avg Week Busabala-Entebbe'!L84</f>
        <v>0</v>
      </c>
      <c r="M84" s="49">
        <f>'Avg Week Entebbe-Busabala'!M84+'Avg Week Busabala-Entebbe'!M84</f>
        <v>6</v>
      </c>
      <c r="N84" s="49">
        <f>'Avg Week Entebbe-Busabala'!N84+'Avg Week Busabala-Entebbe'!N84</f>
        <v>0</v>
      </c>
      <c r="O84" s="15">
        <f t="shared" si="35"/>
        <v>7.5</v>
      </c>
      <c r="P84" s="15">
        <f t="shared" si="36"/>
        <v>13.5</v>
      </c>
      <c r="R84" s="8"/>
      <c r="T84"/>
    </row>
    <row r="85" spans="2:20" ht="23.1" customHeight="1" x14ac:dyDescent="0.25">
      <c r="B85" s="23" t="s">
        <v>125</v>
      </c>
      <c r="C85" s="49">
        <f>'Avg Week Entebbe-Busabala'!C85+'Avg Week Busabala-Entebbe'!C85</f>
        <v>1.5</v>
      </c>
      <c r="D85" s="49">
        <f>'Avg Week Entebbe-Busabala'!D85+'Avg Week Busabala-Entebbe'!D85</f>
        <v>1</v>
      </c>
      <c r="E85" s="49">
        <f>'Avg Week Entebbe-Busabala'!E85+'Avg Week Busabala-Entebbe'!E85</f>
        <v>0</v>
      </c>
      <c r="F85" s="49">
        <f>'Avg Week Entebbe-Busabala'!F85+'Avg Week Busabala-Entebbe'!F85</f>
        <v>2</v>
      </c>
      <c r="G85" s="49">
        <f>'Avg Week Entebbe-Busabala'!G85+'Avg Week Busabala-Entebbe'!G85</f>
        <v>0</v>
      </c>
      <c r="H85" s="49">
        <f>'Avg Week Entebbe-Busabala'!H85+'Avg Week Busabala-Entebbe'!H85</f>
        <v>0</v>
      </c>
      <c r="I85" s="49">
        <f>'Avg Week Entebbe-Busabala'!I85+'Avg Week Busabala-Entebbe'!I85</f>
        <v>2.5</v>
      </c>
      <c r="J85" s="49">
        <f>'Avg Week Entebbe-Busabala'!J85+'Avg Week Busabala-Entebbe'!J85</f>
        <v>0</v>
      </c>
      <c r="K85" s="49">
        <f>'Avg Week Entebbe-Busabala'!K85+'Avg Week Busabala-Entebbe'!K85</f>
        <v>0</v>
      </c>
      <c r="L85" s="49">
        <f>'Avg Week Entebbe-Busabala'!L85+'Avg Week Busabala-Entebbe'!L85</f>
        <v>0</v>
      </c>
      <c r="M85" s="49">
        <f>'Avg Week Entebbe-Busabala'!M85+'Avg Week Busabala-Entebbe'!M85</f>
        <v>13</v>
      </c>
      <c r="N85" s="49">
        <f>'Avg Week Entebbe-Busabala'!N85+'Avg Week Busabala-Entebbe'!N85</f>
        <v>0.5</v>
      </c>
      <c r="O85" s="15">
        <f t="shared" si="35"/>
        <v>7.5</v>
      </c>
      <c r="P85" s="15">
        <f t="shared" si="36"/>
        <v>20.5</v>
      </c>
      <c r="R85" s="8"/>
      <c r="T85"/>
    </row>
    <row r="86" spans="2:20" ht="23.1" customHeight="1" x14ac:dyDescent="0.25">
      <c r="B86" s="24" t="s">
        <v>126</v>
      </c>
      <c r="C86" s="49">
        <f>'Avg Week Entebbe-Busabala'!C86+'Avg Week Busabala-Entebbe'!C86</f>
        <v>4.5</v>
      </c>
      <c r="D86" s="49">
        <f>'Avg Week Entebbe-Busabala'!D86+'Avg Week Busabala-Entebbe'!D86</f>
        <v>0</v>
      </c>
      <c r="E86" s="49">
        <f>'Avg Week Entebbe-Busabala'!E86+'Avg Week Busabala-Entebbe'!E86</f>
        <v>0.5</v>
      </c>
      <c r="F86" s="49">
        <f>'Avg Week Entebbe-Busabala'!F86+'Avg Week Busabala-Entebbe'!F86</f>
        <v>2</v>
      </c>
      <c r="G86" s="49">
        <f>'Avg Week Entebbe-Busabala'!G86+'Avg Week Busabala-Entebbe'!G86</f>
        <v>0.5</v>
      </c>
      <c r="H86" s="49">
        <f>'Avg Week Entebbe-Busabala'!H86+'Avg Week Busabala-Entebbe'!H86</f>
        <v>0</v>
      </c>
      <c r="I86" s="49">
        <f>'Avg Week Entebbe-Busabala'!I86+'Avg Week Busabala-Entebbe'!I86</f>
        <v>1</v>
      </c>
      <c r="J86" s="49">
        <f>'Avg Week Entebbe-Busabala'!J86+'Avg Week Busabala-Entebbe'!J86</f>
        <v>0</v>
      </c>
      <c r="K86" s="49">
        <f>'Avg Week Entebbe-Busabala'!K86+'Avg Week Busabala-Entebbe'!K86</f>
        <v>0</v>
      </c>
      <c r="L86" s="49">
        <f>'Avg Week Entebbe-Busabala'!L86+'Avg Week Busabala-Entebbe'!L86</f>
        <v>0</v>
      </c>
      <c r="M86" s="49">
        <f>'Avg Week Entebbe-Busabala'!M86+'Avg Week Busabala-Entebbe'!M86</f>
        <v>10.5</v>
      </c>
      <c r="N86" s="49">
        <f>'Avg Week Entebbe-Busabala'!N86+'Avg Week Busabala-Entebbe'!N86</f>
        <v>0</v>
      </c>
      <c r="O86" s="15">
        <f t="shared" si="35"/>
        <v>8.5</v>
      </c>
      <c r="P86" s="15">
        <f t="shared" si="36"/>
        <v>19</v>
      </c>
      <c r="R86" s="8"/>
      <c r="T86"/>
    </row>
    <row r="87" spans="2:20" ht="23.1" customHeight="1" x14ac:dyDescent="0.25">
      <c r="B87" s="23" t="s">
        <v>127</v>
      </c>
      <c r="C87" s="49">
        <f>'Avg Week Entebbe-Busabala'!C87+'Avg Week Busabala-Entebbe'!C87</f>
        <v>1.5</v>
      </c>
      <c r="D87" s="49">
        <f>'Avg Week Entebbe-Busabala'!D87+'Avg Week Busabala-Entebbe'!D87</f>
        <v>0</v>
      </c>
      <c r="E87" s="49">
        <f>'Avg Week Entebbe-Busabala'!E87+'Avg Week Busabala-Entebbe'!E87</f>
        <v>0</v>
      </c>
      <c r="F87" s="49">
        <f>'Avg Week Entebbe-Busabala'!F87+'Avg Week Busabala-Entebbe'!F87</f>
        <v>1.5</v>
      </c>
      <c r="G87" s="49">
        <f>'Avg Week Entebbe-Busabala'!G87+'Avg Week Busabala-Entebbe'!G87</f>
        <v>0</v>
      </c>
      <c r="H87" s="49">
        <f>'Avg Week Entebbe-Busabala'!H87+'Avg Week Busabala-Entebbe'!H87</f>
        <v>0</v>
      </c>
      <c r="I87" s="49">
        <f>'Avg Week Entebbe-Busabala'!I87+'Avg Week Busabala-Entebbe'!I87</f>
        <v>0</v>
      </c>
      <c r="J87" s="49">
        <f>'Avg Week Entebbe-Busabala'!J87+'Avg Week Busabala-Entebbe'!J87</f>
        <v>0</v>
      </c>
      <c r="K87" s="49">
        <f>'Avg Week Entebbe-Busabala'!K87+'Avg Week Busabala-Entebbe'!K87</f>
        <v>0</v>
      </c>
      <c r="L87" s="49">
        <f>'Avg Week Entebbe-Busabala'!L87+'Avg Week Busabala-Entebbe'!L87</f>
        <v>0</v>
      </c>
      <c r="M87" s="49">
        <f>'Avg Week Entebbe-Busabala'!M87+'Avg Week Busabala-Entebbe'!M87</f>
        <v>9.5</v>
      </c>
      <c r="N87" s="49">
        <f>'Avg Week Entebbe-Busabala'!N87+'Avg Week Busabala-Entebbe'!N87</f>
        <v>0</v>
      </c>
      <c r="O87" s="15">
        <f t="shared" si="35"/>
        <v>3</v>
      </c>
      <c r="P87" s="15">
        <f t="shared" si="36"/>
        <v>12.5</v>
      </c>
      <c r="R87" s="8"/>
      <c r="T87"/>
    </row>
    <row r="88" spans="2:20" ht="23.1" customHeight="1" x14ac:dyDescent="0.25">
      <c r="B88" s="25" t="s">
        <v>128</v>
      </c>
      <c r="C88" s="49">
        <f>'Avg Week Entebbe-Busabala'!C88+'Avg Week Busabala-Entebbe'!C88</f>
        <v>1.5</v>
      </c>
      <c r="D88" s="49">
        <f>'Avg Week Entebbe-Busabala'!D88+'Avg Week Busabala-Entebbe'!D88</f>
        <v>1.5</v>
      </c>
      <c r="E88" s="49">
        <f>'Avg Week Entebbe-Busabala'!E88+'Avg Week Busabala-Entebbe'!E88</f>
        <v>0.5</v>
      </c>
      <c r="F88" s="49">
        <f>'Avg Week Entebbe-Busabala'!F88+'Avg Week Busabala-Entebbe'!F88</f>
        <v>0</v>
      </c>
      <c r="G88" s="49">
        <f>'Avg Week Entebbe-Busabala'!G88+'Avg Week Busabala-Entebbe'!G88</f>
        <v>0</v>
      </c>
      <c r="H88" s="49">
        <f>'Avg Week Entebbe-Busabala'!H88+'Avg Week Busabala-Entebbe'!H88</f>
        <v>0</v>
      </c>
      <c r="I88" s="49">
        <f>'Avg Week Entebbe-Busabala'!I88+'Avg Week Busabala-Entebbe'!I88</f>
        <v>0</v>
      </c>
      <c r="J88" s="49">
        <f>'Avg Week Entebbe-Busabala'!J88+'Avg Week Busabala-Entebbe'!J88</f>
        <v>0</v>
      </c>
      <c r="K88" s="49">
        <f>'Avg Week Entebbe-Busabala'!K88+'Avg Week Busabala-Entebbe'!K88</f>
        <v>0</v>
      </c>
      <c r="L88" s="49">
        <f>'Avg Week Entebbe-Busabala'!L88+'Avg Week Busabala-Entebbe'!L88</f>
        <v>0</v>
      </c>
      <c r="M88" s="49">
        <f>'Avg Week Entebbe-Busabala'!M88+'Avg Week Busabala-Entebbe'!M88</f>
        <v>4.5</v>
      </c>
      <c r="N88" s="49">
        <f>'Avg Week Entebbe-Busabala'!N88+'Avg Week Busabala-Entebbe'!N88</f>
        <v>0</v>
      </c>
      <c r="O88" s="15">
        <f t="shared" si="35"/>
        <v>3.5</v>
      </c>
      <c r="P88" s="15">
        <f t="shared" si="36"/>
        <v>8</v>
      </c>
      <c r="R88" s="8"/>
      <c r="T88"/>
    </row>
    <row r="89" spans="2:20" ht="23.1" customHeight="1" x14ac:dyDescent="0.25">
      <c r="B89" s="23" t="s">
        <v>129</v>
      </c>
      <c r="C89" s="49">
        <f>'Avg Week Entebbe-Busabala'!C89+'Avg Week Busabala-Entebbe'!C89</f>
        <v>1.5</v>
      </c>
      <c r="D89" s="49">
        <f>'Avg Week Entebbe-Busabala'!D89+'Avg Week Busabala-Entebbe'!D89</f>
        <v>0.5</v>
      </c>
      <c r="E89" s="49">
        <f>'Avg Week Entebbe-Busabala'!E89+'Avg Week Busabala-Entebbe'!E89</f>
        <v>0</v>
      </c>
      <c r="F89" s="49">
        <f>'Avg Week Entebbe-Busabala'!F89+'Avg Week Busabala-Entebbe'!F89</f>
        <v>1</v>
      </c>
      <c r="G89" s="49">
        <f>'Avg Week Entebbe-Busabala'!G89+'Avg Week Busabala-Entebbe'!G89</f>
        <v>0</v>
      </c>
      <c r="H89" s="49">
        <f>'Avg Week Entebbe-Busabala'!H89+'Avg Week Busabala-Entebbe'!H89</f>
        <v>0</v>
      </c>
      <c r="I89" s="49">
        <f>'Avg Week Entebbe-Busabala'!I89+'Avg Week Busabala-Entebbe'!I89</f>
        <v>1.5</v>
      </c>
      <c r="J89" s="49">
        <f>'Avg Week Entebbe-Busabala'!J89+'Avg Week Busabala-Entebbe'!J89</f>
        <v>0.5</v>
      </c>
      <c r="K89" s="49">
        <f>'Avg Week Entebbe-Busabala'!K89+'Avg Week Busabala-Entebbe'!K89</f>
        <v>0</v>
      </c>
      <c r="L89" s="49">
        <f>'Avg Week Entebbe-Busabala'!L89+'Avg Week Busabala-Entebbe'!L89</f>
        <v>0</v>
      </c>
      <c r="M89" s="49">
        <f>'Avg Week Entebbe-Busabala'!M89+'Avg Week Busabala-Entebbe'!M89</f>
        <v>3.5</v>
      </c>
      <c r="N89" s="49">
        <f>'Avg Week Entebbe-Busabala'!N89+'Avg Week Busabala-Entebbe'!N89</f>
        <v>0</v>
      </c>
      <c r="O89" s="15">
        <f t="shared" si="35"/>
        <v>5</v>
      </c>
      <c r="P89" s="15">
        <f t="shared" si="36"/>
        <v>8.5</v>
      </c>
      <c r="R89" s="8"/>
      <c r="T89"/>
    </row>
    <row r="90" spans="2:20" ht="23.1" customHeight="1" x14ac:dyDescent="0.25">
      <c r="B90" s="24" t="s">
        <v>130</v>
      </c>
      <c r="C90" s="49">
        <f>'Avg Week Entebbe-Busabala'!C90+'Avg Week Busabala-Entebbe'!C90</f>
        <v>2.5</v>
      </c>
      <c r="D90" s="49">
        <f>'Avg Week Entebbe-Busabala'!D90+'Avg Week Busabala-Entebbe'!D90</f>
        <v>1</v>
      </c>
      <c r="E90" s="49">
        <f>'Avg Week Entebbe-Busabala'!E90+'Avg Week Busabala-Entebbe'!E90</f>
        <v>0</v>
      </c>
      <c r="F90" s="49">
        <f>'Avg Week Entebbe-Busabala'!F90+'Avg Week Busabala-Entebbe'!F90</f>
        <v>2</v>
      </c>
      <c r="G90" s="49">
        <f>'Avg Week Entebbe-Busabala'!G90+'Avg Week Busabala-Entebbe'!G90</f>
        <v>0</v>
      </c>
      <c r="H90" s="49">
        <f>'Avg Week Entebbe-Busabala'!H90+'Avg Week Busabala-Entebbe'!H90</f>
        <v>0</v>
      </c>
      <c r="I90" s="49">
        <f>'Avg Week Entebbe-Busabala'!I90+'Avg Week Busabala-Entebbe'!I90</f>
        <v>1.5</v>
      </c>
      <c r="J90" s="49">
        <f>'Avg Week Entebbe-Busabala'!J90+'Avg Week Busabala-Entebbe'!J90</f>
        <v>0.5</v>
      </c>
      <c r="K90" s="49">
        <f>'Avg Week Entebbe-Busabala'!K90+'Avg Week Busabala-Entebbe'!K90</f>
        <v>0</v>
      </c>
      <c r="L90" s="49">
        <f>'Avg Week Entebbe-Busabala'!L90+'Avg Week Busabala-Entebbe'!L90</f>
        <v>0</v>
      </c>
      <c r="M90" s="49">
        <f>'Avg Week Entebbe-Busabala'!M90+'Avg Week Busabala-Entebbe'!M90</f>
        <v>11</v>
      </c>
      <c r="N90" s="49">
        <f>'Avg Week Entebbe-Busabala'!N90+'Avg Week Busabala-Entebbe'!N90</f>
        <v>0</v>
      </c>
      <c r="O90" s="15">
        <f t="shared" si="35"/>
        <v>7.5</v>
      </c>
      <c r="P90" s="15">
        <f t="shared" si="36"/>
        <v>18.5</v>
      </c>
      <c r="R90" s="8"/>
      <c r="T90"/>
    </row>
    <row r="91" spans="2:20" ht="23.1" customHeight="1" x14ac:dyDescent="0.25">
      <c r="B91" s="23" t="s">
        <v>131</v>
      </c>
      <c r="C91" s="49">
        <f>'Avg Week Entebbe-Busabala'!C91+'Avg Week Busabala-Entebbe'!C91</f>
        <v>1.5</v>
      </c>
      <c r="D91" s="49">
        <f>'Avg Week Entebbe-Busabala'!D91+'Avg Week Busabala-Entebbe'!D91</f>
        <v>0.5</v>
      </c>
      <c r="E91" s="49">
        <f>'Avg Week Entebbe-Busabala'!E91+'Avg Week Busabala-Entebbe'!E91</f>
        <v>0</v>
      </c>
      <c r="F91" s="49">
        <f>'Avg Week Entebbe-Busabala'!F91+'Avg Week Busabala-Entebbe'!F91</f>
        <v>2.5</v>
      </c>
      <c r="G91" s="49">
        <f>'Avg Week Entebbe-Busabala'!G91+'Avg Week Busabala-Entebbe'!G91</f>
        <v>0.5</v>
      </c>
      <c r="H91" s="49">
        <f>'Avg Week Entebbe-Busabala'!H91+'Avg Week Busabala-Entebbe'!H91</f>
        <v>0</v>
      </c>
      <c r="I91" s="49">
        <f>'Avg Week Entebbe-Busabala'!I91+'Avg Week Busabala-Entebbe'!I91</f>
        <v>1</v>
      </c>
      <c r="J91" s="49">
        <f>'Avg Week Entebbe-Busabala'!J91+'Avg Week Busabala-Entebbe'!J91</f>
        <v>0</v>
      </c>
      <c r="K91" s="49">
        <f>'Avg Week Entebbe-Busabala'!K91+'Avg Week Busabala-Entebbe'!K91</f>
        <v>0</v>
      </c>
      <c r="L91" s="49">
        <f>'Avg Week Entebbe-Busabala'!L91+'Avg Week Busabala-Entebbe'!L91</f>
        <v>0</v>
      </c>
      <c r="M91" s="49">
        <f>'Avg Week Entebbe-Busabala'!M91+'Avg Week Busabala-Entebbe'!M91</f>
        <v>5</v>
      </c>
      <c r="N91" s="49">
        <f>'Avg Week Entebbe-Busabala'!N91+'Avg Week Busabala-Entebbe'!N91</f>
        <v>0</v>
      </c>
      <c r="O91" s="15">
        <f t="shared" si="35"/>
        <v>6</v>
      </c>
      <c r="P91" s="15">
        <f t="shared" si="36"/>
        <v>11</v>
      </c>
      <c r="R91" s="8"/>
      <c r="T91"/>
    </row>
    <row r="92" spans="2:20" ht="23.1" customHeight="1" x14ac:dyDescent="0.25">
      <c r="B92" s="25" t="s">
        <v>132</v>
      </c>
      <c r="C92" s="49">
        <f>'Avg Week Entebbe-Busabala'!C92+'Avg Week Busabala-Entebbe'!C92</f>
        <v>1.5</v>
      </c>
      <c r="D92" s="49">
        <f>'Avg Week Entebbe-Busabala'!D92+'Avg Week Busabala-Entebbe'!D92</f>
        <v>1.5</v>
      </c>
      <c r="E92" s="49">
        <f>'Avg Week Entebbe-Busabala'!E92+'Avg Week Busabala-Entebbe'!E92</f>
        <v>0.5</v>
      </c>
      <c r="F92" s="49">
        <f>'Avg Week Entebbe-Busabala'!F92+'Avg Week Busabala-Entebbe'!F92</f>
        <v>3</v>
      </c>
      <c r="G92" s="49">
        <f>'Avg Week Entebbe-Busabala'!G92+'Avg Week Busabala-Entebbe'!G92</f>
        <v>0.5</v>
      </c>
      <c r="H92" s="49">
        <f>'Avg Week Entebbe-Busabala'!H92+'Avg Week Busabala-Entebbe'!H92</f>
        <v>0</v>
      </c>
      <c r="I92" s="49">
        <f>'Avg Week Entebbe-Busabala'!I92+'Avg Week Busabala-Entebbe'!I92</f>
        <v>2</v>
      </c>
      <c r="J92" s="49">
        <f>'Avg Week Entebbe-Busabala'!J92+'Avg Week Busabala-Entebbe'!J92</f>
        <v>0</v>
      </c>
      <c r="K92" s="49">
        <f>'Avg Week Entebbe-Busabala'!K92+'Avg Week Busabala-Entebbe'!K92</f>
        <v>0.5</v>
      </c>
      <c r="L92" s="49">
        <f>'Avg Week Entebbe-Busabala'!L92+'Avg Week Busabala-Entebbe'!L92</f>
        <v>0</v>
      </c>
      <c r="M92" s="49">
        <f>'Avg Week Entebbe-Busabala'!M92+'Avg Week Busabala-Entebbe'!M92</f>
        <v>7</v>
      </c>
      <c r="N92" s="49">
        <f>'Avg Week Entebbe-Busabala'!N92+'Avg Week Busabala-Entebbe'!N92</f>
        <v>0</v>
      </c>
      <c r="O92" s="15">
        <f t="shared" si="35"/>
        <v>9.5</v>
      </c>
      <c r="P92" s="15">
        <f t="shared" si="36"/>
        <v>16.5</v>
      </c>
      <c r="R92" s="8"/>
      <c r="T92"/>
    </row>
    <row r="93" spans="2:20" ht="23.1" customHeight="1" x14ac:dyDescent="0.25">
      <c r="B93" s="23" t="s">
        <v>133</v>
      </c>
      <c r="C93" s="49">
        <f>'Avg Week Entebbe-Busabala'!C93+'Avg Week Busabala-Entebbe'!C93</f>
        <v>2</v>
      </c>
      <c r="D93" s="49">
        <f>'Avg Week Entebbe-Busabala'!D93+'Avg Week Busabala-Entebbe'!D93</f>
        <v>1</v>
      </c>
      <c r="E93" s="49">
        <f>'Avg Week Entebbe-Busabala'!E93+'Avg Week Busabala-Entebbe'!E93</f>
        <v>0</v>
      </c>
      <c r="F93" s="49">
        <f>'Avg Week Entebbe-Busabala'!F93+'Avg Week Busabala-Entebbe'!F93</f>
        <v>0.5</v>
      </c>
      <c r="G93" s="49">
        <f>'Avg Week Entebbe-Busabala'!G93+'Avg Week Busabala-Entebbe'!G93</f>
        <v>0</v>
      </c>
      <c r="H93" s="49">
        <f>'Avg Week Entebbe-Busabala'!H93+'Avg Week Busabala-Entebbe'!H93</f>
        <v>0</v>
      </c>
      <c r="I93" s="49">
        <f>'Avg Week Entebbe-Busabala'!I93+'Avg Week Busabala-Entebbe'!I93</f>
        <v>1</v>
      </c>
      <c r="J93" s="49">
        <f>'Avg Week Entebbe-Busabala'!J93+'Avg Week Busabala-Entebbe'!J93</f>
        <v>0</v>
      </c>
      <c r="K93" s="49">
        <f>'Avg Week Entebbe-Busabala'!K93+'Avg Week Busabala-Entebbe'!K93</f>
        <v>0.5</v>
      </c>
      <c r="L93" s="49">
        <f>'Avg Week Entebbe-Busabala'!L93+'Avg Week Busabala-Entebbe'!L93</f>
        <v>0</v>
      </c>
      <c r="M93" s="49">
        <f>'Avg Week Entebbe-Busabala'!M93+'Avg Week Busabala-Entebbe'!M93</f>
        <v>7.5</v>
      </c>
      <c r="N93" s="49">
        <f>'Avg Week Entebbe-Busabala'!N93+'Avg Week Busabala-Entebbe'!N93</f>
        <v>0</v>
      </c>
      <c r="O93" s="15">
        <f t="shared" si="35"/>
        <v>5</v>
      </c>
      <c r="P93" s="15">
        <f t="shared" si="36"/>
        <v>12.5</v>
      </c>
      <c r="R93" s="8"/>
      <c r="T93"/>
    </row>
    <row r="94" spans="2:20" ht="23.1" customHeight="1" x14ac:dyDescent="0.25">
      <c r="B94" s="24" t="s">
        <v>134</v>
      </c>
      <c r="C94" s="49">
        <f>'Avg Week Entebbe-Busabala'!C94+'Avg Week Busabala-Entebbe'!C94</f>
        <v>1.5</v>
      </c>
      <c r="D94" s="49">
        <f>'Avg Week Entebbe-Busabala'!D94+'Avg Week Busabala-Entebbe'!D94</f>
        <v>1.5</v>
      </c>
      <c r="E94" s="49">
        <f>'Avg Week Entebbe-Busabala'!E94+'Avg Week Busabala-Entebbe'!E94</f>
        <v>0</v>
      </c>
      <c r="F94" s="49">
        <f>'Avg Week Entebbe-Busabala'!F94+'Avg Week Busabala-Entebbe'!F94</f>
        <v>3.5</v>
      </c>
      <c r="G94" s="49">
        <f>'Avg Week Entebbe-Busabala'!G94+'Avg Week Busabala-Entebbe'!G94</f>
        <v>0</v>
      </c>
      <c r="H94" s="49">
        <f>'Avg Week Entebbe-Busabala'!H94+'Avg Week Busabala-Entebbe'!H94</f>
        <v>0</v>
      </c>
      <c r="I94" s="49">
        <f>'Avg Week Entebbe-Busabala'!I94+'Avg Week Busabala-Entebbe'!I94</f>
        <v>1</v>
      </c>
      <c r="J94" s="49">
        <f>'Avg Week Entebbe-Busabala'!J94+'Avg Week Busabala-Entebbe'!J94</f>
        <v>0.5</v>
      </c>
      <c r="K94" s="49">
        <f>'Avg Week Entebbe-Busabala'!K94+'Avg Week Busabala-Entebbe'!K94</f>
        <v>0</v>
      </c>
      <c r="L94" s="49">
        <f>'Avg Week Entebbe-Busabala'!L94+'Avg Week Busabala-Entebbe'!L94</f>
        <v>0</v>
      </c>
      <c r="M94" s="49">
        <f>'Avg Week Entebbe-Busabala'!M94+'Avg Week Busabala-Entebbe'!M94</f>
        <v>11.5</v>
      </c>
      <c r="N94" s="49">
        <f>'Avg Week Entebbe-Busabala'!N94+'Avg Week Busabala-Entebbe'!N94</f>
        <v>0</v>
      </c>
      <c r="O94" s="15">
        <f t="shared" si="35"/>
        <v>8</v>
      </c>
      <c r="P94" s="15">
        <f t="shared" si="36"/>
        <v>19.5</v>
      </c>
      <c r="R94" s="8"/>
      <c r="T94"/>
    </row>
    <row r="95" spans="2:20" ht="23.1" customHeight="1" x14ac:dyDescent="0.25">
      <c r="B95" s="23" t="s">
        <v>135</v>
      </c>
      <c r="C95" s="49">
        <f>'Avg Week Entebbe-Busabala'!C95+'Avg Week Busabala-Entebbe'!C95</f>
        <v>1.5</v>
      </c>
      <c r="D95" s="49">
        <f>'Avg Week Entebbe-Busabala'!D95+'Avg Week Busabala-Entebbe'!D95</f>
        <v>0.5</v>
      </c>
      <c r="E95" s="49">
        <f>'Avg Week Entebbe-Busabala'!E95+'Avg Week Busabala-Entebbe'!E95</f>
        <v>0.5</v>
      </c>
      <c r="F95" s="49">
        <f>'Avg Week Entebbe-Busabala'!F95+'Avg Week Busabala-Entebbe'!F95</f>
        <v>2</v>
      </c>
      <c r="G95" s="49">
        <f>'Avg Week Entebbe-Busabala'!G95+'Avg Week Busabala-Entebbe'!G95</f>
        <v>0</v>
      </c>
      <c r="H95" s="49">
        <f>'Avg Week Entebbe-Busabala'!H95+'Avg Week Busabala-Entebbe'!H95</f>
        <v>0</v>
      </c>
      <c r="I95" s="49">
        <f>'Avg Week Entebbe-Busabala'!I95+'Avg Week Busabala-Entebbe'!I95</f>
        <v>0.5</v>
      </c>
      <c r="J95" s="49">
        <f>'Avg Week Entebbe-Busabala'!J95+'Avg Week Busabala-Entebbe'!J95</f>
        <v>0</v>
      </c>
      <c r="K95" s="49">
        <f>'Avg Week Entebbe-Busabala'!K95+'Avg Week Busabala-Entebbe'!K95</f>
        <v>0</v>
      </c>
      <c r="L95" s="49">
        <f>'Avg Week Entebbe-Busabala'!L95+'Avg Week Busabala-Entebbe'!L95</f>
        <v>0</v>
      </c>
      <c r="M95" s="49">
        <f>'Avg Week Entebbe-Busabala'!M95+'Avg Week Busabala-Entebbe'!M95</f>
        <v>6</v>
      </c>
      <c r="N95" s="49">
        <f>'Avg Week Entebbe-Busabala'!N95+'Avg Week Busabala-Entebbe'!N95</f>
        <v>0</v>
      </c>
      <c r="O95" s="15">
        <f t="shared" si="35"/>
        <v>5</v>
      </c>
      <c r="P95" s="15">
        <f t="shared" si="36"/>
        <v>11</v>
      </c>
      <c r="R95" s="8"/>
      <c r="T95"/>
    </row>
    <row r="96" spans="2:20" ht="23.1" customHeight="1" x14ac:dyDescent="0.25">
      <c r="B96" s="25" t="s">
        <v>136</v>
      </c>
      <c r="C96" s="49">
        <f>'Avg Week Entebbe-Busabala'!C96+'Avg Week Busabala-Entebbe'!C96</f>
        <v>2.5</v>
      </c>
      <c r="D96" s="49">
        <f>'Avg Week Entebbe-Busabala'!D96+'Avg Week Busabala-Entebbe'!D96</f>
        <v>1</v>
      </c>
      <c r="E96" s="49">
        <f>'Avg Week Entebbe-Busabala'!E96+'Avg Week Busabala-Entebbe'!E96</f>
        <v>0</v>
      </c>
      <c r="F96" s="49">
        <f>'Avg Week Entebbe-Busabala'!F96+'Avg Week Busabala-Entebbe'!F96</f>
        <v>3.5</v>
      </c>
      <c r="G96" s="49">
        <f>'Avg Week Entebbe-Busabala'!G96+'Avg Week Busabala-Entebbe'!G96</f>
        <v>0</v>
      </c>
      <c r="H96" s="49">
        <f>'Avg Week Entebbe-Busabala'!H96+'Avg Week Busabala-Entebbe'!H96</f>
        <v>0</v>
      </c>
      <c r="I96" s="49">
        <f>'Avg Week Entebbe-Busabala'!I96+'Avg Week Busabala-Entebbe'!I96</f>
        <v>1</v>
      </c>
      <c r="J96" s="49">
        <f>'Avg Week Entebbe-Busabala'!J96+'Avg Week Busabala-Entebbe'!J96</f>
        <v>0</v>
      </c>
      <c r="K96" s="49">
        <f>'Avg Week Entebbe-Busabala'!K96+'Avg Week Busabala-Entebbe'!K96</f>
        <v>0</v>
      </c>
      <c r="L96" s="49">
        <f>'Avg Week Entebbe-Busabala'!L96+'Avg Week Busabala-Entebbe'!L96</f>
        <v>0</v>
      </c>
      <c r="M96" s="49">
        <f>'Avg Week Entebbe-Busabala'!M96+'Avg Week Busabala-Entebbe'!M96</f>
        <v>7</v>
      </c>
      <c r="N96" s="49">
        <f>'Avg Week Entebbe-Busabala'!N96+'Avg Week Busabala-Entebbe'!N96</f>
        <v>0</v>
      </c>
      <c r="O96" s="15">
        <f t="shared" si="35"/>
        <v>8</v>
      </c>
      <c r="P96" s="15">
        <f t="shared" si="36"/>
        <v>15</v>
      </c>
      <c r="R96" s="8"/>
      <c r="T96"/>
    </row>
    <row r="97" spans="2:20" ht="23.1" customHeight="1" x14ac:dyDescent="0.25">
      <c r="B97" s="23" t="s">
        <v>137</v>
      </c>
      <c r="C97" s="49">
        <f>'Avg Week Entebbe-Busabala'!C97+'Avg Week Busabala-Entebbe'!C97</f>
        <v>5</v>
      </c>
      <c r="D97" s="49">
        <f>'Avg Week Entebbe-Busabala'!D97+'Avg Week Busabala-Entebbe'!D97</f>
        <v>1.5</v>
      </c>
      <c r="E97" s="49">
        <f>'Avg Week Entebbe-Busabala'!E97+'Avg Week Busabala-Entebbe'!E97</f>
        <v>0</v>
      </c>
      <c r="F97" s="49">
        <f>'Avg Week Entebbe-Busabala'!F97+'Avg Week Busabala-Entebbe'!F97</f>
        <v>3</v>
      </c>
      <c r="G97" s="49">
        <f>'Avg Week Entebbe-Busabala'!G97+'Avg Week Busabala-Entebbe'!G97</f>
        <v>0</v>
      </c>
      <c r="H97" s="49">
        <f>'Avg Week Entebbe-Busabala'!H97+'Avg Week Busabala-Entebbe'!H97</f>
        <v>0</v>
      </c>
      <c r="I97" s="49">
        <f>'Avg Week Entebbe-Busabala'!I97+'Avg Week Busabala-Entebbe'!I97</f>
        <v>1</v>
      </c>
      <c r="J97" s="49">
        <f>'Avg Week Entebbe-Busabala'!J97+'Avg Week Busabala-Entebbe'!J97</f>
        <v>0.5</v>
      </c>
      <c r="K97" s="49">
        <f>'Avg Week Entebbe-Busabala'!K97+'Avg Week Busabala-Entebbe'!K97</f>
        <v>0</v>
      </c>
      <c r="L97" s="49">
        <f>'Avg Week Entebbe-Busabala'!L97+'Avg Week Busabala-Entebbe'!L97</f>
        <v>0</v>
      </c>
      <c r="M97" s="49">
        <f>'Avg Week Entebbe-Busabala'!M97+'Avg Week Busabala-Entebbe'!M97</f>
        <v>18.5</v>
      </c>
      <c r="N97" s="49">
        <f>'Avg Week Entebbe-Busabala'!N97+'Avg Week Busabala-Entebbe'!N97</f>
        <v>0</v>
      </c>
      <c r="O97" s="15">
        <f t="shared" si="35"/>
        <v>11</v>
      </c>
      <c r="P97" s="15">
        <f t="shared" si="36"/>
        <v>29.5</v>
      </c>
      <c r="R97" s="8"/>
      <c r="T97"/>
    </row>
    <row r="98" spans="2:20" ht="23.1" customHeight="1" x14ac:dyDescent="0.25">
      <c r="B98" s="24" t="s">
        <v>138</v>
      </c>
      <c r="C98" s="49">
        <f>'Avg Week Entebbe-Busabala'!C98+'Avg Week Busabala-Entebbe'!C98</f>
        <v>3.5</v>
      </c>
      <c r="D98" s="49">
        <f>'Avg Week Entebbe-Busabala'!D98+'Avg Week Busabala-Entebbe'!D98</f>
        <v>0</v>
      </c>
      <c r="E98" s="49">
        <f>'Avg Week Entebbe-Busabala'!E98+'Avg Week Busabala-Entebbe'!E98</f>
        <v>0</v>
      </c>
      <c r="F98" s="49">
        <f>'Avg Week Entebbe-Busabala'!F98+'Avg Week Busabala-Entebbe'!F98</f>
        <v>5</v>
      </c>
      <c r="G98" s="49">
        <f>'Avg Week Entebbe-Busabala'!G98+'Avg Week Busabala-Entebbe'!G98</f>
        <v>0.5</v>
      </c>
      <c r="H98" s="49">
        <f>'Avg Week Entebbe-Busabala'!H98+'Avg Week Busabala-Entebbe'!H98</f>
        <v>0</v>
      </c>
      <c r="I98" s="49">
        <f>'Avg Week Entebbe-Busabala'!I98+'Avg Week Busabala-Entebbe'!I98</f>
        <v>1</v>
      </c>
      <c r="J98" s="49">
        <f>'Avg Week Entebbe-Busabala'!J98+'Avg Week Busabala-Entebbe'!J98</f>
        <v>1</v>
      </c>
      <c r="K98" s="49">
        <f>'Avg Week Entebbe-Busabala'!K98+'Avg Week Busabala-Entebbe'!K98</f>
        <v>0</v>
      </c>
      <c r="L98" s="49">
        <f>'Avg Week Entebbe-Busabala'!L98+'Avg Week Busabala-Entebbe'!L98</f>
        <v>0</v>
      </c>
      <c r="M98" s="49">
        <f>'Avg Week Entebbe-Busabala'!M98+'Avg Week Busabala-Entebbe'!M98</f>
        <v>6</v>
      </c>
      <c r="N98" s="49">
        <f>'Avg Week Entebbe-Busabala'!N98+'Avg Week Busabala-Entebbe'!N98</f>
        <v>0</v>
      </c>
      <c r="O98" s="15">
        <f t="shared" si="35"/>
        <v>11</v>
      </c>
      <c r="P98" s="15">
        <f t="shared" si="36"/>
        <v>17</v>
      </c>
      <c r="R98" s="8"/>
      <c r="T98"/>
    </row>
    <row r="99" spans="2:20" ht="23.1" customHeight="1" x14ac:dyDescent="0.25">
      <c r="B99" s="23" t="s">
        <v>139</v>
      </c>
      <c r="C99" s="49">
        <f>'Avg Week Entebbe-Busabala'!C99+'Avg Week Busabala-Entebbe'!C99</f>
        <v>5</v>
      </c>
      <c r="D99" s="49">
        <f>'Avg Week Entebbe-Busabala'!D99+'Avg Week Busabala-Entebbe'!D99</f>
        <v>1</v>
      </c>
      <c r="E99" s="49">
        <f>'Avg Week Entebbe-Busabala'!E99+'Avg Week Busabala-Entebbe'!E99</f>
        <v>0.5</v>
      </c>
      <c r="F99" s="49">
        <f>'Avg Week Entebbe-Busabala'!F99+'Avg Week Busabala-Entebbe'!F99</f>
        <v>5</v>
      </c>
      <c r="G99" s="49">
        <f>'Avg Week Entebbe-Busabala'!G99+'Avg Week Busabala-Entebbe'!G99</f>
        <v>3</v>
      </c>
      <c r="H99" s="49">
        <f>'Avg Week Entebbe-Busabala'!H99+'Avg Week Busabala-Entebbe'!H99</f>
        <v>0</v>
      </c>
      <c r="I99" s="49">
        <f>'Avg Week Entebbe-Busabala'!I99+'Avg Week Busabala-Entebbe'!I99</f>
        <v>1.5</v>
      </c>
      <c r="J99" s="49">
        <f>'Avg Week Entebbe-Busabala'!J99+'Avg Week Busabala-Entebbe'!J99</f>
        <v>0</v>
      </c>
      <c r="K99" s="49">
        <f>'Avg Week Entebbe-Busabala'!K99+'Avg Week Busabala-Entebbe'!K99</f>
        <v>0</v>
      </c>
      <c r="L99" s="49">
        <f>'Avg Week Entebbe-Busabala'!L99+'Avg Week Busabala-Entebbe'!L99</f>
        <v>0</v>
      </c>
      <c r="M99" s="49">
        <f>'Avg Week Entebbe-Busabala'!M99+'Avg Week Busabala-Entebbe'!M99</f>
        <v>16.5</v>
      </c>
      <c r="N99" s="49">
        <f>'Avg Week Entebbe-Busabala'!N99+'Avg Week Busabala-Entebbe'!N99</f>
        <v>0</v>
      </c>
      <c r="O99" s="15">
        <f t="shared" si="35"/>
        <v>16</v>
      </c>
      <c r="P99" s="15">
        <f t="shared" si="36"/>
        <v>32.5</v>
      </c>
      <c r="R99" s="8"/>
      <c r="T99"/>
    </row>
    <row r="100" spans="2:20" ht="23.1" customHeight="1" x14ac:dyDescent="0.25">
      <c r="B100" s="25" t="s">
        <v>140</v>
      </c>
      <c r="C100" s="49">
        <f>'Avg Week Entebbe-Busabala'!C100+'Avg Week Busabala-Entebbe'!C100</f>
        <v>2.5</v>
      </c>
      <c r="D100" s="49">
        <f>'Avg Week Entebbe-Busabala'!D100+'Avg Week Busabala-Entebbe'!D100</f>
        <v>0</v>
      </c>
      <c r="E100" s="49">
        <f>'Avg Week Entebbe-Busabala'!E100+'Avg Week Busabala-Entebbe'!E100</f>
        <v>0</v>
      </c>
      <c r="F100" s="49">
        <f>'Avg Week Entebbe-Busabala'!F100+'Avg Week Busabala-Entebbe'!F100</f>
        <v>9.5</v>
      </c>
      <c r="G100" s="49">
        <f>'Avg Week Entebbe-Busabala'!G100+'Avg Week Busabala-Entebbe'!G100</f>
        <v>3.5</v>
      </c>
      <c r="H100" s="49">
        <f>'Avg Week Entebbe-Busabala'!H100+'Avg Week Busabala-Entebbe'!H100</f>
        <v>0.5</v>
      </c>
      <c r="I100" s="49">
        <f>'Avg Week Entebbe-Busabala'!I100+'Avg Week Busabala-Entebbe'!I100</f>
        <v>2.5</v>
      </c>
      <c r="J100" s="49">
        <f>'Avg Week Entebbe-Busabala'!J100+'Avg Week Busabala-Entebbe'!J100</f>
        <v>0</v>
      </c>
      <c r="K100" s="49">
        <f>'Avg Week Entebbe-Busabala'!K100+'Avg Week Busabala-Entebbe'!K100</f>
        <v>0.5</v>
      </c>
      <c r="L100" s="49">
        <f>'Avg Week Entebbe-Busabala'!L100+'Avg Week Busabala-Entebbe'!L100</f>
        <v>0</v>
      </c>
      <c r="M100" s="49">
        <f>'Avg Week Entebbe-Busabala'!M100+'Avg Week Busabala-Entebbe'!M100</f>
        <v>13.5</v>
      </c>
      <c r="N100" s="49">
        <f>'Avg Week Entebbe-Busabala'!N100+'Avg Week Busabala-Entebbe'!N100</f>
        <v>0</v>
      </c>
      <c r="O100" s="15">
        <f t="shared" si="35"/>
        <v>19</v>
      </c>
      <c r="P100" s="15">
        <f t="shared" si="36"/>
        <v>32.5</v>
      </c>
      <c r="R100" s="8"/>
      <c r="T100"/>
    </row>
    <row r="101" spans="2:20" ht="23.1" customHeight="1" x14ac:dyDescent="0.25">
      <c r="B101" s="23" t="s">
        <v>141</v>
      </c>
      <c r="C101" s="49">
        <f>'Avg Week Entebbe-Busabala'!C101+'Avg Week Busabala-Entebbe'!C101</f>
        <v>4</v>
      </c>
      <c r="D101" s="49">
        <f>'Avg Week Entebbe-Busabala'!D101+'Avg Week Busabala-Entebbe'!D101</f>
        <v>0.5</v>
      </c>
      <c r="E101" s="49">
        <f>'Avg Week Entebbe-Busabala'!E101+'Avg Week Busabala-Entebbe'!E101</f>
        <v>0.5</v>
      </c>
      <c r="F101" s="49">
        <f>'Avg Week Entebbe-Busabala'!F101+'Avg Week Busabala-Entebbe'!F101</f>
        <v>6.5</v>
      </c>
      <c r="G101" s="49">
        <f>'Avg Week Entebbe-Busabala'!G101+'Avg Week Busabala-Entebbe'!G101</f>
        <v>0</v>
      </c>
      <c r="H101" s="49">
        <f>'Avg Week Entebbe-Busabala'!H101+'Avg Week Busabala-Entebbe'!H101</f>
        <v>0</v>
      </c>
      <c r="I101" s="49">
        <f>'Avg Week Entebbe-Busabala'!I101+'Avg Week Busabala-Entebbe'!I101</f>
        <v>0.5</v>
      </c>
      <c r="J101" s="49">
        <f>'Avg Week Entebbe-Busabala'!J101+'Avg Week Busabala-Entebbe'!J101</f>
        <v>0</v>
      </c>
      <c r="K101" s="49">
        <f>'Avg Week Entebbe-Busabala'!K101+'Avg Week Busabala-Entebbe'!K101</f>
        <v>1</v>
      </c>
      <c r="L101" s="49">
        <f>'Avg Week Entebbe-Busabala'!L101+'Avg Week Busabala-Entebbe'!L101</f>
        <v>0</v>
      </c>
      <c r="M101" s="49">
        <f>'Avg Week Entebbe-Busabala'!M101+'Avg Week Busabala-Entebbe'!M101</f>
        <v>14</v>
      </c>
      <c r="N101" s="49">
        <f>'Avg Week Entebbe-Busabala'!N101+'Avg Week Busabala-Entebbe'!N101</f>
        <v>0</v>
      </c>
      <c r="O101" s="15">
        <f t="shared" si="35"/>
        <v>13</v>
      </c>
      <c r="P101" s="15">
        <f t="shared" si="36"/>
        <v>27</v>
      </c>
      <c r="R101" s="8"/>
      <c r="T101"/>
    </row>
    <row r="102" spans="2:20" ht="23.1" customHeight="1" x14ac:dyDescent="0.25">
      <c r="B102" s="24" t="s">
        <v>142</v>
      </c>
      <c r="C102" s="49">
        <f>'Avg Week Entebbe-Busabala'!C102+'Avg Week Busabala-Entebbe'!C102</f>
        <v>11.5</v>
      </c>
      <c r="D102" s="49">
        <f>'Avg Week Entebbe-Busabala'!D102+'Avg Week Busabala-Entebbe'!D102</f>
        <v>0</v>
      </c>
      <c r="E102" s="49">
        <f>'Avg Week Entebbe-Busabala'!E102+'Avg Week Busabala-Entebbe'!E102</f>
        <v>1</v>
      </c>
      <c r="F102" s="49">
        <f>'Avg Week Entebbe-Busabala'!F102+'Avg Week Busabala-Entebbe'!F102</f>
        <v>12.5</v>
      </c>
      <c r="G102" s="49">
        <f>'Avg Week Entebbe-Busabala'!G102+'Avg Week Busabala-Entebbe'!G102</f>
        <v>0</v>
      </c>
      <c r="H102" s="49">
        <f>'Avg Week Entebbe-Busabala'!H102+'Avg Week Busabala-Entebbe'!H102</f>
        <v>0</v>
      </c>
      <c r="I102" s="49">
        <f>'Avg Week Entebbe-Busabala'!I102+'Avg Week Busabala-Entebbe'!I102</f>
        <v>2.5</v>
      </c>
      <c r="J102" s="49">
        <f>'Avg Week Entebbe-Busabala'!J102+'Avg Week Busabala-Entebbe'!J102</f>
        <v>0.5</v>
      </c>
      <c r="K102" s="49">
        <f>'Avg Week Entebbe-Busabala'!K102+'Avg Week Busabala-Entebbe'!K102</f>
        <v>0</v>
      </c>
      <c r="L102" s="49">
        <f>'Avg Week Entebbe-Busabala'!L102+'Avg Week Busabala-Entebbe'!L102</f>
        <v>0</v>
      </c>
      <c r="M102" s="49">
        <f>'Avg Week Entebbe-Busabala'!M102+'Avg Week Busabala-Entebbe'!M102</f>
        <v>18.5</v>
      </c>
      <c r="N102" s="49">
        <f>'Avg Week Entebbe-Busabala'!N102+'Avg Week Busabala-Entebbe'!N102</f>
        <v>0</v>
      </c>
      <c r="O102" s="15">
        <f t="shared" si="35"/>
        <v>28</v>
      </c>
      <c r="P102" s="15">
        <f t="shared" si="36"/>
        <v>46.5</v>
      </c>
      <c r="R102" s="8"/>
      <c r="T102"/>
    </row>
    <row r="103" spans="2:20" ht="23.1" customHeight="1" x14ac:dyDescent="0.25">
      <c r="B103" s="23" t="s">
        <v>143</v>
      </c>
      <c r="C103" s="49">
        <f>'Avg Week Entebbe-Busabala'!C103+'Avg Week Busabala-Entebbe'!C103</f>
        <v>12</v>
      </c>
      <c r="D103" s="49">
        <f>'Avg Week Entebbe-Busabala'!D103+'Avg Week Busabala-Entebbe'!D103</f>
        <v>1.5</v>
      </c>
      <c r="E103" s="49">
        <f>'Avg Week Entebbe-Busabala'!E103+'Avg Week Busabala-Entebbe'!E103</f>
        <v>0</v>
      </c>
      <c r="F103" s="49">
        <f>'Avg Week Entebbe-Busabala'!F103+'Avg Week Busabala-Entebbe'!F103</f>
        <v>10</v>
      </c>
      <c r="G103" s="49">
        <f>'Avg Week Entebbe-Busabala'!G103+'Avg Week Busabala-Entebbe'!G103</f>
        <v>0.5</v>
      </c>
      <c r="H103" s="49">
        <f>'Avg Week Entebbe-Busabala'!H103+'Avg Week Busabala-Entebbe'!H103</f>
        <v>0</v>
      </c>
      <c r="I103" s="49">
        <f>'Avg Week Entebbe-Busabala'!I103+'Avg Week Busabala-Entebbe'!I103</f>
        <v>2.5</v>
      </c>
      <c r="J103" s="49">
        <f>'Avg Week Entebbe-Busabala'!J103+'Avg Week Busabala-Entebbe'!J103</f>
        <v>0.5</v>
      </c>
      <c r="K103" s="49">
        <f>'Avg Week Entebbe-Busabala'!K103+'Avg Week Busabala-Entebbe'!K103</f>
        <v>0</v>
      </c>
      <c r="L103" s="49">
        <f>'Avg Week Entebbe-Busabala'!L103+'Avg Week Busabala-Entebbe'!L103</f>
        <v>0</v>
      </c>
      <c r="M103" s="49">
        <f>'Avg Week Entebbe-Busabala'!M103+'Avg Week Busabala-Entebbe'!M103</f>
        <v>14</v>
      </c>
      <c r="N103" s="49">
        <f>'Avg Week Entebbe-Busabala'!N103+'Avg Week Busabala-Entebbe'!N103</f>
        <v>0</v>
      </c>
      <c r="O103" s="15">
        <f t="shared" si="35"/>
        <v>27</v>
      </c>
      <c r="P103" s="15">
        <f t="shared" si="36"/>
        <v>41</v>
      </c>
      <c r="R103" s="8"/>
      <c r="T103"/>
    </row>
    <row r="104" spans="2:20" ht="23.1" customHeight="1" x14ac:dyDescent="0.25">
      <c r="B104" s="25" t="s">
        <v>144</v>
      </c>
      <c r="C104" s="49">
        <f>'Avg Week Entebbe-Busabala'!C104+'Avg Week Busabala-Entebbe'!C104</f>
        <v>7.5</v>
      </c>
      <c r="D104" s="49">
        <f>'Avg Week Entebbe-Busabala'!D104+'Avg Week Busabala-Entebbe'!D104</f>
        <v>0</v>
      </c>
      <c r="E104" s="49">
        <f>'Avg Week Entebbe-Busabala'!E104+'Avg Week Busabala-Entebbe'!E104</f>
        <v>0</v>
      </c>
      <c r="F104" s="49">
        <f>'Avg Week Entebbe-Busabala'!F104+'Avg Week Busabala-Entebbe'!F104</f>
        <v>12</v>
      </c>
      <c r="G104" s="49">
        <f>'Avg Week Entebbe-Busabala'!G104+'Avg Week Busabala-Entebbe'!G104</f>
        <v>0</v>
      </c>
      <c r="H104" s="49">
        <f>'Avg Week Entebbe-Busabala'!H104+'Avg Week Busabala-Entebbe'!H104</f>
        <v>0</v>
      </c>
      <c r="I104" s="49">
        <f>'Avg Week Entebbe-Busabala'!I104+'Avg Week Busabala-Entebbe'!I104</f>
        <v>3</v>
      </c>
      <c r="J104" s="49">
        <f>'Avg Week Entebbe-Busabala'!J104+'Avg Week Busabala-Entebbe'!J104</f>
        <v>0.5</v>
      </c>
      <c r="K104" s="49">
        <f>'Avg Week Entebbe-Busabala'!K104+'Avg Week Busabala-Entebbe'!K104</f>
        <v>0</v>
      </c>
      <c r="L104" s="49">
        <f>'Avg Week Entebbe-Busabala'!L104+'Avg Week Busabala-Entebbe'!L104</f>
        <v>0</v>
      </c>
      <c r="M104" s="49">
        <f>'Avg Week Entebbe-Busabala'!M104+'Avg Week Busabala-Entebbe'!M104</f>
        <v>21</v>
      </c>
      <c r="N104" s="49">
        <f>'Avg Week Entebbe-Busabala'!N104+'Avg Week Busabala-Entebbe'!N104</f>
        <v>0</v>
      </c>
      <c r="O104" s="15">
        <f t="shared" si="35"/>
        <v>23</v>
      </c>
      <c r="P104" s="15">
        <f t="shared" si="36"/>
        <v>44</v>
      </c>
      <c r="R104" s="8"/>
      <c r="T104"/>
    </row>
    <row r="105" spans="2:20" ht="23.1" customHeight="1" x14ac:dyDescent="0.25">
      <c r="B105" s="23" t="s">
        <v>145</v>
      </c>
      <c r="C105" s="49">
        <f>'Avg Week Entebbe-Busabala'!C105+'Avg Week Busabala-Entebbe'!C105</f>
        <v>11.5</v>
      </c>
      <c r="D105" s="49">
        <f>'Avg Week Entebbe-Busabala'!D105+'Avg Week Busabala-Entebbe'!D105</f>
        <v>0.5</v>
      </c>
      <c r="E105" s="49">
        <f>'Avg Week Entebbe-Busabala'!E105+'Avg Week Busabala-Entebbe'!E105</f>
        <v>1.5</v>
      </c>
      <c r="F105" s="49">
        <f>'Avg Week Entebbe-Busabala'!F105+'Avg Week Busabala-Entebbe'!F105</f>
        <v>13.5</v>
      </c>
      <c r="G105" s="49">
        <f>'Avg Week Entebbe-Busabala'!G105+'Avg Week Busabala-Entebbe'!G105</f>
        <v>0.5</v>
      </c>
      <c r="H105" s="49">
        <f>'Avg Week Entebbe-Busabala'!H105+'Avg Week Busabala-Entebbe'!H105</f>
        <v>0</v>
      </c>
      <c r="I105" s="49">
        <f>'Avg Week Entebbe-Busabala'!I105+'Avg Week Busabala-Entebbe'!I105</f>
        <v>1.5</v>
      </c>
      <c r="J105" s="49">
        <f>'Avg Week Entebbe-Busabala'!J105+'Avg Week Busabala-Entebbe'!J105</f>
        <v>1</v>
      </c>
      <c r="K105" s="49">
        <f>'Avg Week Entebbe-Busabala'!K105+'Avg Week Busabala-Entebbe'!K105</f>
        <v>0</v>
      </c>
      <c r="L105" s="49">
        <f>'Avg Week Entebbe-Busabala'!L105+'Avg Week Busabala-Entebbe'!L105</f>
        <v>0</v>
      </c>
      <c r="M105" s="49">
        <f>'Avg Week Entebbe-Busabala'!M105+'Avg Week Busabala-Entebbe'!M105</f>
        <v>35</v>
      </c>
      <c r="N105" s="49">
        <f>'Avg Week Entebbe-Busabala'!N105+'Avg Week Busabala-Entebbe'!N105</f>
        <v>0</v>
      </c>
      <c r="O105" s="15">
        <f t="shared" si="35"/>
        <v>30</v>
      </c>
      <c r="P105" s="15">
        <f t="shared" si="36"/>
        <v>65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697.28571428571422</v>
      </c>
      <c r="D106" s="16">
        <f t="shared" ref="D106:Q106" si="37">SUM(D10:D105)</f>
        <v>158.42857142857139</v>
      </c>
      <c r="E106" s="16">
        <f t="shared" si="37"/>
        <v>72.5</v>
      </c>
      <c r="F106" s="16">
        <f t="shared" si="37"/>
        <v>731.85714285714289</v>
      </c>
      <c r="G106" s="16">
        <f t="shared" si="37"/>
        <v>28.071428571428569</v>
      </c>
      <c r="H106" s="16">
        <f t="shared" si="37"/>
        <v>1.7857142857142856</v>
      </c>
      <c r="I106" s="16">
        <f t="shared" si="37"/>
        <v>293.28571428571428</v>
      </c>
      <c r="J106" s="16">
        <f t="shared" si="37"/>
        <v>61.785714285714285</v>
      </c>
      <c r="K106" s="16">
        <f t="shared" si="37"/>
        <v>5.6428571428571423</v>
      </c>
      <c r="L106" s="16">
        <f t="shared" si="37"/>
        <v>2.3571428571428568</v>
      </c>
      <c r="M106" s="16">
        <f t="shared" si="37"/>
        <v>1966.214285714286</v>
      </c>
      <c r="N106" s="16">
        <f t="shared" si="37"/>
        <v>0.9285714285714286</v>
      </c>
      <c r="O106" s="16">
        <f t="shared" si="37"/>
        <v>2053.9285714285716</v>
      </c>
      <c r="P106" s="16">
        <f t="shared" si="37"/>
        <v>4020.1428571428573</v>
      </c>
      <c r="Q106" s="16">
        <f t="shared" si="37"/>
        <v>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0.17344799403006286</v>
      </c>
      <c r="D107" s="43">
        <f t="shared" si="38"/>
        <v>3.9408691944138437E-2</v>
      </c>
      <c r="E107" s="43">
        <f t="shared" si="38"/>
        <v>1.8034184996979494E-2</v>
      </c>
      <c r="F107" s="43">
        <f t="shared" si="38"/>
        <v>0.1820475462847802</v>
      </c>
      <c r="G107" s="43">
        <f t="shared" si="38"/>
        <v>6.9826942894708781E-3</v>
      </c>
      <c r="H107" s="43">
        <f t="shared" si="38"/>
        <v>4.4419174869407622E-4</v>
      </c>
      <c r="I107" s="43">
        <f t="shared" si="38"/>
        <v>7.2954052805515077E-2</v>
      </c>
      <c r="J107" s="43">
        <f t="shared" si="38"/>
        <v>1.5369034504815037E-2</v>
      </c>
      <c r="K107" s="43">
        <f t="shared" si="38"/>
        <v>1.4036459258732808E-3</v>
      </c>
      <c r="L107" s="43">
        <f t="shared" si="38"/>
        <v>5.8633310827618053E-4</v>
      </c>
      <c r="M107" s="43">
        <f t="shared" si="38"/>
        <v>0.48909065065207352</v>
      </c>
      <c r="N107" s="43">
        <f t="shared" si="38"/>
        <v>2.3097970932091965E-4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0.33948878455920706</v>
      </c>
      <c r="D108" s="44">
        <f t="shared" ref="D108:N108" si="39">D106/$O$106</f>
        <v>7.7134411406711845E-2</v>
      </c>
      <c r="E108" s="44">
        <f t="shared" si="39"/>
        <v>3.529820900712919E-2</v>
      </c>
      <c r="F108" s="44">
        <f t="shared" si="39"/>
        <v>0.35632063988871499</v>
      </c>
      <c r="G108" s="44">
        <f t="shared" si="39"/>
        <v>1.3667188315075638E-2</v>
      </c>
      <c r="H108" s="44">
        <f t="shared" si="39"/>
        <v>8.6941401495392091E-4</v>
      </c>
      <c r="I108" s="44">
        <f t="shared" si="39"/>
        <v>0.14279255781603198</v>
      </c>
      <c r="J108" s="44">
        <f t="shared" si="39"/>
        <v>3.0081724917405666E-2</v>
      </c>
      <c r="K108" s="44">
        <f t="shared" si="39"/>
        <v>2.7473482872543901E-3</v>
      </c>
      <c r="L108" s="44">
        <f t="shared" si="39"/>
        <v>1.1476264997391755E-3</v>
      </c>
      <c r="M108" s="44"/>
      <c r="N108" s="44">
        <f t="shared" si="39"/>
        <v>4.5209528777603896E-4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23.09.19 Entebbe-Busabala</vt:lpstr>
      <vt:lpstr>23.09.19 Busabala-Entebbe</vt:lpstr>
      <vt:lpstr>24.09 Entebbe-Busabala</vt:lpstr>
      <vt:lpstr>24.09 Busabala-Entebbe</vt:lpstr>
      <vt:lpstr>25.09 Entebbe-Busabala</vt:lpstr>
      <vt:lpstr>25.09 Busabala-Entebbe</vt:lpstr>
      <vt:lpstr>26.09. 19 Entebbe-Busabala 24HR</vt:lpstr>
      <vt:lpstr>26.0919 Busabala-Entebbe 24HR</vt:lpstr>
      <vt:lpstr>27.09 Entebbe-Busabala</vt:lpstr>
      <vt:lpstr>27.09 Busabala-Entebbe</vt:lpstr>
      <vt:lpstr>28.09 Entebbe-Busabala-24Hrs</vt:lpstr>
      <vt:lpstr>28.09 Busabala-Entebbe-24Hrs</vt:lpstr>
      <vt:lpstr>29.09 Entebbe-Busabala</vt:lpstr>
      <vt:lpstr>29.09 Busabala-Entebbe</vt:lpstr>
      <vt:lpstr>Avg Week Entebbe-Busabala</vt:lpstr>
      <vt:lpstr>Avg Week Busabala-Entebbe</vt:lpstr>
      <vt:lpstr>Avg Week Entebbe-Busabala-2Dir</vt:lpstr>
      <vt:lpstr>'23.09.19 Busabala-Entebbe'!Print_Area</vt:lpstr>
      <vt:lpstr>'23.09.19 Entebbe-Busabala'!Print_Area</vt:lpstr>
      <vt:lpstr>'24.09 Busabala-Entebbe'!Print_Area</vt:lpstr>
      <vt:lpstr>'24.09 Entebbe-Busabala'!Print_Area</vt:lpstr>
      <vt:lpstr>'25.09 Busabala-Entebbe'!Print_Area</vt:lpstr>
      <vt:lpstr>'25.09 Entebbe-Busabala'!Print_Area</vt:lpstr>
      <vt:lpstr>'26.09. 19 Entebbe-Busabala 24HR'!Print_Area</vt:lpstr>
      <vt:lpstr>'26.0919 Busabala-Entebbe 24HR'!Print_Area</vt:lpstr>
      <vt:lpstr>'27.09 Busabala-Entebbe'!Print_Area</vt:lpstr>
      <vt:lpstr>'27.09 Entebbe-Busabala'!Print_Area</vt:lpstr>
      <vt:lpstr>'28.09 Busabala-Entebbe-24Hrs'!Print_Area</vt:lpstr>
      <vt:lpstr>'28.09 Entebbe-Busabala-24Hrs'!Print_Area</vt:lpstr>
      <vt:lpstr>'29.09 Busabala-Entebbe'!Print_Area</vt:lpstr>
      <vt:lpstr>'29.09 Entebbe-Busabala'!Print_Area</vt:lpstr>
      <vt:lpstr>'Avg Week Busabala-Entebbe'!Print_Area</vt:lpstr>
      <vt:lpstr>'Avg Week Entebbe-Busabala'!Print_Area</vt:lpstr>
      <vt:lpstr>'Avg Week Entebbe-Busabala-2Dir'!Print_Area</vt:lpstr>
      <vt:lpstr>'23.09.19 Busabala-Entebbe'!Print_Titles</vt:lpstr>
      <vt:lpstr>'23.09.19 Entebbe-Busabala'!Print_Titles</vt:lpstr>
      <vt:lpstr>'24.09 Busabala-Entebbe'!Print_Titles</vt:lpstr>
      <vt:lpstr>'24.09 Entebbe-Busabala'!Print_Titles</vt:lpstr>
      <vt:lpstr>'25.09 Busabala-Entebbe'!Print_Titles</vt:lpstr>
      <vt:lpstr>'25.09 Entebbe-Busabala'!Print_Titles</vt:lpstr>
      <vt:lpstr>'26.09. 19 Entebbe-Busabala 24HR'!Print_Titles</vt:lpstr>
      <vt:lpstr>'26.0919 Busabala-Entebbe 24HR'!Print_Titles</vt:lpstr>
      <vt:lpstr>'27.09 Busabala-Entebbe'!Print_Titles</vt:lpstr>
      <vt:lpstr>'27.09 Entebbe-Busabala'!Print_Titles</vt:lpstr>
      <vt:lpstr>'28.09 Busabala-Entebbe-24Hrs'!Print_Titles</vt:lpstr>
      <vt:lpstr>'28.09 Entebbe-Busabala-24Hrs'!Print_Titles</vt:lpstr>
      <vt:lpstr>'29.09 Busabala-Entebbe'!Print_Titles</vt:lpstr>
      <vt:lpstr>'29.09 Entebbe-Busabala'!Print_Titles</vt:lpstr>
      <vt:lpstr>'Avg Week Busabala-Entebbe'!Print_Titles</vt:lpstr>
      <vt:lpstr>'Avg Week Entebbe-Busabala'!Print_Titles</vt:lpstr>
      <vt:lpstr>'Avg Week Entebbe-Busabala-2Dir'!Print_Titles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2020-01-16T11:13:27Z</dcterms:modified>
</cp:coreProperties>
</file>