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4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5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7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drawings/drawing8.xml" ContentType="application/vnd.openxmlformats-officedocument.drawing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9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drawings/drawing10.xml" ContentType="application/vnd.openxmlformats-officedocument.drawing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drawings/drawing11.xml" ContentType="application/vnd.openxmlformats-officedocument.drawing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drawings/drawing12.xml" ContentType="application/vnd.openxmlformats-officedocument.drawing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drawings/drawing13.xml" ContentType="application/vnd.openxmlformats-officedocument.drawing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drawings/drawing14.xml" ContentType="application/vnd.openxmlformats-officedocument.drawing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drawings/drawing15.xml" ContentType="application/vnd.openxmlformats-officedocument.drawing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drawings/drawing16.xml" ContentType="application/vnd.openxmlformats-officedocument.drawing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drawings/drawing17.xml" ContentType="application/vnd.openxmlformats-officedocument.drawing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98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9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INT\Desktop\C-2 Analysis Complete-Clinton\C2-STN 59-KEE ROAD\MCC\"/>
    </mc:Choice>
  </mc:AlternateContent>
  <xr:revisionPtr revIDLastSave="0" documentId="13_ncr:1_{DB28A3E7-6592-454E-A430-2ECB697ABB08}" xr6:coauthVersionLast="45" xr6:coauthVersionMax="45" xr10:uidLastSave="{00000000-0000-0000-0000-000000000000}"/>
  <bookViews>
    <workbookView xWindow="-120" yWindow="-120" windowWidth="20730" windowHeight="11160" tabRatio="916" firstSheet="12" activeTab="16" xr2:uid="{00000000-000D-0000-FFFF-FFFF00000000}"/>
  </bookViews>
  <sheets>
    <sheet name="23.09.19 Entebbe-Busega" sheetId="93" r:id="rId1"/>
    <sheet name="23.09.19 -Busega -Entebbe" sheetId="94" r:id="rId2"/>
    <sheet name="24.09 Entebbe-Busega" sheetId="95" r:id="rId3"/>
    <sheet name="24.09-Busega-Entebbe" sheetId="96" r:id="rId4"/>
    <sheet name="25.09 Entebbe-Busega" sheetId="97" r:id="rId5"/>
    <sheet name="25.09 Busega-Entebbe" sheetId="98" r:id="rId6"/>
    <sheet name="26.09 Entebbe-Busega 24hr" sheetId="99" r:id="rId7"/>
    <sheet name="26.09 Busega-Entebbe 24hr" sheetId="100" r:id="rId8"/>
    <sheet name="27.09 Entebbe-Busega" sheetId="112" r:id="rId9"/>
    <sheet name="27.09 Busega-Entebbe " sheetId="113" r:id="rId10"/>
    <sheet name="28.09 Entebbe-Busega-24h" sheetId="105" r:id="rId11"/>
    <sheet name="28.09 Busega-Entebbe-24h" sheetId="110" r:id="rId12"/>
    <sheet name="29.09 Entebbe-Busega" sheetId="103" r:id="rId13"/>
    <sheet name="29.09 Busega-Entebbe" sheetId="104" r:id="rId14"/>
    <sheet name="Avg Week Busega-Entebbe" sheetId="107" r:id="rId15"/>
    <sheet name="Avg Week Entebbe-Busega" sheetId="108" r:id="rId16"/>
    <sheet name="Avg Week Busega-Entebbe-2Dir" sheetId="111" r:id="rId17"/>
  </sheets>
  <externalReferences>
    <externalReference r:id="rId18"/>
    <externalReference r:id="rId19"/>
    <externalReference r:id="rId20"/>
  </externalReferences>
  <definedNames>
    <definedName name="_xlnm.Print_Area" localSheetId="1">'23.09.19 -Busega -Entebbe'!$A$1:$AF$60</definedName>
    <definedName name="_xlnm.Print_Area" localSheetId="0">'23.09.19 Entebbe-Busega'!$A$1:$AF$60</definedName>
    <definedName name="_xlnm.Print_Area" localSheetId="2">'24.09 Entebbe-Busega'!$A$1:$AF$60</definedName>
    <definedName name="_xlnm.Print_Area" localSheetId="3">'24.09-Busega-Entebbe'!$A$1:$AF$60</definedName>
    <definedName name="_xlnm.Print_Area" localSheetId="5">'25.09 Busega-Entebbe'!$A$1:$AF$60</definedName>
    <definedName name="_xlnm.Print_Area" localSheetId="4">'25.09 Entebbe-Busega'!$A$1:$AF$60</definedName>
    <definedName name="_xlnm.Print_Area" localSheetId="7">'26.09 Busega-Entebbe 24hr'!$A$1:$AF$60</definedName>
    <definedName name="_xlnm.Print_Area" localSheetId="6">'26.09 Entebbe-Busega 24hr'!$A$1:$AF$60</definedName>
    <definedName name="_xlnm.Print_Area" localSheetId="9">'27.09 Busega-Entebbe '!$A$1:$AF$60</definedName>
    <definedName name="_xlnm.Print_Area" localSheetId="8">'27.09 Entebbe-Busega'!$A$1:$AF$60</definedName>
    <definedName name="_xlnm.Print_Area" localSheetId="11">'28.09 Busega-Entebbe-24h'!$A$1:$AF$108</definedName>
    <definedName name="_xlnm.Print_Area" localSheetId="10">'28.09 Entebbe-Busega-24h'!$A$1:$AF$108</definedName>
    <definedName name="_xlnm.Print_Area" localSheetId="13">'29.09 Busega-Entebbe'!$A$1:$AF$60</definedName>
    <definedName name="_xlnm.Print_Area" localSheetId="12">'29.09 Entebbe-Busega'!$A$1:$AF$60</definedName>
    <definedName name="_xlnm.Print_Area" localSheetId="14">'Avg Week Busega-Entebbe'!$A$1:$AF$108</definedName>
    <definedName name="_xlnm.Print_Area" localSheetId="16">'Avg Week Busega-Entebbe-2Dir'!$A$1:$AF$108</definedName>
    <definedName name="_xlnm.Print_Area" localSheetId="15">'Avg Week Entebbe-Busega'!$A$1:$AF$108</definedName>
    <definedName name="_xlnm.Print_Titles" localSheetId="1">'23.09.19 -Busega -Entebbe'!$1:$8</definedName>
    <definedName name="_xlnm.Print_Titles" localSheetId="0">'23.09.19 Entebbe-Busega'!$1:$8</definedName>
    <definedName name="_xlnm.Print_Titles" localSheetId="2">'24.09 Entebbe-Busega'!$1:$8</definedName>
    <definedName name="_xlnm.Print_Titles" localSheetId="3">'24.09-Busega-Entebbe'!$1:$8</definedName>
    <definedName name="_xlnm.Print_Titles" localSheetId="5">'25.09 Busega-Entebbe'!$1:$8</definedName>
    <definedName name="_xlnm.Print_Titles" localSheetId="4">'25.09 Entebbe-Busega'!$1:$8</definedName>
    <definedName name="_xlnm.Print_Titles" localSheetId="7">'26.09 Busega-Entebbe 24hr'!$1:$8</definedName>
    <definedName name="_xlnm.Print_Titles" localSheetId="6">'26.09 Entebbe-Busega 24hr'!$1:$8</definedName>
    <definedName name="_xlnm.Print_Titles" localSheetId="9">'27.09 Busega-Entebbe '!$1:$8</definedName>
    <definedName name="_xlnm.Print_Titles" localSheetId="8">'27.09 Entebbe-Busega'!$1:$8</definedName>
    <definedName name="_xlnm.Print_Titles" localSheetId="11">'28.09 Busega-Entebbe-24h'!$1:$8</definedName>
    <definedName name="_xlnm.Print_Titles" localSheetId="10">'28.09 Entebbe-Busega-24h'!$1:$8</definedName>
    <definedName name="_xlnm.Print_Titles" localSheetId="13">'29.09 Busega-Entebbe'!$1:$8</definedName>
    <definedName name="_xlnm.Print_Titles" localSheetId="12">'29.09 Entebbe-Busega'!$1:$8</definedName>
    <definedName name="_xlnm.Print_Titles" localSheetId="14">'Avg Week Busega-Entebbe'!$1:$8</definedName>
    <definedName name="_xlnm.Print_Titles" localSheetId="16">'Avg Week Busega-Entebbe-2Dir'!$1:$8</definedName>
    <definedName name="_xlnm.Print_Titles" localSheetId="15">'Avg Week Entebbe-Busega'!$1:$8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58" i="107" l="1"/>
  <c r="P59" i="107"/>
  <c r="P60" i="107"/>
  <c r="P61" i="107"/>
  <c r="P62" i="107"/>
  <c r="P63" i="107"/>
  <c r="P64" i="107"/>
  <c r="P65" i="107"/>
  <c r="P106" i="107" s="1"/>
  <c r="P66" i="107"/>
  <c r="P67" i="107"/>
  <c r="P68" i="107"/>
  <c r="P69" i="107"/>
  <c r="P70" i="107"/>
  <c r="P71" i="107"/>
  <c r="P72" i="107"/>
  <c r="P73" i="107"/>
  <c r="AF25" i="107" s="1"/>
  <c r="P74" i="107"/>
  <c r="P75" i="107"/>
  <c r="P76" i="107"/>
  <c r="P77" i="107"/>
  <c r="P78" i="107"/>
  <c r="P79" i="107"/>
  <c r="P80" i="107"/>
  <c r="P81" i="107"/>
  <c r="AF27" i="107" s="1"/>
  <c r="P82" i="107"/>
  <c r="P83" i="107"/>
  <c r="P84" i="107"/>
  <c r="P85" i="107"/>
  <c r="P86" i="107"/>
  <c r="P87" i="107"/>
  <c r="P88" i="107"/>
  <c r="P89" i="107"/>
  <c r="AF29" i="107" s="1"/>
  <c r="P90" i="107"/>
  <c r="P91" i="107"/>
  <c r="P92" i="107"/>
  <c r="P93" i="107"/>
  <c r="P94" i="107"/>
  <c r="P95" i="107"/>
  <c r="P96" i="107"/>
  <c r="P97" i="107"/>
  <c r="AF31" i="107" s="1"/>
  <c r="P98" i="107"/>
  <c r="P99" i="107"/>
  <c r="P100" i="107"/>
  <c r="P101" i="107"/>
  <c r="P102" i="107"/>
  <c r="P103" i="107"/>
  <c r="P104" i="107"/>
  <c r="P105" i="107"/>
  <c r="AF33" i="107" s="1"/>
  <c r="O58" i="107"/>
  <c r="O59" i="107"/>
  <c r="O60" i="107"/>
  <c r="O61" i="107"/>
  <c r="O62" i="107"/>
  <c r="O63" i="107"/>
  <c r="O64" i="107"/>
  <c r="O65" i="107"/>
  <c r="AE23" i="107" s="1"/>
  <c r="O66" i="107"/>
  <c r="O67" i="107"/>
  <c r="O68" i="107"/>
  <c r="O69" i="107"/>
  <c r="O70" i="107"/>
  <c r="O71" i="107"/>
  <c r="O72" i="107"/>
  <c r="O73" i="107"/>
  <c r="O74" i="107"/>
  <c r="O75" i="107"/>
  <c r="O76" i="107"/>
  <c r="O77" i="107"/>
  <c r="O78" i="107"/>
  <c r="O79" i="107"/>
  <c r="O80" i="107"/>
  <c r="O81" i="107"/>
  <c r="AE27" i="107" s="1"/>
  <c r="O82" i="107"/>
  <c r="O83" i="107"/>
  <c r="O84" i="107"/>
  <c r="O85" i="107"/>
  <c r="O86" i="107"/>
  <c r="O87" i="107"/>
  <c r="O88" i="107"/>
  <c r="O89" i="107"/>
  <c r="AE29" i="107" s="1"/>
  <c r="O90" i="107"/>
  <c r="O91" i="107"/>
  <c r="O92" i="107"/>
  <c r="O93" i="107"/>
  <c r="O94" i="107"/>
  <c r="O95" i="107"/>
  <c r="O96" i="107"/>
  <c r="O97" i="107"/>
  <c r="AE31" i="107" s="1"/>
  <c r="O98" i="107"/>
  <c r="O99" i="107"/>
  <c r="O100" i="107"/>
  <c r="O101" i="107"/>
  <c r="O102" i="107"/>
  <c r="O103" i="107"/>
  <c r="O104" i="107"/>
  <c r="O105" i="107"/>
  <c r="D58" i="107"/>
  <c r="E58" i="107"/>
  <c r="F58" i="107"/>
  <c r="G58" i="107"/>
  <c r="H58" i="107"/>
  <c r="I58" i="107"/>
  <c r="J58" i="107"/>
  <c r="K58" i="107"/>
  <c r="AA22" i="107" s="1"/>
  <c r="L58" i="107"/>
  <c r="M58" i="107"/>
  <c r="N58" i="107"/>
  <c r="D59" i="107"/>
  <c r="E59" i="107"/>
  <c r="F59" i="107"/>
  <c r="G59" i="107"/>
  <c r="H59" i="107"/>
  <c r="H106" i="107" s="1"/>
  <c r="I59" i="107"/>
  <c r="J59" i="107"/>
  <c r="K59" i="107"/>
  <c r="L59" i="107"/>
  <c r="M59" i="107"/>
  <c r="N59" i="107"/>
  <c r="D60" i="107"/>
  <c r="E60" i="107"/>
  <c r="U22" i="107" s="1"/>
  <c r="F60" i="107"/>
  <c r="G60" i="107"/>
  <c r="H60" i="107"/>
  <c r="I60" i="107"/>
  <c r="J60" i="107"/>
  <c r="K60" i="107"/>
  <c r="L60" i="107"/>
  <c r="M60" i="107"/>
  <c r="AC22" i="107" s="1"/>
  <c r="N60" i="107"/>
  <c r="D61" i="107"/>
  <c r="E61" i="107"/>
  <c r="F61" i="107"/>
  <c r="G61" i="107"/>
  <c r="H61" i="107"/>
  <c r="I61" i="107"/>
  <c r="J61" i="107"/>
  <c r="Z22" i="107" s="1"/>
  <c r="K61" i="107"/>
  <c r="L61" i="107"/>
  <c r="M61" i="107"/>
  <c r="N61" i="107"/>
  <c r="D62" i="107"/>
  <c r="E62" i="107"/>
  <c r="F62" i="107"/>
  <c r="G62" i="107"/>
  <c r="W23" i="107" s="1"/>
  <c r="H62" i="107"/>
  <c r="I62" i="107"/>
  <c r="J62" i="107"/>
  <c r="K62" i="107"/>
  <c r="L62" i="107"/>
  <c r="M62" i="107"/>
  <c r="N62" i="107"/>
  <c r="D63" i="107"/>
  <c r="T23" i="107" s="1"/>
  <c r="E63" i="107"/>
  <c r="F63" i="107"/>
  <c r="G63" i="107"/>
  <c r="H63" i="107"/>
  <c r="I63" i="107"/>
  <c r="J63" i="107"/>
  <c r="K63" i="107"/>
  <c r="L63" i="107"/>
  <c r="AB23" i="107" s="1"/>
  <c r="M63" i="107"/>
  <c r="N63" i="107"/>
  <c r="D64" i="107"/>
  <c r="E64" i="107"/>
  <c r="F64" i="107"/>
  <c r="G64" i="107"/>
  <c r="H64" i="107"/>
  <c r="I64" i="107"/>
  <c r="Y23" i="107" s="1"/>
  <c r="J64" i="107"/>
  <c r="K64" i="107"/>
  <c r="L64" i="107"/>
  <c r="M64" i="107"/>
  <c r="N64" i="107"/>
  <c r="D65" i="107"/>
  <c r="E65" i="107"/>
  <c r="F65" i="107"/>
  <c r="V23" i="107" s="1"/>
  <c r="G65" i="107"/>
  <c r="H65" i="107"/>
  <c r="I65" i="107"/>
  <c r="J65" i="107"/>
  <c r="K65" i="107"/>
  <c r="L65" i="107"/>
  <c r="M65" i="107"/>
  <c r="N65" i="107"/>
  <c r="AD23" i="107" s="1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G67" i="107"/>
  <c r="H67" i="107"/>
  <c r="X24" i="107" s="1"/>
  <c r="I67" i="107"/>
  <c r="J67" i="107"/>
  <c r="K67" i="107"/>
  <c r="L67" i="107"/>
  <c r="M67" i="107"/>
  <c r="N67" i="107"/>
  <c r="D68" i="107"/>
  <c r="E68" i="107"/>
  <c r="U24" i="107" s="1"/>
  <c r="F68" i="107"/>
  <c r="G68" i="107"/>
  <c r="H68" i="107"/>
  <c r="I68" i="107"/>
  <c r="J68" i="107"/>
  <c r="K68" i="107"/>
  <c r="L68" i="107"/>
  <c r="M68" i="107"/>
  <c r="AC24" i="107" s="1"/>
  <c r="N68" i="107"/>
  <c r="D69" i="107"/>
  <c r="E69" i="107"/>
  <c r="F69" i="107"/>
  <c r="G69" i="107"/>
  <c r="H69" i="107"/>
  <c r="I69" i="107"/>
  <c r="J69" i="107"/>
  <c r="Z24" i="107" s="1"/>
  <c r="K69" i="107"/>
  <c r="L69" i="107"/>
  <c r="M69" i="107"/>
  <c r="N69" i="107"/>
  <c r="D70" i="107"/>
  <c r="E70" i="107"/>
  <c r="F70" i="107"/>
  <c r="G70" i="107"/>
  <c r="W25" i="107" s="1"/>
  <c r="H70" i="107"/>
  <c r="I70" i="107"/>
  <c r="J70" i="107"/>
  <c r="K70" i="107"/>
  <c r="L70" i="107"/>
  <c r="M70" i="107"/>
  <c r="N70" i="107"/>
  <c r="D71" i="107"/>
  <c r="T25" i="107" s="1"/>
  <c r="E71" i="107"/>
  <c r="F71" i="107"/>
  <c r="G71" i="107"/>
  <c r="H71" i="107"/>
  <c r="I71" i="107"/>
  <c r="J71" i="107"/>
  <c r="K71" i="107"/>
  <c r="L71" i="107"/>
  <c r="AB25" i="107" s="1"/>
  <c r="M71" i="107"/>
  <c r="N71" i="107"/>
  <c r="D72" i="107"/>
  <c r="E72" i="107"/>
  <c r="F72" i="107"/>
  <c r="G72" i="107"/>
  <c r="H72" i="107"/>
  <c r="I72" i="107"/>
  <c r="Y25" i="107" s="1"/>
  <c r="J72" i="107"/>
  <c r="K72" i="107"/>
  <c r="L72" i="107"/>
  <c r="M72" i="107"/>
  <c r="N72" i="107"/>
  <c r="D73" i="107"/>
  <c r="E73" i="107"/>
  <c r="F73" i="107"/>
  <c r="V25" i="107" s="1"/>
  <c r="G73" i="107"/>
  <c r="H73" i="107"/>
  <c r="I73" i="107"/>
  <c r="J73" i="107"/>
  <c r="K73" i="107"/>
  <c r="L73" i="107"/>
  <c r="M73" i="107"/>
  <c r="N73" i="107"/>
  <c r="AD25" i="107" s="1"/>
  <c r="D74" i="107"/>
  <c r="E74" i="107"/>
  <c r="F74" i="107"/>
  <c r="G74" i="107"/>
  <c r="H74" i="107"/>
  <c r="I74" i="107"/>
  <c r="J74" i="107"/>
  <c r="K74" i="107"/>
  <c r="AA26" i="107" s="1"/>
  <c r="L74" i="107"/>
  <c r="M74" i="107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U26" i="107" s="1"/>
  <c r="F76" i="107"/>
  <c r="G76" i="107"/>
  <c r="H76" i="107"/>
  <c r="I76" i="107"/>
  <c r="J76" i="107"/>
  <c r="K76" i="107"/>
  <c r="L76" i="107"/>
  <c r="M76" i="107"/>
  <c r="AC26" i="107" s="1"/>
  <c r="N76" i="107"/>
  <c r="D77" i="107"/>
  <c r="E77" i="107"/>
  <c r="F77" i="107"/>
  <c r="G77" i="107"/>
  <c r="H77" i="107"/>
  <c r="I77" i="107"/>
  <c r="J77" i="107"/>
  <c r="Z26" i="107" s="1"/>
  <c r="K77" i="107"/>
  <c r="L77" i="107"/>
  <c r="M77" i="107"/>
  <c r="N77" i="107"/>
  <c r="D78" i="107"/>
  <c r="E78" i="107"/>
  <c r="F78" i="107"/>
  <c r="G78" i="107"/>
  <c r="W27" i="107" s="1"/>
  <c r="H78" i="107"/>
  <c r="I78" i="107"/>
  <c r="J78" i="107"/>
  <c r="K78" i="107"/>
  <c r="L78" i="107"/>
  <c r="M78" i="107"/>
  <c r="N78" i="107"/>
  <c r="D79" i="107"/>
  <c r="T27" i="107" s="1"/>
  <c r="E79" i="107"/>
  <c r="F79" i="107"/>
  <c r="G79" i="107"/>
  <c r="H79" i="107"/>
  <c r="I79" i="107"/>
  <c r="J79" i="107"/>
  <c r="K79" i="107"/>
  <c r="L79" i="107"/>
  <c r="AB27" i="107" s="1"/>
  <c r="M79" i="107"/>
  <c r="N79" i="107"/>
  <c r="D80" i="107"/>
  <c r="E80" i="107"/>
  <c r="F80" i="107"/>
  <c r="G80" i="107"/>
  <c r="H80" i="107"/>
  <c r="I80" i="107"/>
  <c r="Y27" i="107" s="1"/>
  <c r="J80" i="107"/>
  <c r="K80" i="107"/>
  <c r="L80" i="107"/>
  <c r="M80" i="107"/>
  <c r="N80" i="107"/>
  <c r="D81" i="107"/>
  <c r="E81" i="107"/>
  <c r="F81" i="107"/>
  <c r="V27" i="107" s="1"/>
  <c r="G81" i="107"/>
  <c r="H81" i="107"/>
  <c r="I81" i="107"/>
  <c r="J81" i="107"/>
  <c r="K81" i="107"/>
  <c r="L81" i="107"/>
  <c r="M81" i="107"/>
  <c r="N81" i="107"/>
  <c r="AD27" i="107" s="1"/>
  <c r="D82" i="107"/>
  <c r="E82" i="107"/>
  <c r="F82" i="107"/>
  <c r="G82" i="107"/>
  <c r="H82" i="107"/>
  <c r="I82" i="107"/>
  <c r="J82" i="107"/>
  <c r="K82" i="107"/>
  <c r="AA28" i="107" s="1"/>
  <c r="L82" i="107"/>
  <c r="M82" i="107"/>
  <c r="N82" i="107"/>
  <c r="D83" i="107"/>
  <c r="E83" i="107"/>
  <c r="F83" i="107"/>
  <c r="G83" i="107"/>
  <c r="H83" i="107"/>
  <c r="X28" i="107" s="1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Z28" i="107" s="1"/>
  <c r="K85" i="107"/>
  <c r="L85" i="107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T29" i="107" s="1"/>
  <c r="E87" i="107"/>
  <c r="F87" i="107"/>
  <c r="G87" i="107"/>
  <c r="H87" i="107"/>
  <c r="I87" i="107"/>
  <c r="J87" i="107"/>
  <c r="K87" i="107"/>
  <c r="L87" i="107"/>
  <c r="AB29" i="107" s="1"/>
  <c r="M87" i="107"/>
  <c r="N87" i="107"/>
  <c r="D88" i="107"/>
  <c r="E88" i="107"/>
  <c r="F88" i="107"/>
  <c r="G88" i="107"/>
  <c r="H88" i="107"/>
  <c r="I88" i="107"/>
  <c r="Y29" i="107" s="1"/>
  <c r="J88" i="107"/>
  <c r="K88" i="107"/>
  <c r="L88" i="107"/>
  <c r="M88" i="107"/>
  <c r="N88" i="107"/>
  <c r="D89" i="107"/>
  <c r="E89" i="107"/>
  <c r="F89" i="107"/>
  <c r="V29" i="107" s="1"/>
  <c r="G89" i="107"/>
  <c r="H89" i="107"/>
  <c r="I89" i="107"/>
  <c r="J89" i="107"/>
  <c r="K89" i="107"/>
  <c r="L89" i="107"/>
  <c r="M89" i="107"/>
  <c r="N89" i="107"/>
  <c r="AD29" i="107" s="1"/>
  <c r="D90" i="107"/>
  <c r="E90" i="107"/>
  <c r="F90" i="107"/>
  <c r="G90" i="107"/>
  <c r="H90" i="107"/>
  <c r="I90" i="107"/>
  <c r="J90" i="107"/>
  <c r="K90" i="107"/>
  <c r="AA30" i="107" s="1"/>
  <c r="L90" i="107"/>
  <c r="M90" i="107"/>
  <c r="N90" i="107"/>
  <c r="D91" i="107"/>
  <c r="E91" i="107"/>
  <c r="F91" i="107"/>
  <c r="G91" i="107"/>
  <c r="H91" i="107"/>
  <c r="X30" i="107" s="1"/>
  <c r="I91" i="107"/>
  <c r="J91" i="107"/>
  <c r="K91" i="107"/>
  <c r="L91" i="107"/>
  <c r="M91" i="107"/>
  <c r="N91" i="107"/>
  <c r="D92" i="107"/>
  <c r="E92" i="107"/>
  <c r="U30" i="107" s="1"/>
  <c r="F92" i="107"/>
  <c r="G92" i="107"/>
  <c r="H92" i="107"/>
  <c r="I92" i="107"/>
  <c r="J92" i="107"/>
  <c r="K92" i="107"/>
  <c r="L92" i="107"/>
  <c r="M92" i="107"/>
  <c r="AC30" i="107" s="1"/>
  <c r="N92" i="107"/>
  <c r="D93" i="107"/>
  <c r="E93" i="107"/>
  <c r="F93" i="107"/>
  <c r="G93" i="107"/>
  <c r="H93" i="107"/>
  <c r="I93" i="107"/>
  <c r="J93" i="107"/>
  <c r="K93" i="107"/>
  <c r="L93" i="107"/>
  <c r="M93" i="107"/>
  <c r="N93" i="107"/>
  <c r="D94" i="107"/>
  <c r="E94" i="107"/>
  <c r="F94" i="107"/>
  <c r="G94" i="107"/>
  <c r="W31" i="107" s="1"/>
  <c r="H94" i="107"/>
  <c r="I94" i="107"/>
  <c r="J94" i="107"/>
  <c r="K94" i="107"/>
  <c r="L94" i="107"/>
  <c r="M94" i="107"/>
  <c r="N94" i="107"/>
  <c r="D95" i="107"/>
  <c r="E95" i="107"/>
  <c r="F95" i="107"/>
  <c r="G95" i="107"/>
  <c r="H95" i="107"/>
  <c r="I95" i="107"/>
  <c r="J95" i="107"/>
  <c r="K95" i="107"/>
  <c r="L95" i="107"/>
  <c r="M95" i="107"/>
  <c r="N95" i="107"/>
  <c r="D96" i="107"/>
  <c r="E96" i="107"/>
  <c r="F96" i="107"/>
  <c r="G96" i="107"/>
  <c r="H96" i="107"/>
  <c r="I96" i="107"/>
  <c r="Y31" i="107" s="1"/>
  <c r="J96" i="107"/>
  <c r="K96" i="107"/>
  <c r="L96" i="107"/>
  <c r="M96" i="107"/>
  <c r="N96" i="107"/>
  <c r="D97" i="107"/>
  <c r="E97" i="107"/>
  <c r="F97" i="107"/>
  <c r="V31" i="107" s="1"/>
  <c r="G97" i="107"/>
  <c r="H97" i="107"/>
  <c r="I97" i="107"/>
  <c r="J97" i="107"/>
  <c r="K97" i="107"/>
  <c r="L97" i="107"/>
  <c r="M97" i="107"/>
  <c r="N97" i="107"/>
  <c r="AD31" i="107" s="1"/>
  <c r="D98" i="107"/>
  <c r="E98" i="107"/>
  <c r="F98" i="107"/>
  <c r="G98" i="107"/>
  <c r="H98" i="107"/>
  <c r="I98" i="107"/>
  <c r="J98" i="107"/>
  <c r="K98" i="107"/>
  <c r="AA32" i="107" s="1"/>
  <c r="L98" i="107"/>
  <c r="M98" i="107"/>
  <c r="N98" i="107"/>
  <c r="D99" i="107"/>
  <c r="E99" i="107"/>
  <c r="F99" i="107"/>
  <c r="G99" i="107"/>
  <c r="H99" i="107"/>
  <c r="X32" i="107" s="1"/>
  <c r="I99" i="107"/>
  <c r="J99" i="107"/>
  <c r="K99" i="107"/>
  <c r="L99" i="107"/>
  <c r="M99" i="107"/>
  <c r="N99" i="107"/>
  <c r="D100" i="107"/>
  <c r="E100" i="107"/>
  <c r="U32" i="107" s="1"/>
  <c r="F100" i="107"/>
  <c r="G100" i="107"/>
  <c r="H100" i="107"/>
  <c r="I100" i="107"/>
  <c r="J100" i="107"/>
  <c r="K100" i="107"/>
  <c r="L100" i="107"/>
  <c r="M100" i="107"/>
  <c r="AC32" i="107" s="1"/>
  <c r="N100" i="107"/>
  <c r="D101" i="107"/>
  <c r="E101" i="107"/>
  <c r="F101" i="107"/>
  <c r="G101" i="107"/>
  <c r="H101" i="107"/>
  <c r="I101" i="107"/>
  <c r="J101" i="107"/>
  <c r="Z32" i="107" s="1"/>
  <c r="K101" i="107"/>
  <c r="L101" i="107"/>
  <c r="M101" i="107"/>
  <c r="N101" i="107"/>
  <c r="D102" i="107"/>
  <c r="E102" i="107"/>
  <c r="F102" i="107"/>
  <c r="G102" i="107"/>
  <c r="W33" i="107" s="1"/>
  <c r="H102" i="107"/>
  <c r="I102" i="107"/>
  <c r="J102" i="107"/>
  <c r="K102" i="107"/>
  <c r="L102" i="107"/>
  <c r="M102" i="107"/>
  <c r="N102" i="107"/>
  <c r="D103" i="107"/>
  <c r="T33" i="107" s="1"/>
  <c r="E103" i="107"/>
  <c r="F103" i="107"/>
  <c r="G103" i="107"/>
  <c r="H103" i="107"/>
  <c r="I103" i="107"/>
  <c r="J103" i="107"/>
  <c r="K103" i="107"/>
  <c r="L103" i="107"/>
  <c r="AB33" i="107" s="1"/>
  <c r="M103" i="107"/>
  <c r="N103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D105" i="107"/>
  <c r="E105" i="107"/>
  <c r="F105" i="107"/>
  <c r="V33" i="107" s="1"/>
  <c r="G105" i="107"/>
  <c r="H105" i="107"/>
  <c r="I105" i="107"/>
  <c r="J105" i="107"/>
  <c r="K105" i="107"/>
  <c r="L105" i="107"/>
  <c r="M105" i="107"/>
  <c r="N105" i="107"/>
  <c r="AD33" i="107" s="1"/>
  <c r="C59" i="107"/>
  <c r="C60" i="107"/>
  <c r="C61" i="107"/>
  <c r="C62" i="107"/>
  <c r="C63" i="107"/>
  <c r="C64" i="107"/>
  <c r="C65" i="107"/>
  <c r="C66" i="107"/>
  <c r="S24" i="107" s="1"/>
  <c r="C67" i="107"/>
  <c r="C68" i="107"/>
  <c r="C69" i="107"/>
  <c r="C70" i="107"/>
  <c r="C71" i="107"/>
  <c r="C72" i="107"/>
  <c r="C73" i="107"/>
  <c r="C74" i="107"/>
  <c r="S26" i="107" s="1"/>
  <c r="C75" i="107"/>
  <c r="C76" i="107"/>
  <c r="C77" i="107"/>
  <c r="C78" i="107"/>
  <c r="C79" i="107"/>
  <c r="C80" i="107"/>
  <c r="C81" i="107"/>
  <c r="C82" i="107"/>
  <c r="S28" i="107" s="1"/>
  <c r="C83" i="107"/>
  <c r="C84" i="107"/>
  <c r="C85" i="107"/>
  <c r="C86" i="107"/>
  <c r="C87" i="107"/>
  <c r="C88" i="107"/>
  <c r="C89" i="107"/>
  <c r="C90" i="107"/>
  <c r="S30" i="107" s="1"/>
  <c r="C91" i="107"/>
  <c r="C92" i="107"/>
  <c r="C93" i="107"/>
  <c r="C94" i="107"/>
  <c r="C95" i="107"/>
  <c r="C96" i="107"/>
  <c r="C97" i="107"/>
  <c r="C98" i="107"/>
  <c r="S32" i="107" s="1"/>
  <c r="C99" i="107"/>
  <c r="C100" i="107"/>
  <c r="C101" i="107"/>
  <c r="C102" i="107"/>
  <c r="C103" i="107"/>
  <c r="C104" i="107"/>
  <c r="C105" i="107"/>
  <c r="C58" i="107"/>
  <c r="P58" i="108"/>
  <c r="P59" i="108"/>
  <c r="P60" i="108"/>
  <c r="P61" i="108"/>
  <c r="P62" i="108"/>
  <c r="P63" i="108"/>
  <c r="P64" i="108"/>
  <c r="P65" i="108"/>
  <c r="P106" i="108" s="1"/>
  <c r="P66" i="108"/>
  <c r="P67" i="108"/>
  <c r="P68" i="108"/>
  <c r="P69" i="108"/>
  <c r="P70" i="108"/>
  <c r="P71" i="108"/>
  <c r="P72" i="108"/>
  <c r="P73" i="108"/>
  <c r="AF25" i="108" s="1"/>
  <c r="P74" i="108"/>
  <c r="P75" i="108"/>
  <c r="P76" i="108"/>
  <c r="P77" i="108"/>
  <c r="P78" i="108"/>
  <c r="P79" i="108"/>
  <c r="P80" i="108"/>
  <c r="P81" i="108"/>
  <c r="AF27" i="108" s="1"/>
  <c r="P82" i="108"/>
  <c r="P83" i="108"/>
  <c r="P84" i="108"/>
  <c r="P85" i="108"/>
  <c r="P86" i="108"/>
  <c r="P87" i="108"/>
  <c r="P88" i="108"/>
  <c r="P89" i="108"/>
  <c r="AF29" i="108" s="1"/>
  <c r="P90" i="108"/>
  <c r="P91" i="108"/>
  <c r="P92" i="108"/>
  <c r="P93" i="108"/>
  <c r="P94" i="108"/>
  <c r="P95" i="108"/>
  <c r="P96" i="108"/>
  <c r="P97" i="108"/>
  <c r="AF31" i="108" s="1"/>
  <c r="P98" i="108"/>
  <c r="P99" i="108"/>
  <c r="P100" i="108"/>
  <c r="P101" i="108"/>
  <c r="P102" i="108"/>
  <c r="P103" i="108"/>
  <c r="P104" i="108"/>
  <c r="P105" i="108"/>
  <c r="AF33" i="108" s="1"/>
  <c r="O58" i="108"/>
  <c r="O59" i="108"/>
  <c r="O60" i="108"/>
  <c r="O61" i="108"/>
  <c r="O62" i="108"/>
  <c r="O63" i="108"/>
  <c r="O64" i="108"/>
  <c r="O65" i="108"/>
  <c r="O106" i="108" s="1"/>
  <c r="O66" i="108"/>
  <c r="O67" i="108"/>
  <c r="O68" i="108"/>
  <c r="O69" i="108"/>
  <c r="O70" i="108"/>
  <c r="O71" i="108"/>
  <c r="O72" i="108"/>
  <c r="O73" i="108"/>
  <c r="AE25" i="108" s="1"/>
  <c r="O74" i="108"/>
  <c r="O75" i="108"/>
  <c r="O76" i="108"/>
  <c r="O77" i="108"/>
  <c r="O78" i="108"/>
  <c r="O79" i="108"/>
  <c r="O80" i="108"/>
  <c r="O81" i="108"/>
  <c r="O82" i="108"/>
  <c r="O83" i="108"/>
  <c r="O84" i="108"/>
  <c r="O85" i="108"/>
  <c r="O86" i="108"/>
  <c r="O87" i="108"/>
  <c r="O88" i="108"/>
  <c r="O89" i="108"/>
  <c r="O90" i="108"/>
  <c r="O91" i="108"/>
  <c r="O92" i="108"/>
  <c r="O93" i="108"/>
  <c r="O94" i="108"/>
  <c r="O95" i="108"/>
  <c r="O96" i="108"/>
  <c r="O97" i="108"/>
  <c r="AE31" i="108" s="1"/>
  <c r="O98" i="108"/>
  <c r="O99" i="108"/>
  <c r="O100" i="108"/>
  <c r="O101" i="108"/>
  <c r="O102" i="108"/>
  <c r="O103" i="108"/>
  <c r="O104" i="108"/>
  <c r="O105" i="108"/>
  <c r="AE33" i="108" s="1"/>
  <c r="D58" i="108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J77" i="111" s="1"/>
  <c r="Z26" i="111" s="1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D79" i="111" s="1"/>
  <c r="E79" i="108"/>
  <c r="F79" i="108"/>
  <c r="G79" i="108"/>
  <c r="H79" i="108"/>
  <c r="I79" i="108"/>
  <c r="J79" i="108"/>
  <c r="K79" i="108"/>
  <c r="L79" i="108"/>
  <c r="L79" i="111" s="1"/>
  <c r="AB27" i="111" s="1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I88" i="111" s="1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K90" i="111" s="1"/>
  <c r="AA30" i="111" s="1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H99" i="111" s="1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6" i="111" s="1"/>
  <c r="C67" i="108"/>
  <c r="C68" i="108"/>
  <c r="C69" i="108"/>
  <c r="C70" i="108"/>
  <c r="C71" i="108"/>
  <c r="C72" i="108"/>
  <c r="C73" i="108"/>
  <c r="C74" i="108"/>
  <c r="C74" i="111" s="1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0" i="111" s="1"/>
  <c r="C91" i="108"/>
  <c r="C92" i="108"/>
  <c r="C93" i="108"/>
  <c r="C94" i="108"/>
  <c r="C95" i="108"/>
  <c r="C96" i="108"/>
  <c r="C97" i="108"/>
  <c r="C98" i="108"/>
  <c r="C98" i="111" s="1"/>
  <c r="C99" i="108"/>
  <c r="C100" i="108"/>
  <c r="C101" i="108"/>
  <c r="C102" i="108"/>
  <c r="C103" i="108"/>
  <c r="C104" i="108"/>
  <c r="C105" i="108"/>
  <c r="C58" i="108"/>
  <c r="C106" i="108" s="1"/>
  <c r="I106" i="107"/>
  <c r="D58" i="111"/>
  <c r="E58" i="111"/>
  <c r="F58" i="111"/>
  <c r="V22" i="111" s="1"/>
  <c r="G58" i="111"/>
  <c r="H58" i="111"/>
  <c r="I58" i="111"/>
  <c r="J58" i="111"/>
  <c r="L58" i="111"/>
  <c r="M58" i="111"/>
  <c r="N58" i="111"/>
  <c r="D59" i="111"/>
  <c r="E59" i="111"/>
  <c r="F59" i="111"/>
  <c r="G59" i="111"/>
  <c r="I59" i="111"/>
  <c r="J59" i="111"/>
  <c r="K59" i="111"/>
  <c r="L59" i="111"/>
  <c r="M59" i="111"/>
  <c r="N59" i="111"/>
  <c r="AD22" i="111" s="1"/>
  <c r="D60" i="111"/>
  <c r="F60" i="111"/>
  <c r="G60" i="111"/>
  <c r="H60" i="111"/>
  <c r="I60" i="111"/>
  <c r="J60" i="111"/>
  <c r="K60" i="111"/>
  <c r="L60" i="111"/>
  <c r="N60" i="111"/>
  <c r="D61" i="111"/>
  <c r="E61" i="111"/>
  <c r="F61" i="111"/>
  <c r="G61" i="111"/>
  <c r="H61" i="111"/>
  <c r="I61" i="111"/>
  <c r="Y22" i="111" s="1"/>
  <c r="K61" i="111"/>
  <c r="L61" i="111"/>
  <c r="M61" i="111"/>
  <c r="N61" i="111"/>
  <c r="D62" i="111"/>
  <c r="E62" i="111"/>
  <c r="F62" i="111"/>
  <c r="H62" i="111"/>
  <c r="X23" i="111" s="1"/>
  <c r="I62" i="111"/>
  <c r="J62" i="111"/>
  <c r="K62" i="111"/>
  <c r="L62" i="111"/>
  <c r="M62" i="111"/>
  <c r="N62" i="111"/>
  <c r="E63" i="111"/>
  <c r="F63" i="111"/>
  <c r="G63" i="111"/>
  <c r="H63" i="111"/>
  <c r="I63" i="111"/>
  <c r="J63" i="111"/>
  <c r="K63" i="111"/>
  <c r="M63" i="111"/>
  <c r="N63" i="111"/>
  <c r="D64" i="111"/>
  <c r="E64" i="111"/>
  <c r="F64" i="111"/>
  <c r="G64" i="111"/>
  <c r="H64" i="111"/>
  <c r="J64" i="111"/>
  <c r="K64" i="111"/>
  <c r="L64" i="111"/>
  <c r="M64" i="111"/>
  <c r="AC23" i="111" s="1"/>
  <c r="N64" i="111"/>
  <c r="D65" i="111"/>
  <c r="E65" i="111"/>
  <c r="G65" i="111"/>
  <c r="H65" i="111"/>
  <c r="I65" i="111"/>
  <c r="J65" i="111"/>
  <c r="K65" i="111"/>
  <c r="L65" i="111"/>
  <c r="M65" i="111"/>
  <c r="D66" i="111"/>
  <c r="E66" i="111"/>
  <c r="F66" i="111"/>
  <c r="G66" i="111"/>
  <c r="H66" i="111"/>
  <c r="I66" i="111"/>
  <c r="Y24" i="111" s="1"/>
  <c r="J66" i="111"/>
  <c r="L66" i="111"/>
  <c r="M66" i="111"/>
  <c r="N66" i="111"/>
  <c r="D67" i="111"/>
  <c r="E67" i="111"/>
  <c r="F67" i="111"/>
  <c r="G67" i="111"/>
  <c r="W24" i="111" s="1"/>
  <c r="I67" i="111"/>
  <c r="J67" i="111"/>
  <c r="K67" i="111"/>
  <c r="L67" i="111"/>
  <c r="M67" i="111"/>
  <c r="N67" i="111"/>
  <c r="D68" i="111"/>
  <c r="F68" i="111"/>
  <c r="V24" i="111" s="1"/>
  <c r="G68" i="111"/>
  <c r="H68" i="111"/>
  <c r="I68" i="111"/>
  <c r="J68" i="111"/>
  <c r="K68" i="111"/>
  <c r="L68" i="111"/>
  <c r="N68" i="111"/>
  <c r="D69" i="111"/>
  <c r="T24" i="111" s="1"/>
  <c r="E69" i="111"/>
  <c r="F69" i="111"/>
  <c r="G69" i="111"/>
  <c r="H69" i="111"/>
  <c r="I69" i="111"/>
  <c r="K69" i="111"/>
  <c r="L69" i="111"/>
  <c r="M69" i="111"/>
  <c r="N69" i="111"/>
  <c r="D70" i="111"/>
  <c r="E70" i="111"/>
  <c r="F70" i="111"/>
  <c r="H70" i="111"/>
  <c r="I70" i="111"/>
  <c r="J70" i="111"/>
  <c r="K70" i="111"/>
  <c r="AA25" i="111" s="1"/>
  <c r="L70" i="111"/>
  <c r="M70" i="111"/>
  <c r="N70" i="111"/>
  <c r="E71" i="111"/>
  <c r="F71" i="111"/>
  <c r="G71" i="111"/>
  <c r="H71" i="111"/>
  <c r="I71" i="111"/>
  <c r="J71" i="111"/>
  <c r="Z25" i="111" s="1"/>
  <c r="K71" i="111"/>
  <c r="M71" i="111"/>
  <c r="N71" i="111"/>
  <c r="D72" i="111"/>
  <c r="E72" i="111"/>
  <c r="F72" i="111"/>
  <c r="G72" i="111"/>
  <c r="H72" i="111"/>
  <c r="J72" i="111"/>
  <c r="K72" i="111"/>
  <c r="L72" i="111"/>
  <c r="M72" i="111"/>
  <c r="N72" i="111"/>
  <c r="D73" i="111"/>
  <c r="E73" i="111"/>
  <c r="G73" i="111"/>
  <c r="H73" i="111"/>
  <c r="I73" i="111"/>
  <c r="J73" i="111"/>
  <c r="K73" i="111"/>
  <c r="L73" i="111"/>
  <c r="M73" i="111"/>
  <c r="D74" i="111"/>
  <c r="T26" i="111" s="1"/>
  <c r="E74" i="111"/>
  <c r="F74" i="111"/>
  <c r="G74" i="111"/>
  <c r="H74" i="111"/>
  <c r="I74" i="111"/>
  <c r="J74" i="111"/>
  <c r="L74" i="111"/>
  <c r="M74" i="111"/>
  <c r="N74" i="111"/>
  <c r="D75" i="111"/>
  <c r="E75" i="111"/>
  <c r="F75" i="111"/>
  <c r="G75" i="111"/>
  <c r="I75" i="111"/>
  <c r="J75" i="111"/>
  <c r="K75" i="111"/>
  <c r="L75" i="111"/>
  <c r="M75" i="111"/>
  <c r="N75" i="111"/>
  <c r="D76" i="111"/>
  <c r="F76" i="111"/>
  <c r="G76" i="111"/>
  <c r="H76" i="111"/>
  <c r="I76" i="111"/>
  <c r="Y26" i="111" s="1"/>
  <c r="J76" i="111"/>
  <c r="K76" i="111"/>
  <c r="L76" i="111"/>
  <c r="N76" i="111"/>
  <c r="D77" i="111"/>
  <c r="E77" i="111"/>
  <c r="F77" i="111"/>
  <c r="G77" i="111"/>
  <c r="W26" i="111" s="1"/>
  <c r="H77" i="111"/>
  <c r="I77" i="111"/>
  <c r="K77" i="111"/>
  <c r="L77" i="111"/>
  <c r="M77" i="111"/>
  <c r="N77" i="111"/>
  <c r="D78" i="111"/>
  <c r="E78" i="111"/>
  <c r="U27" i="111" s="1"/>
  <c r="F78" i="111"/>
  <c r="H78" i="111"/>
  <c r="I78" i="111"/>
  <c r="J78" i="111"/>
  <c r="K78" i="111"/>
  <c r="L78" i="111"/>
  <c r="M78" i="111"/>
  <c r="N78" i="111"/>
  <c r="E79" i="111"/>
  <c r="F79" i="111"/>
  <c r="G79" i="111"/>
  <c r="H79" i="111"/>
  <c r="I79" i="111"/>
  <c r="J79" i="111"/>
  <c r="K79" i="111"/>
  <c r="M79" i="111"/>
  <c r="AC27" i="111" s="1"/>
  <c r="N79" i="111"/>
  <c r="D80" i="111"/>
  <c r="E80" i="111"/>
  <c r="F80" i="111"/>
  <c r="G80" i="111"/>
  <c r="H80" i="111"/>
  <c r="J80" i="111"/>
  <c r="K80" i="111"/>
  <c r="AA27" i="111" s="1"/>
  <c r="L80" i="111"/>
  <c r="M80" i="111"/>
  <c r="N80" i="111"/>
  <c r="D81" i="111"/>
  <c r="E81" i="111"/>
  <c r="G81" i="111"/>
  <c r="H81" i="111"/>
  <c r="I81" i="111"/>
  <c r="J81" i="111"/>
  <c r="K81" i="111"/>
  <c r="L81" i="111"/>
  <c r="M81" i="111"/>
  <c r="D82" i="111"/>
  <c r="E82" i="111"/>
  <c r="F82" i="111"/>
  <c r="G82" i="111"/>
  <c r="W28" i="111" s="1"/>
  <c r="H82" i="111"/>
  <c r="I82" i="111"/>
  <c r="J82" i="111"/>
  <c r="L82" i="111"/>
  <c r="M82" i="111"/>
  <c r="N82" i="111"/>
  <c r="D83" i="111"/>
  <c r="E83" i="111"/>
  <c r="F83" i="111"/>
  <c r="G83" i="111"/>
  <c r="I83" i="111"/>
  <c r="J83" i="111"/>
  <c r="K83" i="111"/>
  <c r="L83" i="111"/>
  <c r="M83" i="111"/>
  <c r="N83" i="111"/>
  <c r="AD28" i="111" s="1"/>
  <c r="D84" i="111"/>
  <c r="F84" i="111"/>
  <c r="G84" i="111"/>
  <c r="H84" i="111"/>
  <c r="I84" i="111"/>
  <c r="J84" i="111"/>
  <c r="K84" i="111"/>
  <c r="L84" i="111"/>
  <c r="N84" i="111"/>
  <c r="D85" i="111"/>
  <c r="E85" i="111"/>
  <c r="F85" i="111"/>
  <c r="G85" i="111"/>
  <c r="H85" i="111"/>
  <c r="I85" i="111"/>
  <c r="K85" i="111"/>
  <c r="L85" i="111"/>
  <c r="M85" i="111"/>
  <c r="N85" i="111"/>
  <c r="D86" i="111"/>
  <c r="E86" i="111"/>
  <c r="F86" i="111"/>
  <c r="H86" i="111"/>
  <c r="I86" i="111"/>
  <c r="J86" i="111"/>
  <c r="K86" i="111"/>
  <c r="L86" i="111"/>
  <c r="M86" i="111"/>
  <c r="N86" i="111"/>
  <c r="E87" i="111"/>
  <c r="F87" i="111"/>
  <c r="G87" i="111"/>
  <c r="H87" i="111"/>
  <c r="I87" i="111"/>
  <c r="J87" i="111"/>
  <c r="K87" i="111"/>
  <c r="M87" i="111"/>
  <c r="N87" i="111"/>
  <c r="D88" i="111"/>
  <c r="E88" i="111"/>
  <c r="F88" i="111"/>
  <c r="G88" i="111"/>
  <c r="H88" i="111"/>
  <c r="J88" i="111"/>
  <c r="K88" i="111"/>
  <c r="L88" i="111"/>
  <c r="M88" i="111"/>
  <c r="N88" i="111"/>
  <c r="D89" i="111"/>
  <c r="E89" i="111"/>
  <c r="G89" i="111"/>
  <c r="H89" i="111"/>
  <c r="I89" i="111"/>
  <c r="J89" i="111"/>
  <c r="K89" i="111"/>
  <c r="L89" i="111"/>
  <c r="M89" i="111"/>
  <c r="D90" i="111"/>
  <c r="E90" i="111"/>
  <c r="F90" i="111"/>
  <c r="G90" i="111"/>
  <c r="H90" i="111"/>
  <c r="I90" i="111"/>
  <c r="J90" i="111"/>
  <c r="L90" i="111"/>
  <c r="M90" i="111"/>
  <c r="N90" i="111"/>
  <c r="D91" i="111"/>
  <c r="E91" i="111"/>
  <c r="F91" i="111"/>
  <c r="G91" i="111"/>
  <c r="I91" i="111"/>
  <c r="J91" i="111"/>
  <c r="K91" i="111"/>
  <c r="L91" i="111"/>
  <c r="M91" i="111"/>
  <c r="N91" i="111"/>
  <c r="D92" i="111"/>
  <c r="F92" i="111"/>
  <c r="G92" i="111"/>
  <c r="W30" i="111" s="1"/>
  <c r="H92" i="111"/>
  <c r="I92" i="111"/>
  <c r="J92" i="111"/>
  <c r="K92" i="111"/>
  <c r="L92" i="111"/>
  <c r="N92" i="111"/>
  <c r="D93" i="111"/>
  <c r="E93" i="111"/>
  <c r="F93" i="111"/>
  <c r="G93" i="111"/>
  <c r="H93" i="111"/>
  <c r="I93" i="111"/>
  <c r="K93" i="111"/>
  <c r="L93" i="111"/>
  <c r="M93" i="111"/>
  <c r="N93" i="111"/>
  <c r="D94" i="111"/>
  <c r="E94" i="111"/>
  <c r="F94" i="111"/>
  <c r="H94" i="111"/>
  <c r="I94" i="111"/>
  <c r="J94" i="111"/>
  <c r="K94" i="111"/>
  <c r="L94" i="111"/>
  <c r="M94" i="111"/>
  <c r="N94" i="111"/>
  <c r="E95" i="111"/>
  <c r="F95" i="111"/>
  <c r="G95" i="111"/>
  <c r="H95" i="111"/>
  <c r="I95" i="111"/>
  <c r="J95" i="111"/>
  <c r="Z31" i="111" s="1"/>
  <c r="K95" i="111"/>
  <c r="M95" i="111"/>
  <c r="N95" i="111"/>
  <c r="D96" i="111"/>
  <c r="E96" i="111"/>
  <c r="F96" i="111"/>
  <c r="G96" i="111"/>
  <c r="H96" i="111"/>
  <c r="J96" i="111"/>
  <c r="K96" i="111"/>
  <c r="L96" i="111"/>
  <c r="M96" i="111"/>
  <c r="N96" i="111"/>
  <c r="D97" i="111"/>
  <c r="E97" i="111"/>
  <c r="G97" i="111"/>
  <c r="H97" i="111"/>
  <c r="I97" i="111"/>
  <c r="J97" i="111"/>
  <c r="K97" i="111"/>
  <c r="L97" i="111"/>
  <c r="M97" i="111"/>
  <c r="D98" i="111"/>
  <c r="E98" i="111"/>
  <c r="F98" i="111"/>
  <c r="G98" i="111"/>
  <c r="H98" i="111"/>
  <c r="I98" i="111"/>
  <c r="J98" i="111"/>
  <c r="L98" i="111"/>
  <c r="M98" i="111"/>
  <c r="N98" i="111"/>
  <c r="D99" i="111"/>
  <c r="E99" i="111"/>
  <c r="F99" i="111"/>
  <c r="G99" i="111"/>
  <c r="I99" i="111"/>
  <c r="J99" i="111"/>
  <c r="K99" i="111"/>
  <c r="L99" i="111"/>
  <c r="AB32" i="111" s="1"/>
  <c r="M99" i="111"/>
  <c r="N99" i="111"/>
  <c r="D100" i="111"/>
  <c r="F100" i="111"/>
  <c r="G100" i="111"/>
  <c r="H100" i="111"/>
  <c r="I100" i="111"/>
  <c r="J100" i="111"/>
  <c r="K100" i="111"/>
  <c r="L100" i="111"/>
  <c r="N100" i="111"/>
  <c r="D101" i="111"/>
  <c r="E101" i="111"/>
  <c r="F101" i="111"/>
  <c r="G101" i="111"/>
  <c r="H101" i="111"/>
  <c r="I101" i="111"/>
  <c r="K101" i="111"/>
  <c r="L101" i="111"/>
  <c r="M101" i="111"/>
  <c r="N101" i="111"/>
  <c r="D102" i="111"/>
  <c r="E102" i="111"/>
  <c r="F102" i="111"/>
  <c r="H102" i="111"/>
  <c r="I102" i="111"/>
  <c r="J102" i="111"/>
  <c r="K102" i="111"/>
  <c r="L102" i="111"/>
  <c r="M102" i="111"/>
  <c r="N102" i="111"/>
  <c r="E103" i="111"/>
  <c r="F103" i="111"/>
  <c r="G103" i="111"/>
  <c r="H103" i="111"/>
  <c r="I103" i="111"/>
  <c r="J103" i="111"/>
  <c r="K103" i="111"/>
  <c r="M103" i="111"/>
  <c r="N103" i="111"/>
  <c r="D104" i="111"/>
  <c r="E104" i="111"/>
  <c r="F104" i="111"/>
  <c r="G104" i="111"/>
  <c r="H104" i="111"/>
  <c r="J104" i="111"/>
  <c r="K104" i="111"/>
  <c r="L104" i="111"/>
  <c r="M104" i="111"/>
  <c r="N104" i="111"/>
  <c r="D105" i="111"/>
  <c r="E105" i="111"/>
  <c r="G105" i="111"/>
  <c r="H105" i="111"/>
  <c r="I105" i="111"/>
  <c r="J105" i="111"/>
  <c r="K105" i="111"/>
  <c r="L105" i="111"/>
  <c r="M105" i="111"/>
  <c r="C59" i="111"/>
  <c r="C60" i="111"/>
  <c r="C61" i="111"/>
  <c r="C62" i="111"/>
  <c r="C63" i="111"/>
  <c r="C64" i="111"/>
  <c r="C65" i="111"/>
  <c r="C67" i="111"/>
  <c r="C68" i="111"/>
  <c r="C69" i="111"/>
  <c r="C70" i="111"/>
  <c r="C71" i="111"/>
  <c r="C72" i="111"/>
  <c r="C73" i="111"/>
  <c r="C75" i="111"/>
  <c r="C76" i="111"/>
  <c r="C77" i="111"/>
  <c r="C78" i="111"/>
  <c r="C79" i="111"/>
  <c r="C80" i="111"/>
  <c r="C81" i="111"/>
  <c r="C83" i="111"/>
  <c r="C84" i="111"/>
  <c r="C85" i="111"/>
  <c r="C86" i="111"/>
  <c r="C87" i="111"/>
  <c r="C88" i="111"/>
  <c r="C89" i="111"/>
  <c r="C91" i="111"/>
  <c r="C92" i="111"/>
  <c r="C93" i="111"/>
  <c r="C94" i="111"/>
  <c r="C95" i="111"/>
  <c r="C96" i="111"/>
  <c r="C97" i="111"/>
  <c r="C99" i="111"/>
  <c r="C100" i="111"/>
  <c r="C101" i="111"/>
  <c r="C102" i="111"/>
  <c r="C103" i="111"/>
  <c r="C104" i="111"/>
  <c r="C105" i="111"/>
  <c r="C58" i="111"/>
  <c r="AE37" i="107"/>
  <c r="W37" i="107"/>
  <c r="AE33" i="107"/>
  <c r="AC33" i="107"/>
  <c r="AA33" i="107"/>
  <c r="Z33" i="107"/>
  <c r="Y33" i="107"/>
  <c r="X33" i="107"/>
  <c r="U33" i="107"/>
  <c r="S33" i="107"/>
  <c r="AF32" i="107"/>
  <c r="AE32" i="107"/>
  <c r="AD32" i="107"/>
  <c r="AB32" i="107"/>
  <c r="Y32" i="107"/>
  <c r="W32" i="107"/>
  <c r="V32" i="107"/>
  <c r="T32" i="107"/>
  <c r="AC31" i="107"/>
  <c r="AB31" i="107"/>
  <c r="AA31" i="107"/>
  <c r="Z31" i="107"/>
  <c r="X31" i="107"/>
  <c r="U31" i="107"/>
  <c r="T31" i="107"/>
  <c r="S31" i="107"/>
  <c r="AF30" i="107"/>
  <c r="AE30" i="107"/>
  <c r="AD30" i="107"/>
  <c r="AB30" i="107"/>
  <c r="Z30" i="107"/>
  <c r="Y30" i="107"/>
  <c r="W30" i="107"/>
  <c r="V30" i="107"/>
  <c r="T30" i="107"/>
  <c r="AC29" i="107"/>
  <c r="AA29" i="107"/>
  <c r="Z29" i="107"/>
  <c r="X29" i="107"/>
  <c r="W29" i="107"/>
  <c r="U29" i="107"/>
  <c r="S29" i="107"/>
  <c r="AF28" i="107"/>
  <c r="AE28" i="107"/>
  <c r="AD28" i="107"/>
  <c r="AC28" i="107"/>
  <c r="AB28" i="107"/>
  <c r="Y28" i="107"/>
  <c r="W28" i="107"/>
  <c r="V28" i="107"/>
  <c r="U28" i="107"/>
  <c r="T28" i="107"/>
  <c r="AC27" i="107"/>
  <c r="AA27" i="107"/>
  <c r="Z27" i="107"/>
  <c r="X27" i="107"/>
  <c r="U27" i="107"/>
  <c r="S27" i="107"/>
  <c r="AF26" i="107"/>
  <c r="AE26" i="107"/>
  <c r="AD26" i="107"/>
  <c r="AB26" i="107"/>
  <c r="Y26" i="107"/>
  <c r="X26" i="107"/>
  <c r="W26" i="107"/>
  <c r="V26" i="107"/>
  <c r="T26" i="107"/>
  <c r="AE25" i="107"/>
  <c r="AC25" i="107"/>
  <c r="AA25" i="107"/>
  <c r="Z25" i="107"/>
  <c r="X25" i="107"/>
  <c r="U25" i="107"/>
  <c r="S25" i="107"/>
  <c r="AF24" i="107"/>
  <c r="AE24" i="107"/>
  <c r="AD24" i="107"/>
  <c r="AB24" i="107"/>
  <c r="AA24" i="107"/>
  <c r="Y24" i="107"/>
  <c r="W24" i="107"/>
  <c r="V24" i="107"/>
  <c r="T24" i="107"/>
  <c r="AC23" i="107"/>
  <c r="AA23" i="107"/>
  <c r="Z23" i="107"/>
  <c r="X23" i="107"/>
  <c r="U23" i="107"/>
  <c r="S23" i="107"/>
  <c r="AF22" i="107"/>
  <c r="AE22" i="107"/>
  <c r="AD22" i="107"/>
  <c r="AB22" i="107"/>
  <c r="Y22" i="107"/>
  <c r="W22" i="107"/>
  <c r="V22" i="107"/>
  <c r="T22" i="107"/>
  <c r="S22" i="107"/>
  <c r="AF21" i="107"/>
  <c r="AE21" i="107"/>
  <c r="AD21" i="107"/>
  <c r="AC21" i="107"/>
  <c r="AB21" i="107"/>
  <c r="AA21" i="107"/>
  <c r="Z21" i="107"/>
  <c r="Y21" i="107"/>
  <c r="X21" i="107"/>
  <c r="W21" i="107"/>
  <c r="V21" i="107"/>
  <c r="U21" i="107"/>
  <c r="T21" i="107"/>
  <c r="S21" i="107"/>
  <c r="AF20" i="107"/>
  <c r="AE20" i="107"/>
  <c r="AD20" i="107"/>
  <c r="AC20" i="107"/>
  <c r="AC36" i="107" s="1"/>
  <c r="AB20" i="107"/>
  <c r="AA20" i="107"/>
  <c r="Z20" i="107"/>
  <c r="Y20" i="107"/>
  <c r="X20" i="107"/>
  <c r="W20" i="107"/>
  <c r="V20" i="107"/>
  <c r="U20" i="107"/>
  <c r="U36" i="107" s="1"/>
  <c r="T20" i="107"/>
  <c r="S20" i="107"/>
  <c r="AF19" i="107"/>
  <c r="AF39" i="107" s="1"/>
  <c r="AE19" i="107"/>
  <c r="AE39" i="107" s="1"/>
  <c r="AD19" i="107"/>
  <c r="AD39" i="107" s="1"/>
  <c r="AC19" i="107"/>
  <c r="AC39" i="107" s="1"/>
  <c r="AB19" i="107"/>
  <c r="AB36" i="107" s="1"/>
  <c r="AA19" i="107"/>
  <c r="AA36" i="107" s="1"/>
  <c r="Z19" i="107"/>
  <c r="Z39" i="107" s="1"/>
  <c r="Y19" i="107"/>
  <c r="Y39" i="107" s="1"/>
  <c r="X19" i="107"/>
  <c r="X39" i="107" s="1"/>
  <c r="W19" i="107"/>
  <c r="W39" i="107" s="1"/>
  <c r="V19" i="107"/>
  <c r="V39" i="107" s="1"/>
  <c r="U19" i="107"/>
  <c r="U39" i="107" s="1"/>
  <c r="T19" i="107"/>
  <c r="T36" i="107" s="1"/>
  <c r="S19" i="107"/>
  <c r="S39" i="107" s="1"/>
  <c r="AF18" i="107"/>
  <c r="AE18" i="107"/>
  <c r="AD18" i="107"/>
  <c r="AC18" i="107"/>
  <c r="AB18" i="107"/>
  <c r="AA18" i="107"/>
  <c r="Z18" i="107"/>
  <c r="Y18" i="107"/>
  <c r="X18" i="107"/>
  <c r="W18" i="107"/>
  <c r="V18" i="107"/>
  <c r="U18" i="107"/>
  <c r="T18" i="107"/>
  <c r="S18" i="107"/>
  <c r="AF17" i="107"/>
  <c r="AE17" i="107"/>
  <c r="AD17" i="107"/>
  <c r="AC17" i="107"/>
  <c r="AB17" i="107"/>
  <c r="AA17" i="107"/>
  <c r="Z17" i="107"/>
  <c r="Y17" i="107"/>
  <c r="X17" i="107"/>
  <c r="W17" i="107"/>
  <c r="V17" i="107"/>
  <c r="U17" i="107"/>
  <c r="T17" i="107"/>
  <c r="S17" i="107"/>
  <c r="AF16" i="107"/>
  <c r="AE16" i="107"/>
  <c r="AD16" i="107"/>
  <c r="AC16" i="107"/>
  <c r="AB16" i="107"/>
  <c r="AA16" i="107"/>
  <c r="Z16" i="107"/>
  <c r="Y16" i="107"/>
  <c r="X16" i="107"/>
  <c r="W16" i="107"/>
  <c r="V16" i="107"/>
  <c r="U16" i="107"/>
  <c r="T16" i="107"/>
  <c r="S16" i="107"/>
  <c r="AF15" i="107"/>
  <c r="AE15" i="107"/>
  <c r="AD15" i="107"/>
  <c r="AC15" i="107"/>
  <c r="AB15" i="107"/>
  <c r="AA15" i="107"/>
  <c r="AA35" i="107" s="1"/>
  <c r="Z15" i="107"/>
  <c r="Y15" i="107"/>
  <c r="X15" i="107"/>
  <c r="W15" i="107"/>
  <c r="V15" i="107"/>
  <c r="U15" i="107"/>
  <c r="T15" i="107"/>
  <c r="S15" i="107"/>
  <c r="S35" i="107" s="1"/>
  <c r="AF14" i="107"/>
  <c r="AE14" i="107"/>
  <c r="AD14" i="107"/>
  <c r="AC14" i="107"/>
  <c r="AB14" i="107"/>
  <c r="AA14" i="107"/>
  <c r="Z14" i="107"/>
  <c r="Y14" i="107"/>
  <c r="Y38" i="107" s="1"/>
  <c r="X14" i="107"/>
  <c r="W14" i="107"/>
  <c r="V14" i="107"/>
  <c r="U14" i="107"/>
  <c r="T14" i="107"/>
  <c r="S14" i="107"/>
  <c r="AF13" i="107"/>
  <c r="AF38" i="107" s="1"/>
  <c r="AE13" i="107"/>
  <c r="AE38" i="107" s="1"/>
  <c r="AD13" i="107"/>
  <c r="AD38" i="107" s="1"/>
  <c r="AC13" i="107"/>
  <c r="AC38" i="107" s="1"/>
  <c r="AB13" i="107"/>
  <c r="AB38" i="107" s="1"/>
  <c r="AA13" i="107"/>
  <c r="AA38" i="107" s="1"/>
  <c r="Z13" i="107"/>
  <c r="Z35" i="107" s="1"/>
  <c r="Y13" i="107"/>
  <c r="Y35" i="107" s="1"/>
  <c r="X13" i="107"/>
  <c r="X38" i="107" s="1"/>
  <c r="W13" i="107"/>
  <c r="W38" i="107" s="1"/>
  <c r="V13" i="107"/>
  <c r="V38" i="107" s="1"/>
  <c r="U13" i="107"/>
  <c r="U38" i="107" s="1"/>
  <c r="T13" i="107"/>
  <c r="T38" i="107" s="1"/>
  <c r="S13" i="107"/>
  <c r="S38" i="107" s="1"/>
  <c r="AF12" i="107"/>
  <c r="AE12" i="107"/>
  <c r="AD12" i="107"/>
  <c r="AC12" i="107"/>
  <c r="AC40" i="107" s="1"/>
  <c r="AB12" i="107"/>
  <c r="AA12" i="107"/>
  <c r="Z12" i="107"/>
  <c r="Y12" i="107"/>
  <c r="X12" i="107"/>
  <c r="W12" i="107"/>
  <c r="V12" i="107"/>
  <c r="U12" i="107"/>
  <c r="U40" i="107" s="1"/>
  <c r="T12" i="107"/>
  <c r="S12" i="107"/>
  <c r="AF11" i="107"/>
  <c r="AE11" i="107"/>
  <c r="AD11" i="107"/>
  <c r="AC11" i="107"/>
  <c r="AB11" i="107"/>
  <c r="AA11" i="107"/>
  <c r="Z11" i="107"/>
  <c r="Y11" i="107"/>
  <c r="X11" i="107"/>
  <c r="W11" i="107"/>
  <c r="V11" i="107"/>
  <c r="U11" i="107"/>
  <c r="T11" i="107"/>
  <c r="S11" i="107"/>
  <c r="AF10" i="107"/>
  <c r="AF34" i="107" s="1"/>
  <c r="AE10" i="107"/>
  <c r="AE34" i="107" s="1"/>
  <c r="AD10" i="107"/>
  <c r="AC10" i="107"/>
  <c r="AB10" i="107"/>
  <c r="AB40" i="107" s="1"/>
  <c r="AA10" i="107"/>
  <c r="AA40" i="107" s="1"/>
  <c r="Z10" i="107"/>
  <c r="Z40" i="107" s="1"/>
  <c r="Y10" i="107"/>
  <c r="Y40" i="107" s="1"/>
  <c r="X10" i="107"/>
  <c r="X34" i="107" s="1"/>
  <c r="W10" i="107"/>
  <c r="W34" i="107" s="1"/>
  <c r="V10" i="107"/>
  <c r="U10" i="107"/>
  <c r="T10" i="107"/>
  <c r="T40" i="107" s="1"/>
  <c r="S10" i="107"/>
  <c r="S40" i="107" s="1"/>
  <c r="AE37" i="108"/>
  <c r="W37" i="108"/>
  <c r="AC33" i="108"/>
  <c r="AA33" i="108"/>
  <c r="Z33" i="108"/>
  <c r="X33" i="108"/>
  <c r="U33" i="108"/>
  <c r="S33" i="108"/>
  <c r="AF32" i="108"/>
  <c r="AE32" i="108"/>
  <c r="AD32" i="108"/>
  <c r="AB32" i="108"/>
  <c r="Y32" i="108"/>
  <c r="W32" i="108"/>
  <c r="V32" i="108"/>
  <c r="T32" i="108"/>
  <c r="AC31" i="108"/>
  <c r="AA31" i="108"/>
  <c r="Z31" i="108"/>
  <c r="X31" i="108"/>
  <c r="U31" i="108"/>
  <c r="S31" i="108"/>
  <c r="AF30" i="108"/>
  <c r="AE30" i="108"/>
  <c r="AD30" i="108"/>
  <c r="AB30" i="108"/>
  <c r="Y30" i="108"/>
  <c r="W30" i="108"/>
  <c r="V30" i="108"/>
  <c r="T30" i="108"/>
  <c r="S30" i="108"/>
  <c r="AE29" i="108"/>
  <c r="AC29" i="108"/>
  <c r="AA29" i="108"/>
  <c r="Z29" i="108"/>
  <c r="X29" i="108"/>
  <c r="U29" i="108"/>
  <c r="S29" i="108"/>
  <c r="AF28" i="108"/>
  <c r="AE28" i="108"/>
  <c r="AD28" i="108"/>
  <c r="AB28" i="108"/>
  <c r="Y28" i="108"/>
  <c r="W28" i="108"/>
  <c r="V28" i="108"/>
  <c r="T28" i="108"/>
  <c r="AE27" i="108"/>
  <c r="AC27" i="108"/>
  <c r="AA27" i="108"/>
  <c r="Z27" i="108"/>
  <c r="X27" i="108"/>
  <c r="U27" i="108"/>
  <c r="S27" i="108"/>
  <c r="AF26" i="108"/>
  <c r="AE26" i="108"/>
  <c r="AD26" i="108"/>
  <c r="AB26" i="108"/>
  <c r="Z26" i="108"/>
  <c r="Y26" i="108"/>
  <c r="W26" i="108"/>
  <c r="V26" i="108"/>
  <c r="T26" i="108"/>
  <c r="S26" i="108"/>
  <c r="AC25" i="108"/>
  <c r="AA25" i="108"/>
  <c r="Z25" i="108"/>
  <c r="X25" i="108"/>
  <c r="U25" i="108"/>
  <c r="S25" i="108"/>
  <c r="AF24" i="108"/>
  <c r="AE24" i="108"/>
  <c r="AD24" i="108"/>
  <c r="AB24" i="108"/>
  <c r="Y24" i="108"/>
  <c r="W24" i="108"/>
  <c r="V24" i="108"/>
  <c r="T24" i="108"/>
  <c r="AC23" i="108"/>
  <c r="AA23" i="108"/>
  <c r="Z23" i="108"/>
  <c r="X23" i="108"/>
  <c r="U23" i="108"/>
  <c r="S23" i="108"/>
  <c r="AF22" i="108"/>
  <c r="AE22" i="108"/>
  <c r="AD22" i="108"/>
  <c r="AB22" i="108"/>
  <c r="Y22" i="108"/>
  <c r="W22" i="108"/>
  <c r="V22" i="108"/>
  <c r="T22" i="108"/>
  <c r="S22" i="108"/>
  <c r="AF21" i="108"/>
  <c r="AE21" i="108"/>
  <c r="AD21" i="108"/>
  <c r="AC21" i="108"/>
  <c r="AB21" i="108"/>
  <c r="AA21" i="108"/>
  <c r="Z21" i="108"/>
  <c r="Y21" i="108"/>
  <c r="X21" i="108"/>
  <c r="W21" i="108"/>
  <c r="V21" i="108"/>
  <c r="U21" i="108"/>
  <c r="T21" i="108"/>
  <c r="S21" i="108"/>
  <c r="AF20" i="108"/>
  <c r="AE20" i="108"/>
  <c r="AD20" i="108"/>
  <c r="AC20" i="108"/>
  <c r="AC36" i="108" s="1"/>
  <c r="AB20" i="108"/>
  <c r="AA20" i="108"/>
  <c r="Z20" i="108"/>
  <c r="Y20" i="108"/>
  <c r="X20" i="108"/>
  <c r="W20" i="108"/>
  <c r="V20" i="108"/>
  <c r="U20" i="108"/>
  <c r="U36" i="108" s="1"/>
  <c r="T20" i="108"/>
  <c r="S20" i="108"/>
  <c r="AF19" i="108"/>
  <c r="AF39" i="108" s="1"/>
  <c r="AE19" i="108"/>
  <c r="AE39" i="108" s="1"/>
  <c r="AD19" i="108"/>
  <c r="AD39" i="108" s="1"/>
  <c r="AC19" i="108"/>
  <c r="AC39" i="108" s="1"/>
  <c r="AB19" i="108"/>
  <c r="AB36" i="108" s="1"/>
  <c r="AA19" i="108"/>
  <c r="AA36" i="108" s="1"/>
  <c r="Z19" i="108"/>
  <c r="Z39" i="108" s="1"/>
  <c r="Y19" i="108"/>
  <c r="Y39" i="108" s="1"/>
  <c r="X19" i="108"/>
  <c r="X39" i="108" s="1"/>
  <c r="W19" i="108"/>
  <c r="W39" i="108" s="1"/>
  <c r="V19" i="108"/>
  <c r="V39" i="108" s="1"/>
  <c r="U19" i="108"/>
  <c r="U39" i="108" s="1"/>
  <c r="T19" i="108"/>
  <c r="T36" i="108" s="1"/>
  <c r="S19" i="108"/>
  <c r="S39" i="108" s="1"/>
  <c r="AF18" i="108"/>
  <c r="AE18" i="108"/>
  <c r="AD18" i="108"/>
  <c r="AC18" i="108"/>
  <c r="AB18" i="108"/>
  <c r="AA18" i="108"/>
  <c r="Z18" i="108"/>
  <c r="Y18" i="108"/>
  <c r="X18" i="108"/>
  <c r="W18" i="108"/>
  <c r="V18" i="108"/>
  <c r="U18" i="108"/>
  <c r="T18" i="108"/>
  <c r="S18" i="108"/>
  <c r="AF17" i="108"/>
  <c r="AE17" i="108"/>
  <c r="AD17" i="108"/>
  <c r="AC17" i="108"/>
  <c r="AB17" i="108"/>
  <c r="AA17" i="108"/>
  <c r="Z17" i="108"/>
  <c r="Y17" i="108"/>
  <c r="X17" i="108"/>
  <c r="W17" i="108"/>
  <c r="V17" i="108"/>
  <c r="U17" i="108"/>
  <c r="T17" i="108"/>
  <c r="S17" i="108"/>
  <c r="AF16" i="108"/>
  <c r="AE16" i="108"/>
  <c r="AD16" i="108"/>
  <c r="AC16" i="108"/>
  <c r="AB16" i="108"/>
  <c r="AA16" i="108"/>
  <c r="Z16" i="108"/>
  <c r="Y16" i="108"/>
  <c r="X16" i="108"/>
  <c r="W16" i="108"/>
  <c r="V16" i="108"/>
  <c r="U16" i="108"/>
  <c r="T16" i="108"/>
  <c r="S16" i="108"/>
  <c r="AF15" i="108"/>
  <c r="AE15" i="108"/>
  <c r="AD15" i="108"/>
  <c r="AC15" i="108"/>
  <c r="AB15" i="108"/>
  <c r="AA15" i="108"/>
  <c r="AA35" i="108" s="1"/>
  <c r="Z15" i="108"/>
  <c r="Y15" i="108"/>
  <c r="X15" i="108"/>
  <c r="W15" i="108"/>
  <c r="V15" i="108"/>
  <c r="U15" i="108"/>
  <c r="T15" i="108"/>
  <c r="S15" i="108"/>
  <c r="S35" i="108" s="1"/>
  <c r="AF14" i="108"/>
  <c r="AE14" i="108"/>
  <c r="AD14" i="108"/>
  <c r="AC14" i="108"/>
  <c r="AB14" i="108"/>
  <c r="AA14" i="108"/>
  <c r="Z14" i="108"/>
  <c r="Y14" i="108"/>
  <c r="Y38" i="108" s="1"/>
  <c r="X14" i="108"/>
  <c r="W14" i="108"/>
  <c r="V14" i="108"/>
  <c r="U14" i="108"/>
  <c r="T14" i="108"/>
  <c r="S14" i="108"/>
  <c r="AF13" i="108"/>
  <c r="AF38" i="108" s="1"/>
  <c r="AE13" i="108"/>
  <c r="AE38" i="108" s="1"/>
  <c r="AD13" i="108"/>
  <c r="AD38" i="108" s="1"/>
  <c r="AC13" i="108"/>
  <c r="AC38" i="108" s="1"/>
  <c r="AB13" i="108"/>
  <c r="AB38" i="108" s="1"/>
  <c r="AA13" i="108"/>
  <c r="AA38" i="108" s="1"/>
  <c r="Z13" i="108"/>
  <c r="Z35" i="108" s="1"/>
  <c r="Y13" i="108"/>
  <c r="Y35" i="108" s="1"/>
  <c r="X13" i="108"/>
  <c r="X38" i="108" s="1"/>
  <c r="W13" i="108"/>
  <c r="W38" i="108" s="1"/>
  <c r="V13" i="108"/>
  <c r="V38" i="108" s="1"/>
  <c r="U13" i="108"/>
  <c r="U38" i="108" s="1"/>
  <c r="T13" i="108"/>
  <c r="T38" i="108" s="1"/>
  <c r="S13" i="108"/>
  <c r="S38" i="108" s="1"/>
  <c r="AF12" i="108"/>
  <c r="AE12" i="108"/>
  <c r="AD12" i="108"/>
  <c r="AC12" i="108"/>
  <c r="AC40" i="108" s="1"/>
  <c r="AB12" i="108"/>
  <c r="AA12" i="108"/>
  <c r="Z12" i="108"/>
  <c r="Y12" i="108"/>
  <c r="X12" i="108"/>
  <c r="W12" i="108"/>
  <c r="V12" i="108"/>
  <c r="U12" i="108"/>
  <c r="U40" i="108" s="1"/>
  <c r="T12" i="108"/>
  <c r="S12" i="108"/>
  <c r="AF11" i="108"/>
  <c r="AE11" i="108"/>
  <c r="AD11" i="108"/>
  <c r="AC11" i="108"/>
  <c r="AB11" i="108"/>
  <c r="AA11" i="108"/>
  <c r="Z11" i="108"/>
  <c r="Y11" i="108"/>
  <c r="X11" i="108"/>
  <c r="W11" i="108"/>
  <c r="V11" i="108"/>
  <c r="U11" i="108"/>
  <c r="T11" i="108"/>
  <c r="S11" i="108"/>
  <c r="AF10" i="108"/>
  <c r="AF34" i="108" s="1"/>
  <c r="AE10" i="108"/>
  <c r="AE34" i="108" s="1"/>
  <c r="AD10" i="108"/>
  <c r="AC10" i="108"/>
  <c r="AB10" i="108"/>
  <c r="AB40" i="108" s="1"/>
  <c r="AA10" i="108"/>
  <c r="AA40" i="108" s="1"/>
  <c r="Z10" i="108"/>
  <c r="Z40" i="108" s="1"/>
  <c r="Y10" i="108"/>
  <c r="Y34" i="108" s="1"/>
  <c r="X10" i="108"/>
  <c r="X34" i="108" s="1"/>
  <c r="W10" i="108"/>
  <c r="W34" i="108" s="1"/>
  <c r="V10" i="108"/>
  <c r="U10" i="108"/>
  <c r="T10" i="108"/>
  <c r="T40" i="108" s="1"/>
  <c r="S10" i="108"/>
  <c r="S40" i="108" s="1"/>
  <c r="AE37" i="111"/>
  <c r="W37" i="111"/>
  <c r="AA33" i="111"/>
  <c r="X33" i="111"/>
  <c r="W32" i="111"/>
  <c r="T32" i="111"/>
  <c r="AA31" i="111"/>
  <c r="X31" i="111"/>
  <c r="S31" i="111"/>
  <c r="AB30" i="111"/>
  <c r="V30" i="111"/>
  <c r="T30" i="111"/>
  <c r="AA29" i="111"/>
  <c r="X29" i="111"/>
  <c r="AB28" i="111"/>
  <c r="T28" i="111"/>
  <c r="Z27" i="111"/>
  <c r="X27" i="111"/>
  <c r="AD26" i="111"/>
  <c r="AB26" i="111"/>
  <c r="AC25" i="111"/>
  <c r="X25" i="111"/>
  <c r="U25" i="111"/>
  <c r="AD24" i="111"/>
  <c r="AB24" i="111"/>
  <c r="AA23" i="111"/>
  <c r="Z23" i="111"/>
  <c r="U23" i="111"/>
  <c r="AB22" i="111"/>
  <c r="W22" i="111"/>
  <c r="T22" i="111"/>
  <c r="S22" i="111"/>
  <c r="AF21" i="111"/>
  <c r="AE21" i="111"/>
  <c r="AD21" i="111"/>
  <c r="AC21" i="111"/>
  <c r="AB21" i="111"/>
  <c r="AA21" i="111"/>
  <c r="Z21" i="111"/>
  <c r="Y21" i="111"/>
  <c r="X21" i="111"/>
  <c r="W21" i="111"/>
  <c r="V21" i="111"/>
  <c r="U21" i="111"/>
  <c r="T21" i="111"/>
  <c r="S21" i="111"/>
  <c r="AF20" i="111"/>
  <c r="AE20" i="111"/>
  <c r="AE36" i="111" s="1"/>
  <c r="AD20" i="111"/>
  <c r="AC20" i="111"/>
  <c r="AC36" i="111" s="1"/>
  <c r="AB20" i="111"/>
  <c r="AA20" i="111"/>
  <c r="Z20" i="111"/>
  <c r="Y20" i="111"/>
  <c r="X20" i="111"/>
  <c r="W20" i="111"/>
  <c r="W36" i="111" s="1"/>
  <c r="V20" i="111"/>
  <c r="U20" i="111"/>
  <c r="U36" i="111" s="1"/>
  <c r="T20" i="111"/>
  <c r="S20" i="111"/>
  <c r="AF19" i="111"/>
  <c r="AF39" i="111" s="1"/>
  <c r="AE19" i="111"/>
  <c r="AE39" i="111" s="1"/>
  <c r="AD19" i="111"/>
  <c r="AD39" i="111" s="1"/>
  <c r="AC19" i="111"/>
  <c r="AC39" i="111" s="1"/>
  <c r="AB19" i="111"/>
  <c r="AB36" i="111" s="1"/>
  <c r="AA19" i="111"/>
  <c r="AA36" i="111" s="1"/>
  <c r="Z19" i="111"/>
  <c r="Z39" i="111" s="1"/>
  <c r="Y19" i="111"/>
  <c r="Y39" i="111" s="1"/>
  <c r="X19" i="111"/>
  <c r="X39" i="111" s="1"/>
  <c r="W19" i="111"/>
  <c r="W39" i="111" s="1"/>
  <c r="V19" i="111"/>
  <c r="V39" i="111" s="1"/>
  <c r="U19" i="111"/>
  <c r="U39" i="111" s="1"/>
  <c r="T19" i="111"/>
  <c r="T36" i="111" s="1"/>
  <c r="S19" i="111"/>
  <c r="S36" i="111" s="1"/>
  <c r="AF18" i="111"/>
  <c r="AE18" i="111"/>
  <c r="AD18" i="111"/>
  <c r="AC18" i="111"/>
  <c r="AB18" i="111"/>
  <c r="AA18" i="111"/>
  <c r="Z18" i="111"/>
  <c r="Y18" i="111"/>
  <c r="X18" i="111"/>
  <c r="W18" i="111"/>
  <c r="V18" i="111"/>
  <c r="U18" i="111"/>
  <c r="T18" i="111"/>
  <c r="S18" i="111"/>
  <c r="AF17" i="111"/>
  <c r="AE17" i="111"/>
  <c r="AD17" i="111"/>
  <c r="AC17" i="111"/>
  <c r="AB17" i="111"/>
  <c r="AA17" i="111"/>
  <c r="Z17" i="111"/>
  <c r="Y17" i="111"/>
  <c r="X17" i="111"/>
  <c r="W17" i="111"/>
  <c r="V17" i="111"/>
  <c r="U17" i="111"/>
  <c r="T17" i="111"/>
  <c r="S17" i="111"/>
  <c r="AF16" i="111"/>
  <c r="AE16" i="111"/>
  <c r="AD16" i="111"/>
  <c r="AC16" i="111"/>
  <c r="AB16" i="111"/>
  <c r="AA16" i="111"/>
  <c r="Z16" i="111"/>
  <c r="Y16" i="111"/>
  <c r="X16" i="111"/>
  <c r="W16" i="111"/>
  <c r="V16" i="111"/>
  <c r="U16" i="111"/>
  <c r="T16" i="111"/>
  <c r="S16" i="111"/>
  <c r="AF15" i="111"/>
  <c r="AE15" i="111"/>
  <c r="AD15" i="111"/>
  <c r="AC15" i="111"/>
  <c r="AB15" i="111"/>
  <c r="AA15" i="111"/>
  <c r="AA35" i="111" s="1"/>
  <c r="Z15" i="111"/>
  <c r="Y15" i="111"/>
  <c r="X15" i="111"/>
  <c r="W15" i="111"/>
  <c r="V15" i="111"/>
  <c r="U15" i="111"/>
  <c r="T15" i="111"/>
  <c r="S15" i="111"/>
  <c r="S35" i="111" s="1"/>
  <c r="AF14" i="111"/>
  <c r="AE14" i="111"/>
  <c r="AD14" i="111"/>
  <c r="AC14" i="111"/>
  <c r="AB14" i="111"/>
  <c r="AA14" i="111"/>
  <c r="Z14" i="111"/>
  <c r="Y14" i="111"/>
  <c r="Y38" i="111" s="1"/>
  <c r="X14" i="111"/>
  <c r="W14" i="111"/>
  <c r="V14" i="111"/>
  <c r="U14" i="111"/>
  <c r="T14" i="111"/>
  <c r="S14" i="111"/>
  <c r="AF13" i="111"/>
  <c r="AF38" i="111" s="1"/>
  <c r="AE13" i="111"/>
  <c r="AE38" i="111" s="1"/>
  <c r="AD13" i="111"/>
  <c r="AD38" i="111" s="1"/>
  <c r="AC13" i="111"/>
  <c r="AC38" i="111" s="1"/>
  <c r="AB13" i="111"/>
  <c r="AB38" i="111" s="1"/>
  <c r="AA13" i="111"/>
  <c r="AA38" i="111" s="1"/>
  <c r="Z13" i="111"/>
  <c r="Z35" i="111" s="1"/>
  <c r="Y13" i="111"/>
  <c r="Y35" i="111" s="1"/>
  <c r="X13" i="111"/>
  <c r="X38" i="111" s="1"/>
  <c r="W13" i="111"/>
  <c r="W38" i="111" s="1"/>
  <c r="V13" i="111"/>
  <c r="V38" i="111" s="1"/>
  <c r="U13" i="111"/>
  <c r="U38" i="111" s="1"/>
  <c r="T13" i="111"/>
  <c r="T38" i="111" s="1"/>
  <c r="S13" i="111"/>
  <c r="S38" i="111" s="1"/>
  <c r="AF12" i="111"/>
  <c r="AE12" i="111"/>
  <c r="AD12" i="111"/>
  <c r="AC12" i="111"/>
  <c r="AB12" i="111"/>
  <c r="AA12" i="111"/>
  <c r="Z12" i="111"/>
  <c r="Y12" i="111"/>
  <c r="X12" i="111"/>
  <c r="W12" i="111"/>
  <c r="V12" i="111"/>
  <c r="U12" i="111"/>
  <c r="T12" i="111"/>
  <c r="S12" i="111"/>
  <c r="AF11" i="111"/>
  <c r="AE11" i="111"/>
  <c r="AD11" i="111"/>
  <c r="AC11" i="111"/>
  <c r="AC40" i="111" s="1"/>
  <c r="AB11" i="111"/>
  <c r="AA11" i="111"/>
  <c r="Z11" i="111"/>
  <c r="Y11" i="111"/>
  <c r="X11" i="111"/>
  <c r="W11" i="111"/>
  <c r="V11" i="111"/>
  <c r="U11" i="111"/>
  <c r="U40" i="111" s="1"/>
  <c r="T11" i="111"/>
  <c r="S11" i="111"/>
  <c r="AF10" i="111"/>
  <c r="AF34" i="111" s="1"/>
  <c r="AE10" i="111"/>
  <c r="AE34" i="111" s="1"/>
  <c r="AD10" i="111"/>
  <c r="AC10" i="111"/>
  <c r="AB10" i="111"/>
  <c r="AB40" i="111" s="1"/>
  <c r="AA10" i="111"/>
  <c r="AA40" i="111" s="1"/>
  <c r="Z10" i="111"/>
  <c r="Z40" i="111" s="1"/>
  <c r="Y10" i="111"/>
  <c r="Y40" i="111" s="1"/>
  <c r="X10" i="111"/>
  <c r="X34" i="111" s="1"/>
  <c r="W10" i="111"/>
  <c r="W34" i="111" s="1"/>
  <c r="V10" i="111"/>
  <c r="U10" i="111"/>
  <c r="T10" i="111"/>
  <c r="T40" i="111" s="1"/>
  <c r="S10" i="111"/>
  <c r="S40" i="111" s="1"/>
  <c r="AF23" i="107" l="1"/>
  <c r="O106" i="107"/>
  <c r="AD41" i="107"/>
  <c r="X32" i="111"/>
  <c r="U33" i="111"/>
  <c r="Y30" i="111"/>
  <c r="J106" i="107"/>
  <c r="V41" i="107"/>
  <c r="Y29" i="111"/>
  <c r="X22" i="107"/>
  <c r="AC33" i="111"/>
  <c r="K106" i="107"/>
  <c r="Z33" i="111"/>
  <c r="AD30" i="111"/>
  <c r="U29" i="111"/>
  <c r="D106" i="107"/>
  <c r="L106" i="107"/>
  <c r="Y32" i="111"/>
  <c r="AC29" i="111"/>
  <c r="V26" i="111"/>
  <c r="E106" i="107"/>
  <c r="M106" i="107"/>
  <c r="V32" i="111"/>
  <c r="Z29" i="111"/>
  <c r="F106" i="107"/>
  <c r="N106" i="107"/>
  <c r="AD32" i="111"/>
  <c r="U31" i="111"/>
  <c r="Y28" i="111"/>
  <c r="G106" i="107"/>
  <c r="U41" i="107"/>
  <c r="U42" i="107" s="1"/>
  <c r="AC41" i="107"/>
  <c r="AC42" i="107" s="1"/>
  <c r="AC31" i="111"/>
  <c r="V28" i="111"/>
  <c r="C106" i="107"/>
  <c r="C82" i="111"/>
  <c r="AF23" i="108"/>
  <c r="AE23" i="108"/>
  <c r="F105" i="111"/>
  <c r="V33" i="111" s="1"/>
  <c r="V33" i="108"/>
  <c r="E100" i="111"/>
  <c r="U32" i="111" s="1"/>
  <c r="U32" i="108"/>
  <c r="F97" i="111"/>
  <c r="V31" i="111" s="1"/>
  <c r="V31" i="108"/>
  <c r="T31" i="108"/>
  <c r="D95" i="111"/>
  <c r="T31" i="111" s="1"/>
  <c r="Z30" i="108"/>
  <c r="J93" i="111"/>
  <c r="Z30" i="111" s="1"/>
  <c r="E92" i="111"/>
  <c r="U30" i="111" s="1"/>
  <c r="U30" i="108"/>
  <c r="N89" i="111"/>
  <c r="AD29" i="111" s="1"/>
  <c r="AD29" i="108"/>
  <c r="F89" i="111"/>
  <c r="V29" i="111" s="1"/>
  <c r="V29" i="108"/>
  <c r="L87" i="111"/>
  <c r="AB29" i="111" s="1"/>
  <c r="AB29" i="108"/>
  <c r="D87" i="111"/>
  <c r="T29" i="111" s="1"/>
  <c r="T29" i="108"/>
  <c r="J85" i="111"/>
  <c r="Z28" i="108"/>
  <c r="M84" i="111"/>
  <c r="AC28" i="111" s="1"/>
  <c r="AC28" i="108"/>
  <c r="E84" i="111"/>
  <c r="U28" i="111" s="1"/>
  <c r="U28" i="108"/>
  <c r="K82" i="111"/>
  <c r="AA28" i="111" s="1"/>
  <c r="AA28" i="108"/>
  <c r="N81" i="111"/>
  <c r="AD27" i="111" s="1"/>
  <c r="AD27" i="108"/>
  <c r="I80" i="111"/>
  <c r="Y27" i="111" s="1"/>
  <c r="Y27" i="108"/>
  <c r="T27" i="111"/>
  <c r="G78" i="111"/>
  <c r="W27" i="111" s="1"/>
  <c r="W27" i="108"/>
  <c r="M76" i="111"/>
  <c r="AC26" i="111" s="1"/>
  <c r="AC26" i="108"/>
  <c r="E76" i="111"/>
  <c r="U26" i="111" s="1"/>
  <c r="U26" i="108"/>
  <c r="H75" i="111"/>
  <c r="X26" i="111" s="1"/>
  <c r="X26" i="108"/>
  <c r="K74" i="111"/>
  <c r="AA26" i="111" s="1"/>
  <c r="AA26" i="108"/>
  <c r="N73" i="111"/>
  <c r="AD25" i="111" s="1"/>
  <c r="AD25" i="108"/>
  <c r="F73" i="111"/>
  <c r="V25" i="111" s="1"/>
  <c r="V25" i="108"/>
  <c r="I72" i="111"/>
  <c r="Y25" i="111" s="1"/>
  <c r="Y25" i="108"/>
  <c r="L71" i="111"/>
  <c r="AB25" i="111" s="1"/>
  <c r="AB25" i="108"/>
  <c r="AB41" i="108" s="1"/>
  <c r="AB42" i="108" s="1"/>
  <c r="D71" i="111"/>
  <c r="T25" i="111" s="1"/>
  <c r="T25" i="108"/>
  <c r="W25" i="108"/>
  <c r="G70" i="111"/>
  <c r="W25" i="111" s="1"/>
  <c r="J69" i="111"/>
  <c r="Z24" i="111" s="1"/>
  <c r="Z24" i="108"/>
  <c r="AC24" i="108"/>
  <c r="AC41" i="108" s="1"/>
  <c r="AC42" i="108" s="1"/>
  <c r="M68" i="111"/>
  <c r="AC24" i="111" s="1"/>
  <c r="U24" i="108"/>
  <c r="E68" i="111"/>
  <c r="H67" i="111"/>
  <c r="X24" i="111" s="1"/>
  <c r="X24" i="108"/>
  <c r="K66" i="111"/>
  <c r="AA24" i="111" s="1"/>
  <c r="AA24" i="108"/>
  <c r="N65" i="111"/>
  <c r="AD23" i="111" s="1"/>
  <c r="N106" i="108"/>
  <c r="AD23" i="108"/>
  <c r="F65" i="111"/>
  <c r="V23" i="111" s="1"/>
  <c r="F106" i="108"/>
  <c r="V23" i="108"/>
  <c r="I64" i="111"/>
  <c r="Y23" i="111" s="1"/>
  <c r="Y23" i="108"/>
  <c r="L63" i="111"/>
  <c r="AB23" i="111" s="1"/>
  <c r="AB41" i="111" s="1"/>
  <c r="AB42" i="111" s="1"/>
  <c r="L106" i="108"/>
  <c r="AB23" i="108"/>
  <c r="D63" i="111"/>
  <c r="T23" i="111" s="1"/>
  <c r="D106" i="108"/>
  <c r="T23" i="108"/>
  <c r="T41" i="108" s="1"/>
  <c r="T42" i="108" s="1"/>
  <c r="G106" i="108"/>
  <c r="G62" i="111"/>
  <c r="W23" i="111" s="1"/>
  <c r="W23" i="108"/>
  <c r="J61" i="111"/>
  <c r="Z22" i="111" s="1"/>
  <c r="J106" i="108"/>
  <c r="Z22" i="108"/>
  <c r="M60" i="111"/>
  <c r="AC22" i="111" s="1"/>
  <c r="M106" i="108"/>
  <c r="AC22" i="108"/>
  <c r="E60" i="111"/>
  <c r="U22" i="111" s="1"/>
  <c r="E106" i="108"/>
  <c r="U22" i="108"/>
  <c r="H106" i="108"/>
  <c r="X22" i="108"/>
  <c r="H59" i="111"/>
  <c r="K58" i="111"/>
  <c r="K106" i="108"/>
  <c r="AA22" i="108"/>
  <c r="AA41" i="108" s="1"/>
  <c r="AA42" i="108" s="1"/>
  <c r="O92" i="111"/>
  <c r="Y33" i="108"/>
  <c r="I104" i="111"/>
  <c r="Y33" i="111" s="1"/>
  <c r="K98" i="111"/>
  <c r="AA32" i="111" s="1"/>
  <c r="AA32" i="108"/>
  <c r="I96" i="111"/>
  <c r="Y31" i="111" s="1"/>
  <c r="Y31" i="108"/>
  <c r="G94" i="111"/>
  <c r="W31" i="111" s="1"/>
  <c r="W31" i="108"/>
  <c r="H91" i="111"/>
  <c r="X30" i="111" s="1"/>
  <c r="X30" i="108"/>
  <c r="F81" i="111"/>
  <c r="V27" i="111" s="1"/>
  <c r="V27" i="108"/>
  <c r="AA30" i="108"/>
  <c r="X32" i="108"/>
  <c r="O69" i="111"/>
  <c r="F106" i="111"/>
  <c r="N105" i="111"/>
  <c r="AD33" i="111" s="1"/>
  <c r="AD33" i="108"/>
  <c r="G102" i="111"/>
  <c r="W33" i="111" s="1"/>
  <c r="W33" i="108"/>
  <c r="N97" i="111"/>
  <c r="AD31" i="111" s="1"/>
  <c r="AD31" i="108"/>
  <c r="AD41" i="108" s="1"/>
  <c r="AB31" i="108"/>
  <c r="L95" i="111"/>
  <c r="AB31" i="111" s="1"/>
  <c r="M92" i="111"/>
  <c r="AC30" i="111" s="1"/>
  <c r="AC30" i="108"/>
  <c r="H83" i="111"/>
  <c r="X28" i="111" s="1"/>
  <c r="X28" i="108"/>
  <c r="T27" i="108"/>
  <c r="O93" i="111"/>
  <c r="O83" i="111"/>
  <c r="G86" i="111"/>
  <c r="W29" i="111" s="1"/>
  <c r="W29" i="108"/>
  <c r="P92" i="111"/>
  <c r="D106" i="111"/>
  <c r="D103" i="111"/>
  <c r="T33" i="111" s="1"/>
  <c r="T33" i="108"/>
  <c r="O77" i="111"/>
  <c r="L103" i="111"/>
  <c r="AB33" i="111" s="1"/>
  <c r="AB33" i="108"/>
  <c r="O101" i="111"/>
  <c r="P76" i="111"/>
  <c r="I106" i="108"/>
  <c r="M100" i="111"/>
  <c r="AC32" i="111" s="1"/>
  <c r="AC32" i="108"/>
  <c r="Y29" i="108"/>
  <c r="O61" i="111"/>
  <c r="I106" i="111"/>
  <c r="J101" i="111"/>
  <c r="Z32" i="111" s="1"/>
  <c r="Z32" i="108"/>
  <c r="AB27" i="108"/>
  <c r="P60" i="111"/>
  <c r="O81" i="111"/>
  <c r="O72" i="111"/>
  <c r="O99" i="111"/>
  <c r="O80" i="111"/>
  <c r="O62" i="111"/>
  <c r="O97" i="111"/>
  <c r="O88" i="111"/>
  <c r="O79" i="111"/>
  <c r="U41" i="108"/>
  <c r="U42" i="108" s="1"/>
  <c r="O105" i="111"/>
  <c r="O96" i="111"/>
  <c r="O87" i="111"/>
  <c r="P69" i="111"/>
  <c r="V41" i="108"/>
  <c r="O104" i="111"/>
  <c r="O95" i="111"/>
  <c r="O86" i="111"/>
  <c r="P77" i="111"/>
  <c r="O68" i="111"/>
  <c r="O59" i="111"/>
  <c r="O103" i="111"/>
  <c r="P85" i="111"/>
  <c r="O76" i="111"/>
  <c r="O67" i="111"/>
  <c r="O102" i="111"/>
  <c r="O75" i="111"/>
  <c r="S32" i="111"/>
  <c r="O98" i="111"/>
  <c r="P98" i="111"/>
  <c r="S30" i="111"/>
  <c r="O90" i="111"/>
  <c r="P90" i="111"/>
  <c r="S28" i="111"/>
  <c r="O82" i="111"/>
  <c r="P82" i="111"/>
  <c r="S26" i="111"/>
  <c r="S24" i="111"/>
  <c r="O66" i="111"/>
  <c r="P66" i="111"/>
  <c r="S27" i="111"/>
  <c r="P99" i="111"/>
  <c r="P83" i="111"/>
  <c r="P75" i="111"/>
  <c r="P67" i="111"/>
  <c r="P59" i="111"/>
  <c r="S23" i="111"/>
  <c r="S41" i="111" s="1"/>
  <c r="S42" i="111" s="1"/>
  <c r="P105" i="111"/>
  <c r="P81" i="111"/>
  <c r="P73" i="111"/>
  <c r="S24" i="108"/>
  <c r="S28" i="108"/>
  <c r="S32" i="108"/>
  <c r="C106" i="111"/>
  <c r="P104" i="111"/>
  <c r="P88" i="111"/>
  <c r="P72" i="111"/>
  <c r="P64" i="111"/>
  <c r="P103" i="111"/>
  <c r="P95" i="111"/>
  <c r="P79" i="111"/>
  <c r="P71" i="111"/>
  <c r="S33" i="111"/>
  <c r="S29" i="111"/>
  <c r="S25" i="111"/>
  <c r="P102" i="111"/>
  <c r="P78" i="111"/>
  <c r="P62" i="111"/>
  <c r="O58" i="111"/>
  <c r="P58" i="111"/>
  <c r="V41" i="111"/>
  <c r="AD42" i="107"/>
  <c r="Z34" i="107"/>
  <c r="T35" i="107"/>
  <c r="AB35" i="107"/>
  <c r="V36" i="107"/>
  <c r="AD36" i="107"/>
  <c r="X37" i="107"/>
  <c r="AF37" i="107"/>
  <c r="Z38" i="107"/>
  <c r="T39" i="107"/>
  <c r="AB39" i="107"/>
  <c r="V40" i="107"/>
  <c r="V42" i="107" s="1"/>
  <c r="AD40" i="107"/>
  <c r="X41" i="107"/>
  <c r="X42" i="107" s="1"/>
  <c r="AF41" i="107"/>
  <c r="AF42" i="107" s="1"/>
  <c r="Y34" i="107"/>
  <c r="AE41" i="107"/>
  <c r="S34" i="107"/>
  <c r="AA34" i="107"/>
  <c r="U35" i="107"/>
  <c r="AC35" i="107"/>
  <c r="W36" i="107"/>
  <c r="AE36" i="107"/>
  <c r="Y37" i="107"/>
  <c r="W40" i="107"/>
  <c r="AE40" i="107"/>
  <c r="Y41" i="107"/>
  <c r="Y42" i="107" s="1"/>
  <c r="T34" i="107"/>
  <c r="AB34" i="107"/>
  <c r="V35" i="107"/>
  <c r="AD35" i="107"/>
  <c r="X36" i="107"/>
  <c r="AF36" i="107"/>
  <c r="Z37" i="107"/>
  <c r="X40" i="107"/>
  <c r="AF40" i="107"/>
  <c r="Z41" i="107"/>
  <c r="Z42" i="107" s="1"/>
  <c r="W41" i="107"/>
  <c r="U34" i="107"/>
  <c r="AC34" i="107"/>
  <c r="W35" i="107"/>
  <c r="AE35" i="107"/>
  <c r="Y36" i="107"/>
  <c r="S37" i="107"/>
  <c r="AA37" i="107"/>
  <c r="S41" i="107"/>
  <c r="S42" i="107" s="1"/>
  <c r="AA41" i="107"/>
  <c r="AA42" i="107" s="1"/>
  <c r="V34" i="107"/>
  <c r="AD34" i="107"/>
  <c r="X35" i="107"/>
  <c r="AF35" i="107"/>
  <c r="Z36" i="107"/>
  <c r="T37" i="107"/>
  <c r="AB37" i="107"/>
  <c r="T41" i="107"/>
  <c r="T42" i="107" s="1"/>
  <c r="AB41" i="107"/>
  <c r="AB42" i="107" s="1"/>
  <c r="AA39" i="107"/>
  <c r="S36" i="107"/>
  <c r="U37" i="107"/>
  <c r="AC37" i="107"/>
  <c r="V37" i="107"/>
  <c r="AD37" i="107"/>
  <c r="Z34" i="108"/>
  <c r="T35" i="108"/>
  <c r="AB35" i="108"/>
  <c r="V36" i="108"/>
  <c r="AD36" i="108"/>
  <c r="X37" i="108"/>
  <c r="AF37" i="108"/>
  <c r="Z38" i="108"/>
  <c r="T39" i="108"/>
  <c r="AB39" i="108"/>
  <c r="V40" i="108"/>
  <c r="V42" i="108" s="1"/>
  <c r="AD40" i="108"/>
  <c r="X41" i="108"/>
  <c r="X42" i="108" s="1"/>
  <c r="AF41" i="108"/>
  <c r="AF42" i="108" s="1"/>
  <c r="AE41" i="108"/>
  <c r="AE42" i="108" s="1"/>
  <c r="S34" i="108"/>
  <c r="AA34" i="108"/>
  <c r="U35" i="108"/>
  <c r="AC35" i="108"/>
  <c r="W36" i="108"/>
  <c r="AE36" i="108"/>
  <c r="Y37" i="108"/>
  <c r="W40" i="108"/>
  <c r="AE40" i="108"/>
  <c r="Y41" i="108"/>
  <c r="T34" i="108"/>
  <c r="AB34" i="108"/>
  <c r="V35" i="108"/>
  <c r="AD35" i="108"/>
  <c r="X36" i="108"/>
  <c r="AF36" i="108"/>
  <c r="Z37" i="108"/>
  <c r="X40" i="108"/>
  <c r="AF40" i="108"/>
  <c r="Z41" i="108"/>
  <c r="Z42" i="108" s="1"/>
  <c r="W41" i="108"/>
  <c r="W42" i="108" s="1"/>
  <c r="U34" i="108"/>
  <c r="AC34" i="108"/>
  <c r="W35" i="108"/>
  <c r="AE35" i="108"/>
  <c r="Y36" i="108"/>
  <c r="S37" i="108"/>
  <c r="AA37" i="108"/>
  <c r="Y40" i="108"/>
  <c r="S41" i="108"/>
  <c r="S42" i="108" s="1"/>
  <c r="AA39" i="108"/>
  <c r="V34" i="108"/>
  <c r="AD34" i="108"/>
  <c r="X35" i="108"/>
  <c r="AF35" i="108"/>
  <c r="Z36" i="108"/>
  <c r="T37" i="108"/>
  <c r="AB37" i="108"/>
  <c r="S36" i="108"/>
  <c r="U37" i="108"/>
  <c r="AC37" i="108"/>
  <c r="V37" i="108"/>
  <c r="AD37" i="108"/>
  <c r="Y34" i="111"/>
  <c r="AA39" i="111"/>
  <c r="Z34" i="111"/>
  <c r="T35" i="111"/>
  <c r="AB35" i="111"/>
  <c r="V36" i="111"/>
  <c r="AD36" i="111"/>
  <c r="X37" i="111"/>
  <c r="AF37" i="111"/>
  <c r="Z38" i="111"/>
  <c r="T39" i="111"/>
  <c r="AB39" i="111"/>
  <c r="V40" i="111"/>
  <c r="V42" i="111" s="1"/>
  <c r="AD40" i="111"/>
  <c r="S34" i="111"/>
  <c r="AA34" i="111"/>
  <c r="U35" i="111"/>
  <c r="AC35" i="111"/>
  <c r="Y37" i="111"/>
  <c r="W40" i="111"/>
  <c r="AE40" i="111"/>
  <c r="Y41" i="111"/>
  <c r="Y42" i="111" s="1"/>
  <c r="T34" i="111"/>
  <c r="AB34" i="111"/>
  <c r="V35" i="111"/>
  <c r="AD35" i="111"/>
  <c r="X36" i="111"/>
  <c r="AF36" i="111"/>
  <c r="Z37" i="111"/>
  <c r="X40" i="111"/>
  <c r="AF40" i="111"/>
  <c r="U34" i="111"/>
  <c r="AC34" i="111"/>
  <c r="W35" i="111"/>
  <c r="AE35" i="111"/>
  <c r="Y36" i="111"/>
  <c r="S37" i="111"/>
  <c r="AA37" i="111"/>
  <c r="S39" i="111"/>
  <c r="V34" i="111"/>
  <c r="AD34" i="111"/>
  <c r="X35" i="111"/>
  <c r="AF35" i="111"/>
  <c r="Z36" i="111"/>
  <c r="T37" i="111"/>
  <c r="AB37" i="111"/>
  <c r="T41" i="111"/>
  <c r="T42" i="111" s="1"/>
  <c r="U37" i="111"/>
  <c r="AC37" i="111"/>
  <c r="V37" i="111"/>
  <c r="AD37" i="111"/>
  <c r="C11" i="108"/>
  <c r="D11" i="108"/>
  <c r="E11" i="108"/>
  <c r="F11" i="108"/>
  <c r="G11" i="108"/>
  <c r="H11" i="108"/>
  <c r="I11" i="108"/>
  <c r="J11" i="108"/>
  <c r="K11" i="108"/>
  <c r="L11" i="108"/>
  <c r="M11" i="108"/>
  <c r="N11" i="108"/>
  <c r="C12" i="108"/>
  <c r="D12" i="108"/>
  <c r="E12" i="108"/>
  <c r="F12" i="108"/>
  <c r="G12" i="108"/>
  <c r="H12" i="108"/>
  <c r="I12" i="108"/>
  <c r="J12" i="108"/>
  <c r="K12" i="108"/>
  <c r="L12" i="108"/>
  <c r="M12" i="108"/>
  <c r="N12" i="108"/>
  <c r="C13" i="108"/>
  <c r="D13" i="108"/>
  <c r="E13" i="108"/>
  <c r="F13" i="108"/>
  <c r="G13" i="108"/>
  <c r="H13" i="108"/>
  <c r="I13" i="108"/>
  <c r="J13" i="108"/>
  <c r="K13" i="108"/>
  <c r="L13" i="108"/>
  <c r="M13" i="108"/>
  <c r="N13" i="108"/>
  <c r="C14" i="108"/>
  <c r="D14" i="108"/>
  <c r="E14" i="108"/>
  <c r="F14" i="108"/>
  <c r="G14" i="108"/>
  <c r="H14" i="108"/>
  <c r="I14" i="108"/>
  <c r="J14" i="108"/>
  <c r="K14" i="108"/>
  <c r="L14" i="108"/>
  <c r="M14" i="108"/>
  <c r="N14" i="108"/>
  <c r="C15" i="108"/>
  <c r="D15" i="108"/>
  <c r="E15" i="108"/>
  <c r="F15" i="108"/>
  <c r="G15" i="108"/>
  <c r="H15" i="108"/>
  <c r="I15" i="108"/>
  <c r="J15" i="108"/>
  <c r="K15" i="108"/>
  <c r="L15" i="108"/>
  <c r="M15" i="108"/>
  <c r="N15" i="108"/>
  <c r="C16" i="108"/>
  <c r="D16" i="108"/>
  <c r="E16" i="108"/>
  <c r="F16" i="108"/>
  <c r="G16" i="108"/>
  <c r="H16" i="108"/>
  <c r="I16" i="108"/>
  <c r="J16" i="108"/>
  <c r="K16" i="108"/>
  <c r="L16" i="108"/>
  <c r="M16" i="108"/>
  <c r="N16" i="108"/>
  <c r="C17" i="108"/>
  <c r="D17" i="108"/>
  <c r="E17" i="108"/>
  <c r="F17" i="108"/>
  <c r="G17" i="108"/>
  <c r="H17" i="108"/>
  <c r="I17" i="108"/>
  <c r="J17" i="108"/>
  <c r="K17" i="108"/>
  <c r="L17" i="108"/>
  <c r="M17" i="108"/>
  <c r="N17" i="108"/>
  <c r="C18" i="108"/>
  <c r="D18" i="108"/>
  <c r="E18" i="108"/>
  <c r="F18" i="108"/>
  <c r="G18" i="108"/>
  <c r="H18" i="108"/>
  <c r="I18" i="108"/>
  <c r="J18" i="108"/>
  <c r="K18" i="108"/>
  <c r="L18" i="108"/>
  <c r="M18" i="108"/>
  <c r="N18" i="108"/>
  <c r="C19" i="108"/>
  <c r="D19" i="108"/>
  <c r="E19" i="108"/>
  <c r="F19" i="108"/>
  <c r="G19" i="108"/>
  <c r="H19" i="108"/>
  <c r="I19" i="108"/>
  <c r="J19" i="108"/>
  <c r="K19" i="108"/>
  <c r="L19" i="108"/>
  <c r="M19" i="108"/>
  <c r="N19" i="108"/>
  <c r="C20" i="108"/>
  <c r="D20" i="108"/>
  <c r="E20" i="108"/>
  <c r="F20" i="108"/>
  <c r="G20" i="108"/>
  <c r="H20" i="108"/>
  <c r="I20" i="108"/>
  <c r="J20" i="108"/>
  <c r="K20" i="108"/>
  <c r="L20" i="108"/>
  <c r="M20" i="108"/>
  <c r="N20" i="108"/>
  <c r="C21" i="108"/>
  <c r="D21" i="108"/>
  <c r="E21" i="108"/>
  <c r="F21" i="108"/>
  <c r="G21" i="108"/>
  <c r="H21" i="108"/>
  <c r="I21" i="108"/>
  <c r="J21" i="108"/>
  <c r="K21" i="108"/>
  <c r="L21" i="108"/>
  <c r="M21" i="108"/>
  <c r="N21" i="108"/>
  <c r="C22" i="108"/>
  <c r="D22" i="108"/>
  <c r="E22" i="108"/>
  <c r="F22" i="108"/>
  <c r="G22" i="108"/>
  <c r="H22" i="108"/>
  <c r="I22" i="108"/>
  <c r="J22" i="108"/>
  <c r="K22" i="108"/>
  <c r="L22" i="108"/>
  <c r="M22" i="108"/>
  <c r="N22" i="108"/>
  <c r="C23" i="108"/>
  <c r="D23" i="108"/>
  <c r="E23" i="108"/>
  <c r="F23" i="108"/>
  <c r="G23" i="108"/>
  <c r="H23" i="108"/>
  <c r="I23" i="108"/>
  <c r="J23" i="108"/>
  <c r="K23" i="108"/>
  <c r="L23" i="108"/>
  <c r="M23" i="108"/>
  <c r="N23" i="108"/>
  <c r="C24" i="108"/>
  <c r="D24" i="108"/>
  <c r="E24" i="108"/>
  <c r="F24" i="108"/>
  <c r="G24" i="108"/>
  <c r="H24" i="108"/>
  <c r="I24" i="108"/>
  <c r="J24" i="108"/>
  <c r="K24" i="108"/>
  <c r="L24" i="108"/>
  <c r="M24" i="108"/>
  <c r="N24" i="108"/>
  <c r="C25" i="108"/>
  <c r="D25" i="108"/>
  <c r="E25" i="108"/>
  <c r="F25" i="108"/>
  <c r="G25" i="108"/>
  <c r="H25" i="108"/>
  <c r="I25" i="108"/>
  <c r="J25" i="108"/>
  <c r="K25" i="108"/>
  <c r="L25" i="108"/>
  <c r="M25" i="108"/>
  <c r="N25" i="108"/>
  <c r="C26" i="108"/>
  <c r="D26" i="108"/>
  <c r="E26" i="108"/>
  <c r="F26" i="108"/>
  <c r="G26" i="108"/>
  <c r="H26" i="108"/>
  <c r="I26" i="108"/>
  <c r="J26" i="108"/>
  <c r="K26" i="108"/>
  <c r="L26" i="108"/>
  <c r="M26" i="108"/>
  <c r="N26" i="108"/>
  <c r="C27" i="108"/>
  <c r="D27" i="108"/>
  <c r="E27" i="108"/>
  <c r="F27" i="108"/>
  <c r="G27" i="108"/>
  <c r="H27" i="108"/>
  <c r="I27" i="108"/>
  <c r="J27" i="108"/>
  <c r="K27" i="108"/>
  <c r="L27" i="108"/>
  <c r="M27" i="108"/>
  <c r="N27" i="108"/>
  <c r="C28" i="108"/>
  <c r="D28" i="108"/>
  <c r="E28" i="108"/>
  <c r="F28" i="108"/>
  <c r="G28" i="108"/>
  <c r="H28" i="108"/>
  <c r="I28" i="108"/>
  <c r="J28" i="108"/>
  <c r="K28" i="108"/>
  <c r="L28" i="108"/>
  <c r="M28" i="108"/>
  <c r="N28" i="108"/>
  <c r="C29" i="108"/>
  <c r="D29" i="108"/>
  <c r="E29" i="108"/>
  <c r="F29" i="108"/>
  <c r="G29" i="108"/>
  <c r="H29" i="108"/>
  <c r="I29" i="108"/>
  <c r="J29" i="108"/>
  <c r="K29" i="108"/>
  <c r="L29" i="108"/>
  <c r="M29" i="108"/>
  <c r="N29" i="108"/>
  <c r="C30" i="108"/>
  <c r="D30" i="108"/>
  <c r="E30" i="108"/>
  <c r="F30" i="108"/>
  <c r="G30" i="108"/>
  <c r="H30" i="108"/>
  <c r="I30" i="108"/>
  <c r="J30" i="108"/>
  <c r="K30" i="108"/>
  <c r="L30" i="108"/>
  <c r="M30" i="108"/>
  <c r="N30" i="108"/>
  <c r="C31" i="108"/>
  <c r="D31" i="108"/>
  <c r="E31" i="108"/>
  <c r="F31" i="108"/>
  <c r="G31" i="108"/>
  <c r="H31" i="108"/>
  <c r="I31" i="108"/>
  <c r="J31" i="108"/>
  <c r="K31" i="108"/>
  <c r="L31" i="108"/>
  <c r="M31" i="108"/>
  <c r="N31" i="108"/>
  <c r="C32" i="108"/>
  <c r="D32" i="108"/>
  <c r="E32" i="108"/>
  <c r="F32" i="108"/>
  <c r="G32" i="108"/>
  <c r="H32" i="108"/>
  <c r="I32" i="108"/>
  <c r="J32" i="108"/>
  <c r="K32" i="108"/>
  <c r="L32" i="108"/>
  <c r="M32" i="108"/>
  <c r="N32" i="108"/>
  <c r="C33" i="108"/>
  <c r="D33" i="108"/>
  <c r="E33" i="108"/>
  <c r="F33" i="108"/>
  <c r="G33" i="108"/>
  <c r="H33" i="108"/>
  <c r="I33" i="108"/>
  <c r="J33" i="108"/>
  <c r="K33" i="108"/>
  <c r="L33" i="108"/>
  <c r="M33" i="108"/>
  <c r="N33" i="108"/>
  <c r="C34" i="108"/>
  <c r="D34" i="108"/>
  <c r="E34" i="108"/>
  <c r="F34" i="108"/>
  <c r="G34" i="108"/>
  <c r="H34" i="108"/>
  <c r="I34" i="108"/>
  <c r="J34" i="108"/>
  <c r="K34" i="108"/>
  <c r="L34" i="108"/>
  <c r="M34" i="108"/>
  <c r="N34" i="108"/>
  <c r="C35" i="108"/>
  <c r="D35" i="108"/>
  <c r="E35" i="108"/>
  <c r="F35" i="108"/>
  <c r="G35" i="108"/>
  <c r="H35" i="108"/>
  <c r="I35" i="108"/>
  <c r="J35" i="108"/>
  <c r="K35" i="108"/>
  <c r="L35" i="108"/>
  <c r="M35" i="108"/>
  <c r="N35" i="108"/>
  <c r="C36" i="108"/>
  <c r="D36" i="108"/>
  <c r="E36" i="108"/>
  <c r="F36" i="108"/>
  <c r="G36" i="108"/>
  <c r="H36" i="108"/>
  <c r="I36" i="108"/>
  <c r="J36" i="108"/>
  <c r="K36" i="108"/>
  <c r="L36" i="108"/>
  <c r="M36" i="108"/>
  <c r="N36" i="108"/>
  <c r="C37" i="108"/>
  <c r="D37" i="108"/>
  <c r="E37" i="108"/>
  <c r="F37" i="108"/>
  <c r="G37" i="108"/>
  <c r="H37" i="108"/>
  <c r="I37" i="108"/>
  <c r="J37" i="108"/>
  <c r="K37" i="108"/>
  <c r="L37" i="108"/>
  <c r="M37" i="108"/>
  <c r="N37" i="108"/>
  <c r="C38" i="108"/>
  <c r="D38" i="108"/>
  <c r="E38" i="108"/>
  <c r="F38" i="108"/>
  <c r="G38" i="108"/>
  <c r="H38" i="108"/>
  <c r="I38" i="108"/>
  <c r="J38" i="108"/>
  <c r="K38" i="108"/>
  <c r="L38" i="108"/>
  <c r="M38" i="108"/>
  <c r="N38" i="108"/>
  <c r="C39" i="108"/>
  <c r="D39" i="108"/>
  <c r="E39" i="108"/>
  <c r="F39" i="108"/>
  <c r="G39" i="108"/>
  <c r="H39" i="108"/>
  <c r="I39" i="108"/>
  <c r="J39" i="108"/>
  <c r="K39" i="108"/>
  <c r="L39" i="108"/>
  <c r="M39" i="108"/>
  <c r="N39" i="108"/>
  <c r="C40" i="108"/>
  <c r="D40" i="108"/>
  <c r="E40" i="108"/>
  <c r="F40" i="108"/>
  <c r="G40" i="108"/>
  <c r="H40" i="108"/>
  <c r="I40" i="108"/>
  <c r="J40" i="108"/>
  <c r="K40" i="108"/>
  <c r="L40" i="108"/>
  <c r="M40" i="108"/>
  <c r="N40" i="108"/>
  <c r="C41" i="108"/>
  <c r="D41" i="108"/>
  <c r="E41" i="108"/>
  <c r="F41" i="108"/>
  <c r="G41" i="108"/>
  <c r="H41" i="108"/>
  <c r="I41" i="108"/>
  <c r="J41" i="108"/>
  <c r="K41" i="108"/>
  <c r="L41" i="108"/>
  <c r="M41" i="108"/>
  <c r="N41" i="108"/>
  <c r="C42" i="108"/>
  <c r="D42" i="108"/>
  <c r="E42" i="108"/>
  <c r="F42" i="108"/>
  <c r="G42" i="108"/>
  <c r="H42" i="108"/>
  <c r="I42" i="108"/>
  <c r="J42" i="108"/>
  <c r="K42" i="108"/>
  <c r="L42" i="108"/>
  <c r="M42" i="108"/>
  <c r="N42" i="108"/>
  <c r="C43" i="108"/>
  <c r="D43" i="108"/>
  <c r="E43" i="108"/>
  <c r="F43" i="108"/>
  <c r="G43" i="108"/>
  <c r="H43" i="108"/>
  <c r="I43" i="108"/>
  <c r="J43" i="108"/>
  <c r="K43" i="108"/>
  <c r="L43" i="108"/>
  <c r="M43" i="108"/>
  <c r="N43" i="108"/>
  <c r="C44" i="108"/>
  <c r="D44" i="108"/>
  <c r="E44" i="108"/>
  <c r="F44" i="108"/>
  <c r="G44" i="108"/>
  <c r="H44" i="108"/>
  <c r="I44" i="108"/>
  <c r="J44" i="108"/>
  <c r="K44" i="108"/>
  <c r="L44" i="108"/>
  <c r="M44" i="108"/>
  <c r="N44" i="108"/>
  <c r="C45" i="108"/>
  <c r="D45" i="108"/>
  <c r="E45" i="108"/>
  <c r="F45" i="108"/>
  <c r="G45" i="108"/>
  <c r="H45" i="108"/>
  <c r="I45" i="108"/>
  <c r="J45" i="108"/>
  <c r="K45" i="108"/>
  <c r="L45" i="108"/>
  <c r="M45" i="108"/>
  <c r="N45" i="108"/>
  <c r="C46" i="108"/>
  <c r="D46" i="108"/>
  <c r="E46" i="108"/>
  <c r="F46" i="108"/>
  <c r="G46" i="108"/>
  <c r="H46" i="108"/>
  <c r="I46" i="108"/>
  <c r="J46" i="108"/>
  <c r="K46" i="108"/>
  <c r="L46" i="108"/>
  <c r="M46" i="108"/>
  <c r="N46" i="108"/>
  <c r="C47" i="108"/>
  <c r="D47" i="108"/>
  <c r="E47" i="108"/>
  <c r="F47" i="108"/>
  <c r="G47" i="108"/>
  <c r="H47" i="108"/>
  <c r="I47" i="108"/>
  <c r="J47" i="108"/>
  <c r="K47" i="108"/>
  <c r="L47" i="108"/>
  <c r="M47" i="108"/>
  <c r="N47" i="108"/>
  <c r="C48" i="108"/>
  <c r="D48" i="108"/>
  <c r="E48" i="108"/>
  <c r="F48" i="108"/>
  <c r="G48" i="108"/>
  <c r="H48" i="108"/>
  <c r="I48" i="108"/>
  <c r="J48" i="108"/>
  <c r="K48" i="108"/>
  <c r="L48" i="108"/>
  <c r="M48" i="108"/>
  <c r="N48" i="108"/>
  <c r="C49" i="108"/>
  <c r="D49" i="108"/>
  <c r="E49" i="108"/>
  <c r="F49" i="108"/>
  <c r="G49" i="108"/>
  <c r="H49" i="108"/>
  <c r="I49" i="108"/>
  <c r="J49" i="108"/>
  <c r="K49" i="108"/>
  <c r="L49" i="108"/>
  <c r="M49" i="108"/>
  <c r="N49" i="108"/>
  <c r="C50" i="108"/>
  <c r="D50" i="108"/>
  <c r="E50" i="108"/>
  <c r="F50" i="108"/>
  <c r="G50" i="108"/>
  <c r="H50" i="108"/>
  <c r="I50" i="108"/>
  <c r="J50" i="108"/>
  <c r="K50" i="108"/>
  <c r="L50" i="108"/>
  <c r="M50" i="108"/>
  <c r="N50" i="108"/>
  <c r="C51" i="108"/>
  <c r="D51" i="108"/>
  <c r="E51" i="108"/>
  <c r="F51" i="108"/>
  <c r="G51" i="108"/>
  <c r="H51" i="108"/>
  <c r="I51" i="108"/>
  <c r="J51" i="108"/>
  <c r="K51" i="108"/>
  <c r="L51" i="108"/>
  <c r="M51" i="108"/>
  <c r="N51" i="108"/>
  <c r="C52" i="108"/>
  <c r="D52" i="108"/>
  <c r="E52" i="108"/>
  <c r="F52" i="108"/>
  <c r="G52" i="108"/>
  <c r="H52" i="108"/>
  <c r="I52" i="108"/>
  <c r="J52" i="108"/>
  <c r="K52" i="108"/>
  <c r="L52" i="108"/>
  <c r="M52" i="108"/>
  <c r="N52" i="108"/>
  <c r="C53" i="108"/>
  <c r="D53" i="108"/>
  <c r="E53" i="108"/>
  <c r="F53" i="108"/>
  <c r="G53" i="108"/>
  <c r="H53" i="108"/>
  <c r="I53" i="108"/>
  <c r="J53" i="108"/>
  <c r="K53" i="108"/>
  <c r="L53" i="108"/>
  <c r="M53" i="108"/>
  <c r="N53" i="108"/>
  <c r="C54" i="108"/>
  <c r="D54" i="108"/>
  <c r="E54" i="108"/>
  <c r="F54" i="108"/>
  <c r="G54" i="108"/>
  <c r="H54" i="108"/>
  <c r="I54" i="108"/>
  <c r="J54" i="108"/>
  <c r="K54" i="108"/>
  <c r="L54" i="108"/>
  <c r="M54" i="108"/>
  <c r="N54" i="108"/>
  <c r="C55" i="108"/>
  <c r="D55" i="108"/>
  <c r="E55" i="108"/>
  <c r="F55" i="108"/>
  <c r="G55" i="108"/>
  <c r="H55" i="108"/>
  <c r="I55" i="108"/>
  <c r="J55" i="108"/>
  <c r="K55" i="108"/>
  <c r="L55" i="108"/>
  <c r="M55" i="108"/>
  <c r="N55" i="108"/>
  <c r="C56" i="108"/>
  <c r="D56" i="108"/>
  <c r="E56" i="108"/>
  <c r="F56" i="108"/>
  <c r="G56" i="108"/>
  <c r="H56" i="108"/>
  <c r="I56" i="108"/>
  <c r="J56" i="108"/>
  <c r="K56" i="108"/>
  <c r="L56" i="108"/>
  <c r="M56" i="108"/>
  <c r="N56" i="108"/>
  <c r="C57" i="108"/>
  <c r="D57" i="108"/>
  <c r="E57" i="108"/>
  <c r="F57" i="108"/>
  <c r="G57" i="108"/>
  <c r="H57" i="108"/>
  <c r="I57" i="108"/>
  <c r="J57" i="108"/>
  <c r="K57" i="108"/>
  <c r="L57" i="108"/>
  <c r="M57" i="108"/>
  <c r="N57" i="108"/>
  <c r="D10" i="108"/>
  <c r="E10" i="108"/>
  <c r="F10" i="108"/>
  <c r="G10" i="108"/>
  <c r="H10" i="108"/>
  <c r="I10" i="108"/>
  <c r="J10" i="108"/>
  <c r="K10" i="108"/>
  <c r="L10" i="108"/>
  <c r="M10" i="108"/>
  <c r="N10" i="108"/>
  <c r="C10" i="108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D5" i="100"/>
  <c r="P101" i="111" l="1"/>
  <c r="AC41" i="111"/>
  <c r="AC42" i="111" s="1"/>
  <c r="AD41" i="111"/>
  <c r="AD42" i="111" s="1"/>
  <c r="W41" i="111"/>
  <c r="W42" i="111" s="1"/>
  <c r="O64" i="111"/>
  <c r="M106" i="111"/>
  <c r="P100" i="111"/>
  <c r="AE33" i="111"/>
  <c r="L106" i="111"/>
  <c r="O73" i="111"/>
  <c r="AE24" i="111"/>
  <c r="P86" i="111"/>
  <c r="P96" i="111"/>
  <c r="O84" i="111"/>
  <c r="O60" i="111"/>
  <c r="AE22" i="111" s="1"/>
  <c r="P61" i="111"/>
  <c r="O89" i="111"/>
  <c r="AE29" i="111" s="1"/>
  <c r="X22" i="111"/>
  <c r="X41" i="111" s="1"/>
  <c r="X42" i="111" s="1"/>
  <c r="H106" i="111"/>
  <c r="P94" i="111"/>
  <c r="AF31" i="111" s="1"/>
  <c r="P87" i="111"/>
  <c r="P89" i="111"/>
  <c r="P91" i="111"/>
  <c r="P74" i="111"/>
  <c r="P93" i="111"/>
  <c r="O70" i="111"/>
  <c r="E106" i="111"/>
  <c r="G106" i="111"/>
  <c r="U24" i="111"/>
  <c r="U41" i="111" s="1"/>
  <c r="U42" i="111" s="1"/>
  <c r="P68" i="111"/>
  <c r="Z28" i="111"/>
  <c r="Z41" i="111" s="1"/>
  <c r="Z42" i="111" s="1"/>
  <c r="O85" i="111"/>
  <c r="AE28" i="111" s="1"/>
  <c r="P97" i="111"/>
  <c r="O74" i="111"/>
  <c r="AE26" i="111" s="1"/>
  <c r="O78" i="111"/>
  <c r="AE27" i="111" s="1"/>
  <c r="O63" i="111"/>
  <c r="J106" i="111"/>
  <c r="N106" i="111"/>
  <c r="AD42" i="108"/>
  <c r="O91" i="111"/>
  <c r="AE30" i="111" s="1"/>
  <c r="P70" i="111"/>
  <c r="AF25" i="111" s="1"/>
  <c r="P63" i="111"/>
  <c r="AF23" i="111" s="1"/>
  <c r="P80" i="111"/>
  <c r="AF27" i="111" s="1"/>
  <c r="P65" i="111"/>
  <c r="O65" i="111"/>
  <c r="O94" i="111"/>
  <c r="AE31" i="111" s="1"/>
  <c r="O71" i="111"/>
  <c r="O100" i="111"/>
  <c r="AE32" i="111" s="1"/>
  <c r="P84" i="111"/>
  <c r="AF28" i="111" s="1"/>
  <c r="K106" i="111"/>
  <c r="AA22" i="111"/>
  <c r="AA41" i="111" s="1"/>
  <c r="AA42" i="111" s="1"/>
  <c r="AF24" i="111"/>
  <c r="AF26" i="111"/>
  <c r="AF33" i="111"/>
  <c r="AF32" i="111"/>
  <c r="AF22" i="111"/>
  <c r="W42" i="107"/>
  <c r="AE42" i="107"/>
  <c r="Y42" i="108"/>
  <c r="N58" i="113"/>
  <c r="M58" i="113"/>
  <c r="L58" i="113"/>
  <c r="K58" i="113"/>
  <c r="J58" i="113"/>
  <c r="I58" i="113"/>
  <c r="H58" i="113"/>
  <c r="G58" i="113"/>
  <c r="F58" i="113"/>
  <c r="E58" i="113"/>
  <c r="D58" i="113"/>
  <c r="C58" i="113"/>
  <c r="P57" i="113"/>
  <c r="O57" i="113"/>
  <c r="P56" i="113"/>
  <c r="O56" i="113"/>
  <c r="P55" i="113"/>
  <c r="O55" i="113"/>
  <c r="P54" i="113"/>
  <c r="O54" i="113"/>
  <c r="P53" i="113"/>
  <c r="O53" i="113"/>
  <c r="P52" i="113"/>
  <c r="O52" i="113"/>
  <c r="P51" i="113"/>
  <c r="O51" i="113"/>
  <c r="P50" i="113"/>
  <c r="O50" i="113"/>
  <c r="P49" i="113"/>
  <c r="O49" i="113"/>
  <c r="P48" i="113"/>
  <c r="O48" i="113"/>
  <c r="P47" i="113"/>
  <c r="O47" i="113"/>
  <c r="P46" i="113"/>
  <c r="O46" i="113"/>
  <c r="P45" i="113"/>
  <c r="O45" i="113"/>
  <c r="P44" i="113"/>
  <c r="O44" i="113"/>
  <c r="P43" i="113"/>
  <c r="O43" i="113"/>
  <c r="P42" i="113"/>
  <c r="O42" i="113"/>
  <c r="P41" i="113"/>
  <c r="O41" i="113"/>
  <c r="P40" i="113"/>
  <c r="O40" i="113"/>
  <c r="P39" i="113"/>
  <c r="O39" i="113"/>
  <c r="P38" i="113"/>
  <c r="O38" i="113"/>
  <c r="P37" i="113"/>
  <c r="O37" i="113"/>
  <c r="P36" i="113"/>
  <c r="O36" i="113"/>
  <c r="P35" i="113"/>
  <c r="O35" i="113"/>
  <c r="P34" i="113"/>
  <c r="O34" i="113"/>
  <c r="P33" i="113"/>
  <c r="O33" i="113"/>
  <c r="P32" i="113"/>
  <c r="O32" i="113"/>
  <c r="P31" i="113"/>
  <c r="O31" i="113"/>
  <c r="P30" i="113"/>
  <c r="O30" i="113"/>
  <c r="P29" i="113"/>
  <c r="O29" i="113"/>
  <c r="P28" i="113"/>
  <c r="O28" i="113"/>
  <c r="P27" i="113"/>
  <c r="O27" i="113"/>
  <c r="P26" i="113"/>
  <c r="O26" i="113"/>
  <c r="P25" i="113"/>
  <c r="O25" i="113"/>
  <c r="P24" i="113"/>
  <c r="O24" i="113"/>
  <c r="P23" i="113"/>
  <c r="O23" i="113"/>
  <c r="P22" i="113"/>
  <c r="O22" i="113"/>
  <c r="AF21" i="113"/>
  <c r="AD21" i="113"/>
  <c r="AC21" i="113"/>
  <c r="AB21" i="113"/>
  <c r="AA21" i="113"/>
  <c r="Z21" i="113"/>
  <c r="Y21" i="113"/>
  <c r="X21" i="113"/>
  <c r="W21" i="113"/>
  <c r="V21" i="113"/>
  <c r="U21" i="113"/>
  <c r="T21" i="113"/>
  <c r="S21" i="113"/>
  <c r="P21" i="113"/>
  <c r="O21" i="113"/>
  <c r="AF20" i="113"/>
  <c r="AD20" i="113"/>
  <c r="AC20" i="113"/>
  <c r="AB20" i="113"/>
  <c r="AA20" i="113"/>
  <c r="Z20" i="113"/>
  <c r="Y20" i="113"/>
  <c r="X20" i="113"/>
  <c r="W20" i="113"/>
  <c r="V20" i="113"/>
  <c r="U20" i="113"/>
  <c r="T20" i="113"/>
  <c r="S20" i="113"/>
  <c r="P20" i="113"/>
  <c r="O20" i="113"/>
  <c r="AF19" i="113"/>
  <c r="AD19" i="113"/>
  <c r="AD27" i="113" s="1"/>
  <c r="AC19" i="113"/>
  <c r="AC27" i="113" s="1"/>
  <c r="AB19" i="113"/>
  <c r="AA19" i="113"/>
  <c r="Z19" i="113"/>
  <c r="Z27" i="113" s="1"/>
  <c r="Y19" i="113"/>
  <c r="X19" i="113"/>
  <c r="W19" i="113"/>
  <c r="V19" i="113"/>
  <c r="V27" i="113" s="1"/>
  <c r="U19" i="113"/>
  <c r="U27" i="113" s="1"/>
  <c r="T19" i="113"/>
  <c r="S19" i="113"/>
  <c r="P19" i="113"/>
  <c r="AF12" i="113" s="1"/>
  <c r="O19" i="113"/>
  <c r="AF18" i="113"/>
  <c r="AD18" i="113"/>
  <c r="AC18" i="113"/>
  <c r="AB18" i="113"/>
  <c r="AA18" i="113"/>
  <c r="Z18" i="113"/>
  <c r="Y18" i="113"/>
  <c r="X18" i="113"/>
  <c r="W18" i="113"/>
  <c r="V18" i="113"/>
  <c r="U18" i="113"/>
  <c r="T18" i="113"/>
  <c r="S18" i="113"/>
  <c r="P18" i="113"/>
  <c r="O18" i="113"/>
  <c r="AE12" i="113" s="1"/>
  <c r="AF17" i="113"/>
  <c r="AD17" i="113"/>
  <c r="AC17" i="113"/>
  <c r="AB17" i="113"/>
  <c r="AA17" i="113"/>
  <c r="Z17" i="113"/>
  <c r="Y17" i="113"/>
  <c r="X17" i="113"/>
  <c r="W17" i="113"/>
  <c r="V17" i="113"/>
  <c r="U17" i="113"/>
  <c r="T17" i="113"/>
  <c r="S17" i="113"/>
  <c r="P17" i="113"/>
  <c r="O17" i="113"/>
  <c r="AF16" i="113"/>
  <c r="AD16" i="113"/>
  <c r="AC16" i="113"/>
  <c r="AB16" i="113"/>
  <c r="AA16" i="113"/>
  <c r="Z16" i="113"/>
  <c r="Y16" i="113"/>
  <c r="X16" i="113"/>
  <c r="W16" i="113"/>
  <c r="V16" i="113"/>
  <c r="U16" i="113"/>
  <c r="T16" i="113"/>
  <c r="S16" i="113"/>
  <c r="P16" i="113"/>
  <c r="O16" i="113"/>
  <c r="AF15" i="113"/>
  <c r="AD15" i="113"/>
  <c r="AC15" i="113"/>
  <c r="AB15" i="113"/>
  <c r="AA15" i="113"/>
  <c r="Z15" i="113"/>
  <c r="Y15" i="113"/>
  <c r="X15" i="113"/>
  <c r="W15" i="113"/>
  <c r="V15" i="113"/>
  <c r="U15" i="113"/>
  <c r="T15" i="113"/>
  <c r="S15" i="113"/>
  <c r="P15" i="113"/>
  <c r="AF11" i="113" s="1"/>
  <c r="O15" i="113"/>
  <c r="AF14" i="113"/>
  <c r="AD14" i="113"/>
  <c r="AC14" i="113"/>
  <c r="AB14" i="113"/>
  <c r="AA14" i="113"/>
  <c r="Z14" i="113"/>
  <c r="Y14" i="113"/>
  <c r="X14" i="113"/>
  <c r="W14" i="113"/>
  <c r="V14" i="113"/>
  <c r="U14" i="113"/>
  <c r="T14" i="113"/>
  <c r="S14" i="113"/>
  <c r="P14" i="113"/>
  <c r="O14" i="113"/>
  <c r="AE11" i="113" s="1"/>
  <c r="AF13" i="113"/>
  <c r="AD13" i="113"/>
  <c r="AC13" i="113"/>
  <c r="AB13" i="113"/>
  <c r="AB26" i="113" s="1"/>
  <c r="AA13" i="113"/>
  <c r="Z13" i="113"/>
  <c r="Y13" i="113"/>
  <c r="X13" i="113"/>
  <c r="W13" i="113"/>
  <c r="V13" i="113"/>
  <c r="U13" i="113"/>
  <c r="T13" i="113"/>
  <c r="T26" i="113" s="1"/>
  <c r="S13" i="113"/>
  <c r="P13" i="113"/>
  <c r="O13" i="113"/>
  <c r="AD12" i="113"/>
  <c r="AC12" i="113"/>
  <c r="AB12" i="113"/>
  <c r="AA12" i="113"/>
  <c r="Z12" i="113"/>
  <c r="Y12" i="113"/>
  <c r="X12" i="113"/>
  <c r="W12" i="113"/>
  <c r="V12" i="113"/>
  <c r="U12" i="113"/>
  <c r="T12" i="113"/>
  <c r="S12" i="113"/>
  <c r="P12" i="113"/>
  <c r="O12" i="113"/>
  <c r="AD11" i="113"/>
  <c r="AC11" i="113"/>
  <c r="AB11" i="113"/>
  <c r="AA11" i="113"/>
  <c r="Z11" i="113"/>
  <c r="Y11" i="113"/>
  <c r="X11" i="113"/>
  <c r="W11" i="113"/>
  <c r="V11" i="113"/>
  <c r="U11" i="113"/>
  <c r="T11" i="113"/>
  <c r="S11" i="113"/>
  <c r="P11" i="113"/>
  <c r="O11" i="113"/>
  <c r="AD10" i="113"/>
  <c r="AC10" i="113"/>
  <c r="AB10" i="113"/>
  <c r="AA10" i="113"/>
  <c r="Z10" i="113"/>
  <c r="Y10" i="113"/>
  <c r="X10" i="113"/>
  <c r="X28" i="113" s="1"/>
  <c r="W10" i="113"/>
  <c r="V10" i="113"/>
  <c r="U10" i="113"/>
  <c r="T10" i="113"/>
  <c r="S10" i="113"/>
  <c r="P10" i="113"/>
  <c r="O10" i="113"/>
  <c r="K6" i="113"/>
  <c r="G6" i="113"/>
  <c r="D6" i="113"/>
  <c r="G5" i="113"/>
  <c r="D5" i="113"/>
  <c r="C3" i="113"/>
  <c r="N58" i="112"/>
  <c r="M58" i="112"/>
  <c r="L58" i="112"/>
  <c r="K58" i="112"/>
  <c r="J58" i="112"/>
  <c r="I58" i="112"/>
  <c r="H58" i="112"/>
  <c r="G58" i="112"/>
  <c r="F58" i="112"/>
  <c r="E58" i="112"/>
  <c r="D58" i="112"/>
  <c r="C58" i="112"/>
  <c r="P57" i="112"/>
  <c r="O57" i="112"/>
  <c r="P56" i="112"/>
  <c r="O56" i="112"/>
  <c r="P55" i="112"/>
  <c r="O55" i="112"/>
  <c r="P54" i="112"/>
  <c r="AF21" i="112" s="1"/>
  <c r="O54" i="112"/>
  <c r="P53" i="112"/>
  <c r="O53" i="112"/>
  <c r="P52" i="112"/>
  <c r="O52" i="112"/>
  <c r="P51" i="112"/>
  <c r="O51" i="112"/>
  <c r="P50" i="112"/>
  <c r="AF20" i="112" s="1"/>
  <c r="O50" i="112"/>
  <c r="AE20" i="112" s="1"/>
  <c r="P49" i="112"/>
  <c r="O49" i="112"/>
  <c r="P48" i="112"/>
  <c r="O48" i="112"/>
  <c r="P47" i="112"/>
  <c r="O47" i="112"/>
  <c r="P46" i="112"/>
  <c r="O46" i="112"/>
  <c r="AE19" i="112" s="1"/>
  <c r="P45" i="112"/>
  <c r="O45" i="112"/>
  <c r="P44" i="112"/>
  <c r="O44" i="112"/>
  <c r="P43" i="112"/>
  <c r="O43" i="112"/>
  <c r="P42" i="112"/>
  <c r="AF18" i="112" s="1"/>
  <c r="O42" i="112"/>
  <c r="AE18" i="112" s="1"/>
  <c r="P41" i="112"/>
  <c r="O41" i="112"/>
  <c r="P40" i="112"/>
  <c r="O40" i="112"/>
  <c r="P39" i="112"/>
  <c r="O39" i="112"/>
  <c r="P38" i="112"/>
  <c r="AF17" i="112" s="1"/>
  <c r="O38" i="112"/>
  <c r="AE17" i="112" s="1"/>
  <c r="P37" i="112"/>
  <c r="O37" i="112"/>
  <c r="P36" i="112"/>
  <c r="O36" i="112"/>
  <c r="P35" i="112"/>
  <c r="O35" i="112"/>
  <c r="P34" i="112"/>
  <c r="AF16" i="112" s="1"/>
  <c r="O34" i="112"/>
  <c r="AE16" i="112" s="1"/>
  <c r="P33" i="112"/>
  <c r="O33" i="112"/>
  <c r="P32" i="112"/>
  <c r="O32" i="112"/>
  <c r="P31" i="112"/>
  <c r="O31" i="112"/>
  <c r="P30" i="112"/>
  <c r="AF15" i="112" s="1"/>
  <c r="O30" i="112"/>
  <c r="AE15" i="112" s="1"/>
  <c r="P29" i="112"/>
  <c r="O29" i="112"/>
  <c r="P28" i="112"/>
  <c r="O28" i="112"/>
  <c r="P27" i="112"/>
  <c r="O27" i="112"/>
  <c r="P26" i="112"/>
  <c r="AF14" i="112" s="1"/>
  <c r="O26" i="112"/>
  <c r="AE14" i="112" s="1"/>
  <c r="P25" i="112"/>
  <c r="O25" i="112"/>
  <c r="P24" i="112"/>
  <c r="O24" i="112"/>
  <c r="P23" i="112"/>
  <c r="O23" i="112"/>
  <c r="P22" i="112"/>
  <c r="AF13" i="112" s="1"/>
  <c r="AF26" i="112" s="1"/>
  <c r="O22" i="112"/>
  <c r="AE13" i="112" s="1"/>
  <c r="AE26" i="112" s="1"/>
  <c r="AD21" i="112"/>
  <c r="AC21" i="112"/>
  <c r="AB21" i="112"/>
  <c r="AA21" i="112"/>
  <c r="Z21" i="112"/>
  <c r="Y21" i="112"/>
  <c r="X21" i="112"/>
  <c r="W21" i="112"/>
  <c r="V21" i="112"/>
  <c r="U21" i="112"/>
  <c r="T21" i="112"/>
  <c r="S21" i="112"/>
  <c r="P21" i="112"/>
  <c r="O21" i="112"/>
  <c r="AD20" i="112"/>
  <c r="AC20" i="112"/>
  <c r="AB20" i="112"/>
  <c r="AA20" i="112"/>
  <c r="Z20" i="112"/>
  <c r="Y20" i="112"/>
  <c r="X20" i="112"/>
  <c r="W20" i="112"/>
  <c r="V20" i="112"/>
  <c r="U20" i="112"/>
  <c r="T20" i="112"/>
  <c r="S20" i="112"/>
  <c r="P20" i="112"/>
  <c r="O20" i="112"/>
  <c r="AF19" i="112"/>
  <c r="AD19" i="112"/>
  <c r="AD27" i="112" s="1"/>
  <c r="AC19" i="112"/>
  <c r="AB19" i="112"/>
  <c r="AA19" i="112"/>
  <c r="Z19" i="112"/>
  <c r="Z27" i="112" s="1"/>
  <c r="Y19" i="112"/>
  <c r="X19" i="112"/>
  <c r="W19" i="112"/>
  <c r="W27" i="112" s="1"/>
  <c r="V19" i="112"/>
  <c r="V27" i="112" s="1"/>
  <c r="U19" i="112"/>
  <c r="U27" i="112" s="1"/>
  <c r="T19" i="112"/>
  <c r="T24" i="112" s="1"/>
  <c r="S19" i="112"/>
  <c r="P19" i="112"/>
  <c r="O19" i="112"/>
  <c r="AD18" i="112"/>
  <c r="AC18" i="112"/>
  <c r="AB18" i="112"/>
  <c r="AA18" i="112"/>
  <c r="Z18" i="112"/>
  <c r="Y18" i="112"/>
  <c r="X18" i="112"/>
  <c r="W18" i="112"/>
  <c r="V18" i="112"/>
  <c r="U18" i="112"/>
  <c r="T18" i="112"/>
  <c r="S18" i="112"/>
  <c r="P18" i="112"/>
  <c r="O18" i="112"/>
  <c r="AD17" i="112"/>
  <c r="AC17" i="112"/>
  <c r="AB17" i="112"/>
  <c r="AA17" i="112"/>
  <c r="Z17" i="112"/>
  <c r="Y17" i="112"/>
  <c r="X17" i="112"/>
  <c r="W17" i="112"/>
  <c r="V17" i="112"/>
  <c r="U17" i="112"/>
  <c r="T17" i="112"/>
  <c r="S17" i="112"/>
  <c r="P17" i="112"/>
  <c r="O17" i="112"/>
  <c r="AD16" i="112"/>
  <c r="AC16" i="112"/>
  <c r="AB16" i="112"/>
  <c r="AA16" i="112"/>
  <c r="Z16" i="112"/>
  <c r="Y16" i="112"/>
  <c r="X16" i="112"/>
  <c r="W16" i="112"/>
  <c r="V16" i="112"/>
  <c r="U16" i="112"/>
  <c r="T16" i="112"/>
  <c r="S16" i="112"/>
  <c r="P16" i="112"/>
  <c r="O16" i="112"/>
  <c r="AD15" i="112"/>
  <c r="AC15" i="112"/>
  <c r="AB15" i="112"/>
  <c r="AA15" i="112"/>
  <c r="Z15" i="112"/>
  <c r="Y15" i="112"/>
  <c r="X15" i="112"/>
  <c r="W15" i="112"/>
  <c r="V15" i="112"/>
  <c r="U15" i="112"/>
  <c r="T15" i="112"/>
  <c r="S15" i="112"/>
  <c r="P15" i="112"/>
  <c r="O15" i="112"/>
  <c r="AD14" i="112"/>
  <c r="AC14" i="112"/>
  <c r="AB14" i="112"/>
  <c r="AA14" i="112"/>
  <c r="Z14" i="112"/>
  <c r="Y14" i="112"/>
  <c r="X14" i="112"/>
  <c r="W14" i="112"/>
  <c r="V14" i="112"/>
  <c r="U14" i="112"/>
  <c r="T14" i="112"/>
  <c r="S14" i="112"/>
  <c r="P14" i="112"/>
  <c r="O14" i="112"/>
  <c r="AE11" i="112" s="1"/>
  <c r="AD13" i="112"/>
  <c r="AC13" i="112"/>
  <c r="AB13" i="112"/>
  <c r="AA13" i="112"/>
  <c r="Z13" i="112"/>
  <c r="Y13" i="112"/>
  <c r="Y26" i="112" s="1"/>
  <c r="X13" i="112"/>
  <c r="X26" i="112" s="1"/>
  <c r="W13" i="112"/>
  <c r="V13" i="112"/>
  <c r="U13" i="112"/>
  <c r="T13" i="112"/>
  <c r="S13" i="112"/>
  <c r="P13" i="112"/>
  <c r="O13" i="112"/>
  <c r="AF12" i="112"/>
  <c r="AD12" i="112"/>
  <c r="AC12" i="112"/>
  <c r="AB12" i="112"/>
  <c r="AA12" i="112"/>
  <c r="Z12" i="112"/>
  <c r="Y12" i="112"/>
  <c r="X12" i="112"/>
  <c r="W12" i="112"/>
  <c r="V12" i="112"/>
  <c r="U12" i="112"/>
  <c r="T12" i="112"/>
  <c r="S12" i="112"/>
  <c r="P12" i="112"/>
  <c r="O12" i="112"/>
  <c r="AF11" i="112"/>
  <c r="AD11" i="112"/>
  <c r="AC11" i="112"/>
  <c r="AB11" i="112"/>
  <c r="AA11" i="112"/>
  <c r="Z11" i="112"/>
  <c r="Y11" i="112"/>
  <c r="X11" i="112"/>
  <c r="W11" i="112"/>
  <c r="V11" i="112"/>
  <c r="U11" i="112"/>
  <c r="T11" i="112"/>
  <c r="S11" i="112"/>
  <c r="P11" i="112"/>
  <c r="O11" i="112"/>
  <c r="AD10" i="112"/>
  <c r="AC10" i="112"/>
  <c r="AB10" i="112"/>
  <c r="AA10" i="112"/>
  <c r="Z10" i="112"/>
  <c r="Y10" i="112"/>
  <c r="X10" i="112"/>
  <c r="W10" i="112"/>
  <c r="V10" i="112"/>
  <c r="U10" i="112"/>
  <c r="T10" i="112"/>
  <c r="S10" i="112"/>
  <c r="P10" i="112"/>
  <c r="AF10" i="112" s="1"/>
  <c r="O10" i="112"/>
  <c r="K6" i="112"/>
  <c r="G6" i="112"/>
  <c r="D6" i="112"/>
  <c r="G5" i="112"/>
  <c r="C3" i="112"/>
  <c r="N106" i="100"/>
  <c r="M106" i="100"/>
  <c r="L106" i="100"/>
  <c r="K106" i="100"/>
  <c r="J106" i="100"/>
  <c r="I106" i="100"/>
  <c r="H106" i="100"/>
  <c r="G106" i="100"/>
  <c r="F106" i="100"/>
  <c r="E106" i="100"/>
  <c r="D106" i="100"/>
  <c r="C106" i="100"/>
  <c r="P105" i="100"/>
  <c r="O105" i="100"/>
  <c r="P104" i="100"/>
  <c r="O104" i="100"/>
  <c r="P103" i="100"/>
  <c r="O103" i="100"/>
  <c r="P102" i="100"/>
  <c r="O102" i="100"/>
  <c r="P101" i="100"/>
  <c r="O101" i="100"/>
  <c r="P100" i="100"/>
  <c r="O100" i="100"/>
  <c r="P99" i="100"/>
  <c r="O99" i="100"/>
  <c r="P98" i="100"/>
  <c r="O98" i="100"/>
  <c r="P97" i="100"/>
  <c r="O97" i="100"/>
  <c r="P96" i="100"/>
  <c r="O96" i="100"/>
  <c r="P95" i="100"/>
  <c r="O95" i="100"/>
  <c r="P94" i="100"/>
  <c r="O94" i="100"/>
  <c r="P93" i="100"/>
  <c r="O93" i="100"/>
  <c r="P92" i="100"/>
  <c r="O92" i="100"/>
  <c r="P91" i="100"/>
  <c r="O91" i="100"/>
  <c r="P90" i="100"/>
  <c r="O90" i="100"/>
  <c r="P89" i="100"/>
  <c r="O89" i="100"/>
  <c r="P88" i="100"/>
  <c r="O88" i="100"/>
  <c r="P87" i="100"/>
  <c r="O87" i="100"/>
  <c r="P86" i="100"/>
  <c r="O86" i="100"/>
  <c r="P85" i="100"/>
  <c r="O85" i="100"/>
  <c r="P84" i="100"/>
  <c r="O84" i="100"/>
  <c r="P83" i="100"/>
  <c r="O83" i="100"/>
  <c r="P82" i="100"/>
  <c r="O82" i="100"/>
  <c r="P81" i="100"/>
  <c r="O81" i="100"/>
  <c r="P80" i="100"/>
  <c r="O80" i="100"/>
  <c r="P79" i="100"/>
  <c r="O79" i="100"/>
  <c r="P78" i="100"/>
  <c r="O78" i="100"/>
  <c r="P77" i="100"/>
  <c r="O77" i="100"/>
  <c r="P76" i="100"/>
  <c r="O76" i="100"/>
  <c r="P75" i="100"/>
  <c r="O75" i="100"/>
  <c r="P74" i="100"/>
  <c r="O74" i="100"/>
  <c r="P73" i="100"/>
  <c r="O73" i="100"/>
  <c r="P72" i="100"/>
  <c r="O72" i="100"/>
  <c r="P71" i="100"/>
  <c r="O71" i="100"/>
  <c r="P70" i="100"/>
  <c r="O70" i="100"/>
  <c r="P69" i="100"/>
  <c r="O69" i="100"/>
  <c r="P68" i="100"/>
  <c r="O68" i="100"/>
  <c r="P67" i="100"/>
  <c r="O67" i="100"/>
  <c r="P66" i="100"/>
  <c r="O66" i="100"/>
  <c r="P65" i="100"/>
  <c r="O65" i="100"/>
  <c r="P64" i="100"/>
  <c r="O64" i="100"/>
  <c r="P63" i="100"/>
  <c r="O63" i="100"/>
  <c r="P62" i="100"/>
  <c r="O62" i="100"/>
  <c r="P61" i="100"/>
  <c r="O61" i="100"/>
  <c r="P60" i="100"/>
  <c r="O60" i="100"/>
  <c r="P59" i="100"/>
  <c r="O59" i="100"/>
  <c r="P58" i="100"/>
  <c r="O58" i="100"/>
  <c r="P57" i="100"/>
  <c r="O57" i="100"/>
  <c r="P56" i="100"/>
  <c r="O56" i="100"/>
  <c r="P55" i="100"/>
  <c r="O55" i="100"/>
  <c r="P54" i="100"/>
  <c r="O54" i="100"/>
  <c r="P53" i="100"/>
  <c r="O53" i="100"/>
  <c r="P52" i="100"/>
  <c r="O52" i="100"/>
  <c r="P51" i="100"/>
  <c r="O51" i="100"/>
  <c r="P50" i="100"/>
  <c r="O50" i="100"/>
  <c r="P49" i="100"/>
  <c r="O49" i="100"/>
  <c r="P48" i="100"/>
  <c r="O48" i="100"/>
  <c r="P47" i="100"/>
  <c r="O47" i="100"/>
  <c r="P46" i="100"/>
  <c r="O46" i="100"/>
  <c r="P45" i="100"/>
  <c r="O45" i="100"/>
  <c r="P44" i="100"/>
  <c r="O44" i="100"/>
  <c r="P43" i="100"/>
  <c r="O43" i="100"/>
  <c r="P42" i="100"/>
  <c r="O42" i="100"/>
  <c r="P41" i="100"/>
  <c r="O41" i="100"/>
  <c r="P40" i="100"/>
  <c r="O40" i="100"/>
  <c r="P39" i="100"/>
  <c r="O39" i="100"/>
  <c r="P38" i="100"/>
  <c r="O38" i="100"/>
  <c r="P37" i="100"/>
  <c r="O37" i="100"/>
  <c r="P36" i="100"/>
  <c r="O36" i="100"/>
  <c r="P35" i="100"/>
  <c r="O35" i="100"/>
  <c r="P34" i="100"/>
  <c r="O34" i="100"/>
  <c r="AF33" i="100"/>
  <c r="AD33" i="100"/>
  <c r="AC33" i="100"/>
  <c r="AB33" i="100"/>
  <c r="AA33" i="100"/>
  <c r="Z33" i="100"/>
  <c r="Y33" i="100"/>
  <c r="X33" i="100"/>
  <c r="W33" i="100"/>
  <c r="V33" i="100"/>
  <c r="U33" i="100"/>
  <c r="T33" i="100"/>
  <c r="S33" i="100"/>
  <c r="P33" i="100"/>
  <c r="O33" i="100"/>
  <c r="AF32" i="100"/>
  <c r="AD32" i="100"/>
  <c r="AC32" i="100"/>
  <c r="AB32" i="100"/>
  <c r="AA32" i="100"/>
  <c r="Z32" i="100"/>
  <c r="Y32" i="100"/>
  <c r="X32" i="100"/>
  <c r="W32" i="100"/>
  <c r="V32" i="100"/>
  <c r="U32" i="100"/>
  <c r="T32" i="100"/>
  <c r="S32" i="100"/>
  <c r="P32" i="100"/>
  <c r="O32" i="100"/>
  <c r="AF31" i="100"/>
  <c r="AD31" i="100"/>
  <c r="AC31" i="100"/>
  <c r="AB31" i="100"/>
  <c r="AA31" i="100"/>
  <c r="Z31" i="100"/>
  <c r="Y31" i="100"/>
  <c r="X31" i="100"/>
  <c r="W31" i="100"/>
  <c r="V31" i="100"/>
  <c r="U31" i="100"/>
  <c r="T31" i="100"/>
  <c r="S31" i="100"/>
  <c r="P31" i="100"/>
  <c r="O31" i="100"/>
  <c r="AF30" i="100"/>
  <c r="AD30" i="100"/>
  <c r="AC30" i="100"/>
  <c r="AB30" i="100"/>
  <c r="AA30" i="100"/>
  <c r="Z30" i="100"/>
  <c r="Y30" i="100"/>
  <c r="X30" i="100"/>
  <c r="W30" i="100"/>
  <c r="V30" i="100"/>
  <c r="U30" i="100"/>
  <c r="T30" i="100"/>
  <c r="S30" i="100"/>
  <c r="P30" i="100"/>
  <c r="O30" i="100"/>
  <c r="AF29" i="100"/>
  <c r="AD29" i="100"/>
  <c r="AC29" i="100"/>
  <c r="AB29" i="100"/>
  <c r="AA29" i="100"/>
  <c r="Z29" i="100"/>
  <c r="Y29" i="100"/>
  <c r="X29" i="100"/>
  <c r="W29" i="100"/>
  <c r="V29" i="100"/>
  <c r="U29" i="100"/>
  <c r="T29" i="100"/>
  <c r="S29" i="100"/>
  <c r="P29" i="100"/>
  <c r="AF14" i="100" s="1"/>
  <c r="O29" i="100"/>
  <c r="AF28" i="100"/>
  <c r="AD28" i="100"/>
  <c r="AC28" i="100"/>
  <c r="AB28" i="100"/>
  <c r="AA28" i="100"/>
  <c r="Z28" i="100"/>
  <c r="Y28" i="100"/>
  <c r="X28" i="100"/>
  <c r="W28" i="100"/>
  <c r="V28" i="100"/>
  <c r="U28" i="100"/>
  <c r="T28" i="100"/>
  <c r="S28" i="100"/>
  <c r="P28" i="100"/>
  <c r="O28" i="100"/>
  <c r="AF27" i="100"/>
  <c r="AD27" i="100"/>
  <c r="AC27" i="100"/>
  <c r="AB27" i="100"/>
  <c r="AA27" i="100"/>
  <c r="Z27" i="100"/>
  <c r="Y27" i="100"/>
  <c r="X27" i="100"/>
  <c r="W27" i="100"/>
  <c r="V27" i="100"/>
  <c r="U27" i="100"/>
  <c r="T27" i="100"/>
  <c r="S27" i="100"/>
  <c r="P27" i="100"/>
  <c r="O27" i="100"/>
  <c r="AF26" i="100"/>
  <c r="AD26" i="100"/>
  <c r="AC26" i="100"/>
  <c r="AB26" i="100"/>
  <c r="AA26" i="100"/>
  <c r="Z26" i="100"/>
  <c r="Y26" i="100"/>
  <c r="X26" i="100"/>
  <c r="W26" i="100"/>
  <c r="V26" i="100"/>
  <c r="U26" i="100"/>
  <c r="T26" i="100"/>
  <c r="S26" i="100"/>
  <c r="P26" i="100"/>
  <c r="O26" i="100"/>
  <c r="AF25" i="100"/>
  <c r="AD25" i="100"/>
  <c r="AC25" i="100"/>
  <c r="AB25" i="100"/>
  <c r="AA25" i="100"/>
  <c r="Z25" i="100"/>
  <c r="Y25" i="100"/>
  <c r="X25" i="100"/>
  <c r="W25" i="100"/>
  <c r="V25" i="100"/>
  <c r="U25" i="100"/>
  <c r="T25" i="100"/>
  <c r="S25" i="100"/>
  <c r="P25" i="100"/>
  <c r="O25" i="100"/>
  <c r="AF24" i="100"/>
  <c r="AD24" i="100"/>
  <c r="AC24" i="100"/>
  <c r="AB24" i="100"/>
  <c r="AA24" i="100"/>
  <c r="Z24" i="100"/>
  <c r="Y24" i="100"/>
  <c r="X24" i="100"/>
  <c r="W24" i="100"/>
  <c r="V24" i="100"/>
  <c r="U24" i="100"/>
  <c r="T24" i="100"/>
  <c r="S24" i="100"/>
  <c r="P24" i="100"/>
  <c r="O24" i="100"/>
  <c r="AF23" i="100"/>
  <c r="AD23" i="100"/>
  <c r="AC23" i="100"/>
  <c r="AB23" i="100"/>
  <c r="AA23" i="100"/>
  <c r="Z23" i="100"/>
  <c r="Y23" i="100"/>
  <c r="X23" i="100"/>
  <c r="W23" i="100"/>
  <c r="V23" i="100"/>
  <c r="U23" i="100"/>
  <c r="T23" i="100"/>
  <c r="S23" i="100"/>
  <c r="P23" i="100"/>
  <c r="O23" i="100"/>
  <c r="AF22" i="100"/>
  <c r="AD22" i="100"/>
  <c r="AC22" i="100"/>
  <c r="AB22" i="100"/>
  <c r="AA22" i="100"/>
  <c r="Z22" i="100"/>
  <c r="Y22" i="100"/>
  <c r="X22" i="100"/>
  <c r="W22" i="100"/>
  <c r="V22" i="100"/>
  <c r="U22" i="100"/>
  <c r="T22" i="100"/>
  <c r="S22" i="100"/>
  <c r="P22" i="100"/>
  <c r="O22" i="100"/>
  <c r="AF21" i="100"/>
  <c r="AD21" i="100"/>
  <c r="AC21" i="100"/>
  <c r="AB21" i="100"/>
  <c r="AA21" i="100"/>
  <c r="Z21" i="100"/>
  <c r="Y21" i="100"/>
  <c r="X21" i="100"/>
  <c r="W21" i="100"/>
  <c r="V21" i="100"/>
  <c r="U21" i="100"/>
  <c r="T21" i="100"/>
  <c r="S21" i="100"/>
  <c r="P21" i="100"/>
  <c r="O21" i="100"/>
  <c r="AF20" i="100"/>
  <c r="AD20" i="100"/>
  <c r="AC20" i="100"/>
  <c r="AB20" i="100"/>
  <c r="AA20" i="100"/>
  <c r="Z20" i="100"/>
  <c r="Y20" i="100"/>
  <c r="X20" i="100"/>
  <c r="W20" i="100"/>
  <c r="V20" i="100"/>
  <c r="U20" i="100"/>
  <c r="T20" i="100"/>
  <c r="S20" i="100"/>
  <c r="P20" i="100"/>
  <c r="O20" i="100"/>
  <c r="AF19" i="100"/>
  <c r="AF36" i="100" s="1"/>
  <c r="AD19" i="100"/>
  <c r="AD39" i="100" s="1"/>
  <c r="AC19" i="100"/>
  <c r="AB19" i="100"/>
  <c r="AA19" i="100"/>
  <c r="Z19" i="100"/>
  <c r="Y19" i="100"/>
  <c r="X19" i="100"/>
  <c r="X36" i="100" s="1"/>
  <c r="W19" i="100"/>
  <c r="W39" i="100" s="1"/>
  <c r="V19" i="100"/>
  <c r="V39" i="100" s="1"/>
  <c r="U19" i="100"/>
  <c r="T19" i="100"/>
  <c r="S19" i="100"/>
  <c r="P19" i="100"/>
  <c r="AF12" i="100" s="1"/>
  <c r="O19" i="100"/>
  <c r="AF18" i="100"/>
  <c r="AD18" i="100"/>
  <c r="AC18" i="100"/>
  <c r="AB18" i="100"/>
  <c r="AA18" i="100"/>
  <c r="Z18" i="100"/>
  <c r="Y18" i="100"/>
  <c r="X18" i="100"/>
  <c r="W18" i="100"/>
  <c r="V18" i="100"/>
  <c r="U18" i="100"/>
  <c r="T18" i="100"/>
  <c r="S18" i="100"/>
  <c r="P18" i="100"/>
  <c r="O18" i="100"/>
  <c r="AF17" i="100"/>
  <c r="AD17" i="100"/>
  <c r="AC17" i="100"/>
  <c r="AB17" i="100"/>
  <c r="AA17" i="100"/>
  <c r="Z17" i="100"/>
  <c r="Y17" i="100"/>
  <c r="X17" i="100"/>
  <c r="W17" i="100"/>
  <c r="V17" i="100"/>
  <c r="U17" i="100"/>
  <c r="T17" i="100"/>
  <c r="S17" i="100"/>
  <c r="P17" i="100"/>
  <c r="O17" i="100"/>
  <c r="AF16" i="100"/>
  <c r="AD16" i="100"/>
  <c r="AC16" i="100"/>
  <c r="AB16" i="100"/>
  <c r="AA16" i="100"/>
  <c r="Z16" i="100"/>
  <c r="Y16" i="100"/>
  <c r="X16" i="100"/>
  <c r="W16" i="100"/>
  <c r="V16" i="100"/>
  <c r="U16" i="100"/>
  <c r="T16" i="100"/>
  <c r="S16" i="100"/>
  <c r="P16" i="100"/>
  <c r="O16" i="100"/>
  <c r="AF15" i="100"/>
  <c r="AD15" i="100"/>
  <c r="AC15" i="100"/>
  <c r="AB15" i="100"/>
  <c r="AA15" i="100"/>
  <c r="Z15" i="100"/>
  <c r="Y15" i="100"/>
  <c r="X15" i="100"/>
  <c r="W15" i="100"/>
  <c r="V15" i="100"/>
  <c r="U15" i="100"/>
  <c r="T15" i="100"/>
  <c r="S15" i="100"/>
  <c r="P15" i="100"/>
  <c r="O15" i="100"/>
  <c r="AD14" i="100"/>
  <c r="AC14" i="100"/>
  <c r="AB14" i="100"/>
  <c r="AA14" i="100"/>
  <c r="Z14" i="100"/>
  <c r="Y14" i="100"/>
  <c r="X14" i="100"/>
  <c r="W14" i="100"/>
  <c r="V14" i="100"/>
  <c r="U14" i="100"/>
  <c r="T14" i="100"/>
  <c r="S14" i="100"/>
  <c r="P14" i="100"/>
  <c r="O14" i="100"/>
  <c r="AF13" i="100"/>
  <c r="AD13" i="100"/>
  <c r="AC13" i="100"/>
  <c r="AB13" i="100"/>
  <c r="AA13" i="100"/>
  <c r="Z13" i="100"/>
  <c r="Z35" i="100" s="1"/>
  <c r="Y13" i="100"/>
  <c r="X13" i="100"/>
  <c r="W13" i="100"/>
  <c r="V13" i="100"/>
  <c r="U13" i="100"/>
  <c r="T13" i="100"/>
  <c r="S13" i="100"/>
  <c r="P13" i="100"/>
  <c r="O13" i="100"/>
  <c r="AD12" i="100"/>
  <c r="AC12" i="100"/>
  <c r="AB12" i="100"/>
  <c r="AA12" i="100"/>
  <c r="Z12" i="100"/>
  <c r="Y12" i="100"/>
  <c r="X12" i="100"/>
  <c r="W12" i="100"/>
  <c r="V12" i="100"/>
  <c r="U12" i="100"/>
  <c r="T12" i="100"/>
  <c r="S12" i="100"/>
  <c r="P12" i="100"/>
  <c r="O12" i="100"/>
  <c r="AF11" i="100"/>
  <c r="AD11" i="100"/>
  <c r="AC11" i="100"/>
  <c r="AB11" i="100"/>
  <c r="AA11" i="100"/>
  <c r="Z11" i="100"/>
  <c r="Y11" i="100"/>
  <c r="X11" i="100"/>
  <c r="W11" i="100"/>
  <c r="V11" i="100"/>
  <c r="U11" i="100"/>
  <c r="T11" i="100"/>
  <c r="S11" i="100"/>
  <c r="P11" i="100"/>
  <c r="O11" i="100"/>
  <c r="AD10" i="100"/>
  <c r="AC10" i="100"/>
  <c r="AB10" i="100"/>
  <c r="AA10" i="100"/>
  <c r="Z10" i="100"/>
  <c r="Y10" i="100"/>
  <c r="X10" i="100"/>
  <c r="W10" i="100"/>
  <c r="V10" i="100"/>
  <c r="U10" i="100"/>
  <c r="T10" i="100"/>
  <c r="S10" i="100"/>
  <c r="P10" i="100"/>
  <c r="O10" i="100"/>
  <c r="K6" i="100"/>
  <c r="G6" i="100"/>
  <c r="D6" i="100"/>
  <c r="G5" i="100"/>
  <c r="C3" i="100"/>
  <c r="N106" i="99"/>
  <c r="M106" i="99"/>
  <c r="L106" i="99"/>
  <c r="K106" i="99"/>
  <c r="J106" i="99"/>
  <c r="I106" i="99"/>
  <c r="H106" i="99"/>
  <c r="G106" i="99"/>
  <c r="F106" i="99"/>
  <c r="E106" i="99"/>
  <c r="D106" i="99"/>
  <c r="C106" i="99"/>
  <c r="P105" i="99"/>
  <c r="O105" i="99"/>
  <c r="AE33" i="99" s="1"/>
  <c r="P104" i="99"/>
  <c r="O104" i="99"/>
  <c r="P103" i="99"/>
  <c r="O103" i="99"/>
  <c r="P102" i="99"/>
  <c r="AF33" i="99" s="1"/>
  <c r="O102" i="99"/>
  <c r="P101" i="99"/>
  <c r="O101" i="99"/>
  <c r="AE32" i="99" s="1"/>
  <c r="P100" i="99"/>
  <c r="O100" i="99"/>
  <c r="P99" i="99"/>
  <c r="O99" i="99"/>
  <c r="P98" i="99"/>
  <c r="AF32" i="99" s="1"/>
  <c r="O98" i="99"/>
  <c r="P97" i="99"/>
  <c r="O97" i="99"/>
  <c r="AE31" i="99" s="1"/>
  <c r="P96" i="99"/>
  <c r="O96" i="99"/>
  <c r="P95" i="99"/>
  <c r="O95" i="99"/>
  <c r="P94" i="99"/>
  <c r="AF31" i="99" s="1"/>
  <c r="O94" i="99"/>
  <c r="P93" i="99"/>
  <c r="O93" i="99"/>
  <c r="AE30" i="99" s="1"/>
  <c r="P92" i="99"/>
  <c r="O92" i="99"/>
  <c r="P91" i="99"/>
  <c r="O91" i="99"/>
  <c r="P90" i="99"/>
  <c r="AF30" i="99" s="1"/>
  <c r="O90" i="99"/>
  <c r="P89" i="99"/>
  <c r="O89" i="99"/>
  <c r="AE29" i="99" s="1"/>
  <c r="P88" i="99"/>
  <c r="O88" i="99"/>
  <c r="P87" i="99"/>
  <c r="O87" i="99"/>
  <c r="P86" i="99"/>
  <c r="AF29" i="99" s="1"/>
  <c r="O86" i="99"/>
  <c r="P85" i="99"/>
  <c r="O85" i="99"/>
  <c r="AE28" i="99" s="1"/>
  <c r="P84" i="99"/>
  <c r="O84" i="99"/>
  <c r="P83" i="99"/>
  <c r="O83" i="99"/>
  <c r="P82" i="99"/>
  <c r="AF28" i="99" s="1"/>
  <c r="O82" i="99"/>
  <c r="P81" i="99"/>
  <c r="O81" i="99"/>
  <c r="AE27" i="99" s="1"/>
  <c r="P80" i="99"/>
  <c r="O80" i="99"/>
  <c r="P79" i="99"/>
  <c r="O79" i="99"/>
  <c r="P78" i="99"/>
  <c r="AF27" i="99" s="1"/>
  <c r="O78" i="99"/>
  <c r="P77" i="99"/>
  <c r="O77" i="99"/>
  <c r="P76" i="99"/>
  <c r="O76" i="99"/>
  <c r="P75" i="99"/>
  <c r="O75" i="99"/>
  <c r="P74" i="99"/>
  <c r="AF26" i="99" s="1"/>
  <c r="O74" i="99"/>
  <c r="P73" i="99"/>
  <c r="O73" i="99"/>
  <c r="AE25" i="99" s="1"/>
  <c r="P72" i="99"/>
  <c r="O72" i="99"/>
  <c r="P71" i="99"/>
  <c r="O71" i="99"/>
  <c r="P70" i="99"/>
  <c r="AF25" i="99" s="1"/>
  <c r="O70" i="99"/>
  <c r="P69" i="99"/>
  <c r="O69" i="99"/>
  <c r="AE24" i="99" s="1"/>
  <c r="P68" i="99"/>
  <c r="O68" i="99"/>
  <c r="P67" i="99"/>
  <c r="O67" i="99"/>
  <c r="P66" i="99"/>
  <c r="AF24" i="99" s="1"/>
  <c r="O66" i="99"/>
  <c r="P65" i="99"/>
  <c r="O65" i="99"/>
  <c r="AE23" i="99" s="1"/>
  <c r="P64" i="99"/>
  <c r="O64" i="99"/>
  <c r="P63" i="99"/>
  <c r="O63" i="99"/>
  <c r="P62" i="99"/>
  <c r="AF23" i="99" s="1"/>
  <c r="O62" i="99"/>
  <c r="P61" i="99"/>
  <c r="O61" i="99"/>
  <c r="AE22" i="99" s="1"/>
  <c r="P60" i="99"/>
  <c r="O60" i="99"/>
  <c r="P59" i="99"/>
  <c r="O59" i="99"/>
  <c r="P58" i="99"/>
  <c r="AF22" i="99" s="1"/>
  <c r="O58" i="99"/>
  <c r="P57" i="99"/>
  <c r="O57" i="99"/>
  <c r="AE21" i="99" s="1"/>
  <c r="P56" i="99"/>
  <c r="O56" i="99"/>
  <c r="P55" i="99"/>
  <c r="O55" i="99"/>
  <c r="P54" i="99"/>
  <c r="AF21" i="99" s="1"/>
  <c r="O54" i="99"/>
  <c r="P53" i="99"/>
  <c r="O53" i="99"/>
  <c r="AE20" i="99" s="1"/>
  <c r="P52" i="99"/>
  <c r="O52" i="99"/>
  <c r="P51" i="99"/>
  <c r="O51" i="99"/>
  <c r="P50" i="99"/>
  <c r="AF20" i="99" s="1"/>
  <c r="O50" i="99"/>
  <c r="P49" i="99"/>
  <c r="O49" i="99"/>
  <c r="AE19" i="99" s="1"/>
  <c r="AE39" i="99" s="1"/>
  <c r="P48" i="99"/>
  <c r="O48" i="99"/>
  <c r="P47" i="99"/>
  <c r="O47" i="99"/>
  <c r="P46" i="99"/>
  <c r="AF19" i="99" s="1"/>
  <c r="AF36" i="99" s="1"/>
  <c r="O46" i="99"/>
  <c r="P45" i="99"/>
  <c r="O45" i="99"/>
  <c r="P44" i="99"/>
  <c r="O44" i="99"/>
  <c r="P43" i="99"/>
  <c r="O43" i="99"/>
  <c r="P42" i="99"/>
  <c r="AF18" i="99" s="1"/>
  <c r="O42" i="99"/>
  <c r="P41" i="99"/>
  <c r="O41" i="99"/>
  <c r="AE17" i="99" s="1"/>
  <c r="P40" i="99"/>
  <c r="O40" i="99"/>
  <c r="P39" i="99"/>
  <c r="O39" i="99"/>
  <c r="P38" i="99"/>
  <c r="AF17" i="99" s="1"/>
  <c r="O38" i="99"/>
  <c r="P37" i="99"/>
  <c r="O37" i="99"/>
  <c r="AE16" i="99" s="1"/>
  <c r="P36" i="99"/>
  <c r="O36" i="99"/>
  <c r="P35" i="99"/>
  <c r="O35" i="99"/>
  <c r="P34" i="99"/>
  <c r="AF16" i="99" s="1"/>
  <c r="O34" i="99"/>
  <c r="AD33" i="99"/>
  <c r="AC33" i="99"/>
  <c r="AB33" i="99"/>
  <c r="AA33" i="99"/>
  <c r="Z33" i="99"/>
  <c r="Y33" i="99"/>
  <c r="X33" i="99"/>
  <c r="W33" i="99"/>
  <c r="V33" i="99"/>
  <c r="U33" i="99"/>
  <c r="T33" i="99"/>
  <c r="S33" i="99"/>
  <c r="P33" i="99"/>
  <c r="O33" i="99"/>
  <c r="AD32" i="99"/>
  <c r="AC32" i="99"/>
  <c r="AB32" i="99"/>
  <c r="AA32" i="99"/>
  <c r="Z32" i="99"/>
  <c r="Y32" i="99"/>
  <c r="X32" i="99"/>
  <c r="W32" i="99"/>
  <c r="V32" i="99"/>
  <c r="U32" i="99"/>
  <c r="T32" i="99"/>
  <c r="S32" i="99"/>
  <c r="P32" i="99"/>
  <c r="O32" i="99"/>
  <c r="AD31" i="99"/>
  <c r="AC31" i="99"/>
  <c r="AB31" i="99"/>
  <c r="AA31" i="99"/>
  <c r="Z31" i="99"/>
  <c r="Y31" i="99"/>
  <c r="X31" i="99"/>
  <c r="W31" i="99"/>
  <c r="V31" i="99"/>
  <c r="U31" i="99"/>
  <c r="T31" i="99"/>
  <c r="S31" i="99"/>
  <c r="P31" i="99"/>
  <c r="O31" i="99"/>
  <c r="AD30" i="99"/>
  <c r="AC30" i="99"/>
  <c r="AB30" i="99"/>
  <c r="AA30" i="99"/>
  <c r="Z30" i="99"/>
  <c r="Y30" i="99"/>
  <c r="X30" i="99"/>
  <c r="W30" i="99"/>
  <c r="V30" i="99"/>
  <c r="U30" i="99"/>
  <c r="T30" i="99"/>
  <c r="S30" i="99"/>
  <c r="P30" i="99"/>
  <c r="AF15" i="99" s="1"/>
  <c r="O30" i="99"/>
  <c r="AD29" i="99"/>
  <c r="AC29" i="99"/>
  <c r="AB29" i="99"/>
  <c r="AA29" i="99"/>
  <c r="Z29" i="99"/>
  <c r="Y29" i="99"/>
  <c r="X29" i="99"/>
  <c r="W29" i="99"/>
  <c r="V29" i="99"/>
  <c r="U29" i="99"/>
  <c r="T29" i="99"/>
  <c r="S29" i="99"/>
  <c r="P29" i="99"/>
  <c r="O29" i="99"/>
  <c r="AD28" i="99"/>
  <c r="AC28" i="99"/>
  <c r="AB28" i="99"/>
  <c r="AA28" i="99"/>
  <c r="Z28" i="99"/>
  <c r="Y28" i="99"/>
  <c r="X28" i="99"/>
  <c r="W28" i="99"/>
  <c r="V28" i="99"/>
  <c r="U28" i="99"/>
  <c r="T28" i="99"/>
  <c r="S28" i="99"/>
  <c r="P28" i="99"/>
  <c r="O28" i="99"/>
  <c r="AE14" i="99" s="1"/>
  <c r="AD27" i="99"/>
  <c r="AC27" i="99"/>
  <c r="AB27" i="99"/>
  <c r="AA27" i="99"/>
  <c r="Z27" i="99"/>
  <c r="Y27" i="99"/>
  <c r="X27" i="99"/>
  <c r="W27" i="99"/>
  <c r="V27" i="99"/>
  <c r="U27" i="99"/>
  <c r="T27" i="99"/>
  <c r="S27" i="99"/>
  <c r="P27" i="99"/>
  <c r="O27" i="99"/>
  <c r="AE26" i="99"/>
  <c r="AD26" i="99"/>
  <c r="AC26" i="99"/>
  <c r="AB26" i="99"/>
  <c r="AA26" i="99"/>
  <c r="Z26" i="99"/>
  <c r="Y26" i="99"/>
  <c r="X26" i="99"/>
  <c r="W26" i="99"/>
  <c r="V26" i="99"/>
  <c r="U26" i="99"/>
  <c r="T26" i="99"/>
  <c r="S26" i="99"/>
  <c r="P26" i="99"/>
  <c r="O26" i="99"/>
  <c r="AD25" i="99"/>
  <c r="AC25" i="99"/>
  <c r="AB25" i="99"/>
  <c r="AA25" i="99"/>
  <c r="Z25" i="99"/>
  <c r="Y25" i="99"/>
  <c r="X25" i="99"/>
  <c r="W25" i="99"/>
  <c r="V25" i="99"/>
  <c r="U25" i="99"/>
  <c r="T25" i="99"/>
  <c r="S25" i="99"/>
  <c r="P25" i="99"/>
  <c r="O25" i="99"/>
  <c r="AE13" i="99" s="1"/>
  <c r="AE38" i="99" s="1"/>
  <c r="AD24" i="99"/>
  <c r="AC24" i="99"/>
  <c r="AB24" i="99"/>
  <c r="AA24" i="99"/>
  <c r="Z24" i="99"/>
  <c r="Y24" i="99"/>
  <c r="X24" i="99"/>
  <c r="W24" i="99"/>
  <c r="V24" i="99"/>
  <c r="U24" i="99"/>
  <c r="T24" i="99"/>
  <c r="S24" i="99"/>
  <c r="P24" i="99"/>
  <c r="O24" i="99"/>
  <c r="AD23" i="99"/>
  <c r="AC23" i="99"/>
  <c r="AB23" i="99"/>
  <c r="AA23" i="99"/>
  <c r="Z23" i="99"/>
  <c r="Y23" i="99"/>
  <c r="X23" i="99"/>
  <c r="W23" i="99"/>
  <c r="V23" i="99"/>
  <c r="U23" i="99"/>
  <c r="T23" i="99"/>
  <c r="S23" i="99"/>
  <c r="P23" i="99"/>
  <c r="O23" i="99"/>
  <c r="AD22" i="99"/>
  <c r="AC22" i="99"/>
  <c r="AB22" i="99"/>
  <c r="AA22" i="99"/>
  <c r="Z22" i="99"/>
  <c r="Y22" i="99"/>
  <c r="X22" i="99"/>
  <c r="W22" i="99"/>
  <c r="V22" i="99"/>
  <c r="U22" i="99"/>
  <c r="T22" i="99"/>
  <c r="S22" i="99"/>
  <c r="P22" i="99"/>
  <c r="AF13" i="99" s="1"/>
  <c r="O22" i="99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P21" i="99"/>
  <c r="O21" i="99"/>
  <c r="AD20" i="99"/>
  <c r="AC20" i="99"/>
  <c r="AB20" i="99"/>
  <c r="AA20" i="99"/>
  <c r="Z20" i="99"/>
  <c r="Y20" i="99"/>
  <c r="X20" i="99"/>
  <c r="W20" i="99"/>
  <c r="V20" i="99"/>
  <c r="U20" i="99"/>
  <c r="T20" i="99"/>
  <c r="S20" i="99"/>
  <c r="P20" i="99"/>
  <c r="O20" i="99"/>
  <c r="AD19" i="99"/>
  <c r="AD39" i="99" s="1"/>
  <c r="AC19" i="99"/>
  <c r="AB19" i="99"/>
  <c r="AA19" i="99"/>
  <c r="AA39" i="99" s="1"/>
  <c r="Z19" i="99"/>
  <c r="Y19" i="99"/>
  <c r="X19" i="99"/>
  <c r="X36" i="99" s="1"/>
  <c r="W19" i="99"/>
  <c r="W39" i="99" s="1"/>
  <c r="V19" i="99"/>
  <c r="V39" i="99" s="1"/>
  <c r="U19" i="99"/>
  <c r="T19" i="99"/>
  <c r="S19" i="99"/>
  <c r="S39" i="99" s="1"/>
  <c r="P19" i="99"/>
  <c r="O19" i="99"/>
  <c r="AE18" i="99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P18" i="99"/>
  <c r="O18" i="99"/>
  <c r="AE12" i="99" s="1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P17" i="99"/>
  <c r="O17" i="99"/>
  <c r="AE11" i="99" s="1"/>
  <c r="AD16" i="99"/>
  <c r="AC16" i="99"/>
  <c r="AB16" i="99"/>
  <c r="AA16" i="99"/>
  <c r="Z16" i="99"/>
  <c r="Y16" i="99"/>
  <c r="X16" i="99"/>
  <c r="W16" i="99"/>
  <c r="V16" i="99"/>
  <c r="U16" i="99"/>
  <c r="T16" i="99"/>
  <c r="S16" i="99"/>
  <c r="P16" i="99"/>
  <c r="O16" i="99"/>
  <c r="AE15" i="99"/>
  <c r="AD15" i="99"/>
  <c r="AC15" i="99"/>
  <c r="AB15" i="99"/>
  <c r="AA15" i="99"/>
  <c r="Z15" i="99"/>
  <c r="Y15" i="99"/>
  <c r="X15" i="99"/>
  <c r="W15" i="99"/>
  <c r="V15" i="99"/>
  <c r="U15" i="99"/>
  <c r="T15" i="99"/>
  <c r="S15" i="99"/>
  <c r="P15" i="99"/>
  <c r="O15" i="99"/>
  <c r="AD14" i="99"/>
  <c r="AC14" i="99"/>
  <c r="AB14" i="99"/>
  <c r="AA14" i="99"/>
  <c r="Z14" i="99"/>
  <c r="Y14" i="99"/>
  <c r="X14" i="99"/>
  <c r="W14" i="99"/>
  <c r="V14" i="99"/>
  <c r="U14" i="99"/>
  <c r="T14" i="99"/>
  <c r="S14" i="99"/>
  <c r="P14" i="99"/>
  <c r="AF11" i="99" s="1"/>
  <c r="O14" i="99"/>
  <c r="AD13" i="99"/>
  <c r="AC13" i="99"/>
  <c r="AB13" i="99"/>
  <c r="AA13" i="99"/>
  <c r="Z13" i="99"/>
  <c r="Z35" i="99" s="1"/>
  <c r="Y13" i="99"/>
  <c r="X13" i="99"/>
  <c r="W13" i="99"/>
  <c r="V13" i="99"/>
  <c r="U13" i="99"/>
  <c r="T13" i="99"/>
  <c r="S13" i="99"/>
  <c r="P13" i="99"/>
  <c r="O13" i="99"/>
  <c r="AD12" i="99"/>
  <c r="AC12" i="99"/>
  <c r="AB12" i="99"/>
  <c r="AA12" i="99"/>
  <c r="Z12" i="99"/>
  <c r="Y12" i="99"/>
  <c r="X12" i="99"/>
  <c r="W12" i="99"/>
  <c r="V12" i="99"/>
  <c r="U12" i="99"/>
  <c r="T12" i="99"/>
  <c r="S12" i="99"/>
  <c r="P12" i="99"/>
  <c r="O12" i="99"/>
  <c r="AD11" i="99"/>
  <c r="AC11" i="99"/>
  <c r="AB11" i="99"/>
  <c r="AA11" i="99"/>
  <c r="Z11" i="99"/>
  <c r="Y11" i="99"/>
  <c r="X11" i="99"/>
  <c r="W11" i="99"/>
  <c r="V11" i="99"/>
  <c r="U11" i="99"/>
  <c r="T11" i="99"/>
  <c r="S11" i="99"/>
  <c r="P11" i="99"/>
  <c r="O11" i="99"/>
  <c r="AD10" i="99"/>
  <c r="AC10" i="99"/>
  <c r="AB10" i="99"/>
  <c r="AA10" i="99"/>
  <c r="Z10" i="99"/>
  <c r="Y10" i="99"/>
  <c r="X10" i="99"/>
  <c r="W10" i="99"/>
  <c r="V10" i="99"/>
  <c r="U10" i="99"/>
  <c r="T10" i="99"/>
  <c r="S10" i="99"/>
  <c r="P10" i="99"/>
  <c r="O10" i="99"/>
  <c r="K6" i="99"/>
  <c r="G6" i="99"/>
  <c r="D6" i="99"/>
  <c r="G5" i="99"/>
  <c r="C3" i="99"/>
  <c r="AF30" i="111" l="1"/>
  <c r="AF41" i="111" s="1"/>
  <c r="AF42" i="111" s="1"/>
  <c r="AF29" i="111"/>
  <c r="O106" i="111"/>
  <c r="P106" i="111"/>
  <c r="AE25" i="111"/>
  <c r="AE23" i="111"/>
  <c r="AF28" i="112"/>
  <c r="S38" i="99"/>
  <c r="AA38" i="99"/>
  <c r="Y39" i="99"/>
  <c r="W41" i="100"/>
  <c r="S38" i="100"/>
  <c r="AA38" i="100"/>
  <c r="Y39" i="100"/>
  <c r="W28" i="112"/>
  <c r="Z23" i="112"/>
  <c r="X24" i="112"/>
  <c r="U26" i="113"/>
  <c r="AC26" i="113"/>
  <c r="S27" i="113"/>
  <c r="AA27" i="113"/>
  <c r="P106" i="99"/>
  <c r="F107" i="99" s="1"/>
  <c r="T38" i="99"/>
  <c r="AB38" i="99"/>
  <c r="Z39" i="99"/>
  <c r="X40" i="100"/>
  <c r="P106" i="100"/>
  <c r="F107" i="100" s="1"/>
  <c r="Z40" i="100"/>
  <c r="T38" i="100"/>
  <c r="AB38" i="100"/>
  <c r="AE12" i="100"/>
  <c r="Z39" i="100"/>
  <c r="AE14" i="100"/>
  <c r="AE16" i="100"/>
  <c r="AE17" i="100"/>
  <c r="AE18" i="100"/>
  <c r="AE19" i="100"/>
  <c r="AE20" i="100"/>
  <c r="AE21" i="100"/>
  <c r="AE22" i="100"/>
  <c r="AE23" i="100"/>
  <c r="AE24" i="100"/>
  <c r="AE25" i="100"/>
  <c r="AE26" i="100"/>
  <c r="AE27" i="100"/>
  <c r="AE28" i="100"/>
  <c r="AE29" i="100"/>
  <c r="AE30" i="100"/>
  <c r="AE31" i="100"/>
  <c r="AE32" i="100"/>
  <c r="AE33" i="100"/>
  <c r="S26" i="112"/>
  <c r="AA26" i="112"/>
  <c r="Y27" i="112"/>
  <c r="P58" i="113"/>
  <c r="Z28" i="113"/>
  <c r="V26" i="113"/>
  <c r="AD26" i="113"/>
  <c r="T27" i="113"/>
  <c r="AB27" i="113"/>
  <c r="AF27" i="112"/>
  <c r="AC38" i="99"/>
  <c r="AF12" i="99"/>
  <c r="AF14" i="99"/>
  <c r="U38" i="100"/>
  <c r="AC38" i="100"/>
  <c r="S39" i="100"/>
  <c r="AA39" i="100"/>
  <c r="T26" i="112"/>
  <c r="AB26" i="112"/>
  <c r="AE12" i="112"/>
  <c r="S28" i="113"/>
  <c r="AA28" i="113"/>
  <c r="W26" i="113"/>
  <c r="AF26" i="113"/>
  <c r="O106" i="99"/>
  <c r="AF10" i="99"/>
  <c r="AF37" i="99" s="1"/>
  <c r="V35" i="99"/>
  <c r="AD35" i="99"/>
  <c r="T36" i="99"/>
  <c r="AB36" i="99"/>
  <c r="AF10" i="100"/>
  <c r="AF40" i="100" s="1"/>
  <c r="V35" i="100"/>
  <c r="AD35" i="100"/>
  <c r="T36" i="100"/>
  <c r="AB36" i="100"/>
  <c r="U26" i="112"/>
  <c r="AC26" i="112"/>
  <c r="S27" i="112"/>
  <c r="AA27" i="112"/>
  <c r="T28" i="113"/>
  <c r="AB28" i="113"/>
  <c r="X26" i="113"/>
  <c r="AE13" i="113"/>
  <c r="AE26" i="113" s="1"/>
  <c r="AE14" i="113"/>
  <c r="AE15" i="113"/>
  <c r="AE16" i="113"/>
  <c r="AE17" i="113"/>
  <c r="AE18" i="113"/>
  <c r="AE19" i="113"/>
  <c r="AE20" i="113"/>
  <c r="AE24" i="113" s="1"/>
  <c r="AE21" i="113"/>
  <c r="Y41" i="99"/>
  <c r="W38" i="99"/>
  <c r="U39" i="99"/>
  <c r="AC39" i="99"/>
  <c r="S41" i="100"/>
  <c r="AA41" i="100"/>
  <c r="W38" i="100"/>
  <c r="AF38" i="100"/>
  <c r="U39" i="100"/>
  <c r="AC39" i="100"/>
  <c r="S28" i="112"/>
  <c r="AA28" i="112"/>
  <c r="V23" i="112"/>
  <c r="AD23" i="112"/>
  <c r="AB27" i="112"/>
  <c r="Y26" i="113"/>
  <c r="W27" i="113"/>
  <c r="AF27" i="113"/>
  <c r="X40" i="99"/>
  <c r="U38" i="99"/>
  <c r="T40" i="99"/>
  <c r="AB40" i="99"/>
  <c r="V40" i="99"/>
  <c r="AD40" i="99"/>
  <c r="X38" i="99"/>
  <c r="T40" i="100"/>
  <c r="AB40" i="100"/>
  <c r="V40" i="100"/>
  <c r="AD40" i="100"/>
  <c r="X38" i="100"/>
  <c r="AE11" i="100"/>
  <c r="AE13" i="100"/>
  <c r="AE38" i="100" s="1"/>
  <c r="AE15" i="100"/>
  <c r="W26" i="112"/>
  <c r="AC27" i="112"/>
  <c r="V28" i="113"/>
  <c r="AD28" i="113"/>
  <c r="Z26" i="113"/>
  <c r="X27" i="113"/>
  <c r="Z40" i="99"/>
  <c r="U41" i="99"/>
  <c r="AC41" i="99"/>
  <c r="Y38" i="99"/>
  <c r="AF38" i="99"/>
  <c r="Y38" i="100"/>
  <c r="V22" i="112"/>
  <c r="AE21" i="112"/>
  <c r="AE24" i="112" s="1"/>
  <c r="W28" i="113"/>
  <c r="S26" i="113"/>
  <c r="AA26" i="113"/>
  <c r="Y27" i="113"/>
  <c r="V41" i="99"/>
  <c r="AD41" i="99"/>
  <c r="O106" i="100"/>
  <c r="I108" i="100" s="1"/>
  <c r="U41" i="100"/>
  <c r="Y41" i="100"/>
  <c r="AC41" i="100"/>
  <c r="O58" i="112"/>
  <c r="U28" i="112"/>
  <c r="Y28" i="112"/>
  <c r="AC28" i="112"/>
  <c r="Z22" i="112"/>
  <c r="AD22" i="112"/>
  <c r="Z41" i="99"/>
  <c r="S41" i="99"/>
  <c r="W41" i="99"/>
  <c r="AA41" i="99"/>
  <c r="T41" i="99"/>
  <c r="X41" i="99"/>
  <c r="X42" i="99" s="1"/>
  <c r="AB41" i="99"/>
  <c r="AB42" i="99" s="1"/>
  <c r="V41" i="100"/>
  <c r="V42" i="100" s="1"/>
  <c r="Z41" i="100"/>
  <c r="Z42" i="100" s="1"/>
  <c r="AD41" i="100"/>
  <c r="O58" i="113"/>
  <c r="G60" i="113" s="1"/>
  <c r="U28" i="113"/>
  <c r="Y28" i="113"/>
  <c r="AC28" i="113"/>
  <c r="M59" i="113"/>
  <c r="T41" i="100"/>
  <c r="X41" i="100"/>
  <c r="AB41" i="100"/>
  <c r="T25" i="112"/>
  <c r="X25" i="112"/>
  <c r="AB25" i="112"/>
  <c r="E60" i="113"/>
  <c r="K60" i="113"/>
  <c r="D60" i="113"/>
  <c r="J60" i="113"/>
  <c r="L60" i="113"/>
  <c r="AF10" i="113"/>
  <c r="T22" i="113"/>
  <c r="V22" i="113"/>
  <c r="X22" i="113"/>
  <c r="Z22" i="113"/>
  <c r="AB22" i="113"/>
  <c r="AD22" i="113"/>
  <c r="T23" i="113"/>
  <c r="V23" i="113"/>
  <c r="X23" i="113"/>
  <c r="Z23" i="113"/>
  <c r="AB23" i="113"/>
  <c r="AD23" i="113"/>
  <c r="AF23" i="113"/>
  <c r="T24" i="113"/>
  <c r="V24" i="113"/>
  <c r="X24" i="113"/>
  <c r="Z24" i="113"/>
  <c r="AB24" i="113"/>
  <c r="AD24" i="113"/>
  <c r="AF24" i="113"/>
  <c r="T25" i="113"/>
  <c r="V25" i="113"/>
  <c r="X25" i="113"/>
  <c r="Z25" i="113"/>
  <c r="AB25" i="113"/>
  <c r="AD25" i="113"/>
  <c r="D59" i="113"/>
  <c r="F59" i="113"/>
  <c r="H59" i="113"/>
  <c r="J59" i="113"/>
  <c r="L59" i="113"/>
  <c r="N59" i="113"/>
  <c r="AE10" i="113"/>
  <c r="S22" i="113"/>
  <c r="U22" i="113"/>
  <c r="W22" i="113"/>
  <c r="Y22" i="113"/>
  <c r="AA22" i="113"/>
  <c r="AC22" i="113"/>
  <c r="S23" i="113"/>
  <c r="U23" i="113"/>
  <c r="W23" i="113"/>
  <c r="Y23" i="113"/>
  <c r="AA23" i="113"/>
  <c r="AC23" i="113"/>
  <c r="S24" i="113"/>
  <c r="U24" i="113"/>
  <c r="W24" i="113"/>
  <c r="Y24" i="113"/>
  <c r="AA24" i="113"/>
  <c r="AC24" i="113"/>
  <c r="S25" i="113"/>
  <c r="U25" i="113"/>
  <c r="W25" i="113"/>
  <c r="Y25" i="113"/>
  <c r="AA25" i="113"/>
  <c r="AC25" i="113"/>
  <c r="C59" i="113"/>
  <c r="E59" i="113"/>
  <c r="G59" i="113"/>
  <c r="I59" i="113"/>
  <c r="K59" i="113"/>
  <c r="T23" i="112"/>
  <c r="X23" i="112"/>
  <c r="AB23" i="112"/>
  <c r="AF23" i="112"/>
  <c r="V24" i="112"/>
  <c r="Z24" i="112"/>
  <c r="AD24" i="112"/>
  <c r="AF25" i="112"/>
  <c r="V26" i="112"/>
  <c r="Z26" i="112"/>
  <c r="AD26" i="112"/>
  <c r="T27" i="112"/>
  <c r="X27" i="112"/>
  <c r="C60" i="112"/>
  <c r="E60" i="112"/>
  <c r="G60" i="112"/>
  <c r="I60" i="112"/>
  <c r="K60" i="112"/>
  <c r="P58" i="112"/>
  <c r="M59" i="112" s="1"/>
  <c r="T28" i="112"/>
  <c r="V28" i="112"/>
  <c r="X28" i="112"/>
  <c r="Z28" i="112"/>
  <c r="AB28" i="112"/>
  <c r="AD28" i="112"/>
  <c r="T22" i="112"/>
  <c r="X22" i="112"/>
  <c r="AB22" i="112"/>
  <c r="AF22" i="112"/>
  <c r="AB24" i="112"/>
  <c r="AF24" i="112"/>
  <c r="V25" i="112"/>
  <c r="Z25" i="112"/>
  <c r="AD25" i="112"/>
  <c r="D60" i="112"/>
  <c r="F60" i="112"/>
  <c r="H60" i="112"/>
  <c r="J60" i="112"/>
  <c r="L60" i="112"/>
  <c r="N60" i="112"/>
  <c r="AE10" i="112"/>
  <c r="S22" i="112"/>
  <c r="U22" i="112"/>
  <c r="W22" i="112"/>
  <c r="Y22" i="112"/>
  <c r="AA22" i="112"/>
  <c r="AC22" i="112"/>
  <c r="S23" i="112"/>
  <c r="U23" i="112"/>
  <c r="W23" i="112"/>
  <c r="Y23" i="112"/>
  <c r="AA23" i="112"/>
  <c r="AC23" i="112"/>
  <c r="AE23" i="112"/>
  <c r="S24" i="112"/>
  <c r="U24" i="112"/>
  <c r="W24" i="112"/>
  <c r="Y24" i="112"/>
  <c r="AA24" i="112"/>
  <c r="AC24" i="112"/>
  <c r="S25" i="112"/>
  <c r="U25" i="112"/>
  <c r="W25" i="112"/>
  <c r="Y25" i="112"/>
  <c r="AA25" i="112"/>
  <c r="AC25" i="112"/>
  <c r="T42" i="100"/>
  <c r="X42" i="100"/>
  <c r="AB42" i="100"/>
  <c r="V34" i="100"/>
  <c r="Z34" i="100"/>
  <c r="AD34" i="100"/>
  <c r="T35" i="100"/>
  <c r="X35" i="100"/>
  <c r="AB35" i="100"/>
  <c r="AF35" i="100"/>
  <c r="V36" i="100"/>
  <c r="Z36" i="100"/>
  <c r="AD36" i="100"/>
  <c r="T37" i="100"/>
  <c r="X37" i="100"/>
  <c r="AB37" i="100"/>
  <c r="AF37" i="100"/>
  <c r="V38" i="100"/>
  <c r="Z38" i="100"/>
  <c r="AD38" i="100"/>
  <c r="T39" i="100"/>
  <c r="X39" i="100"/>
  <c r="AB39" i="100"/>
  <c r="AF39" i="100"/>
  <c r="AF41" i="100"/>
  <c r="AF42" i="100" s="1"/>
  <c r="M107" i="100"/>
  <c r="T34" i="100"/>
  <c r="X34" i="100"/>
  <c r="AB34" i="100"/>
  <c r="AF34" i="100"/>
  <c r="V37" i="100"/>
  <c r="Z37" i="100"/>
  <c r="AD37" i="100"/>
  <c r="J107" i="100"/>
  <c r="L107" i="100"/>
  <c r="N107" i="100"/>
  <c r="D107" i="100"/>
  <c r="H107" i="100"/>
  <c r="AE10" i="100"/>
  <c r="S34" i="100"/>
  <c r="U34" i="100"/>
  <c r="W34" i="100"/>
  <c r="Y34" i="100"/>
  <c r="AA34" i="100"/>
  <c r="AC34" i="100"/>
  <c r="S35" i="100"/>
  <c r="U35" i="100"/>
  <c r="W35" i="100"/>
  <c r="Y35" i="100"/>
  <c r="AA35" i="100"/>
  <c r="AC35" i="100"/>
  <c r="S36" i="100"/>
  <c r="U36" i="100"/>
  <c r="W36" i="100"/>
  <c r="Y36" i="100"/>
  <c r="AA36" i="100"/>
  <c r="AC36" i="100"/>
  <c r="S37" i="100"/>
  <c r="U37" i="100"/>
  <c r="W37" i="100"/>
  <c r="Y37" i="100"/>
  <c r="AA37" i="100"/>
  <c r="AC37" i="100"/>
  <c r="S40" i="100"/>
  <c r="S42" i="100" s="1"/>
  <c r="U40" i="100"/>
  <c r="U42" i="100" s="1"/>
  <c r="W40" i="100"/>
  <c r="W42" i="100" s="1"/>
  <c r="Y40" i="100"/>
  <c r="Y42" i="100" s="1"/>
  <c r="AA40" i="100"/>
  <c r="AA42" i="100" s="1"/>
  <c r="AC40" i="100"/>
  <c r="AC42" i="100" s="1"/>
  <c r="C107" i="100"/>
  <c r="E107" i="100"/>
  <c r="G107" i="100"/>
  <c r="I107" i="100"/>
  <c r="K107" i="100"/>
  <c r="T42" i="99"/>
  <c r="V34" i="99"/>
  <c r="Z34" i="99"/>
  <c r="AD34" i="99"/>
  <c r="T35" i="99"/>
  <c r="X35" i="99"/>
  <c r="AB35" i="99"/>
  <c r="AF35" i="99"/>
  <c r="V36" i="99"/>
  <c r="Z36" i="99"/>
  <c r="AD36" i="99"/>
  <c r="T37" i="99"/>
  <c r="X37" i="99"/>
  <c r="AB37" i="99"/>
  <c r="V38" i="99"/>
  <c r="Z38" i="99"/>
  <c r="AD38" i="99"/>
  <c r="T39" i="99"/>
  <c r="X39" i="99"/>
  <c r="AB39" i="99"/>
  <c r="AF39" i="99"/>
  <c r="C108" i="99"/>
  <c r="E108" i="99"/>
  <c r="G108" i="99"/>
  <c r="I108" i="99"/>
  <c r="K108" i="99"/>
  <c r="T34" i="99"/>
  <c r="X34" i="99"/>
  <c r="AB34" i="99"/>
  <c r="V37" i="99"/>
  <c r="Z37" i="99"/>
  <c r="AD37" i="99"/>
  <c r="D108" i="99"/>
  <c r="F108" i="99"/>
  <c r="H108" i="99"/>
  <c r="J108" i="99"/>
  <c r="L108" i="99"/>
  <c r="L107" i="99"/>
  <c r="N108" i="99"/>
  <c r="AE10" i="99"/>
  <c r="S34" i="99"/>
  <c r="U34" i="99"/>
  <c r="W34" i="99"/>
  <c r="Y34" i="99"/>
  <c r="AA34" i="99"/>
  <c r="AC34" i="99"/>
  <c r="S35" i="99"/>
  <c r="U35" i="99"/>
  <c r="W35" i="99"/>
  <c r="Y35" i="99"/>
  <c r="AA35" i="99"/>
  <c r="AC35" i="99"/>
  <c r="AE35" i="99"/>
  <c r="S36" i="99"/>
  <c r="U36" i="99"/>
  <c r="W36" i="99"/>
  <c r="Y36" i="99"/>
  <c r="AA36" i="99"/>
  <c r="AC36" i="99"/>
  <c r="AE36" i="99"/>
  <c r="S37" i="99"/>
  <c r="U37" i="99"/>
  <c r="W37" i="99"/>
  <c r="Y37" i="99"/>
  <c r="AA37" i="99"/>
  <c r="AC37" i="99"/>
  <c r="S40" i="99"/>
  <c r="S42" i="99" s="1"/>
  <c r="U40" i="99"/>
  <c r="U42" i="99" s="1"/>
  <c r="W40" i="99"/>
  <c r="W42" i="99" s="1"/>
  <c r="Y40" i="99"/>
  <c r="Y42" i="99" s="1"/>
  <c r="AA40" i="99"/>
  <c r="AA42" i="99" s="1"/>
  <c r="AC40" i="99"/>
  <c r="AC42" i="99" s="1"/>
  <c r="G107" i="99"/>
  <c r="AE41" i="111" l="1"/>
  <c r="AE42" i="111" s="1"/>
  <c r="L108" i="100"/>
  <c r="G108" i="100"/>
  <c r="J107" i="99"/>
  <c r="AF34" i="99"/>
  <c r="J108" i="100"/>
  <c r="C108" i="100"/>
  <c r="H59" i="112"/>
  <c r="V42" i="99"/>
  <c r="AE27" i="113"/>
  <c r="AE27" i="112"/>
  <c r="C107" i="99"/>
  <c r="H108" i="100"/>
  <c r="D59" i="112"/>
  <c r="AF40" i="99"/>
  <c r="L59" i="112"/>
  <c r="AE39" i="100"/>
  <c r="H107" i="99"/>
  <c r="AF41" i="99"/>
  <c r="AF42" i="99" s="1"/>
  <c r="F108" i="100"/>
  <c r="I59" i="112"/>
  <c r="E107" i="99"/>
  <c r="D107" i="99"/>
  <c r="AE35" i="100"/>
  <c r="D108" i="100"/>
  <c r="E59" i="112"/>
  <c r="AD42" i="100"/>
  <c r="E108" i="100"/>
  <c r="K107" i="99"/>
  <c r="N107" i="99"/>
  <c r="M107" i="99"/>
  <c r="AE36" i="100"/>
  <c r="N108" i="100"/>
  <c r="K108" i="100"/>
  <c r="AE23" i="113"/>
  <c r="Z42" i="99"/>
  <c r="AD42" i="99"/>
  <c r="I107" i="99"/>
  <c r="C60" i="113"/>
  <c r="H60" i="113"/>
  <c r="I60" i="113"/>
  <c r="N60" i="113"/>
  <c r="F60" i="113"/>
  <c r="AF28" i="113"/>
  <c r="AF25" i="113"/>
  <c r="AF22" i="113"/>
  <c r="AE28" i="113"/>
  <c r="AE25" i="113"/>
  <c r="AE22" i="113"/>
  <c r="AE28" i="112"/>
  <c r="AE25" i="112"/>
  <c r="AE22" i="112"/>
  <c r="K59" i="112"/>
  <c r="G59" i="112"/>
  <c r="C59" i="112"/>
  <c r="N59" i="112"/>
  <c r="J59" i="112"/>
  <c r="F59" i="112"/>
  <c r="AE41" i="100"/>
  <c r="AE40" i="100"/>
  <c r="AE37" i="100"/>
  <c r="AE34" i="100"/>
  <c r="AE41" i="99"/>
  <c r="AE40" i="99"/>
  <c r="AE37" i="99"/>
  <c r="AE34" i="99"/>
  <c r="AE42" i="100" l="1"/>
  <c r="AE42" i="99"/>
  <c r="N58" i="104" l="1"/>
  <c r="M58" i="104"/>
  <c r="L58" i="104"/>
  <c r="K58" i="104"/>
  <c r="J58" i="104"/>
  <c r="I58" i="104"/>
  <c r="H58" i="104"/>
  <c r="G58" i="104"/>
  <c r="F58" i="104"/>
  <c r="E58" i="104"/>
  <c r="D58" i="104"/>
  <c r="C58" i="104"/>
  <c r="P57" i="104"/>
  <c r="O57" i="104"/>
  <c r="P56" i="104"/>
  <c r="O56" i="104"/>
  <c r="AE21" i="104" s="1"/>
  <c r="P55" i="104"/>
  <c r="O55" i="104"/>
  <c r="P54" i="104"/>
  <c r="O54" i="104"/>
  <c r="P53" i="104"/>
  <c r="O53" i="104"/>
  <c r="P52" i="104"/>
  <c r="O52" i="104"/>
  <c r="AE20" i="104" s="1"/>
  <c r="P51" i="104"/>
  <c r="O51" i="104"/>
  <c r="P50" i="104"/>
  <c r="O50" i="104"/>
  <c r="P49" i="104"/>
  <c r="O49" i="104"/>
  <c r="P48" i="104"/>
  <c r="O48" i="104"/>
  <c r="AE19" i="104" s="1"/>
  <c r="AE27" i="104" s="1"/>
  <c r="P47" i="104"/>
  <c r="O47" i="104"/>
  <c r="P46" i="104"/>
  <c r="O46" i="104"/>
  <c r="P45" i="104"/>
  <c r="O45" i="104"/>
  <c r="P44" i="104"/>
  <c r="O44" i="104"/>
  <c r="AE18" i="104" s="1"/>
  <c r="P43" i="104"/>
  <c r="O43" i="104"/>
  <c r="P42" i="104"/>
  <c r="O42" i="104"/>
  <c r="P41" i="104"/>
  <c r="O41" i="104"/>
  <c r="P40" i="104"/>
  <c r="O40" i="104"/>
  <c r="AE17" i="104" s="1"/>
  <c r="P39" i="104"/>
  <c r="O39" i="104"/>
  <c r="P38" i="104"/>
  <c r="O38" i="104"/>
  <c r="P37" i="104"/>
  <c r="O37" i="104"/>
  <c r="P36" i="104"/>
  <c r="O36" i="104"/>
  <c r="AE16" i="104" s="1"/>
  <c r="P35" i="104"/>
  <c r="O35" i="104"/>
  <c r="P34" i="104"/>
  <c r="O34" i="104"/>
  <c r="P33" i="104"/>
  <c r="O33" i="104"/>
  <c r="P32" i="104"/>
  <c r="O32" i="104"/>
  <c r="AE15" i="104" s="1"/>
  <c r="P31" i="104"/>
  <c r="O31" i="104"/>
  <c r="P30" i="104"/>
  <c r="O30" i="104"/>
  <c r="P29" i="104"/>
  <c r="O29" i="104"/>
  <c r="P28" i="104"/>
  <c r="O28" i="104"/>
  <c r="AE14" i="104" s="1"/>
  <c r="P27" i="104"/>
  <c r="O27" i="104"/>
  <c r="P26" i="104"/>
  <c r="O26" i="104"/>
  <c r="P25" i="104"/>
  <c r="O25" i="104"/>
  <c r="P24" i="104"/>
  <c r="O24" i="104"/>
  <c r="AE13" i="104" s="1"/>
  <c r="P23" i="104"/>
  <c r="O23" i="104"/>
  <c r="P22" i="104"/>
  <c r="O22" i="104"/>
  <c r="AF21" i="104"/>
  <c r="AD21" i="104"/>
  <c r="AC21" i="104"/>
  <c r="AB21" i="104"/>
  <c r="AA21" i="104"/>
  <c r="Z21" i="104"/>
  <c r="Y21" i="104"/>
  <c r="X21" i="104"/>
  <c r="W21" i="104"/>
  <c r="V21" i="104"/>
  <c r="U21" i="104"/>
  <c r="T21" i="104"/>
  <c r="S21" i="104"/>
  <c r="P21" i="104"/>
  <c r="O21" i="104"/>
  <c r="AF20" i="104"/>
  <c r="AD20" i="104"/>
  <c r="AC20" i="104"/>
  <c r="AB20" i="104"/>
  <c r="AA20" i="104"/>
  <c r="Z20" i="104"/>
  <c r="Y20" i="104"/>
  <c r="X20" i="104"/>
  <c r="W20" i="104"/>
  <c r="V20" i="104"/>
  <c r="U20" i="104"/>
  <c r="T20" i="104"/>
  <c r="S20" i="104"/>
  <c r="P20" i="104"/>
  <c r="O20" i="104"/>
  <c r="AF19" i="104"/>
  <c r="AF24" i="104" s="1"/>
  <c r="AD19" i="104"/>
  <c r="AD27" i="104" s="1"/>
  <c r="AC19" i="104"/>
  <c r="AC27" i="104" s="1"/>
  <c r="AB19" i="104"/>
  <c r="AB27" i="104" s="1"/>
  <c r="AA19" i="104"/>
  <c r="AA27" i="104" s="1"/>
  <c r="Z19" i="104"/>
  <c r="Z27" i="104" s="1"/>
  <c r="Y19" i="104"/>
  <c r="Y27" i="104" s="1"/>
  <c r="X19" i="104"/>
  <c r="X27" i="104" s="1"/>
  <c r="W19" i="104"/>
  <c r="W27" i="104" s="1"/>
  <c r="V19" i="104"/>
  <c r="V27" i="104" s="1"/>
  <c r="U19" i="104"/>
  <c r="U27" i="104" s="1"/>
  <c r="T19" i="104"/>
  <c r="T24" i="104" s="1"/>
  <c r="S19" i="104"/>
  <c r="S27" i="104" s="1"/>
  <c r="P19" i="104"/>
  <c r="O19" i="104"/>
  <c r="AF18" i="104"/>
  <c r="AD18" i="104"/>
  <c r="AC18" i="104"/>
  <c r="AB18" i="104"/>
  <c r="AA18" i="104"/>
  <c r="Z18" i="104"/>
  <c r="Y18" i="104"/>
  <c r="X18" i="104"/>
  <c r="W18" i="104"/>
  <c r="V18" i="104"/>
  <c r="U18" i="104"/>
  <c r="T18" i="104"/>
  <c r="S18" i="104"/>
  <c r="P18" i="104"/>
  <c r="O18" i="104"/>
  <c r="AF17" i="104"/>
  <c r="AD17" i="104"/>
  <c r="AC17" i="104"/>
  <c r="AB17" i="104"/>
  <c r="AA17" i="104"/>
  <c r="Z17" i="104"/>
  <c r="Y17" i="104"/>
  <c r="X17" i="104"/>
  <c r="W17" i="104"/>
  <c r="V17" i="104"/>
  <c r="U17" i="104"/>
  <c r="T17" i="104"/>
  <c r="S17" i="104"/>
  <c r="P17" i="104"/>
  <c r="O17" i="104"/>
  <c r="AF16" i="104"/>
  <c r="AD16" i="104"/>
  <c r="AC16" i="104"/>
  <c r="AB16" i="104"/>
  <c r="AA16" i="104"/>
  <c r="Z16" i="104"/>
  <c r="Y16" i="104"/>
  <c r="X16" i="104"/>
  <c r="W16" i="104"/>
  <c r="V16" i="104"/>
  <c r="U16" i="104"/>
  <c r="T16" i="104"/>
  <c r="S16" i="104"/>
  <c r="P16" i="104"/>
  <c r="O16" i="104"/>
  <c r="AF15" i="104"/>
  <c r="AD15" i="104"/>
  <c r="AC15" i="104"/>
  <c r="AB15" i="104"/>
  <c r="AA15" i="104"/>
  <c r="Z15" i="104"/>
  <c r="Y15" i="104"/>
  <c r="X15" i="104"/>
  <c r="W15" i="104"/>
  <c r="V15" i="104"/>
  <c r="U15" i="104"/>
  <c r="T15" i="104"/>
  <c r="S15" i="104"/>
  <c r="P15" i="104"/>
  <c r="O15" i="104"/>
  <c r="AF14" i="104"/>
  <c r="AD14" i="104"/>
  <c r="AC14" i="104"/>
  <c r="AB14" i="104"/>
  <c r="AA14" i="104"/>
  <c r="Z14" i="104"/>
  <c r="Y14" i="104"/>
  <c r="X14" i="104"/>
  <c r="W14" i="104"/>
  <c r="V14" i="104"/>
  <c r="U14" i="104"/>
  <c r="T14" i="104"/>
  <c r="S14" i="104"/>
  <c r="P14" i="104"/>
  <c r="O14" i="104"/>
  <c r="AF13" i="104"/>
  <c r="AF26" i="104" s="1"/>
  <c r="AD13" i="104"/>
  <c r="AD26" i="104" s="1"/>
  <c r="AC13" i="104"/>
  <c r="AC26" i="104" s="1"/>
  <c r="AB13" i="104"/>
  <c r="AB26" i="104" s="1"/>
  <c r="AA13" i="104"/>
  <c r="AA26" i="104" s="1"/>
  <c r="Z13" i="104"/>
  <c r="Z26" i="104" s="1"/>
  <c r="Y13" i="104"/>
  <c r="Y26" i="104" s="1"/>
  <c r="X13" i="104"/>
  <c r="X26" i="104" s="1"/>
  <c r="W13" i="104"/>
  <c r="W26" i="104" s="1"/>
  <c r="V13" i="104"/>
  <c r="V26" i="104" s="1"/>
  <c r="U13" i="104"/>
  <c r="U26" i="104" s="1"/>
  <c r="T13" i="104"/>
  <c r="T23" i="104" s="1"/>
  <c r="S13" i="104"/>
  <c r="S26" i="104" s="1"/>
  <c r="P13" i="104"/>
  <c r="O13" i="104"/>
  <c r="AF12" i="104"/>
  <c r="AE12" i="104"/>
  <c r="AD12" i="104"/>
  <c r="AC12" i="104"/>
  <c r="AB12" i="104"/>
  <c r="AA12" i="104"/>
  <c r="Z12" i="104"/>
  <c r="Y12" i="104"/>
  <c r="X12" i="104"/>
  <c r="W12" i="104"/>
  <c r="V12" i="104"/>
  <c r="U12" i="104"/>
  <c r="T12" i="104"/>
  <c r="S12" i="104"/>
  <c r="P12" i="104"/>
  <c r="O12" i="104"/>
  <c r="AF11" i="104"/>
  <c r="AE11" i="104"/>
  <c r="AD11" i="104"/>
  <c r="AC11" i="104"/>
  <c r="AB11" i="104"/>
  <c r="AA11" i="104"/>
  <c r="Z11" i="104"/>
  <c r="Y11" i="104"/>
  <c r="X11" i="104"/>
  <c r="W11" i="104"/>
  <c r="V11" i="104"/>
  <c r="U11" i="104"/>
  <c r="T11" i="104"/>
  <c r="S11" i="104"/>
  <c r="P11" i="104"/>
  <c r="O11" i="104"/>
  <c r="AD10" i="104"/>
  <c r="AD28" i="104" s="1"/>
  <c r="AC10" i="104"/>
  <c r="AB10" i="104"/>
  <c r="AB25" i="104" s="1"/>
  <c r="AA10" i="104"/>
  <c r="AA28" i="104" s="1"/>
  <c r="Z10" i="104"/>
  <c r="Z28" i="104" s="1"/>
  <c r="Y10" i="104"/>
  <c r="X10" i="104"/>
  <c r="W10" i="104"/>
  <c r="V10" i="104"/>
  <c r="V28" i="104" s="1"/>
  <c r="U10" i="104"/>
  <c r="T10" i="104"/>
  <c r="T28" i="104" s="1"/>
  <c r="S10" i="104"/>
  <c r="S28" i="104" s="1"/>
  <c r="P10" i="104"/>
  <c r="AF10" i="104" s="1"/>
  <c r="AF28" i="104" s="1"/>
  <c r="O10" i="104"/>
  <c r="K6" i="104"/>
  <c r="G6" i="104"/>
  <c r="D6" i="104"/>
  <c r="K5" i="104"/>
  <c r="G5" i="104"/>
  <c r="C3" i="104"/>
  <c r="N58" i="103"/>
  <c r="M58" i="103"/>
  <c r="L58" i="103"/>
  <c r="K58" i="103"/>
  <c r="J58" i="103"/>
  <c r="I58" i="103"/>
  <c r="H58" i="103"/>
  <c r="G58" i="103"/>
  <c r="F58" i="103"/>
  <c r="E58" i="103"/>
  <c r="D58" i="103"/>
  <c r="C58" i="103"/>
  <c r="P57" i="103"/>
  <c r="O57" i="103"/>
  <c r="P56" i="103"/>
  <c r="O56" i="103"/>
  <c r="AE21" i="103" s="1"/>
  <c r="P55" i="103"/>
  <c r="O55" i="103"/>
  <c r="P54" i="103"/>
  <c r="O54" i="103"/>
  <c r="P53" i="103"/>
  <c r="O53" i="103"/>
  <c r="P52" i="103"/>
  <c r="O52" i="103"/>
  <c r="AE20" i="103" s="1"/>
  <c r="P51" i="103"/>
  <c r="O51" i="103"/>
  <c r="P50" i="103"/>
  <c r="O50" i="103"/>
  <c r="P49" i="103"/>
  <c r="O49" i="103"/>
  <c r="P48" i="103"/>
  <c r="O48" i="103"/>
  <c r="AE19" i="103" s="1"/>
  <c r="AE27" i="103" s="1"/>
  <c r="P47" i="103"/>
  <c r="O47" i="103"/>
  <c r="P46" i="103"/>
  <c r="O46" i="103"/>
  <c r="P45" i="103"/>
  <c r="O45" i="103"/>
  <c r="P44" i="103"/>
  <c r="O44" i="103"/>
  <c r="AE18" i="103" s="1"/>
  <c r="P43" i="103"/>
  <c r="O43" i="103"/>
  <c r="P42" i="103"/>
  <c r="O42" i="103"/>
  <c r="P41" i="103"/>
  <c r="O41" i="103"/>
  <c r="P40" i="103"/>
  <c r="O40" i="103"/>
  <c r="AE17" i="103" s="1"/>
  <c r="P39" i="103"/>
  <c r="O39" i="103"/>
  <c r="P38" i="103"/>
  <c r="O38" i="103"/>
  <c r="P37" i="103"/>
  <c r="O37" i="103"/>
  <c r="P36" i="103"/>
  <c r="O36" i="103"/>
  <c r="AE16" i="103" s="1"/>
  <c r="P35" i="103"/>
  <c r="O35" i="103"/>
  <c r="P34" i="103"/>
  <c r="O34" i="103"/>
  <c r="P33" i="103"/>
  <c r="O33" i="103"/>
  <c r="P32" i="103"/>
  <c r="O32" i="103"/>
  <c r="P31" i="103"/>
  <c r="O31" i="103"/>
  <c r="P30" i="103"/>
  <c r="O30" i="103"/>
  <c r="P29" i="103"/>
  <c r="O29" i="103"/>
  <c r="P28" i="103"/>
  <c r="O28" i="103"/>
  <c r="AE14" i="103" s="1"/>
  <c r="P27" i="103"/>
  <c r="O27" i="103"/>
  <c r="P26" i="103"/>
  <c r="O26" i="103"/>
  <c r="P25" i="103"/>
  <c r="O25" i="103"/>
  <c r="P24" i="103"/>
  <c r="O24" i="103"/>
  <c r="AE13" i="103" s="1"/>
  <c r="AE26" i="103" s="1"/>
  <c r="P23" i="103"/>
  <c r="O23" i="103"/>
  <c r="P22" i="103"/>
  <c r="O22" i="103"/>
  <c r="AF21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P21" i="103"/>
  <c r="O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P20" i="103"/>
  <c r="O20" i="103"/>
  <c r="AD19" i="103"/>
  <c r="AC19" i="103"/>
  <c r="AB19" i="103"/>
  <c r="AA19" i="103"/>
  <c r="AA27" i="103" s="1"/>
  <c r="Z19" i="103"/>
  <c r="Z27" i="103" s="1"/>
  <c r="Y19" i="103"/>
  <c r="Y27" i="103" s="1"/>
  <c r="X19" i="103"/>
  <c r="W19" i="103"/>
  <c r="V19" i="103"/>
  <c r="U19" i="103"/>
  <c r="T19" i="103"/>
  <c r="S19" i="103"/>
  <c r="S27" i="103" s="1"/>
  <c r="P19" i="103"/>
  <c r="O19" i="103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P18" i="103"/>
  <c r="AF12" i="103" s="1"/>
  <c r="O18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P17" i="103"/>
  <c r="O17" i="103"/>
  <c r="AD16" i="103"/>
  <c r="AC16" i="103"/>
  <c r="AB16" i="103"/>
  <c r="AA16" i="103"/>
  <c r="Z16" i="103"/>
  <c r="Y16" i="103"/>
  <c r="X16" i="103"/>
  <c r="W16" i="103"/>
  <c r="V16" i="103"/>
  <c r="U16" i="103"/>
  <c r="T16" i="103"/>
  <c r="S16" i="103"/>
  <c r="P16" i="103"/>
  <c r="O16" i="103"/>
  <c r="AE15" i="103"/>
  <c r="AD15" i="103"/>
  <c r="AC15" i="103"/>
  <c r="AB15" i="103"/>
  <c r="AA15" i="103"/>
  <c r="Z15" i="103"/>
  <c r="Y15" i="103"/>
  <c r="X15" i="103"/>
  <c r="W15" i="103"/>
  <c r="V15" i="103"/>
  <c r="U15" i="103"/>
  <c r="T15" i="103"/>
  <c r="S15" i="103"/>
  <c r="P15" i="103"/>
  <c r="O15" i="103"/>
  <c r="AD14" i="103"/>
  <c r="AC14" i="103"/>
  <c r="AB14" i="103"/>
  <c r="AA14" i="103"/>
  <c r="Z14" i="103"/>
  <c r="Y14" i="103"/>
  <c r="X14" i="103"/>
  <c r="W14" i="103"/>
  <c r="V14" i="103"/>
  <c r="U14" i="103"/>
  <c r="T14" i="103"/>
  <c r="S14" i="103"/>
  <c r="P14" i="103"/>
  <c r="O14" i="103"/>
  <c r="AE11" i="103" s="1"/>
  <c r="AD13" i="103"/>
  <c r="AC13" i="103"/>
  <c r="AC26" i="103" s="1"/>
  <c r="AB13" i="103"/>
  <c r="AA13" i="103"/>
  <c r="Z13" i="103"/>
  <c r="Y13" i="103"/>
  <c r="X13" i="103"/>
  <c r="W13" i="103"/>
  <c r="V13" i="103"/>
  <c r="U13" i="103"/>
  <c r="U26" i="103" s="1"/>
  <c r="T13" i="103"/>
  <c r="S13" i="103"/>
  <c r="P13" i="103"/>
  <c r="O13" i="103"/>
  <c r="AE12" i="103"/>
  <c r="AD12" i="103"/>
  <c r="AC12" i="103"/>
  <c r="AB12" i="103"/>
  <c r="AA12" i="103"/>
  <c r="Z12" i="103"/>
  <c r="Y12" i="103"/>
  <c r="X12" i="103"/>
  <c r="W12" i="103"/>
  <c r="V12" i="103"/>
  <c r="U12" i="103"/>
  <c r="T12" i="103"/>
  <c r="S12" i="103"/>
  <c r="P12" i="103"/>
  <c r="O12" i="103"/>
  <c r="AD11" i="103"/>
  <c r="AC11" i="103"/>
  <c r="AB11" i="103"/>
  <c r="AA11" i="103"/>
  <c r="Z11" i="103"/>
  <c r="Y11" i="103"/>
  <c r="X11" i="103"/>
  <c r="W11" i="103"/>
  <c r="V11" i="103"/>
  <c r="U11" i="103"/>
  <c r="T11" i="103"/>
  <c r="S11" i="103"/>
  <c r="P11" i="103"/>
  <c r="O11" i="103"/>
  <c r="AD10" i="103"/>
  <c r="AC10" i="103"/>
  <c r="AB10" i="103"/>
  <c r="AA10" i="103"/>
  <c r="Z10" i="103"/>
  <c r="Y10" i="103"/>
  <c r="X10" i="103"/>
  <c r="W10" i="103"/>
  <c r="V10" i="103"/>
  <c r="U10" i="103"/>
  <c r="T10" i="103"/>
  <c r="S10" i="103"/>
  <c r="P10" i="103"/>
  <c r="O10" i="103"/>
  <c r="O58" i="103" s="1"/>
  <c r="K6" i="103"/>
  <c r="G6" i="103"/>
  <c r="D6" i="103"/>
  <c r="K5" i="103"/>
  <c r="G5" i="103"/>
  <c r="C3" i="103"/>
  <c r="N106" i="110"/>
  <c r="M106" i="110"/>
  <c r="L106" i="110"/>
  <c r="K106" i="110"/>
  <c r="J106" i="110"/>
  <c r="I106" i="110"/>
  <c r="H106" i="110"/>
  <c r="G106" i="110"/>
  <c r="F106" i="110"/>
  <c r="E106" i="110"/>
  <c r="D106" i="110"/>
  <c r="C106" i="110"/>
  <c r="P105" i="110"/>
  <c r="O105" i="110"/>
  <c r="P104" i="110"/>
  <c r="O104" i="110"/>
  <c r="P103" i="110"/>
  <c r="O103" i="110"/>
  <c r="AE33" i="110" s="1"/>
  <c r="P102" i="110"/>
  <c r="AF33" i="110" s="1"/>
  <c r="O102" i="110"/>
  <c r="P101" i="110"/>
  <c r="O101" i="110"/>
  <c r="P100" i="110"/>
  <c r="O100" i="110"/>
  <c r="P99" i="110"/>
  <c r="O99" i="110"/>
  <c r="AE32" i="110" s="1"/>
  <c r="P98" i="110"/>
  <c r="O98" i="110"/>
  <c r="P97" i="110"/>
  <c r="O97" i="110"/>
  <c r="P96" i="110"/>
  <c r="O96" i="110"/>
  <c r="P95" i="110"/>
  <c r="O95" i="110"/>
  <c r="AE31" i="110" s="1"/>
  <c r="P94" i="110"/>
  <c r="O94" i="110"/>
  <c r="P93" i="110"/>
  <c r="O93" i="110"/>
  <c r="P92" i="110"/>
  <c r="O92" i="110"/>
  <c r="P91" i="110"/>
  <c r="O91" i="110"/>
  <c r="AE30" i="110" s="1"/>
  <c r="P90" i="110"/>
  <c r="AF30" i="110" s="1"/>
  <c r="O90" i="110"/>
  <c r="P89" i="110"/>
  <c r="O89" i="110"/>
  <c r="P88" i="110"/>
  <c r="O88" i="110"/>
  <c r="P87" i="110"/>
  <c r="O87" i="110"/>
  <c r="AE29" i="110" s="1"/>
  <c r="P86" i="110"/>
  <c r="AF29" i="110" s="1"/>
  <c r="O86" i="110"/>
  <c r="P85" i="110"/>
  <c r="O85" i="110"/>
  <c r="P84" i="110"/>
  <c r="O84" i="110"/>
  <c r="P83" i="110"/>
  <c r="O83" i="110"/>
  <c r="AE28" i="110" s="1"/>
  <c r="P82" i="110"/>
  <c r="O82" i="110"/>
  <c r="P81" i="110"/>
  <c r="O81" i="110"/>
  <c r="P80" i="110"/>
  <c r="O80" i="110"/>
  <c r="P79" i="110"/>
  <c r="O79" i="110"/>
  <c r="AE27" i="110" s="1"/>
  <c r="P78" i="110"/>
  <c r="O78" i="110"/>
  <c r="P77" i="110"/>
  <c r="O77" i="110"/>
  <c r="P76" i="110"/>
  <c r="O76" i="110"/>
  <c r="P75" i="110"/>
  <c r="O75" i="110"/>
  <c r="AE26" i="110" s="1"/>
  <c r="P74" i="110"/>
  <c r="AF26" i="110" s="1"/>
  <c r="O74" i="110"/>
  <c r="P73" i="110"/>
  <c r="O73" i="110"/>
  <c r="P72" i="110"/>
  <c r="O72" i="110"/>
  <c r="P71" i="110"/>
  <c r="O71" i="110"/>
  <c r="AE25" i="110" s="1"/>
  <c r="P70" i="110"/>
  <c r="AF25" i="110" s="1"/>
  <c r="O70" i="110"/>
  <c r="P69" i="110"/>
  <c r="O69" i="110"/>
  <c r="P68" i="110"/>
  <c r="O68" i="110"/>
  <c r="P67" i="110"/>
  <c r="O67" i="110"/>
  <c r="AE24" i="110" s="1"/>
  <c r="P66" i="110"/>
  <c r="O66" i="110"/>
  <c r="P65" i="110"/>
  <c r="O65" i="110"/>
  <c r="P64" i="110"/>
  <c r="O64" i="110"/>
  <c r="P63" i="110"/>
  <c r="O63" i="110"/>
  <c r="AE23" i="110" s="1"/>
  <c r="P62" i="110"/>
  <c r="O62" i="110"/>
  <c r="P61" i="110"/>
  <c r="O61" i="110"/>
  <c r="P60" i="110"/>
  <c r="O60" i="110"/>
  <c r="P59" i="110"/>
  <c r="O59" i="110"/>
  <c r="AE22" i="110" s="1"/>
  <c r="P58" i="110"/>
  <c r="AF22" i="110" s="1"/>
  <c r="O58" i="110"/>
  <c r="P57" i="110"/>
  <c r="O57" i="110"/>
  <c r="P56" i="110"/>
  <c r="O56" i="110"/>
  <c r="P55" i="110"/>
  <c r="O55" i="110"/>
  <c r="AE21" i="110" s="1"/>
  <c r="P54" i="110"/>
  <c r="AF21" i="110" s="1"/>
  <c r="O54" i="110"/>
  <c r="P53" i="110"/>
  <c r="O53" i="110"/>
  <c r="P52" i="110"/>
  <c r="O52" i="110"/>
  <c r="P51" i="110"/>
  <c r="O51" i="110"/>
  <c r="AE20" i="110" s="1"/>
  <c r="P50" i="110"/>
  <c r="O50" i="110"/>
  <c r="P49" i="110"/>
  <c r="O49" i="110"/>
  <c r="P48" i="110"/>
  <c r="O48" i="110"/>
  <c r="P47" i="110"/>
  <c r="O47" i="110"/>
  <c r="AE19" i="110" s="1"/>
  <c r="P46" i="110"/>
  <c r="O46" i="110"/>
  <c r="P45" i="110"/>
  <c r="O45" i="110"/>
  <c r="P44" i="110"/>
  <c r="O44" i="110"/>
  <c r="P43" i="110"/>
  <c r="O43" i="110"/>
  <c r="P42" i="110"/>
  <c r="O42" i="110"/>
  <c r="P41" i="110"/>
  <c r="O41" i="110"/>
  <c r="P40" i="110"/>
  <c r="O40" i="110"/>
  <c r="P39" i="110"/>
  <c r="O39" i="110"/>
  <c r="P38" i="110"/>
  <c r="O38" i="110"/>
  <c r="P37" i="110"/>
  <c r="O37" i="110"/>
  <c r="P36" i="110"/>
  <c r="O36" i="110"/>
  <c r="P35" i="110"/>
  <c r="O35" i="110"/>
  <c r="P34" i="110"/>
  <c r="O34" i="110"/>
  <c r="AD33" i="110"/>
  <c r="AC33" i="110"/>
  <c r="AB33" i="110"/>
  <c r="AA33" i="110"/>
  <c r="Z33" i="110"/>
  <c r="Y33" i="110"/>
  <c r="X33" i="110"/>
  <c r="W33" i="110"/>
  <c r="V33" i="110"/>
  <c r="U33" i="110"/>
  <c r="T33" i="110"/>
  <c r="S33" i="110"/>
  <c r="P33" i="110"/>
  <c r="O33" i="110"/>
  <c r="AF32" i="110"/>
  <c r="AD32" i="110"/>
  <c r="AC32" i="110"/>
  <c r="AB32" i="110"/>
  <c r="AA32" i="110"/>
  <c r="Z32" i="110"/>
  <c r="Y32" i="110"/>
  <c r="X32" i="110"/>
  <c r="W32" i="110"/>
  <c r="V32" i="110"/>
  <c r="U32" i="110"/>
  <c r="T32" i="110"/>
  <c r="S32" i="110"/>
  <c r="P32" i="110"/>
  <c r="O32" i="110"/>
  <c r="AF31" i="110"/>
  <c r="AD31" i="110"/>
  <c r="AC31" i="110"/>
  <c r="AB31" i="110"/>
  <c r="AA31" i="110"/>
  <c r="Z31" i="110"/>
  <c r="Y31" i="110"/>
  <c r="X31" i="110"/>
  <c r="W31" i="110"/>
  <c r="V31" i="110"/>
  <c r="U31" i="110"/>
  <c r="T31" i="110"/>
  <c r="S31" i="110"/>
  <c r="P31" i="110"/>
  <c r="O31" i="110"/>
  <c r="AD30" i="110"/>
  <c r="AC30" i="110"/>
  <c r="AB30" i="110"/>
  <c r="AA30" i="110"/>
  <c r="Z30" i="110"/>
  <c r="Y30" i="110"/>
  <c r="X30" i="110"/>
  <c r="W30" i="110"/>
  <c r="V30" i="110"/>
  <c r="U30" i="110"/>
  <c r="T30" i="110"/>
  <c r="S30" i="110"/>
  <c r="P30" i="110"/>
  <c r="O30" i="110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P29" i="110"/>
  <c r="O29" i="110"/>
  <c r="AF28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P28" i="110"/>
  <c r="O28" i="110"/>
  <c r="AF27" i="110"/>
  <c r="AD27" i="110"/>
  <c r="AC27" i="110"/>
  <c r="AB27" i="110"/>
  <c r="AA27" i="110"/>
  <c r="Z27" i="110"/>
  <c r="Y27" i="110"/>
  <c r="X27" i="110"/>
  <c r="W27" i="110"/>
  <c r="V27" i="110"/>
  <c r="U27" i="110"/>
  <c r="T27" i="110"/>
  <c r="S27" i="110"/>
  <c r="P27" i="110"/>
  <c r="O27" i="110"/>
  <c r="AD26" i="110"/>
  <c r="AC26" i="110"/>
  <c r="AB26" i="110"/>
  <c r="AA26" i="110"/>
  <c r="Z26" i="110"/>
  <c r="Y26" i="110"/>
  <c r="X26" i="110"/>
  <c r="W26" i="110"/>
  <c r="V26" i="110"/>
  <c r="U26" i="110"/>
  <c r="T26" i="110"/>
  <c r="S26" i="110"/>
  <c r="P26" i="110"/>
  <c r="O26" i="110"/>
  <c r="AD25" i="110"/>
  <c r="AC25" i="110"/>
  <c r="AB25" i="110"/>
  <c r="AA25" i="110"/>
  <c r="Z25" i="110"/>
  <c r="Y25" i="110"/>
  <c r="X25" i="110"/>
  <c r="W25" i="110"/>
  <c r="V25" i="110"/>
  <c r="U25" i="110"/>
  <c r="T25" i="110"/>
  <c r="S25" i="110"/>
  <c r="P25" i="110"/>
  <c r="O25" i="110"/>
  <c r="AF24" i="110"/>
  <c r="AD24" i="110"/>
  <c r="AC24" i="110"/>
  <c r="AB24" i="110"/>
  <c r="AA24" i="110"/>
  <c r="Z24" i="110"/>
  <c r="Y24" i="110"/>
  <c r="X24" i="110"/>
  <c r="W24" i="110"/>
  <c r="V24" i="110"/>
  <c r="U24" i="110"/>
  <c r="T24" i="110"/>
  <c r="S24" i="110"/>
  <c r="P24" i="110"/>
  <c r="O24" i="110"/>
  <c r="AF23" i="110"/>
  <c r="AD23" i="110"/>
  <c r="AC23" i="110"/>
  <c r="AB23" i="110"/>
  <c r="AA23" i="110"/>
  <c r="Z23" i="110"/>
  <c r="Y23" i="110"/>
  <c r="X23" i="110"/>
  <c r="W23" i="110"/>
  <c r="V23" i="110"/>
  <c r="U23" i="110"/>
  <c r="T23" i="110"/>
  <c r="S23" i="110"/>
  <c r="P23" i="110"/>
  <c r="O23" i="110"/>
  <c r="AD22" i="110"/>
  <c r="AC22" i="110"/>
  <c r="AB22" i="110"/>
  <c r="AA22" i="110"/>
  <c r="Z22" i="110"/>
  <c r="Y22" i="110"/>
  <c r="X22" i="110"/>
  <c r="W22" i="110"/>
  <c r="V22" i="110"/>
  <c r="U22" i="110"/>
  <c r="T22" i="110"/>
  <c r="S22" i="110"/>
  <c r="P22" i="110"/>
  <c r="O22" i="110"/>
  <c r="AD21" i="110"/>
  <c r="AC21" i="110"/>
  <c r="AB21" i="110"/>
  <c r="AA21" i="110"/>
  <c r="Z21" i="110"/>
  <c r="Y21" i="110"/>
  <c r="X21" i="110"/>
  <c r="W21" i="110"/>
  <c r="V21" i="110"/>
  <c r="U21" i="110"/>
  <c r="T21" i="110"/>
  <c r="S21" i="110"/>
  <c r="P21" i="110"/>
  <c r="O21" i="110"/>
  <c r="AF20" i="110"/>
  <c r="AD20" i="110"/>
  <c r="AC20" i="110"/>
  <c r="AB20" i="110"/>
  <c r="AA20" i="110"/>
  <c r="Z20" i="110"/>
  <c r="Y20" i="110"/>
  <c r="X20" i="110"/>
  <c r="X36" i="110" s="1"/>
  <c r="W20" i="110"/>
  <c r="V20" i="110"/>
  <c r="U20" i="110"/>
  <c r="T20" i="110"/>
  <c r="S20" i="110"/>
  <c r="P20" i="110"/>
  <c r="O20" i="110"/>
  <c r="AF19" i="110"/>
  <c r="AD19" i="110"/>
  <c r="AC19" i="110"/>
  <c r="AB19" i="110"/>
  <c r="AA19" i="110"/>
  <c r="AA39" i="110" s="1"/>
  <c r="Z19" i="110"/>
  <c r="Z39" i="110" s="1"/>
  <c r="Y19" i="110"/>
  <c r="X19" i="110"/>
  <c r="W19" i="110"/>
  <c r="V19" i="110"/>
  <c r="U19" i="110"/>
  <c r="T19" i="110"/>
  <c r="S19" i="110"/>
  <c r="S39" i="110" s="1"/>
  <c r="P19" i="110"/>
  <c r="O19" i="110"/>
  <c r="AD18" i="110"/>
  <c r="AC18" i="110"/>
  <c r="AB18" i="110"/>
  <c r="AA18" i="110"/>
  <c r="Z18" i="110"/>
  <c r="Y18" i="110"/>
  <c r="X18" i="110"/>
  <c r="W18" i="110"/>
  <c r="V18" i="110"/>
  <c r="U18" i="110"/>
  <c r="T18" i="110"/>
  <c r="S18" i="110"/>
  <c r="P18" i="110"/>
  <c r="O18" i="110"/>
  <c r="AF17" i="110"/>
  <c r="AD17" i="110"/>
  <c r="AC17" i="110"/>
  <c r="AB17" i="110"/>
  <c r="AA17" i="110"/>
  <c r="Z17" i="110"/>
  <c r="Y17" i="110"/>
  <c r="X17" i="110"/>
  <c r="W17" i="110"/>
  <c r="V17" i="110"/>
  <c r="U17" i="110"/>
  <c r="T17" i="110"/>
  <c r="S17" i="110"/>
  <c r="P17" i="110"/>
  <c r="O17" i="110"/>
  <c r="AF16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P16" i="110"/>
  <c r="O16" i="110"/>
  <c r="AD15" i="110"/>
  <c r="AC15" i="110"/>
  <c r="AB15" i="110"/>
  <c r="AA15" i="110"/>
  <c r="Z15" i="110"/>
  <c r="Y15" i="110"/>
  <c r="X15" i="110"/>
  <c r="W15" i="110"/>
  <c r="V15" i="110"/>
  <c r="U15" i="110"/>
  <c r="T15" i="110"/>
  <c r="S15" i="110"/>
  <c r="P15" i="110"/>
  <c r="O15" i="110"/>
  <c r="AD14" i="110"/>
  <c r="AC14" i="110"/>
  <c r="AB14" i="110"/>
  <c r="AA14" i="110"/>
  <c r="Z14" i="110"/>
  <c r="Y14" i="110"/>
  <c r="X14" i="110"/>
  <c r="W14" i="110"/>
  <c r="V14" i="110"/>
  <c r="U14" i="110"/>
  <c r="T14" i="110"/>
  <c r="S14" i="110"/>
  <c r="P14" i="110"/>
  <c r="O14" i="110"/>
  <c r="AD13" i="110"/>
  <c r="AC13" i="110"/>
  <c r="AB13" i="110"/>
  <c r="AA13" i="110"/>
  <c r="Z13" i="110"/>
  <c r="Y13" i="110"/>
  <c r="X13" i="110"/>
  <c r="W13" i="110"/>
  <c r="V13" i="110"/>
  <c r="U13" i="110"/>
  <c r="T13" i="110"/>
  <c r="S13" i="110"/>
  <c r="P13" i="110"/>
  <c r="O13" i="110"/>
  <c r="AF12" i="110"/>
  <c r="AD12" i="110"/>
  <c r="AC12" i="110"/>
  <c r="AB12" i="110"/>
  <c r="AA12" i="110"/>
  <c r="Z12" i="110"/>
  <c r="Y12" i="110"/>
  <c r="X12" i="110"/>
  <c r="W12" i="110"/>
  <c r="V12" i="110"/>
  <c r="U12" i="110"/>
  <c r="T12" i="110"/>
  <c r="S12" i="110"/>
  <c r="P12" i="110"/>
  <c r="O12" i="110"/>
  <c r="AD11" i="110"/>
  <c r="AC11" i="110"/>
  <c r="AB11" i="110"/>
  <c r="AA11" i="110"/>
  <c r="Z11" i="110"/>
  <c r="Y11" i="110"/>
  <c r="X11" i="110"/>
  <c r="W11" i="110"/>
  <c r="V11" i="110"/>
  <c r="U11" i="110"/>
  <c r="T11" i="110"/>
  <c r="S11" i="110"/>
  <c r="P11" i="110"/>
  <c r="O11" i="110"/>
  <c r="AD10" i="110"/>
  <c r="AC10" i="110"/>
  <c r="AB10" i="110"/>
  <c r="AA10" i="110"/>
  <c r="Z10" i="110"/>
  <c r="Y10" i="110"/>
  <c r="X10" i="110"/>
  <c r="W10" i="110"/>
  <c r="V10" i="110"/>
  <c r="U10" i="110"/>
  <c r="T10" i="110"/>
  <c r="S10" i="110"/>
  <c r="P10" i="110"/>
  <c r="O10" i="110"/>
  <c r="K6" i="110"/>
  <c r="G6" i="110"/>
  <c r="D6" i="110"/>
  <c r="K5" i="110"/>
  <c r="G5" i="110"/>
  <c r="C3" i="110"/>
  <c r="N106" i="105"/>
  <c r="M106" i="105"/>
  <c r="L106" i="105"/>
  <c r="K106" i="105"/>
  <c r="J106" i="105"/>
  <c r="I106" i="105"/>
  <c r="H106" i="105"/>
  <c r="G106" i="105"/>
  <c r="F106" i="105"/>
  <c r="E106" i="105"/>
  <c r="D106" i="105"/>
  <c r="C106" i="105"/>
  <c r="P105" i="105"/>
  <c r="O105" i="105"/>
  <c r="P104" i="105"/>
  <c r="O104" i="105"/>
  <c r="P103" i="105"/>
  <c r="O103" i="105"/>
  <c r="P102" i="105"/>
  <c r="O102" i="105"/>
  <c r="P101" i="105"/>
  <c r="O101" i="105"/>
  <c r="P100" i="105"/>
  <c r="O100" i="105"/>
  <c r="P99" i="105"/>
  <c r="O99" i="105"/>
  <c r="P98" i="105"/>
  <c r="O98" i="105"/>
  <c r="P97" i="105"/>
  <c r="O97" i="105"/>
  <c r="P96" i="105"/>
  <c r="O96" i="105"/>
  <c r="P95" i="105"/>
  <c r="O95" i="105"/>
  <c r="P94" i="105"/>
  <c r="O94" i="105"/>
  <c r="P93" i="105"/>
  <c r="O93" i="105"/>
  <c r="P92" i="105"/>
  <c r="O92" i="105"/>
  <c r="P91" i="105"/>
  <c r="O91" i="105"/>
  <c r="P90" i="105"/>
  <c r="O90" i="105"/>
  <c r="P89" i="105"/>
  <c r="O89" i="105"/>
  <c r="P88" i="105"/>
  <c r="O88" i="105"/>
  <c r="P87" i="105"/>
  <c r="O87" i="105"/>
  <c r="P86" i="105"/>
  <c r="O86" i="105"/>
  <c r="P85" i="105"/>
  <c r="O85" i="105"/>
  <c r="P84" i="105"/>
  <c r="O84" i="105"/>
  <c r="P83" i="105"/>
  <c r="O83" i="105"/>
  <c r="P82" i="105"/>
  <c r="O82" i="105"/>
  <c r="P81" i="105"/>
  <c r="O81" i="105"/>
  <c r="P80" i="105"/>
  <c r="O80" i="105"/>
  <c r="P79" i="105"/>
  <c r="O79" i="105"/>
  <c r="P78" i="105"/>
  <c r="O78" i="105"/>
  <c r="P77" i="105"/>
  <c r="O77" i="105"/>
  <c r="P76" i="105"/>
  <c r="O76" i="105"/>
  <c r="P75" i="105"/>
  <c r="O75" i="105"/>
  <c r="P74" i="105"/>
  <c r="O74" i="105"/>
  <c r="P73" i="105"/>
  <c r="O73" i="105"/>
  <c r="P72" i="105"/>
  <c r="O72" i="105"/>
  <c r="P71" i="105"/>
  <c r="O71" i="105"/>
  <c r="P70" i="105"/>
  <c r="O70" i="105"/>
  <c r="P69" i="105"/>
  <c r="O69" i="105"/>
  <c r="P68" i="105"/>
  <c r="O68" i="105"/>
  <c r="P67" i="105"/>
  <c r="O67" i="105"/>
  <c r="P66" i="105"/>
  <c r="O66" i="105"/>
  <c r="P65" i="105"/>
  <c r="O65" i="105"/>
  <c r="P64" i="105"/>
  <c r="O64" i="105"/>
  <c r="P63" i="105"/>
  <c r="O63" i="105"/>
  <c r="P62" i="105"/>
  <c r="O62" i="105"/>
  <c r="P61" i="105"/>
  <c r="O61" i="105"/>
  <c r="P60" i="105"/>
  <c r="O60" i="105"/>
  <c r="P59" i="105"/>
  <c r="O59" i="105"/>
  <c r="P58" i="105"/>
  <c r="O58" i="105"/>
  <c r="P57" i="105"/>
  <c r="O57" i="105"/>
  <c r="P56" i="105"/>
  <c r="O56" i="105"/>
  <c r="P55" i="105"/>
  <c r="O55" i="105"/>
  <c r="P54" i="105"/>
  <c r="O54" i="105"/>
  <c r="P53" i="105"/>
  <c r="O53" i="105"/>
  <c r="P52" i="105"/>
  <c r="O52" i="105"/>
  <c r="P51" i="105"/>
  <c r="O51" i="105"/>
  <c r="P50" i="105"/>
  <c r="O50" i="105"/>
  <c r="P49" i="105"/>
  <c r="O49" i="105"/>
  <c r="P48" i="105"/>
  <c r="O48" i="105"/>
  <c r="P47" i="105"/>
  <c r="O47" i="105"/>
  <c r="P46" i="105"/>
  <c r="O46" i="105"/>
  <c r="P45" i="105"/>
  <c r="O45" i="105"/>
  <c r="P44" i="105"/>
  <c r="O44" i="105"/>
  <c r="P43" i="105"/>
  <c r="O43" i="105"/>
  <c r="P42" i="105"/>
  <c r="O42" i="105"/>
  <c r="P41" i="105"/>
  <c r="O41" i="105"/>
  <c r="P40" i="105"/>
  <c r="O40" i="105"/>
  <c r="P39" i="105"/>
  <c r="O39" i="105"/>
  <c r="P38" i="105"/>
  <c r="O38" i="105"/>
  <c r="P37" i="105"/>
  <c r="O37" i="105"/>
  <c r="P36" i="105"/>
  <c r="O36" i="105"/>
  <c r="P35" i="105"/>
  <c r="O35" i="105"/>
  <c r="P34" i="105"/>
  <c r="O34" i="105"/>
  <c r="AF33" i="105"/>
  <c r="AE33" i="105"/>
  <c r="AD33" i="105"/>
  <c r="AC33" i="105"/>
  <c r="AB33" i="105"/>
  <c r="AA33" i="105"/>
  <c r="Z33" i="105"/>
  <c r="Y33" i="105"/>
  <c r="X33" i="105"/>
  <c r="W33" i="105"/>
  <c r="V33" i="105"/>
  <c r="U33" i="105"/>
  <c r="T33" i="105"/>
  <c r="S33" i="105"/>
  <c r="P33" i="105"/>
  <c r="O33" i="105"/>
  <c r="AF32" i="105"/>
  <c r="AE32" i="105"/>
  <c r="AD32" i="105"/>
  <c r="AC32" i="105"/>
  <c r="AB32" i="105"/>
  <c r="AA32" i="105"/>
  <c r="Z32" i="105"/>
  <c r="Y32" i="105"/>
  <c r="X32" i="105"/>
  <c r="W32" i="105"/>
  <c r="V32" i="105"/>
  <c r="U32" i="105"/>
  <c r="T32" i="105"/>
  <c r="S32" i="105"/>
  <c r="P32" i="105"/>
  <c r="O32" i="105"/>
  <c r="AF31" i="105"/>
  <c r="AE31" i="105"/>
  <c r="AD31" i="105"/>
  <c r="AC31" i="105"/>
  <c r="AB31" i="105"/>
  <c r="AA31" i="105"/>
  <c r="Z31" i="105"/>
  <c r="Y31" i="105"/>
  <c r="X31" i="105"/>
  <c r="W31" i="105"/>
  <c r="V31" i="105"/>
  <c r="U31" i="105"/>
  <c r="T31" i="105"/>
  <c r="S31" i="105"/>
  <c r="P31" i="105"/>
  <c r="O31" i="105"/>
  <c r="AF30" i="105"/>
  <c r="AE30" i="105"/>
  <c r="AD30" i="105"/>
  <c r="AC30" i="105"/>
  <c r="AB30" i="105"/>
  <c r="AA30" i="105"/>
  <c r="Z30" i="105"/>
  <c r="Y30" i="105"/>
  <c r="X30" i="105"/>
  <c r="W30" i="105"/>
  <c r="V30" i="105"/>
  <c r="U30" i="105"/>
  <c r="T30" i="105"/>
  <c r="S30" i="105"/>
  <c r="P30" i="105"/>
  <c r="O30" i="105"/>
  <c r="AF29" i="105"/>
  <c r="AE29" i="105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P29" i="105"/>
  <c r="O29" i="105"/>
  <c r="AF28" i="105"/>
  <c r="AE28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P28" i="105"/>
  <c r="O28" i="105"/>
  <c r="AF27" i="105"/>
  <c r="AE27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P27" i="105"/>
  <c r="O27" i="105"/>
  <c r="AF26" i="105"/>
  <c r="AE26" i="105"/>
  <c r="AD26" i="105"/>
  <c r="AC26" i="105"/>
  <c r="AB26" i="105"/>
  <c r="AA26" i="105"/>
  <c r="Z26" i="105"/>
  <c r="Y26" i="105"/>
  <c r="X26" i="105"/>
  <c r="W26" i="105"/>
  <c r="V26" i="105"/>
  <c r="U26" i="105"/>
  <c r="T26" i="105"/>
  <c r="S26" i="105"/>
  <c r="P26" i="105"/>
  <c r="O26" i="105"/>
  <c r="AF25" i="105"/>
  <c r="AE25" i="105"/>
  <c r="AD25" i="105"/>
  <c r="AC25" i="105"/>
  <c r="AB25" i="105"/>
  <c r="AA25" i="105"/>
  <c r="Z25" i="105"/>
  <c r="Y25" i="105"/>
  <c r="X25" i="105"/>
  <c r="W25" i="105"/>
  <c r="V25" i="105"/>
  <c r="U25" i="105"/>
  <c r="T25" i="105"/>
  <c r="S25" i="105"/>
  <c r="P25" i="105"/>
  <c r="O25" i="105"/>
  <c r="AF24" i="105"/>
  <c r="AE24" i="105"/>
  <c r="AD24" i="105"/>
  <c r="AC24" i="105"/>
  <c r="AB24" i="105"/>
  <c r="AA24" i="105"/>
  <c r="Z24" i="105"/>
  <c r="Y24" i="105"/>
  <c r="X24" i="105"/>
  <c r="W24" i="105"/>
  <c r="V24" i="105"/>
  <c r="U24" i="105"/>
  <c r="T24" i="105"/>
  <c r="S24" i="105"/>
  <c r="P24" i="105"/>
  <c r="O24" i="105"/>
  <c r="AF23" i="105"/>
  <c r="AE23" i="105"/>
  <c r="AD23" i="105"/>
  <c r="AC23" i="105"/>
  <c r="AB23" i="105"/>
  <c r="AA23" i="105"/>
  <c r="Z23" i="105"/>
  <c r="Y23" i="105"/>
  <c r="X23" i="105"/>
  <c r="W23" i="105"/>
  <c r="V23" i="105"/>
  <c r="U23" i="105"/>
  <c r="T23" i="105"/>
  <c r="S23" i="105"/>
  <c r="P23" i="105"/>
  <c r="O23" i="105"/>
  <c r="AF22" i="105"/>
  <c r="AE22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P22" i="105"/>
  <c r="O22" i="105"/>
  <c r="AF21" i="105"/>
  <c r="AE21" i="105"/>
  <c r="AD21" i="105"/>
  <c r="AC21" i="105"/>
  <c r="AB21" i="105"/>
  <c r="AA21" i="105"/>
  <c r="Z21" i="105"/>
  <c r="Y21" i="105"/>
  <c r="X21" i="105"/>
  <c r="W21" i="105"/>
  <c r="V21" i="105"/>
  <c r="U21" i="105"/>
  <c r="T21" i="105"/>
  <c r="S21" i="105"/>
  <c r="P21" i="105"/>
  <c r="O21" i="105"/>
  <c r="AF20" i="105"/>
  <c r="AE20" i="105"/>
  <c r="AD20" i="105"/>
  <c r="AC20" i="105"/>
  <c r="AB20" i="105"/>
  <c r="AA20" i="105"/>
  <c r="Z20" i="105"/>
  <c r="Y20" i="105"/>
  <c r="X20" i="105"/>
  <c r="W20" i="105"/>
  <c r="V20" i="105"/>
  <c r="U20" i="105"/>
  <c r="T20" i="105"/>
  <c r="S20" i="105"/>
  <c r="P20" i="105"/>
  <c r="O20" i="105"/>
  <c r="AF19" i="105"/>
  <c r="AF39" i="105" s="1"/>
  <c r="AE19" i="105"/>
  <c r="AE39" i="105" s="1"/>
  <c r="AD19" i="105"/>
  <c r="AD39" i="105" s="1"/>
  <c r="AC19" i="105"/>
  <c r="AC39" i="105" s="1"/>
  <c r="AB19" i="105"/>
  <c r="AB39" i="105" s="1"/>
  <c r="AA19" i="105"/>
  <c r="AA39" i="105" s="1"/>
  <c r="Z19" i="105"/>
  <c r="Y19" i="105"/>
  <c r="Y39" i="105" s="1"/>
  <c r="X19" i="105"/>
  <c r="X39" i="105" s="1"/>
  <c r="W19" i="105"/>
  <c r="W39" i="105" s="1"/>
  <c r="V19" i="105"/>
  <c r="V39" i="105" s="1"/>
  <c r="U19" i="105"/>
  <c r="U39" i="105" s="1"/>
  <c r="T19" i="105"/>
  <c r="T39" i="105" s="1"/>
  <c r="S19" i="105"/>
  <c r="S39" i="105" s="1"/>
  <c r="P19" i="105"/>
  <c r="O19" i="105"/>
  <c r="AF18" i="105"/>
  <c r="AE18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P18" i="105"/>
  <c r="O18" i="105"/>
  <c r="AF17" i="105"/>
  <c r="AE17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P17" i="105"/>
  <c r="O17" i="105"/>
  <c r="AF16" i="105"/>
  <c r="AE16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P16" i="105"/>
  <c r="O16" i="105"/>
  <c r="AF15" i="105"/>
  <c r="AE15" i="105"/>
  <c r="AD15" i="105"/>
  <c r="AC15" i="105"/>
  <c r="AB15" i="105"/>
  <c r="AA15" i="105"/>
  <c r="Z15" i="105"/>
  <c r="Y15" i="105"/>
  <c r="X15" i="105"/>
  <c r="W15" i="105"/>
  <c r="V15" i="105"/>
  <c r="U15" i="105"/>
  <c r="T15" i="105"/>
  <c r="S15" i="105"/>
  <c r="P15" i="105"/>
  <c r="O15" i="105"/>
  <c r="AF14" i="105"/>
  <c r="AE14" i="105"/>
  <c r="AD14" i="105"/>
  <c r="AC14" i="105"/>
  <c r="AB14" i="105"/>
  <c r="AA14" i="105"/>
  <c r="Z14" i="105"/>
  <c r="Y14" i="105"/>
  <c r="X14" i="105"/>
  <c r="W14" i="105"/>
  <c r="V14" i="105"/>
  <c r="U14" i="105"/>
  <c r="T14" i="105"/>
  <c r="S14" i="105"/>
  <c r="P14" i="105"/>
  <c r="O14" i="105"/>
  <c r="AE11" i="105" s="1"/>
  <c r="AF13" i="105"/>
  <c r="AF35" i="105" s="1"/>
  <c r="AE13" i="105"/>
  <c r="AE38" i="105" s="1"/>
  <c r="AD13" i="105"/>
  <c r="AD38" i="105" s="1"/>
  <c r="AC13" i="105"/>
  <c r="AC38" i="105" s="1"/>
  <c r="AB13" i="105"/>
  <c r="AB38" i="105" s="1"/>
  <c r="AA13" i="105"/>
  <c r="AA38" i="105" s="1"/>
  <c r="Z13" i="105"/>
  <c r="Y13" i="105"/>
  <c r="Y38" i="105" s="1"/>
  <c r="X13" i="105"/>
  <c r="X38" i="105" s="1"/>
  <c r="W13" i="105"/>
  <c r="W38" i="105" s="1"/>
  <c r="V13" i="105"/>
  <c r="V38" i="105" s="1"/>
  <c r="U13" i="105"/>
  <c r="U38" i="105" s="1"/>
  <c r="T13" i="105"/>
  <c r="T38" i="105" s="1"/>
  <c r="S13" i="105"/>
  <c r="S38" i="105" s="1"/>
  <c r="P13" i="105"/>
  <c r="O13" i="105"/>
  <c r="AF12" i="105"/>
  <c r="AE12" i="105"/>
  <c r="AD12" i="105"/>
  <c r="AC12" i="105"/>
  <c r="AB12" i="105"/>
  <c r="AA12" i="105"/>
  <c r="Z12" i="105"/>
  <c r="Y12" i="105"/>
  <c r="X12" i="105"/>
  <c r="W12" i="105"/>
  <c r="V12" i="105"/>
  <c r="U12" i="105"/>
  <c r="T12" i="105"/>
  <c r="S12" i="105"/>
  <c r="P12" i="105"/>
  <c r="O12" i="105"/>
  <c r="AF11" i="105"/>
  <c r="AD11" i="105"/>
  <c r="AC11" i="105"/>
  <c r="AB11" i="105"/>
  <c r="AA11" i="105"/>
  <c r="Z11" i="105"/>
  <c r="Y11" i="105"/>
  <c r="X11" i="105"/>
  <c r="W11" i="105"/>
  <c r="V11" i="105"/>
  <c r="U11" i="105"/>
  <c r="T11" i="105"/>
  <c r="S11" i="105"/>
  <c r="P11" i="105"/>
  <c r="O11" i="105"/>
  <c r="AD10" i="105"/>
  <c r="AC10" i="105"/>
  <c r="AB10" i="105"/>
  <c r="AB40" i="105" s="1"/>
  <c r="AA10" i="105"/>
  <c r="AA41" i="105" s="1"/>
  <c r="Z10" i="105"/>
  <c r="Y10" i="105"/>
  <c r="X10" i="105"/>
  <c r="W10" i="105"/>
  <c r="V10" i="105"/>
  <c r="U10" i="105"/>
  <c r="T10" i="105"/>
  <c r="T41" i="105" s="1"/>
  <c r="S10" i="105"/>
  <c r="S41" i="105" s="1"/>
  <c r="P10" i="105"/>
  <c r="O10" i="105"/>
  <c r="K6" i="105"/>
  <c r="K5" i="105"/>
  <c r="G5" i="105"/>
  <c r="C3" i="105"/>
  <c r="AE26" i="104" l="1"/>
  <c r="Y28" i="103"/>
  <c r="V41" i="105"/>
  <c r="AD41" i="105"/>
  <c r="W41" i="110"/>
  <c r="T38" i="110"/>
  <c r="AB38" i="110"/>
  <c r="V39" i="110"/>
  <c r="AD39" i="110"/>
  <c r="P58" i="103"/>
  <c r="Z28" i="103"/>
  <c r="V26" i="103"/>
  <c r="AD26" i="103"/>
  <c r="T27" i="103"/>
  <c r="AB27" i="103"/>
  <c r="Z38" i="105"/>
  <c r="X40" i="110"/>
  <c r="P106" i="110"/>
  <c r="U35" i="110"/>
  <c r="AC35" i="110"/>
  <c r="W39" i="110"/>
  <c r="AE14" i="110"/>
  <c r="S28" i="103"/>
  <c r="AA28" i="103"/>
  <c r="W26" i="103"/>
  <c r="U27" i="103"/>
  <c r="AC27" i="103"/>
  <c r="X37" i="105"/>
  <c r="Y34" i="110"/>
  <c r="T28" i="103"/>
  <c r="AB28" i="103"/>
  <c r="X26" i="103"/>
  <c r="V27" i="103"/>
  <c r="AD27" i="103"/>
  <c r="Z39" i="105"/>
  <c r="U28" i="103"/>
  <c r="AC28" i="103"/>
  <c r="Y26" i="103"/>
  <c r="AF11" i="103"/>
  <c r="W27" i="103"/>
  <c r="W28" i="104"/>
  <c r="W41" i="105"/>
  <c r="AF10" i="105"/>
  <c r="AF41" i="105" s="1"/>
  <c r="Z41" i="105"/>
  <c r="S41" i="110"/>
  <c r="AA41" i="110"/>
  <c r="X38" i="110"/>
  <c r="V28" i="103"/>
  <c r="AD28" i="103"/>
  <c r="Z26" i="103"/>
  <c r="X27" i="103"/>
  <c r="AF13" i="103"/>
  <c r="X28" i="104"/>
  <c r="AB34" i="110"/>
  <c r="V34" i="110"/>
  <c r="Y38" i="110"/>
  <c r="AE12" i="110"/>
  <c r="U39" i="110"/>
  <c r="AC36" i="110"/>
  <c r="AE16" i="110"/>
  <c r="W28" i="103"/>
  <c r="S26" i="103"/>
  <c r="AA26" i="103"/>
  <c r="U41" i="110"/>
  <c r="AC41" i="110"/>
  <c r="X28" i="103"/>
  <c r="T26" i="103"/>
  <c r="AB26" i="103"/>
  <c r="AF15" i="103"/>
  <c r="AF16" i="103"/>
  <c r="AF17" i="103"/>
  <c r="AF11" i="110"/>
  <c r="AF40" i="110" s="1"/>
  <c r="V35" i="110"/>
  <c r="T36" i="110"/>
  <c r="X39" i="110"/>
  <c r="Y36" i="110"/>
  <c r="AF14" i="110"/>
  <c r="AF15" i="110"/>
  <c r="AF35" i="110" s="1"/>
  <c r="X37" i="110"/>
  <c r="AF14" i="103"/>
  <c r="AF26" i="103" s="1"/>
  <c r="AF10" i="110"/>
  <c r="AD34" i="110"/>
  <c r="T41" i="110"/>
  <c r="AB41" i="110"/>
  <c r="S38" i="110"/>
  <c r="W38" i="110"/>
  <c r="AA38" i="110"/>
  <c r="AE11" i="110"/>
  <c r="U38" i="110"/>
  <c r="AC38" i="110"/>
  <c r="U36" i="110"/>
  <c r="Y39" i="110"/>
  <c r="AE13" i="110"/>
  <c r="AE15" i="110"/>
  <c r="AE18" i="110"/>
  <c r="O58" i="104"/>
  <c r="I60" i="104" s="1"/>
  <c r="U28" i="104"/>
  <c r="Y28" i="104"/>
  <c r="AC28" i="104"/>
  <c r="P58" i="104"/>
  <c r="F59" i="104" s="1"/>
  <c r="T39" i="110"/>
  <c r="AB39" i="110"/>
  <c r="AF13" i="110"/>
  <c r="AF18" i="110"/>
  <c r="AF38" i="110" s="1"/>
  <c r="AF18" i="103"/>
  <c r="AF19" i="103"/>
  <c r="AF20" i="103"/>
  <c r="O106" i="105"/>
  <c r="C108" i="105" s="1"/>
  <c r="U41" i="105"/>
  <c r="Y41" i="105"/>
  <c r="AC41" i="105"/>
  <c r="P106" i="105"/>
  <c r="N107" i="105" s="1"/>
  <c r="T40" i="110"/>
  <c r="X34" i="110"/>
  <c r="AB40" i="110"/>
  <c r="N59" i="104"/>
  <c r="AB22" i="104"/>
  <c r="X23" i="104"/>
  <c r="AB23" i="104"/>
  <c r="X24" i="104"/>
  <c r="T25" i="104"/>
  <c r="T26" i="104"/>
  <c r="T27" i="104"/>
  <c r="AF27" i="104"/>
  <c r="AB28" i="104"/>
  <c r="U22" i="104"/>
  <c r="Y22" i="104"/>
  <c r="AC22" i="104"/>
  <c r="U23" i="104"/>
  <c r="Y23" i="104"/>
  <c r="AC23" i="104"/>
  <c r="U24" i="104"/>
  <c r="Y24" i="104"/>
  <c r="AC24" i="104"/>
  <c r="U25" i="104"/>
  <c r="Y25" i="104"/>
  <c r="AC25" i="104"/>
  <c r="C59" i="104"/>
  <c r="G59" i="104"/>
  <c r="K59" i="104"/>
  <c r="T22" i="104"/>
  <c r="AF22" i="104"/>
  <c r="AF23" i="104"/>
  <c r="AB24" i="104"/>
  <c r="X25" i="104"/>
  <c r="AF25" i="104"/>
  <c r="V22" i="104"/>
  <c r="Z22" i="104"/>
  <c r="AD22" i="104"/>
  <c r="V23" i="104"/>
  <c r="Z23" i="104"/>
  <c r="AD23" i="104"/>
  <c r="V24" i="104"/>
  <c r="Z24" i="104"/>
  <c r="AD24" i="104"/>
  <c r="V25" i="104"/>
  <c r="Z25" i="104"/>
  <c r="AD25" i="104"/>
  <c r="D59" i="104"/>
  <c r="L59" i="104"/>
  <c r="X22" i="104"/>
  <c r="AE10" i="104"/>
  <c r="S22" i="104"/>
  <c r="W22" i="104"/>
  <c r="AA22" i="104"/>
  <c r="S23" i="104"/>
  <c r="W23" i="104"/>
  <c r="AA23" i="104"/>
  <c r="AE23" i="104"/>
  <c r="S24" i="104"/>
  <c r="W24" i="104"/>
  <c r="AA24" i="104"/>
  <c r="AE24" i="104"/>
  <c r="S25" i="104"/>
  <c r="W25" i="104"/>
  <c r="AA25" i="104"/>
  <c r="E59" i="104"/>
  <c r="I59" i="104"/>
  <c r="L60" i="103"/>
  <c r="H60" i="103"/>
  <c r="D60" i="103"/>
  <c r="C60" i="103"/>
  <c r="G60" i="103"/>
  <c r="K60" i="103"/>
  <c r="L59" i="103"/>
  <c r="H59" i="103"/>
  <c r="D59" i="103"/>
  <c r="E60" i="103"/>
  <c r="I60" i="103"/>
  <c r="M59" i="103"/>
  <c r="AF27" i="103"/>
  <c r="AF24" i="103"/>
  <c r="F60" i="103"/>
  <c r="J60" i="103"/>
  <c r="N60" i="103"/>
  <c r="AF10" i="103"/>
  <c r="T22" i="103"/>
  <c r="X22" i="103"/>
  <c r="AB22" i="103"/>
  <c r="T23" i="103"/>
  <c r="X23" i="103"/>
  <c r="AB23" i="103"/>
  <c r="T24" i="103"/>
  <c r="X24" i="103"/>
  <c r="AB24" i="103"/>
  <c r="T25" i="103"/>
  <c r="X25" i="103"/>
  <c r="AB25" i="103"/>
  <c r="F59" i="103"/>
  <c r="J59" i="103"/>
  <c r="N59" i="103"/>
  <c r="U22" i="103"/>
  <c r="Y22" i="103"/>
  <c r="AC22" i="103"/>
  <c r="U23" i="103"/>
  <c r="Y23" i="103"/>
  <c r="AC23" i="103"/>
  <c r="U24" i="103"/>
  <c r="Y24" i="103"/>
  <c r="AC24" i="103"/>
  <c r="U25" i="103"/>
  <c r="Y25" i="103"/>
  <c r="AC25" i="103"/>
  <c r="C59" i="103"/>
  <c r="G59" i="103"/>
  <c r="K59" i="103"/>
  <c r="V22" i="103"/>
  <c r="Z22" i="103"/>
  <c r="AD22" i="103"/>
  <c r="V23" i="103"/>
  <c r="Z23" i="103"/>
  <c r="AD23" i="103"/>
  <c r="V24" i="103"/>
  <c r="Z24" i="103"/>
  <c r="AD24" i="103"/>
  <c r="V25" i="103"/>
  <c r="Z25" i="103"/>
  <c r="AD25" i="103"/>
  <c r="AE10" i="103"/>
  <c r="S22" i="103"/>
  <c r="W22" i="103"/>
  <c r="AA22" i="103"/>
  <c r="S23" i="103"/>
  <c r="W23" i="103"/>
  <c r="AA23" i="103"/>
  <c r="AE23" i="103"/>
  <c r="S24" i="103"/>
  <c r="W24" i="103"/>
  <c r="AA24" i="103"/>
  <c r="AE24" i="103"/>
  <c r="S25" i="103"/>
  <c r="W25" i="103"/>
  <c r="AA25" i="103"/>
  <c r="E59" i="103"/>
  <c r="I59" i="103"/>
  <c r="AF36" i="110"/>
  <c r="AF37" i="110"/>
  <c r="G107" i="110"/>
  <c r="K107" i="110"/>
  <c r="C107" i="110"/>
  <c r="N107" i="110"/>
  <c r="F107" i="110"/>
  <c r="J107" i="110"/>
  <c r="O106" i="110"/>
  <c r="AE10" i="110"/>
  <c r="AB36" i="110"/>
  <c r="Y40" i="110"/>
  <c r="X41" i="110"/>
  <c r="X42" i="110" s="1"/>
  <c r="Z41" i="110"/>
  <c r="Z40" i="110"/>
  <c r="Z37" i="110"/>
  <c r="AC34" i="110"/>
  <c r="X35" i="110"/>
  <c r="AE17" i="110"/>
  <c r="AE38" i="110" s="1"/>
  <c r="AC39" i="110"/>
  <c r="D108" i="110"/>
  <c r="D107" i="110"/>
  <c r="L107" i="110"/>
  <c r="AD38" i="110"/>
  <c r="T34" i="110"/>
  <c r="T35" i="110"/>
  <c r="Y35" i="110"/>
  <c r="AD35" i="110"/>
  <c r="AD36" i="110"/>
  <c r="T37" i="110"/>
  <c r="AB37" i="110"/>
  <c r="AF39" i="110"/>
  <c r="U40" i="110"/>
  <c r="AC40" i="110"/>
  <c r="AC42" i="110" s="1"/>
  <c r="AE39" i="110"/>
  <c r="AE36" i="110"/>
  <c r="E107" i="110"/>
  <c r="I108" i="110"/>
  <c r="I107" i="110"/>
  <c r="M107" i="110"/>
  <c r="AB35" i="110"/>
  <c r="V36" i="110"/>
  <c r="V41" i="110"/>
  <c r="V40" i="110"/>
  <c r="V37" i="110"/>
  <c r="AD41" i="110"/>
  <c r="AD40" i="110"/>
  <c r="AD37" i="110"/>
  <c r="Y37" i="110"/>
  <c r="Y41" i="110"/>
  <c r="H107" i="110"/>
  <c r="V38" i="110"/>
  <c r="Z38" i="110"/>
  <c r="U34" i="110"/>
  <c r="Z34" i="110"/>
  <c r="Z35" i="110"/>
  <c r="Z36" i="110"/>
  <c r="U37" i="110"/>
  <c r="AC37" i="110"/>
  <c r="S34" i="110"/>
  <c r="W34" i="110"/>
  <c r="AA34" i="110"/>
  <c r="S35" i="110"/>
  <c r="W35" i="110"/>
  <c r="AA35" i="110"/>
  <c r="S36" i="110"/>
  <c r="W36" i="110"/>
  <c r="AA36" i="110"/>
  <c r="S37" i="110"/>
  <c r="W37" i="110"/>
  <c r="AA37" i="110"/>
  <c r="S40" i="110"/>
  <c r="S42" i="110" s="1"/>
  <c r="W40" i="110"/>
  <c r="W42" i="110" s="1"/>
  <c r="AA40" i="110"/>
  <c r="AA42" i="110" s="1"/>
  <c r="F108" i="105"/>
  <c r="J108" i="105"/>
  <c r="Y42" i="105"/>
  <c r="F107" i="105"/>
  <c r="D108" i="105"/>
  <c r="H108" i="105"/>
  <c r="L108" i="105"/>
  <c r="E108" i="105"/>
  <c r="I108" i="105"/>
  <c r="M107" i="105"/>
  <c r="N108" i="105"/>
  <c r="AB34" i="105"/>
  <c r="X35" i="105"/>
  <c r="T36" i="105"/>
  <c r="AB36" i="105"/>
  <c r="T37" i="105"/>
  <c r="AF37" i="105"/>
  <c r="AF38" i="105"/>
  <c r="X40" i="105"/>
  <c r="AF40" i="105"/>
  <c r="AF42" i="105" s="1"/>
  <c r="X41" i="105"/>
  <c r="U34" i="105"/>
  <c r="Y34" i="105"/>
  <c r="AC34" i="105"/>
  <c r="U35" i="105"/>
  <c r="Y35" i="105"/>
  <c r="AC35" i="105"/>
  <c r="U36" i="105"/>
  <c r="Y36" i="105"/>
  <c r="AC36" i="105"/>
  <c r="U37" i="105"/>
  <c r="Y37" i="105"/>
  <c r="AC37" i="105"/>
  <c r="U40" i="105"/>
  <c r="U42" i="105" s="1"/>
  <c r="Y40" i="105"/>
  <c r="AC40" i="105"/>
  <c r="AC42" i="105" s="1"/>
  <c r="T34" i="105"/>
  <c r="AF34" i="105"/>
  <c r="AB35" i="105"/>
  <c r="AF36" i="105"/>
  <c r="AB37" i="105"/>
  <c r="AB41" i="105"/>
  <c r="AB42" i="105" s="1"/>
  <c r="V34" i="105"/>
  <c r="Z34" i="105"/>
  <c r="AD34" i="105"/>
  <c r="V35" i="105"/>
  <c r="Z35" i="105"/>
  <c r="AD35" i="105"/>
  <c r="V36" i="105"/>
  <c r="Z36" i="105"/>
  <c r="AD36" i="105"/>
  <c r="V37" i="105"/>
  <c r="Z37" i="105"/>
  <c r="AD37" i="105"/>
  <c r="V40" i="105"/>
  <c r="V42" i="105" s="1"/>
  <c r="Z40" i="105"/>
  <c r="Z42" i="105" s="1"/>
  <c r="AD40" i="105"/>
  <c r="AD42" i="105" s="1"/>
  <c r="X34" i="105"/>
  <c r="T35" i="105"/>
  <c r="X36" i="105"/>
  <c r="T40" i="105"/>
  <c r="T42" i="105" s="1"/>
  <c r="AE10" i="105"/>
  <c r="S34" i="105"/>
  <c r="W34" i="105"/>
  <c r="AA34" i="105"/>
  <c r="S35" i="105"/>
  <c r="W35" i="105"/>
  <c r="AA35" i="105"/>
  <c r="AE35" i="105"/>
  <c r="S36" i="105"/>
  <c r="W36" i="105"/>
  <c r="AA36" i="105"/>
  <c r="AE36" i="105"/>
  <c r="S37" i="105"/>
  <c r="W37" i="105"/>
  <c r="AA37" i="105"/>
  <c r="S40" i="105"/>
  <c r="S42" i="105" s="1"/>
  <c r="W40" i="105"/>
  <c r="W42" i="105" s="1"/>
  <c r="AA40" i="105"/>
  <c r="AA42" i="105" s="1"/>
  <c r="AF41" i="110" l="1"/>
  <c r="AF42" i="110" s="1"/>
  <c r="AF23" i="103"/>
  <c r="H60" i="104"/>
  <c r="D60" i="104"/>
  <c r="AF34" i="110"/>
  <c r="I107" i="105"/>
  <c r="L107" i="105"/>
  <c r="K107" i="105"/>
  <c r="N60" i="104"/>
  <c r="J59" i="104"/>
  <c r="E60" i="104"/>
  <c r="H107" i="105"/>
  <c r="G107" i="105"/>
  <c r="L60" i="104"/>
  <c r="D107" i="105"/>
  <c r="C107" i="105"/>
  <c r="J60" i="104"/>
  <c r="E107" i="105"/>
  <c r="J107" i="105"/>
  <c r="AE35" i="110"/>
  <c r="F60" i="104"/>
  <c r="U42" i="110"/>
  <c r="H59" i="104"/>
  <c r="M59" i="104"/>
  <c r="AB42" i="110"/>
  <c r="K60" i="104"/>
  <c r="K108" i="105"/>
  <c r="T42" i="110"/>
  <c r="G60" i="104"/>
  <c r="G108" i="105"/>
  <c r="C60" i="104"/>
  <c r="AE28" i="104"/>
  <c r="AE25" i="104"/>
  <c r="AE22" i="104"/>
  <c r="AF28" i="103"/>
  <c r="AF25" i="103"/>
  <c r="AF22" i="103"/>
  <c r="AE28" i="103"/>
  <c r="AE25" i="103"/>
  <c r="AE22" i="103"/>
  <c r="K108" i="110"/>
  <c r="C108" i="110"/>
  <c r="F108" i="110"/>
  <c r="J108" i="110"/>
  <c r="G108" i="110"/>
  <c r="N108" i="110"/>
  <c r="H108" i="110"/>
  <c r="V42" i="110"/>
  <c r="Y42" i="110"/>
  <c r="AD42" i="110"/>
  <c r="E108" i="110"/>
  <c r="L108" i="110"/>
  <c r="Z42" i="110"/>
  <c r="AE41" i="110"/>
  <c r="AE40" i="110"/>
  <c r="AE37" i="110"/>
  <c r="AE34" i="110"/>
  <c r="AE41" i="105"/>
  <c r="AE40" i="105"/>
  <c r="AE37" i="105"/>
  <c r="AE34" i="105"/>
  <c r="X42" i="105"/>
  <c r="AE42" i="110" l="1"/>
  <c r="AE42" i="105"/>
  <c r="N58" i="96" l="1"/>
  <c r="M58" i="96"/>
  <c r="L58" i="96"/>
  <c r="K58" i="96"/>
  <c r="J58" i="96"/>
  <c r="I58" i="96"/>
  <c r="H58" i="96"/>
  <c r="G58" i="96"/>
  <c r="F58" i="96"/>
  <c r="E58" i="96"/>
  <c r="D58" i="96"/>
  <c r="C58" i="96"/>
  <c r="P57" i="96"/>
  <c r="O57" i="96"/>
  <c r="P56" i="96"/>
  <c r="O56" i="96"/>
  <c r="P55" i="96"/>
  <c r="O55" i="96"/>
  <c r="P54" i="96"/>
  <c r="O54" i="96"/>
  <c r="P53" i="96"/>
  <c r="O53" i="96"/>
  <c r="P52" i="96"/>
  <c r="O52" i="96"/>
  <c r="P51" i="96"/>
  <c r="O51" i="96"/>
  <c r="P50" i="96"/>
  <c r="O50" i="96"/>
  <c r="P49" i="96"/>
  <c r="O49" i="96"/>
  <c r="P48" i="96"/>
  <c r="O48" i="96"/>
  <c r="P47" i="96"/>
  <c r="O47" i="96"/>
  <c r="P46" i="96"/>
  <c r="O46" i="96"/>
  <c r="P45" i="96"/>
  <c r="O45" i="96"/>
  <c r="P44" i="96"/>
  <c r="O44" i="96"/>
  <c r="P43" i="96"/>
  <c r="O43" i="96"/>
  <c r="P42" i="96"/>
  <c r="O42" i="96"/>
  <c r="P41" i="96"/>
  <c r="O41" i="96"/>
  <c r="P40" i="96"/>
  <c r="O40" i="96"/>
  <c r="P39" i="96"/>
  <c r="O39" i="96"/>
  <c r="P38" i="96"/>
  <c r="O38" i="96"/>
  <c r="P37" i="96"/>
  <c r="O37" i="96"/>
  <c r="P36" i="96"/>
  <c r="O36" i="96"/>
  <c r="P35" i="96"/>
  <c r="O35" i="96"/>
  <c r="P34" i="96"/>
  <c r="O34" i="96"/>
  <c r="P33" i="96"/>
  <c r="O33" i="96"/>
  <c r="P32" i="96"/>
  <c r="O32" i="96"/>
  <c r="P31" i="96"/>
  <c r="O31" i="96"/>
  <c r="P30" i="96"/>
  <c r="O30" i="96"/>
  <c r="P29" i="96"/>
  <c r="O29" i="96"/>
  <c r="P28" i="96"/>
  <c r="O28" i="96"/>
  <c r="P27" i="96"/>
  <c r="O27" i="96"/>
  <c r="P26" i="96"/>
  <c r="O26" i="96"/>
  <c r="P25" i="96"/>
  <c r="O25" i="96"/>
  <c r="P24" i="96"/>
  <c r="O24" i="96"/>
  <c r="P23" i="96"/>
  <c r="O23" i="96"/>
  <c r="P22" i="96"/>
  <c r="O22" i="96"/>
  <c r="AF21" i="96"/>
  <c r="AE21" i="96"/>
  <c r="AD21" i="96"/>
  <c r="AC21" i="96"/>
  <c r="AB21" i="96"/>
  <c r="AA21" i="96"/>
  <c r="Z21" i="96"/>
  <c r="Y21" i="96"/>
  <c r="X21" i="96"/>
  <c r="W21" i="96"/>
  <c r="V21" i="96"/>
  <c r="U21" i="96"/>
  <c r="T21" i="96"/>
  <c r="S21" i="96"/>
  <c r="P21" i="96"/>
  <c r="O21" i="96"/>
  <c r="AF20" i="96"/>
  <c r="AE20" i="96"/>
  <c r="AD20" i="96"/>
  <c r="AC20" i="96"/>
  <c r="AB20" i="96"/>
  <c r="AA20" i="96"/>
  <c r="Z20" i="96"/>
  <c r="Y20" i="96"/>
  <c r="X20" i="96"/>
  <c r="W20" i="96"/>
  <c r="V20" i="96"/>
  <c r="U20" i="96"/>
  <c r="T20" i="96"/>
  <c r="S20" i="96"/>
  <c r="P20" i="96"/>
  <c r="O20" i="96"/>
  <c r="AF19" i="96"/>
  <c r="AF27" i="96" s="1"/>
  <c r="AE19" i="96"/>
  <c r="AE27" i="96" s="1"/>
  <c r="AD19" i="96"/>
  <c r="AD27" i="96" s="1"/>
  <c r="AC19" i="96"/>
  <c r="AC27" i="96" s="1"/>
  <c r="AB19" i="96"/>
  <c r="AB27" i="96" s="1"/>
  <c r="AA19" i="96"/>
  <c r="AA27" i="96" s="1"/>
  <c r="Z19" i="96"/>
  <c r="Z27" i="96" s="1"/>
  <c r="Y19" i="96"/>
  <c r="Y27" i="96" s="1"/>
  <c r="X19" i="96"/>
  <c r="X27" i="96" s="1"/>
  <c r="W19" i="96"/>
  <c r="W27" i="96" s="1"/>
  <c r="V19" i="96"/>
  <c r="V27" i="96" s="1"/>
  <c r="U19" i="96"/>
  <c r="U27" i="96" s="1"/>
  <c r="T19" i="96"/>
  <c r="T27" i="96" s="1"/>
  <c r="S19" i="96"/>
  <c r="S27" i="96" s="1"/>
  <c r="P19" i="96"/>
  <c r="O19" i="96"/>
  <c r="AF18" i="96"/>
  <c r="AE18" i="96"/>
  <c r="AD18" i="96"/>
  <c r="AC18" i="96"/>
  <c r="AB18" i="96"/>
  <c r="AA18" i="96"/>
  <c r="Z18" i="96"/>
  <c r="Y18" i="96"/>
  <c r="X18" i="96"/>
  <c r="W18" i="96"/>
  <c r="V18" i="96"/>
  <c r="U18" i="96"/>
  <c r="T18" i="96"/>
  <c r="S18" i="96"/>
  <c r="P18" i="96"/>
  <c r="O18" i="96"/>
  <c r="AF17" i="96"/>
  <c r="AE17" i="96"/>
  <c r="AD17" i="96"/>
  <c r="AC17" i="96"/>
  <c r="AB17" i="96"/>
  <c r="AA17" i="96"/>
  <c r="Z17" i="96"/>
  <c r="Y17" i="96"/>
  <c r="X17" i="96"/>
  <c r="W17" i="96"/>
  <c r="V17" i="96"/>
  <c r="U17" i="96"/>
  <c r="T17" i="96"/>
  <c r="S17" i="96"/>
  <c r="P17" i="96"/>
  <c r="O17" i="96"/>
  <c r="AF16" i="96"/>
  <c r="AE16" i="96"/>
  <c r="AD16" i="96"/>
  <c r="AC16" i="96"/>
  <c r="AB16" i="96"/>
  <c r="AA16" i="96"/>
  <c r="Z16" i="96"/>
  <c r="Y16" i="96"/>
  <c r="X16" i="96"/>
  <c r="W16" i="96"/>
  <c r="V16" i="96"/>
  <c r="U16" i="96"/>
  <c r="T16" i="96"/>
  <c r="S16" i="96"/>
  <c r="P16" i="96"/>
  <c r="O16" i="96"/>
  <c r="AF15" i="96"/>
  <c r="AE15" i="96"/>
  <c r="AD15" i="96"/>
  <c r="AC15" i="96"/>
  <c r="AB15" i="96"/>
  <c r="AA15" i="96"/>
  <c r="Z15" i="96"/>
  <c r="Y15" i="96"/>
  <c r="X15" i="96"/>
  <c r="W15" i="96"/>
  <c r="V15" i="96"/>
  <c r="U15" i="96"/>
  <c r="T15" i="96"/>
  <c r="S15" i="96"/>
  <c r="P15" i="96"/>
  <c r="O15" i="96"/>
  <c r="AF14" i="96"/>
  <c r="AE14" i="96"/>
  <c r="AD14" i="96"/>
  <c r="AC14" i="96"/>
  <c r="AB14" i="96"/>
  <c r="AA14" i="96"/>
  <c r="Z14" i="96"/>
  <c r="Y14" i="96"/>
  <c r="X14" i="96"/>
  <c r="W14" i="96"/>
  <c r="V14" i="96"/>
  <c r="U14" i="96"/>
  <c r="T14" i="96"/>
  <c r="S14" i="96"/>
  <c r="P14" i="96"/>
  <c r="O14" i="96"/>
  <c r="AF13" i="96"/>
  <c r="AF26" i="96" s="1"/>
  <c r="AE13" i="96"/>
  <c r="AE26" i="96" s="1"/>
  <c r="AD13" i="96"/>
  <c r="AD26" i="96" s="1"/>
  <c r="AC13" i="96"/>
  <c r="AC26" i="96" s="1"/>
  <c r="AB13" i="96"/>
  <c r="AB26" i="96" s="1"/>
  <c r="AA13" i="96"/>
  <c r="AA26" i="96" s="1"/>
  <c r="Z13" i="96"/>
  <c r="Z26" i="96" s="1"/>
  <c r="Y13" i="96"/>
  <c r="Y26" i="96" s="1"/>
  <c r="X13" i="96"/>
  <c r="X26" i="96" s="1"/>
  <c r="W13" i="96"/>
  <c r="W26" i="96" s="1"/>
  <c r="V13" i="96"/>
  <c r="V26" i="96" s="1"/>
  <c r="U13" i="96"/>
  <c r="U26" i="96" s="1"/>
  <c r="T13" i="96"/>
  <c r="T26" i="96" s="1"/>
  <c r="S13" i="96"/>
  <c r="S26" i="96" s="1"/>
  <c r="P13" i="96"/>
  <c r="O13" i="96"/>
  <c r="AF12" i="96"/>
  <c r="AE12" i="96"/>
  <c r="AD12" i="96"/>
  <c r="AC12" i="96"/>
  <c r="AB12" i="96"/>
  <c r="AA12" i="96"/>
  <c r="Z12" i="96"/>
  <c r="Y12" i="96"/>
  <c r="X12" i="96"/>
  <c r="W12" i="96"/>
  <c r="V12" i="96"/>
  <c r="U12" i="96"/>
  <c r="T12" i="96"/>
  <c r="S12" i="96"/>
  <c r="P12" i="96"/>
  <c r="O12" i="96"/>
  <c r="AF11" i="96"/>
  <c r="AE11" i="96"/>
  <c r="AD11" i="96"/>
  <c r="AC11" i="96"/>
  <c r="AB11" i="96"/>
  <c r="AA11" i="96"/>
  <c r="Z11" i="96"/>
  <c r="Y11" i="96"/>
  <c r="X11" i="96"/>
  <c r="W11" i="96"/>
  <c r="V11" i="96"/>
  <c r="U11" i="96"/>
  <c r="T11" i="96"/>
  <c r="S11" i="96"/>
  <c r="P11" i="96"/>
  <c r="O11" i="96"/>
  <c r="AD10" i="96"/>
  <c r="AD28" i="96" s="1"/>
  <c r="AC10" i="96"/>
  <c r="AB10" i="96"/>
  <c r="AB28" i="96" s="1"/>
  <c r="AA10" i="96"/>
  <c r="AA28" i="96" s="1"/>
  <c r="Z10" i="96"/>
  <c r="Z28" i="96" s="1"/>
  <c r="Y10" i="96"/>
  <c r="X10" i="96"/>
  <c r="X25" i="96" s="1"/>
  <c r="W10" i="96"/>
  <c r="V10" i="96"/>
  <c r="V28" i="96" s="1"/>
  <c r="U10" i="96"/>
  <c r="T10" i="96"/>
  <c r="T28" i="96" s="1"/>
  <c r="S10" i="96"/>
  <c r="S28" i="96" s="1"/>
  <c r="P10" i="96"/>
  <c r="AF10" i="96" s="1"/>
  <c r="AF22" i="96" s="1"/>
  <c r="O10" i="96"/>
  <c r="N58" i="95"/>
  <c r="M58" i="95"/>
  <c r="L58" i="95"/>
  <c r="K58" i="95"/>
  <c r="J58" i="95"/>
  <c r="I58" i="95"/>
  <c r="H58" i="95"/>
  <c r="G58" i="95"/>
  <c r="F58" i="95"/>
  <c r="E58" i="95"/>
  <c r="D58" i="95"/>
  <c r="C58" i="95"/>
  <c r="P57" i="95"/>
  <c r="O57" i="95"/>
  <c r="P56" i="95"/>
  <c r="O56" i="95"/>
  <c r="P55" i="95"/>
  <c r="O55" i="95"/>
  <c r="P54" i="95"/>
  <c r="O54" i="95"/>
  <c r="P53" i="95"/>
  <c r="O53" i="95"/>
  <c r="P52" i="95"/>
  <c r="O52" i="95"/>
  <c r="P51" i="95"/>
  <c r="O51" i="95"/>
  <c r="P50" i="95"/>
  <c r="O50" i="95"/>
  <c r="P49" i="95"/>
  <c r="O49" i="95"/>
  <c r="P48" i="95"/>
  <c r="O48" i="95"/>
  <c r="P47" i="95"/>
  <c r="O47" i="95"/>
  <c r="P46" i="95"/>
  <c r="O46" i="95"/>
  <c r="P45" i="95"/>
  <c r="O45" i="95"/>
  <c r="P44" i="95"/>
  <c r="O44" i="95"/>
  <c r="P43" i="95"/>
  <c r="O43" i="95"/>
  <c r="P42" i="95"/>
  <c r="O42" i="95"/>
  <c r="P41" i="95"/>
  <c r="O41" i="95"/>
  <c r="P40" i="95"/>
  <c r="O40" i="95"/>
  <c r="P39" i="95"/>
  <c r="O39" i="95"/>
  <c r="P38" i="95"/>
  <c r="O38" i="95"/>
  <c r="P37" i="95"/>
  <c r="O37" i="95"/>
  <c r="P36" i="95"/>
  <c r="O36" i="95"/>
  <c r="P35" i="95"/>
  <c r="O35" i="95"/>
  <c r="P34" i="95"/>
  <c r="O34" i="95"/>
  <c r="P33" i="95"/>
  <c r="O33" i="95"/>
  <c r="P32" i="95"/>
  <c r="O32" i="95"/>
  <c r="P31" i="95"/>
  <c r="O31" i="95"/>
  <c r="P30" i="95"/>
  <c r="O30" i="95"/>
  <c r="P29" i="95"/>
  <c r="O29" i="95"/>
  <c r="P28" i="95"/>
  <c r="O28" i="95"/>
  <c r="P27" i="95"/>
  <c r="O27" i="95"/>
  <c r="P26" i="95"/>
  <c r="O26" i="95"/>
  <c r="P25" i="95"/>
  <c r="O25" i="95"/>
  <c r="P24" i="95"/>
  <c r="O24" i="95"/>
  <c r="P23" i="95"/>
  <c r="O23" i="95"/>
  <c r="P22" i="95"/>
  <c r="O22" i="95"/>
  <c r="AF21" i="95"/>
  <c r="AD21" i="95"/>
  <c r="AC21" i="95"/>
  <c r="AB21" i="95"/>
  <c r="AA21" i="95"/>
  <c r="Z21" i="95"/>
  <c r="Y21" i="95"/>
  <c r="X21" i="95"/>
  <c r="W21" i="95"/>
  <c r="V21" i="95"/>
  <c r="U21" i="95"/>
  <c r="T21" i="95"/>
  <c r="S21" i="95"/>
  <c r="P21" i="95"/>
  <c r="O21" i="95"/>
  <c r="AF20" i="95"/>
  <c r="AD20" i="95"/>
  <c r="AC20" i="95"/>
  <c r="AB20" i="95"/>
  <c r="AA20" i="95"/>
  <c r="Z20" i="95"/>
  <c r="Y20" i="95"/>
  <c r="X20" i="95"/>
  <c r="W20" i="95"/>
  <c r="V20" i="95"/>
  <c r="U20" i="95"/>
  <c r="T20" i="95"/>
  <c r="S20" i="95"/>
  <c r="P20" i="95"/>
  <c r="O20" i="95"/>
  <c r="AF19" i="95"/>
  <c r="AD19" i="95"/>
  <c r="AC19" i="95"/>
  <c r="AB19" i="95"/>
  <c r="AB24" i="95" s="1"/>
  <c r="AA19" i="95"/>
  <c r="AA27" i="95" s="1"/>
  <c r="Z19" i="95"/>
  <c r="Y19" i="95"/>
  <c r="X19" i="95"/>
  <c r="W19" i="95"/>
  <c r="V19" i="95"/>
  <c r="U19" i="95"/>
  <c r="T19" i="95"/>
  <c r="T27" i="95" s="1"/>
  <c r="S19" i="95"/>
  <c r="S27" i="95" s="1"/>
  <c r="P19" i="95"/>
  <c r="O19" i="95"/>
  <c r="AF18" i="95"/>
  <c r="AD18" i="95"/>
  <c r="AC18" i="95"/>
  <c r="AB18" i="95"/>
  <c r="AA18" i="95"/>
  <c r="Z18" i="95"/>
  <c r="Y18" i="95"/>
  <c r="X18" i="95"/>
  <c r="W18" i="95"/>
  <c r="V18" i="95"/>
  <c r="U18" i="95"/>
  <c r="T18" i="95"/>
  <c r="S18" i="95"/>
  <c r="P18" i="95"/>
  <c r="O18" i="95"/>
  <c r="AF17" i="95"/>
  <c r="AD17" i="95"/>
  <c r="AC17" i="95"/>
  <c r="AB17" i="95"/>
  <c r="AA17" i="95"/>
  <c r="Z17" i="95"/>
  <c r="Y17" i="95"/>
  <c r="X17" i="95"/>
  <c r="W17" i="95"/>
  <c r="V17" i="95"/>
  <c r="U17" i="95"/>
  <c r="T17" i="95"/>
  <c r="S17" i="95"/>
  <c r="P17" i="95"/>
  <c r="O17" i="95"/>
  <c r="AF16" i="95"/>
  <c r="AD16" i="95"/>
  <c r="AC16" i="95"/>
  <c r="AB16" i="95"/>
  <c r="AA16" i="95"/>
  <c r="Z16" i="95"/>
  <c r="Y16" i="95"/>
  <c r="X16" i="95"/>
  <c r="W16" i="95"/>
  <c r="V16" i="95"/>
  <c r="U16" i="95"/>
  <c r="T16" i="95"/>
  <c r="S16" i="95"/>
  <c r="P16" i="95"/>
  <c r="O16" i="95"/>
  <c r="AF15" i="95"/>
  <c r="AD15" i="95"/>
  <c r="AC15" i="95"/>
  <c r="AB15" i="95"/>
  <c r="AA15" i="95"/>
  <c r="Z15" i="95"/>
  <c r="Y15" i="95"/>
  <c r="X15" i="95"/>
  <c r="W15" i="95"/>
  <c r="V15" i="95"/>
  <c r="U15" i="95"/>
  <c r="T15" i="95"/>
  <c r="S15" i="95"/>
  <c r="P15" i="95"/>
  <c r="AF11" i="95" s="1"/>
  <c r="O15" i="95"/>
  <c r="AF14" i="95"/>
  <c r="AD14" i="95"/>
  <c r="AC14" i="95"/>
  <c r="AB14" i="95"/>
  <c r="AA14" i="95"/>
  <c r="Z14" i="95"/>
  <c r="Y14" i="95"/>
  <c r="X14" i="95"/>
  <c r="W14" i="95"/>
  <c r="V14" i="95"/>
  <c r="U14" i="95"/>
  <c r="T14" i="95"/>
  <c r="S14" i="95"/>
  <c r="P14" i="95"/>
  <c r="O14" i="95"/>
  <c r="AF13" i="95"/>
  <c r="AD13" i="95"/>
  <c r="AD26" i="95" s="1"/>
  <c r="AC13" i="95"/>
  <c r="AB13" i="95"/>
  <c r="AA13" i="95"/>
  <c r="Z13" i="95"/>
  <c r="Y13" i="95"/>
  <c r="X13" i="95"/>
  <c r="W13" i="95"/>
  <c r="V13" i="95"/>
  <c r="V26" i="95" s="1"/>
  <c r="U13" i="95"/>
  <c r="T13" i="95"/>
  <c r="S13" i="95"/>
  <c r="P13" i="95"/>
  <c r="O13" i="95"/>
  <c r="AF12" i="95"/>
  <c r="AD12" i="95"/>
  <c r="AC12" i="95"/>
  <c r="AB12" i="95"/>
  <c r="AA12" i="95"/>
  <c r="Z12" i="95"/>
  <c r="Y12" i="95"/>
  <c r="X12" i="95"/>
  <c r="W12" i="95"/>
  <c r="V12" i="95"/>
  <c r="U12" i="95"/>
  <c r="T12" i="95"/>
  <c r="S12" i="95"/>
  <c r="P12" i="95"/>
  <c r="O12" i="95"/>
  <c r="AD11" i="95"/>
  <c r="AC11" i="95"/>
  <c r="AB11" i="95"/>
  <c r="AA11" i="95"/>
  <c r="Z11" i="95"/>
  <c r="Y11" i="95"/>
  <c r="X11" i="95"/>
  <c r="W11" i="95"/>
  <c r="V11" i="95"/>
  <c r="U11" i="95"/>
  <c r="T11" i="95"/>
  <c r="S11" i="95"/>
  <c r="P11" i="95"/>
  <c r="O11" i="95"/>
  <c r="AD10" i="95"/>
  <c r="AC10" i="95"/>
  <c r="AB10" i="95"/>
  <c r="AA10" i="95"/>
  <c r="Z10" i="95"/>
  <c r="Z28" i="95" s="1"/>
  <c r="Y10" i="95"/>
  <c r="X10" i="95"/>
  <c r="W10" i="95"/>
  <c r="V10" i="95"/>
  <c r="U10" i="95"/>
  <c r="T10" i="95"/>
  <c r="S10" i="95"/>
  <c r="P10" i="95"/>
  <c r="AF10" i="95" s="1"/>
  <c r="O10" i="95"/>
  <c r="K5" i="95"/>
  <c r="G5" i="95"/>
  <c r="D5" i="95"/>
  <c r="C3" i="95"/>
  <c r="S28" i="95" l="1"/>
  <c r="AA28" i="95"/>
  <c r="W26" i="95"/>
  <c r="AD27" i="95"/>
  <c r="U28" i="95"/>
  <c r="AC25" i="95"/>
  <c r="Y26" i="95"/>
  <c r="W27" i="95"/>
  <c r="AF27" i="95"/>
  <c r="AF25" i="95"/>
  <c r="AB28" i="95"/>
  <c r="AE11" i="95"/>
  <c r="Z26" i="95"/>
  <c r="X27" i="95"/>
  <c r="AE15" i="95"/>
  <c r="AE16" i="95"/>
  <c r="AE17" i="95"/>
  <c r="AE18" i="95"/>
  <c r="AE19" i="95"/>
  <c r="AE20" i="95"/>
  <c r="AE21" i="95"/>
  <c r="W28" i="96"/>
  <c r="V28" i="95"/>
  <c r="W28" i="95"/>
  <c r="S26" i="95"/>
  <c r="AA26" i="95"/>
  <c r="X26" i="95"/>
  <c r="V27" i="95"/>
  <c r="AD28" i="95"/>
  <c r="X25" i="95"/>
  <c r="T23" i="95"/>
  <c r="AB23" i="95"/>
  <c r="AE12" i="95"/>
  <c r="Z27" i="95"/>
  <c r="O58" i="96"/>
  <c r="T28" i="95"/>
  <c r="O58" i="95"/>
  <c r="Y25" i="95"/>
  <c r="U26" i="95"/>
  <c r="AC26" i="95"/>
  <c r="AF26" i="95"/>
  <c r="U27" i="95"/>
  <c r="Y27" i="95"/>
  <c r="AC27" i="95"/>
  <c r="C60" i="96"/>
  <c r="G60" i="96"/>
  <c r="K60" i="96"/>
  <c r="AE13" i="95"/>
  <c r="AE26" i="95" s="1"/>
  <c r="AE14" i="95"/>
  <c r="U28" i="96"/>
  <c r="Y28" i="96"/>
  <c r="AC28" i="96"/>
  <c r="P58" i="96"/>
  <c r="P58" i="95"/>
  <c r="N59" i="95" s="1"/>
  <c r="J60" i="96"/>
  <c r="F60" i="96"/>
  <c r="D60" i="96"/>
  <c r="L60" i="96"/>
  <c r="E60" i="96"/>
  <c r="I60" i="96"/>
  <c r="M59" i="96"/>
  <c r="J59" i="96"/>
  <c r="N59" i="96"/>
  <c r="F59" i="96"/>
  <c r="H60" i="96"/>
  <c r="N60" i="96"/>
  <c r="T22" i="96"/>
  <c r="T23" i="96"/>
  <c r="AF23" i="96"/>
  <c r="AB24" i="96"/>
  <c r="T25" i="96"/>
  <c r="AF25" i="96"/>
  <c r="X28" i="96"/>
  <c r="AF28" i="96"/>
  <c r="U22" i="96"/>
  <c r="Y22" i="96"/>
  <c r="AC22" i="96"/>
  <c r="U23" i="96"/>
  <c r="Y23" i="96"/>
  <c r="AC23" i="96"/>
  <c r="U24" i="96"/>
  <c r="Y24" i="96"/>
  <c r="AC24" i="96"/>
  <c r="U25" i="96"/>
  <c r="Y25" i="96"/>
  <c r="AC25" i="96"/>
  <c r="C59" i="96"/>
  <c r="G59" i="96"/>
  <c r="K59" i="96"/>
  <c r="AB22" i="96"/>
  <c r="X23" i="96"/>
  <c r="T24" i="96"/>
  <c r="AF24" i="96"/>
  <c r="AB25" i="96"/>
  <c r="V22" i="96"/>
  <c r="Z22" i="96"/>
  <c r="AD22" i="96"/>
  <c r="V23" i="96"/>
  <c r="Z23" i="96"/>
  <c r="AD23" i="96"/>
  <c r="V24" i="96"/>
  <c r="Z24" i="96"/>
  <c r="AD24" i="96"/>
  <c r="V25" i="96"/>
  <c r="Z25" i="96"/>
  <c r="AD25" i="96"/>
  <c r="D59" i="96"/>
  <c r="H59" i="96"/>
  <c r="L59" i="96"/>
  <c r="X22" i="96"/>
  <c r="AB23" i="96"/>
  <c r="X24" i="96"/>
  <c r="AE10" i="96"/>
  <c r="S22" i="96"/>
  <c r="W22" i="96"/>
  <c r="AA22" i="96"/>
  <c r="S23" i="96"/>
  <c r="W23" i="96"/>
  <c r="AA23" i="96"/>
  <c r="AE23" i="96"/>
  <c r="S24" i="96"/>
  <c r="W24" i="96"/>
  <c r="AA24" i="96"/>
  <c r="AE24" i="96"/>
  <c r="S25" i="96"/>
  <c r="W25" i="96"/>
  <c r="AA25" i="96"/>
  <c r="E59" i="96"/>
  <c r="I59" i="96"/>
  <c r="K60" i="95"/>
  <c r="C59" i="95"/>
  <c r="K59" i="95"/>
  <c r="D60" i="95"/>
  <c r="H60" i="95"/>
  <c r="L60" i="95"/>
  <c r="J60" i="95"/>
  <c r="G60" i="95"/>
  <c r="C60" i="95"/>
  <c r="F60" i="95"/>
  <c r="AE27" i="95"/>
  <c r="AE24" i="95"/>
  <c r="E60" i="95"/>
  <c r="I60" i="95"/>
  <c r="M59" i="95"/>
  <c r="N60" i="95"/>
  <c r="X22" i="95"/>
  <c r="T24" i="95"/>
  <c r="T26" i="95"/>
  <c r="AB22" i="95"/>
  <c r="X23" i="95"/>
  <c r="AF24" i="95"/>
  <c r="AB25" i="95"/>
  <c r="AB26" i="95"/>
  <c r="AB27" i="95"/>
  <c r="X28" i="95"/>
  <c r="Y22" i="95"/>
  <c r="AF22" i="95"/>
  <c r="AF23" i="95"/>
  <c r="AF28" i="95"/>
  <c r="U22" i="95"/>
  <c r="Y23" i="95"/>
  <c r="Y24" i="95"/>
  <c r="Y28" i="95"/>
  <c r="AC28" i="95"/>
  <c r="V22" i="95"/>
  <c r="Z22" i="95"/>
  <c r="AD22" i="95"/>
  <c r="V23" i="95"/>
  <c r="Z23" i="95"/>
  <c r="AD23" i="95"/>
  <c r="V24" i="95"/>
  <c r="Z24" i="95"/>
  <c r="AD24" i="95"/>
  <c r="V25" i="95"/>
  <c r="Z25" i="95"/>
  <c r="AD25" i="95"/>
  <c r="H59" i="95"/>
  <c r="T22" i="95"/>
  <c r="X24" i="95"/>
  <c r="T25" i="95"/>
  <c r="AC22" i="95"/>
  <c r="U23" i="95"/>
  <c r="AC23" i="95"/>
  <c r="U24" i="95"/>
  <c r="AC24" i="95"/>
  <c r="U25" i="95"/>
  <c r="AE10" i="95"/>
  <c r="S22" i="95"/>
  <c r="W22" i="95"/>
  <c r="AA22" i="95"/>
  <c r="S23" i="95"/>
  <c r="W23" i="95"/>
  <c r="AA23" i="95"/>
  <c r="S24" i="95"/>
  <c r="W24" i="95"/>
  <c r="AA24" i="95"/>
  <c r="S25" i="95"/>
  <c r="W25" i="95"/>
  <c r="AA25" i="95"/>
  <c r="E59" i="95"/>
  <c r="C3" i="94"/>
  <c r="D59" i="95" l="1"/>
  <c r="F59" i="95"/>
  <c r="G59" i="95"/>
  <c r="AE23" i="95"/>
  <c r="J59" i="95"/>
  <c r="I59" i="95"/>
  <c r="L59" i="95"/>
  <c r="AE28" i="96"/>
  <c r="AE25" i="96"/>
  <c r="AE22" i="96"/>
  <c r="AE28" i="95"/>
  <c r="AE25" i="95"/>
  <c r="AE22" i="95"/>
  <c r="K6" i="98"/>
  <c r="G5" i="98"/>
  <c r="K6" i="97"/>
  <c r="K5" i="97"/>
  <c r="G5" i="97"/>
  <c r="G5" i="94"/>
  <c r="G6" i="108"/>
  <c r="G6" i="98"/>
  <c r="G6" i="107"/>
  <c r="G6" i="97"/>
  <c r="D6" i="108"/>
  <c r="D6" i="98"/>
  <c r="D6" i="107"/>
  <c r="D6" i="97"/>
  <c r="D5" i="98"/>
  <c r="D5" i="94"/>
  <c r="K5" i="108" l="1"/>
  <c r="K5" i="111" s="1"/>
  <c r="K5" i="107"/>
  <c r="K6" i="107"/>
  <c r="K6" i="108"/>
  <c r="K6" i="111" s="1"/>
  <c r="G5" i="107"/>
  <c r="G5" i="108"/>
  <c r="G5" i="111" s="1"/>
  <c r="C3" i="98"/>
  <c r="C3" i="97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Y19" i="97"/>
  <c r="X19" i="97"/>
  <c r="X27" i="97" s="1"/>
  <c r="W19" i="97"/>
  <c r="V19" i="97"/>
  <c r="U19" i="97"/>
  <c r="T19" i="97"/>
  <c r="T27" i="97" s="1"/>
  <c r="S19" i="97"/>
  <c r="AD18" i="97"/>
  <c r="W17" i="97"/>
  <c r="AC11" i="97"/>
  <c r="Z27" i="97" l="1"/>
  <c r="V27" i="97"/>
  <c r="X26" i="98"/>
  <c r="C3" i="108"/>
  <c r="C3" i="111"/>
  <c r="C3" i="107"/>
  <c r="AD16" i="97"/>
  <c r="AD23" i="97" s="1"/>
  <c r="T18" i="98"/>
  <c r="T26" i="98" s="1"/>
  <c r="Z21" i="98"/>
  <c r="V14" i="97"/>
  <c r="AB17" i="98"/>
  <c r="AB23" i="98" s="1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W14" i="94"/>
  <c r="S17" i="94"/>
  <c r="S18" i="94"/>
  <c r="S19" i="94"/>
  <c r="AC19" i="94"/>
  <c r="S21" i="94"/>
  <c r="U21" i="94"/>
  <c r="W21" i="94"/>
  <c r="Y21" i="94"/>
  <c r="U17" i="97"/>
  <c r="U26" i="97" s="1"/>
  <c r="AA14" i="94"/>
  <c r="AA15" i="94"/>
  <c r="AA16" i="94"/>
  <c r="AA18" i="94"/>
  <c r="X16" i="97"/>
  <c r="X26" i="97" s="1"/>
  <c r="S13" i="97"/>
  <c r="V15" i="98"/>
  <c r="V21" i="98"/>
  <c r="V27" i="98" s="1"/>
  <c r="V13" i="97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V18" i="98"/>
  <c r="U18" i="94"/>
  <c r="AB18" i="97"/>
  <c r="AB26" i="97" s="1"/>
  <c r="AD20" i="98"/>
  <c r="AD27" i="98" s="1"/>
  <c r="AC16" i="98"/>
  <c r="AC23" i="98" s="1"/>
  <c r="AD13" i="98"/>
  <c r="V14" i="98"/>
  <c r="T21" i="98"/>
  <c r="T27" i="98" s="1"/>
  <c r="Y17" i="94"/>
  <c r="U15" i="94"/>
  <c r="Z19" i="98"/>
  <c r="Y19" i="94"/>
  <c r="AC14" i="94"/>
  <c r="Y15" i="97"/>
  <c r="Y23" i="97" s="1"/>
  <c r="W20" i="98"/>
  <c r="W24" i="98" s="1"/>
  <c r="Y14" i="94"/>
  <c r="AA17" i="94"/>
  <c r="W16" i="94"/>
  <c r="AC20" i="94"/>
  <c r="U14" i="94"/>
  <c r="W18" i="94"/>
  <c r="AB12" i="98"/>
  <c r="AA12" i="97"/>
  <c r="T12" i="98"/>
  <c r="U11" i="97"/>
  <c r="Y11" i="97"/>
  <c r="S11" i="97"/>
  <c r="W11" i="97"/>
  <c r="AA11" i="97"/>
  <c r="S12" i="97"/>
  <c r="U12" i="97"/>
  <c r="W12" i="97"/>
  <c r="Y12" i="97"/>
  <c r="AC12" i="97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P45" i="97"/>
  <c r="P46" i="97"/>
  <c r="P47" i="97"/>
  <c r="P48" i="97"/>
  <c r="T11" i="98"/>
  <c r="V11" i="98"/>
  <c r="Z11" i="98"/>
  <c r="AB11" i="98"/>
  <c r="AD11" i="98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T11" i="94"/>
  <c r="V11" i="94"/>
  <c r="X11" i="94"/>
  <c r="AB11" i="94"/>
  <c r="AD11" i="94"/>
  <c r="T12" i="94"/>
  <c r="X12" i="94"/>
  <c r="Z12" i="94"/>
  <c r="AB12" i="94"/>
  <c r="S10" i="94"/>
  <c r="W10" i="94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AB26" i="98" l="1"/>
  <c r="T23" i="98"/>
  <c r="Z24" i="98"/>
  <c r="V26" i="97"/>
  <c r="U27" i="94"/>
  <c r="AD23" i="98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K10" i="111"/>
  <c r="G10" i="111"/>
  <c r="V24" i="98"/>
  <c r="X23" i="97"/>
  <c r="S26" i="97"/>
  <c r="V23" i="97"/>
  <c r="AA24" i="94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O57" i="107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P34" i="107"/>
  <c r="O30" i="107"/>
  <c r="P10" i="107"/>
  <c r="O10" i="107"/>
  <c r="AD26" i="98"/>
  <c r="AD24" i="98"/>
  <c r="AC26" i="98"/>
  <c r="AB23" i="97"/>
  <c r="U26" i="94"/>
  <c r="V26" i="98"/>
  <c r="V23" i="98"/>
  <c r="Z27" i="98"/>
  <c r="T24" i="98"/>
  <c r="Y27" i="94"/>
  <c r="Y26" i="94"/>
  <c r="Y26" i="97"/>
  <c r="AC23" i="94"/>
  <c r="W27" i="98"/>
  <c r="AC27" i="94"/>
  <c r="AA23" i="94"/>
  <c r="Y23" i="94"/>
  <c r="W26" i="94"/>
  <c r="U23" i="94"/>
  <c r="W23" i="94"/>
  <c r="S23" i="98"/>
  <c r="AE12" i="97"/>
  <c r="T25" i="94"/>
  <c r="S23" i="97"/>
  <c r="X25" i="94"/>
  <c r="AF11" i="98"/>
  <c r="AE18" i="97"/>
  <c r="AE19" i="98"/>
  <c r="S25" i="94"/>
  <c r="AE15" i="98"/>
  <c r="AF13" i="94"/>
  <c r="S23" i="94"/>
  <c r="X22" i="94"/>
  <c r="AE21" i="98"/>
  <c r="AE18" i="98"/>
  <c r="AE16" i="98"/>
  <c r="AE14" i="98"/>
  <c r="AE20" i="98"/>
  <c r="AE17" i="98"/>
  <c r="AE11" i="97"/>
  <c r="AA25" i="94"/>
  <c r="AF20" i="98"/>
  <c r="AF13" i="98"/>
  <c r="AF19" i="97"/>
  <c r="AE16" i="97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B25" i="94"/>
  <c r="W22" i="94"/>
  <c r="AF11" i="94"/>
  <c r="W28" i="94"/>
  <c r="S28" i="94"/>
  <c r="AA28" i="94"/>
  <c r="AF12" i="94"/>
  <c r="AF20" i="94"/>
  <c r="AF18" i="94"/>
  <c r="AF16" i="94"/>
  <c r="AF14" i="94"/>
  <c r="AA22" i="94"/>
  <c r="S22" i="94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E24" i="98" l="1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H108" i="108"/>
  <c r="C107" i="107"/>
  <c r="H107" i="108"/>
  <c r="H108" i="107"/>
  <c r="H60" i="94"/>
  <c r="AE26" i="97"/>
  <c r="AF27" i="97"/>
  <c r="AE23" i="97"/>
  <c r="AE27" i="98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F23" i="94"/>
  <c r="AF27" i="94"/>
  <c r="AF24" i="94"/>
  <c r="AF26" i="94"/>
  <c r="L60" i="94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K108" i="111" l="1"/>
  <c r="N107" i="111"/>
  <c r="M107" i="107"/>
  <c r="F108" i="107"/>
  <c r="J107" i="108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K107" i="111" l="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</calcChain>
</file>

<file path=xl/sharedStrings.xml><?xml version="1.0" encoding="utf-8"?>
<sst xmlns="http://schemas.openxmlformats.org/spreadsheetml/2006/main" count="2344" uniqueCount="184">
  <si>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</si>
  <si>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</si>
  <si>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</si>
  <si>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</si>
  <si>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</si>
  <si>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</si>
  <si>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</si>
  <si>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</si>
  <si>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</si>
  <si>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</si>
  <si>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</si>
  <si>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</si>
  <si>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</si>
  <si>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</si>
  <si>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</si>
  <si>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</si>
  <si>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</si>
  <si>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</si>
  <si>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</si>
  <si>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</si>
  <si>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</si>
  <si>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</si>
  <si>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</si>
  <si>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</si>
  <si>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</si>
  <si>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</si>
  <si>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</si>
  <si>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</si>
  <si>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</si>
  <si>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</si>
  <si>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</si>
  <si>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</si>
  <si>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</si>
  <si>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</si>
  <si>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</si>
  <si>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</si>
  <si>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</si>
  <si>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</si>
  <si>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</si>
  <si>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</si>
  <si>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</si>
  <si>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</si>
  <si>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</si>
  <si>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</si>
  <si>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</si>
  <si>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</si>
  <si>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</si>
  <si>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</si>
  <si>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</si>
  <si>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</si>
  <si>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</si>
  <si>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</si>
  <si>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</si>
  <si>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</si>
  <si>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</si>
  <si>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</si>
  <si>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</si>
  <si>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</si>
  <si>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</si>
  <si>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</si>
  <si>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</si>
  <si>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</si>
  <si>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</si>
  <si>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</si>
  <si>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</si>
  <si>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</si>
  <si>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</si>
  <si>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</si>
  <si>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</si>
  <si>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</si>
  <si>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</si>
  <si>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</si>
  <si>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</si>
  <si>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</si>
  <si>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</si>
  <si>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</si>
  <si>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</si>
  <si>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</si>
  <si>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</si>
  <si>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</si>
  <si>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</si>
  <si>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</si>
  <si>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</si>
  <si>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</si>
  <si>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</si>
  <si>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</si>
  <si>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</si>
  <si>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</si>
  <si>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</si>
  <si>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</si>
  <si>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</si>
  <si>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</si>
  <si>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</si>
  <si>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</si>
  <si>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</si>
  <si>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</si>
  <si>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</si>
  <si>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</si>
  <si>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</si>
  <si>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</si>
  <si>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</si>
  <si>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</si>
  <si>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</si>
  <si>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</si>
  <si>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</si>
  <si>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</si>
  <si>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</si>
  <si>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</si>
  <si>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</si>
  <si>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</si>
  <si>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</si>
  <si>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</si>
  <si>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</si>
  <si>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</si>
  <si>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</si>
  <si>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</si>
  <si>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</si>
  <si>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</si>
  <si>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</si>
  <si>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</si>
  <si>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</si>
  <si>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</si>
  <si>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</si>
  <si>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</si>
  <si>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</si>
  <si>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</si>
  <si>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</si>
  <si>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</si>
  <si>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</si>
  <si>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</si>
  <si>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</si>
  <si>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</si>
  <si>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</si>
  <si>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</si>
  <si>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</si>
  <si>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</si>
  <si>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</si>
  <si>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</si>
  <si>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</si>
  <si>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</si>
  <si>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</si>
  <si>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</si>
  <si>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</si>
  <si>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</si>
  <si>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</si>
  <si>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</si>
  <si>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</si>
  <si>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</si>
  <si>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</si>
  <si>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</si>
  <si>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</si>
  <si>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</si>
  <si>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</si>
  <si>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</si>
  <si>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</si>
  <si>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</si>
  <si>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</si>
  <si>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</si>
  <si>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</si>
  <si>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</si>
  <si>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</si>
  <si>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</si>
  <si>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</si>
  <si>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23.09.19</t>
  </si>
  <si>
    <t>ENTEBBE</t>
  </si>
  <si>
    <t>BUSEGA</t>
  </si>
  <si>
    <t>ENTEBBE EXPRESS</t>
  </si>
  <si>
    <t>KETRA</t>
  </si>
  <si>
    <t>Namuli Juliet</t>
  </si>
  <si>
    <t>MCC-C2-STNO 59-KEE</t>
  </si>
  <si>
    <t>Dennis</t>
  </si>
  <si>
    <t>MCC - C2 - STN59 - BUSEGA</t>
  </si>
  <si>
    <t>24.09.19</t>
  </si>
  <si>
    <t>TOLL GATE</t>
  </si>
  <si>
    <t>NAMULI JULIET</t>
  </si>
  <si>
    <t>Namuli. Juliet</t>
  </si>
  <si>
    <t>28.09.19</t>
  </si>
  <si>
    <t>29.09.19</t>
  </si>
  <si>
    <t>ketra muwanguzi</t>
  </si>
  <si>
    <t>namuli juliet</t>
  </si>
  <si>
    <t>27.09.19</t>
  </si>
  <si>
    <t>25.09.19</t>
  </si>
  <si>
    <t>26.09.19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</si>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</sst>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0.0%"/>
    <numFmt numFmtId="166" formatCode="0.0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7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0" fillId="0" borderId="5" xfId="0" applyBorder="1"/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4" fillId="0" borderId="2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'23.09.19 Entebbe-Busega'!$AE$9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'23.09.19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Entebbe-Busega'!$AE$10:$AE$21</c:f>
              <c:numCache>
                <c:formatCode>0</c:formatCode>
                <c:ptCount val="12"/>
                <c:pt idx="0">
                  <c:v>211</c:v>
                </c:pt>
                <c:pt idx="1">
                  <c:v>163</c:v>
                </c:pt>
                <c:pt idx="2">
                  <c:v>170</c:v>
                </c:pt>
                <c:pt idx="3">
                  <c:v>203</c:v>
                </c:pt>
                <c:pt idx="4">
                  <c:v>220</c:v>
                </c:pt>
                <c:pt idx="5">
                  <c:v>218</c:v>
                </c:pt>
                <c:pt idx="6">
                  <c:v>184</c:v>
                </c:pt>
                <c:pt idx="7">
                  <c:v>202</c:v>
                </c:pt>
                <c:pt idx="8">
                  <c:v>272</c:v>
                </c:pt>
                <c:pt idx="9">
                  <c:v>363</c:v>
                </c:pt>
                <c:pt idx="10">
                  <c:v>269</c:v>
                </c:pt>
                <c:pt idx="11">
                  <c:v>270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'23.09.19 Entebbe-Busega'!$AF$9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'23.09.19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Entebbe-Busega'!$AF$10:$AF$21</c:f>
              <c:numCache>
                <c:formatCode>0</c:formatCode>
                <c:ptCount val="12"/>
                <c:pt idx="0">
                  <c:v>212</c:v>
                </c:pt>
                <c:pt idx="1">
                  <c:v>163</c:v>
                </c:pt>
                <c:pt idx="2">
                  <c:v>171</c:v>
                </c:pt>
                <c:pt idx="3">
                  <c:v>203</c:v>
                </c:pt>
                <c:pt idx="4">
                  <c:v>220</c:v>
                </c:pt>
                <c:pt idx="5">
                  <c:v>218</c:v>
                </c:pt>
                <c:pt idx="6">
                  <c:v>185</c:v>
                </c:pt>
                <c:pt idx="7">
                  <c:v>202</c:v>
                </c:pt>
                <c:pt idx="8">
                  <c:v>272</c:v>
                </c:pt>
                <c:pt idx="9">
                  <c:v>363</c:v>
                </c:pt>
                <c:pt idx="10">
                  <c:v>269</c:v>
                </c:pt>
                <c:pt idx="11">
                  <c:v>270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'23.09.19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'23.09.19 Entebbe-Busega'!$C$59:$N$59</c:f>
              <c:numCache>
                <c:formatCode>0.0%</c:formatCode>
                <c:ptCount val="12"/>
                <c:pt idx="0">
                  <c:v>0.58915574963609896</c:v>
                </c:pt>
                <c:pt idx="1">
                  <c:v>0.14919941775836973</c:v>
                </c:pt>
                <c:pt idx="2">
                  <c:v>9.4978165938864628E-2</c:v>
                </c:pt>
                <c:pt idx="3">
                  <c:v>3.7481804949053857E-2</c:v>
                </c:pt>
                <c:pt idx="4">
                  <c:v>6.9141193595342069E-3</c:v>
                </c:pt>
                <c:pt idx="5">
                  <c:v>7.2780203784570596E-3</c:v>
                </c:pt>
                <c:pt idx="6">
                  <c:v>7.7874818049490535E-2</c:v>
                </c:pt>
                <c:pt idx="7">
                  <c:v>1.1644832605531296E-2</c:v>
                </c:pt>
                <c:pt idx="8">
                  <c:v>1.9650655021834062E-2</c:v>
                </c:pt>
                <c:pt idx="9">
                  <c:v>4.7307132459970891E-3</c:v>
                </c:pt>
                <c:pt idx="10">
                  <c:v>1.0917030567685589E-3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'23.09.19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'23.09.19 Entebbe-Busega'!$C$60:$N$60</c:f>
              <c:numCache>
                <c:formatCode>0.00%</c:formatCode>
                <c:ptCount val="12"/>
                <c:pt idx="0">
                  <c:v>0.58979963570127503</c:v>
                </c:pt>
                <c:pt idx="1">
                  <c:v>0.1493624772313297</c:v>
                </c:pt>
                <c:pt idx="2">
                  <c:v>9.5081967213114751E-2</c:v>
                </c:pt>
                <c:pt idx="3">
                  <c:v>3.7522768670309653E-2</c:v>
                </c:pt>
                <c:pt idx="4">
                  <c:v>6.9216757741347905E-3</c:v>
                </c:pt>
                <c:pt idx="5">
                  <c:v>7.2859744990892532E-3</c:v>
                </c:pt>
                <c:pt idx="6">
                  <c:v>7.7959927140255014E-2</c:v>
                </c:pt>
                <c:pt idx="7">
                  <c:v>1.1657559198542805E-2</c:v>
                </c:pt>
                <c:pt idx="8">
                  <c:v>1.9672131147540985E-2</c:v>
                </c:pt>
                <c:pt idx="9">
                  <c:v>4.7358834244080146E-3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'23.09.19 -Busega 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'23.09.19 -Busega 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'23.09.19 -Busega -Entebbe'!$AE$10:$AE$21</c:f>
              <c:numCache>
                <c:formatCode>0</c:formatCode>
                <c:ptCount val="12"/>
                <c:pt idx="0">
                  <c:v>305</c:v>
                </c:pt>
                <c:pt idx="1">
                  <c:v>247</c:v>
                </c:pt>
                <c:pt idx="2">
                  <c:v>229</c:v>
                </c:pt>
                <c:pt idx="3">
                  <c:v>253</c:v>
                </c:pt>
                <c:pt idx="4">
                  <c:v>305</c:v>
                </c:pt>
                <c:pt idx="5">
                  <c:v>201</c:v>
                </c:pt>
                <c:pt idx="6">
                  <c:v>351</c:v>
                </c:pt>
                <c:pt idx="7">
                  <c:v>274</c:v>
                </c:pt>
                <c:pt idx="8">
                  <c:v>212</c:v>
                </c:pt>
                <c:pt idx="9">
                  <c:v>297</c:v>
                </c:pt>
                <c:pt idx="10">
                  <c:v>247</c:v>
                </c:pt>
                <c:pt idx="11">
                  <c:v>369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'23.09.19 -Busega 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'23.09.19 -Busega 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'23.09.19 -Busega -Entebbe'!$AF$10:$AF$21</c:f>
              <c:numCache>
                <c:formatCode>0</c:formatCode>
                <c:ptCount val="12"/>
                <c:pt idx="0">
                  <c:v>305</c:v>
                </c:pt>
                <c:pt idx="1">
                  <c:v>247</c:v>
                </c:pt>
                <c:pt idx="2">
                  <c:v>229</c:v>
                </c:pt>
                <c:pt idx="3">
                  <c:v>254</c:v>
                </c:pt>
                <c:pt idx="4">
                  <c:v>305</c:v>
                </c:pt>
                <c:pt idx="5">
                  <c:v>201</c:v>
                </c:pt>
                <c:pt idx="6">
                  <c:v>351</c:v>
                </c:pt>
                <c:pt idx="7">
                  <c:v>276</c:v>
                </c:pt>
                <c:pt idx="8">
                  <c:v>212</c:v>
                </c:pt>
                <c:pt idx="9">
                  <c:v>298</c:v>
                </c:pt>
                <c:pt idx="10">
                  <c:v>247</c:v>
                </c:pt>
                <c:pt idx="11">
                  <c:v>372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'23.09.19 -Busega 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'23.09.19 -Busega -Entebbe'!$C$59:$N$59</c:f>
              <c:numCache>
                <c:formatCode>0.0%</c:formatCode>
                <c:ptCount val="12"/>
                <c:pt idx="0">
                  <c:v>0.4143160448892933</c:v>
                </c:pt>
                <c:pt idx="1">
                  <c:v>0.3293903548680619</c:v>
                </c:pt>
                <c:pt idx="2">
                  <c:v>9.7664543524416142E-2</c:v>
                </c:pt>
                <c:pt idx="3">
                  <c:v>4.3069457082195936E-2</c:v>
                </c:pt>
                <c:pt idx="4">
                  <c:v>8.4925690021231421E-3</c:v>
                </c:pt>
                <c:pt idx="5">
                  <c:v>3.0330603579011221E-3</c:v>
                </c:pt>
                <c:pt idx="6">
                  <c:v>3.7003336366393691E-2</c:v>
                </c:pt>
                <c:pt idx="7">
                  <c:v>3.2757051865332121E-2</c:v>
                </c:pt>
                <c:pt idx="8">
                  <c:v>2.7297543221110099E-2</c:v>
                </c:pt>
                <c:pt idx="9">
                  <c:v>4.8528965726417957E-3</c:v>
                </c:pt>
                <c:pt idx="10">
                  <c:v>2.1231422505307855E-3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'23.09.19 -Busega -Entebbe'!$S$9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'23.09.19 -Busega 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'23.09.19 -Busega -Entebbe'!$S$10:$S$21</c:f>
              <c:numCache>
                <c:formatCode>0</c:formatCode>
                <c:ptCount val="12"/>
                <c:pt idx="0">
                  <c:v>146</c:v>
                </c:pt>
                <c:pt idx="1">
                  <c:v>102</c:v>
                </c:pt>
                <c:pt idx="2">
                  <c:v>99</c:v>
                </c:pt>
                <c:pt idx="3">
                  <c:v>98</c:v>
                </c:pt>
                <c:pt idx="4">
                  <c:v>98</c:v>
                </c:pt>
                <c:pt idx="5">
                  <c:v>96</c:v>
                </c:pt>
                <c:pt idx="6">
                  <c:v>137</c:v>
                </c:pt>
                <c:pt idx="7">
                  <c:v>118</c:v>
                </c:pt>
                <c:pt idx="8">
                  <c:v>94</c:v>
                </c:pt>
                <c:pt idx="9">
                  <c:v>108</c:v>
                </c:pt>
                <c:pt idx="10">
                  <c:v>104</c:v>
                </c:pt>
                <c:pt idx="11">
                  <c:v>166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'23.09.19 -Busega -Entebbe'!$T$9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'23.09.19 -Busega 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'23.09.19 -Busega -Entebbe'!$T$10:$T$21</c:f>
              <c:numCache>
                <c:formatCode>0</c:formatCode>
                <c:ptCount val="12"/>
                <c:pt idx="0">
                  <c:v>105</c:v>
                </c:pt>
                <c:pt idx="1">
                  <c:v>85</c:v>
                </c:pt>
                <c:pt idx="2">
                  <c:v>70</c:v>
                </c:pt>
                <c:pt idx="3">
                  <c:v>79</c:v>
                </c:pt>
                <c:pt idx="4">
                  <c:v>130</c:v>
                </c:pt>
                <c:pt idx="5">
                  <c:v>64</c:v>
                </c:pt>
                <c:pt idx="6">
                  <c:v>131</c:v>
                </c:pt>
                <c:pt idx="7">
                  <c:v>78</c:v>
                </c:pt>
                <c:pt idx="8">
                  <c:v>64</c:v>
                </c:pt>
                <c:pt idx="9">
                  <c:v>108</c:v>
                </c:pt>
                <c:pt idx="10">
                  <c:v>70</c:v>
                </c:pt>
                <c:pt idx="11">
                  <c:v>102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'23.09.19 -Busega -Entebbe'!$U$9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'23.09.19 -Busega -Entebbe'!$U$10:$U$21</c:f>
              <c:numCache>
                <c:formatCode>0</c:formatCode>
                <c:ptCount val="12"/>
                <c:pt idx="0">
                  <c:v>21</c:v>
                </c:pt>
                <c:pt idx="1">
                  <c:v>30</c:v>
                </c:pt>
                <c:pt idx="2">
                  <c:v>37</c:v>
                </c:pt>
                <c:pt idx="3">
                  <c:v>32</c:v>
                </c:pt>
                <c:pt idx="4">
                  <c:v>37</c:v>
                </c:pt>
                <c:pt idx="5">
                  <c:v>15</c:v>
                </c:pt>
                <c:pt idx="6">
                  <c:v>33</c:v>
                </c:pt>
                <c:pt idx="7">
                  <c:v>20</c:v>
                </c:pt>
                <c:pt idx="8">
                  <c:v>21</c:v>
                </c:pt>
                <c:pt idx="9">
                  <c:v>29</c:v>
                </c:pt>
                <c:pt idx="10">
                  <c:v>22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'23.09.19 -Busega -Entebbe'!$V$9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'23.09.19 -Busega -Entebbe'!$V$10:$V$21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15</c:v>
                </c:pt>
                <c:pt idx="4">
                  <c:v>21</c:v>
                </c:pt>
                <c:pt idx="5">
                  <c:v>6</c:v>
                </c:pt>
                <c:pt idx="6">
                  <c:v>9</c:v>
                </c:pt>
                <c:pt idx="7">
                  <c:v>16</c:v>
                </c:pt>
                <c:pt idx="8">
                  <c:v>10</c:v>
                </c:pt>
                <c:pt idx="9">
                  <c:v>17</c:v>
                </c:pt>
                <c:pt idx="10">
                  <c:v>16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'23.09.19 -Busega -Entebbe'!$W$9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'23.09.19 -Busega -Entebbe'!$W$10:$W$21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'23.09.19 -Busega -Entebbe'!$X$9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'23.09.19 -Busega -Entebbe'!$X$10:$X$21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'23.09.19 -Busega -Entebbe'!$Y$9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'23.09.19 -Busega -Entebbe'!$Y$10:$Y$21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9</c:v>
                </c:pt>
                <c:pt idx="3">
                  <c:v>16</c:v>
                </c:pt>
                <c:pt idx="4">
                  <c:v>13</c:v>
                </c:pt>
                <c:pt idx="5">
                  <c:v>3</c:v>
                </c:pt>
                <c:pt idx="6">
                  <c:v>10</c:v>
                </c:pt>
                <c:pt idx="7">
                  <c:v>13</c:v>
                </c:pt>
                <c:pt idx="8">
                  <c:v>8</c:v>
                </c:pt>
                <c:pt idx="9">
                  <c:v>19</c:v>
                </c:pt>
                <c:pt idx="10">
                  <c:v>8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'23.09.19 -Busega -Entebbe'!$Z$9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'23.09.19 -Busega -Entebbe'!$Z$10:$Z$21</c:f>
              <c:numCache>
                <c:formatCode>0</c:formatCode>
                <c:ptCount val="12"/>
                <c:pt idx="0">
                  <c:v>11</c:v>
                </c:pt>
                <c:pt idx="1">
                  <c:v>8</c:v>
                </c:pt>
                <c:pt idx="2">
                  <c:v>3</c:v>
                </c:pt>
                <c:pt idx="3">
                  <c:v>4</c:v>
                </c:pt>
                <c:pt idx="4">
                  <c:v>2</c:v>
                </c:pt>
                <c:pt idx="5">
                  <c:v>8</c:v>
                </c:pt>
                <c:pt idx="6">
                  <c:v>14</c:v>
                </c:pt>
                <c:pt idx="7">
                  <c:v>8</c:v>
                </c:pt>
                <c:pt idx="8">
                  <c:v>9</c:v>
                </c:pt>
                <c:pt idx="9">
                  <c:v>12</c:v>
                </c:pt>
                <c:pt idx="10">
                  <c:v>11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'23.09.19 -Busega -Entebbe'!$AA$9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'23.09.19 -Busega -Entebbe'!$AA$10:$AA$21</c:f>
              <c:numCache>
                <c:formatCode>0</c:formatCode>
                <c:ptCount val="12"/>
                <c:pt idx="0">
                  <c:v>10</c:v>
                </c:pt>
                <c:pt idx="1">
                  <c:v>6</c:v>
                </c:pt>
                <c:pt idx="2">
                  <c:v>7</c:v>
                </c:pt>
                <c:pt idx="3">
                  <c:v>3</c:v>
                </c:pt>
                <c:pt idx="4">
                  <c:v>2</c:v>
                </c:pt>
                <c:pt idx="5">
                  <c:v>7</c:v>
                </c:pt>
                <c:pt idx="6">
                  <c:v>12</c:v>
                </c:pt>
                <c:pt idx="7">
                  <c:v>17</c:v>
                </c:pt>
                <c:pt idx="8">
                  <c:v>4</c:v>
                </c:pt>
                <c:pt idx="9">
                  <c:v>1</c:v>
                </c:pt>
                <c:pt idx="10">
                  <c:v>7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'23.09.19 -Busega -Entebbe'!$AB$9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'23.09.19 -Busega -Entebbe'!$AB$10:$AB$21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'23.09.19 -Busega -Entebbe'!$AC$9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'23.09.19 -Busega -Entebbe'!$AC$10:$AC$21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'23.09.19 -Busega -Entebbe'!$AD$9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'23.09.19 -Busega -Entebbe'!$AD$10:$AD$21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'23.09.19 -Busega 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'23.09.19 -Busega -Entebbe'!$C$60:$N$60</c:f>
              <c:numCache>
                <c:formatCode>0.00%</c:formatCode>
                <c:ptCount val="12"/>
                <c:pt idx="0">
                  <c:v>0.41519756838905775</c:v>
                </c:pt>
                <c:pt idx="1">
                  <c:v>0.33009118541033433</c:v>
                </c:pt>
                <c:pt idx="2">
                  <c:v>9.7872340425531917E-2</c:v>
                </c:pt>
                <c:pt idx="3">
                  <c:v>4.3161094224924014E-2</c:v>
                </c:pt>
                <c:pt idx="4">
                  <c:v>8.5106382978723406E-3</c:v>
                </c:pt>
                <c:pt idx="5">
                  <c:v>3.0395136778115501E-3</c:v>
                </c:pt>
                <c:pt idx="6">
                  <c:v>3.7082066869300913E-2</c:v>
                </c:pt>
                <c:pt idx="7">
                  <c:v>3.2826747720364743E-2</c:v>
                </c:pt>
                <c:pt idx="8">
                  <c:v>2.7355623100303952E-2</c:v>
                </c:pt>
                <c:pt idx="9">
                  <c:v>4.8632218844984806E-3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Entebbe-Busega'!$AE$9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Entebbe-Busega'!$AE$10:$AE$21</c:f>
              <c:numCache>
                <c:formatCode>0</c:formatCode>
                <c:ptCount val="12"/>
                <c:pt idx="0">
                  <c:v>241</c:v>
                </c:pt>
                <c:pt idx="1">
                  <c:v>230</c:v>
                </c:pt>
                <c:pt idx="2">
                  <c:v>204</c:v>
                </c:pt>
                <c:pt idx="3">
                  <c:v>336</c:v>
                </c:pt>
                <c:pt idx="4">
                  <c:v>232</c:v>
                </c:pt>
                <c:pt idx="5">
                  <c:v>270</c:v>
                </c:pt>
                <c:pt idx="6">
                  <c:v>246</c:v>
                </c:pt>
                <c:pt idx="7">
                  <c:v>288</c:v>
                </c:pt>
                <c:pt idx="8">
                  <c:v>363</c:v>
                </c:pt>
                <c:pt idx="9">
                  <c:v>311</c:v>
                </c:pt>
                <c:pt idx="10">
                  <c:v>296</c:v>
                </c:pt>
                <c:pt idx="11">
                  <c:v>295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'24.09 Entebbe-Busega'!$AF$9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Entebbe-Busega'!$AF$10:$AF$21</c:f>
              <c:numCache>
                <c:formatCode>0</c:formatCode>
                <c:ptCount val="12"/>
                <c:pt idx="0">
                  <c:v>241</c:v>
                </c:pt>
                <c:pt idx="1">
                  <c:v>230</c:v>
                </c:pt>
                <c:pt idx="2">
                  <c:v>204</c:v>
                </c:pt>
                <c:pt idx="3">
                  <c:v>337</c:v>
                </c:pt>
                <c:pt idx="4">
                  <c:v>232</c:v>
                </c:pt>
                <c:pt idx="5">
                  <c:v>270</c:v>
                </c:pt>
                <c:pt idx="6">
                  <c:v>246</c:v>
                </c:pt>
                <c:pt idx="7">
                  <c:v>288</c:v>
                </c:pt>
                <c:pt idx="8">
                  <c:v>363</c:v>
                </c:pt>
                <c:pt idx="9">
                  <c:v>311</c:v>
                </c:pt>
                <c:pt idx="10">
                  <c:v>296</c:v>
                </c:pt>
                <c:pt idx="11">
                  <c:v>295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03456"/>
        <c:axId val="89204992"/>
      </c:lineChart>
      <c:catAx>
        <c:axId val="8920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4992"/>
        <c:crosses val="autoZero"/>
        <c:auto val="1"/>
        <c:lblAlgn val="ctr"/>
        <c:lblOffset val="100"/>
        <c:noMultiLvlLbl val="0"/>
      </c:catAx>
      <c:valAx>
        <c:axId val="89204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Entebbe-Busega'!$C$59:$N$59</c:f>
              <c:numCache>
                <c:formatCode>0.0%</c:formatCode>
                <c:ptCount val="12"/>
                <c:pt idx="0">
                  <c:v>0.5239963779052218</c:v>
                </c:pt>
                <c:pt idx="1">
                  <c:v>0.17657712043465137</c:v>
                </c:pt>
                <c:pt idx="2">
                  <c:v>0.12496226984606097</c:v>
                </c:pt>
                <c:pt idx="3">
                  <c:v>4.1352248717174765E-2</c:v>
                </c:pt>
                <c:pt idx="4">
                  <c:v>9.6589194083911856E-3</c:v>
                </c:pt>
                <c:pt idx="5">
                  <c:v>2.4147298520977964E-3</c:v>
                </c:pt>
                <c:pt idx="6">
                  <c:v>7.3045578025958346E-2</c:v>
                </c:pt>
                <c:pt idx="7">
                  <c:v>2.1128886205855721E-2</c:v>
                </c:pt>
                <c:pt idx="8">
                  <c:v>2.2336251131904617E-2</c:v>
                </c:pt>
                <c:pt idx="9">
                  <c:v>4.2257772411711438E-3</c:v>
                </c:pt>
                <c:pt idx="10">
                  <c:v>3.0184123151222455E-4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Entebbe-Busega'!$S$9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Entebbe-Busega'!$S$10:$S$21</c:f>
              <c:numCache>
                <c:formatCode>0</c:formatCode>
                <c:ptCount val="12"/>
                <c:pt idx="0">
                  <c:v>163</c:v>
                </c:pt>
                <c:pt idx="1">
                  <c:v>143</c:v>
                </c:pt>
                <c:pt idx="2">
                  <c:v>130</c:v>
                </c:pt>
                <c:pt idx="3">
                  <c:v>138</c:v>
                </c:pt>
                <c:pt idx="4">
                  <c:v>140</c:v>
                </c:pt>
                <c:pt idx="5">
                  <c:v>137</c:v>
                </c:pt>
                <c:pt idx="6">
                  <c:v>142</c:v>
                </c:pt>
                <c:pt idx="7">
                  <c:v>150</c:v>
                </c:pt>
                <c:pt idx="8">
                  <c:v>165</c:v>
                </c:pt>
                <c:pt idx="9">
                  <c:v>162</c:v>
                </c:pt>
                <c:pt idx="10">
                  <c:v>137</c:v>
                </c:pt>
                <c:pt idx="11">
                  <c:v>129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'24.09 Entebbe-Busega'!$T$9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Entebbe-Busega'!$T$10:$T$21</c:f>
              <c:numCache>
                <c:formatCode>0</c:formatCode>
                <c:ptCount val="12"/>
                <c:pt idx="0">
                  <c:v>30</c:v>
                </c:pt>
                <c:pt idx="1">
                  <c:v>33</c:v>
                </c:pt>
                <c:pt idx="2">
                  <c:v>23</c:v>
                </c:pt>
                <c:pt idx="3">
                  <c:v>77</c:v>
                </c:pt>
                <c:pt idx="4">
                  <c:v>32</c:v>
                </c:pt>
                <c:pt idx="5">
                  <c:v>53</c:v>
                </c:pt>
                <c:pt idx="6">
                  <c:v>36</c:v>
                </c:pt>
                <c:pt idx="7">
                  <c:v>40</c:v>
                </c:pt>
                <c:pt idx="8">
                  <c:v>77</c:v>
                </c:pt>
                <c:pt idx="9">
                  <c:v>49</c:v>
                </c:pt>
                <c:pt idx="10">
                  <c:v>63</c:v>
                </c:pt>
                <c:pt idx="11">
                  <c:v>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'24.09 Entebbe-Busega'!$U$9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Entebbe-Busega'!$U$10:$U$21</c:f>
              <c:numCache>
                <c:formatCode>0</c:formatCode>
                <c:ptCount val="12"/>
                <c:pt idx="0">
                  <c:v>21</c:v>
                </c:pt>
                <c:pt idx="1">
                  <c:v>26</c:v>
                </c:pt>
                <c:pt idx="2">
                  <c:v>23</c:v>
                </c:pt>
                <c:pt idx="3">
                  <c:v>79</c:v>
                </c:pt>
                <c:pt idx="4">
                  <c:v>27</c:v>
                </c:pt>
                <c:pt idx="5">
                  <c:v>34</c:v>
                </c:pt>
                <c:pt idx="6">
                  <c:v>27</c:v>
                </c:pt>
                <c:pt idx="7">
                  <c:v>41</c:v>
                </c:pt>
                <c:pt idx="8">
                  <c:v>41</c:v>
                </c:pt>
                <c:pt idx="9">
                  <c:v>35</c:v>
                </c:pt>
                <c:pt idx="10">
                  <c:v>35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'24.09 Entebbe-Busega'!$V$9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Entebbe-Busega'!$V$10:$V$21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6</c:v>
                </c:pt>
                <c:pt idx="3">
                  <c:v>7</c:v>
                </c:pt>
                <c:pt idx="4">
                  <c:v>9</c:v>
                </c:pt>
                <c:pt idx="5">
                  <c:v>13</c:v>
                </c:pt>
                <c:pt idx="6">
                  <c:v>6</c:v>
                </c:pt>
                <c:pt idx="7">
                  <c:v>25</c:v>
                </c:pt>
                <c:pt idx="8">
                  <c:v>23</c:v>
                </c:pt>
                <c:pt idx="9">
                  <c:v>18</c:v>
                </c:pt>
                <c:pt idx="10">
                  <c:v>9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'24.09 Entebbe-Busega'!$W$9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Entebbe-Busega'!$W$10:$W$21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6</c:v>
                </c:pt>
                <c:pt idx="8">
                  <c:v>5</c:v>
                </c:pt>
                <c:pt idx="9">
                  <c:v>1</c:v>
                </c:pt>
                <c:pt idx="10">
                  <c:v>8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'24.09 Entebbe-Busega'!$X$9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Entebbe-Busega'!$X$10:$X$21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'24.09 Entebbe-Busega'!$Y$9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Entebbe-Busega'!$Y$10:$Y$21</c:f>
              <c:numCache>
                <c:formatCode>0</c:formatCode>
                <c:ptCount val="12"/>
                <c:pt idx="0">
                  <c:v>21</c:v>
                </c:pt>
                <c:pt idx="1">
                  <c:v>17</c:v>
                </c:pt>
                <c:pt idx="2">
                  <c:v>13</c:v>
                </c:pt>
                <c:pt idx="3">
                  <c:v>11</c:v>
                </c:pt>
                <c:pt idx="4">
                  <c:v>17</c:v>
                </c:pt>
                <c:pt idx="5">
                  <c:v>24</c:v>
                </c:pt>
                <c:pt idx="6">
                  <c:v>24</c:v>
                </c:pt>
                <c:pt idx="7">
                  <c:v>20</c:v>
                </c:pt>
                <c:pt idx="8">
                  <c:v>40</c:v>
                </c:pt>
                <c:pt idx="9">
                  <c:v>20</c:v>
                </c:pt>
                <c:pt idx="10">
                  <c:v>20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'24.09 Entebbe-Busega'!$Z$9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Entebbe-Busega'!$Z$10:$Z$21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13</c:v>
                </c:pt>
                <c:pt idx="10">
                  <c:v>16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'24.09 Entebbe-Busega'!$AA$9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Entebbe-Busega'!$AA$10:$AA$21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6</c:v>
                </c:pt>
                <c:pt idx="5">
                  <c:v>7</c:v>
                </c:pt>
                <c:pt idx="6">
                  <c:v>7</c:v>
                </c:pt>
                <c:pt idx="7">
                  <c:v>3</c:v>
                </c:pt>
                <c:pt idx="8">
                  <c:v>7</c:v>
                </c:pt>
                <c:pt idx="9">
                  <c:v>10</c:v>
                </c:pt>
                <c:pt idx="10">
                  <c:v>3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'24.09 Entebbe-Busega'!$AB$9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Entebbe-Busega'!$AB$10:$AB$21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'24.09 Entebbe-Busega'!$AC$9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Entebbe-Busega'!$AC$10:$AC$21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'24.09 Entebbe-Busega'!$AD$9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Entebbe-Busega'!$AD$10:$AD$21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287296"/>
        <c:axId val="89297280"/>
      </c:lineChart>
      <c:catAx>
        <c:axId val="8928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97280"/>
        <c:crosses val="autoZero"/>
        <c:auto val="1"/>
        <c:lblAlgn val="ctr"/>
        <c:lblOffset val="100"/>
        <c:noMultiLvlLbl val="0"/>
      </c:catAx>
      <c:valAx>
        <c:axId val="89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8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Entebbe-Busega'!$C$60:$N$60</c:f>
              <c:numCache>
                <c:formatCode>0.00%</c:formatCode>
                <c:ptCount val="12"/>
                <c:pt idx="0">
                  <c:v>0.52415458937198067</c:v>
                </c:pt>
                <c:pt idx="1">
                  <c:v>0.1766304347826087</c:v>
                </c:pt>
                <c:pt idx="2">
                  <c:v>0.125</c:v>
                </c:pt>
                <c:pt idx="3">
                  <c:v>4.1364734299516911E-2</c:v>
                </c:pt>
                <c:pt idx="4">
                  <c:v>9.6618357487922701E-3</c:v>
                </c:pt>
                <c:pt idx="5">
                  <c:v>2.4154589371980675E-3</c:v>
                </c:pt>
                <c:pt idx="6">
                  <c:v>7.3067632850241551E-2</c:v>
                </c:pt>
                <c:pt idx="7">
                  <c:v>2.1135265700483092E-2</c:v>
                </c:pt>
                <c:pt idx="8">
                  <c:v>2.2342995169082124E-2</c:v>
                </c:pt>
                <c:pt idx="9">
                  <c:v>4.227053140096618E-3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'[1]24.09.2019 ENTEBBE-BUSEGA'!$AE$9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'[1]24.09.2019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'[1]24.09.2019 ENTEBBE-BUSEGA'!$AE$10:$AE$21</c:f>
              <c:numCache>
                <c:formatCode>General</c:formatCode>
                <c:ptCount val="12"/>
                <c:pt idx="0">
                  <c:v>241</c:v>
                </c:pt>
                <c:pt idx="1">
                  <c:v>230</c:v>
                </c:pt>
                <c:pt idx="2">
                  <c:v>204</c:v>
                </c:pt>
                <c:pt idx="3">
                  <c:v>336</c:v>
                </c:pt>
                <c:pt idx="4">
                  <c:v>232</c:v>
                </c:pt>
                <c:pt idx="5">
                  <c:v>270</c:v>
                </c:pt>
                <c:pt idx="6">
                  <c:v>246</c:v>
                </c:pt>
                <c:pt idx="7">
                  <c:v>288</c:v>
                </c:pt>
                <c:pt idx="8">
                  <c:v>363</c:v>
                </c:pt>
                <c:pt idx="9">
                  <c:v>311</c:v>
                </c:pt>
                <c:pt idx="10">
                  <c:v>296</c:v>
                </c:pt>
                <c:pt idx="11">
                  <c:v>295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F32-41A5-8355-6198DFA32890}"/>
            </c:ext>
          </c:extLst>
        </c:ser>
        <c:ser>
          <c:idx val="1"/>
          <c:order val="1"/>
          <c:tx>
            <c:strRef>
              <c:f>'[1]24.09.2019 ENTEBBE-BUSEGA'!$AF$9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'[1]24.09.2019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'[1]24.09.2019 ENTEBBE-BUSEGA'!$AF$10:$AF$21</c:f>
              <c:numCache>
                <c:formatCode>General</c:formatCode>
                <c:ptCount val="12"/>
                <c:pt idx="0">
                  <c:v>241</c:v>
                </c:pt>
                <c:pt idx="1">
                  <c:v>230</c:v>
                </c:pt>
                <c:pt idx="2">
                  <c:v>204</c:v>
                </c:pt>
                <c:pt idx="3">
                  <c:v>337</c:v>
                </c:pt>
                <c:pt idx="4">
                  <c:v>232</c:v>
                </c:pt>
                <c:pt idx="5">
                  <c:v>270</c:v>
                </c:pt>
                <c:pt idx="6">
                  <c:v>246</c:v>
                </c:pt>
                <c:pt idx="7">
                  <c:v>288</c:v>
                </c:pt>
                <c:pt idx="8">
                  <c:v>363</c:v>
                </c:pt>
                <c:pt idx="9">
                  <c:v>311</c:v>
                </c:pt>
                <c:pt idx="10">
                  <c:v>296</c:v>
                </c:pt>
                <c:pt idx="11">
                  <c:v>295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F32-41A5-8355-6198DFA32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2859864"/>
        <c:axId val="302861824"/>
      </c:lineChart>
      <c:catAx>
        <c:axId val="3028598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02861824"/>
        <c:crosses val="autoZero"/>
        <c:auto val="1"/>
        <c:lblAlgn val="ctr"/>
        <c:lblOffset val="100"/>
        <c:noMultiLvlLbl val="0"/>
      </c:catAx>
      <c:valAx>
        <c:axId val="302861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02859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7F-4029-AE5F-9C3FD77D5F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7F-4029-AE5F-9C3FD77D5F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7F-4029-AE5F-9C3FD77D5F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7F-4029-AE5F-9C3FD77D5F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7F-4029-AE5F-9C3FD77D5F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7F-4029-AE5F-9C3FD77D5F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7F-4029-AE5F-9C3FD77D5F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7F-4029-AE5F-9C3FD77D5F7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7F-4029-AE5F-9C3FD77D5F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7F-4029-AE5F-9C3FD77D5F7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7F-4029-AE5F-9C3FD77D5F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7F-4029-AE5F-9C3FD77D5F7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7F-4029-AE5F-9C3FD77D5F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'[1]24.09.2019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'[1]24.09.2019 ENTEBBE-BUSEGA'!$C$59:$N$59</c:f>
              <c:numCache>
                <c:formatCode>General</c:formatCode>
                <c:ptCount val="12"/>
                <c:pt idx="0">
                  <c:v>0.5239963779052218</c:v>
                </c:pt>
                <c:pt idx="1">
                  <c:v>0.17657712043465137</c:v>
                </c:pt>
                <c:pt idx="2">
                  <c:v>0.12496226984606097</c:v>
                </c:pt>
                <c:pt idx="3">
                  <c:v>4.1352248717174765E-2</c:v>
                </c:pt>
                <c:pt idx="4">
                  <c:v>9.6589194083911856E-3</c:v>
                </c:pt>
                <c:pt idx="5">
                  <c:v>2.4147298520977964E-3</c:v>
                </c:pt>
                <c:pt idx="6">
                  <c:v>7.3045578025958346E-2</c:v>
                </c:pt>
                <c:pt idx="7">
                  <c:v>2.1128886205855721E-2</c:v>
                </c:pt>
                <c:pt idx="8">
                  <c:v>2.2336251131904617E-2</c:v>
                </c:pt>
                <c:pt idx="9">
                  <c:v>4.2257772411711438E-3</c:v>
                </c:pt>
                <c:pt idx="10">
                  <c:v>3.0184123151222455E-4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7F-4029-AE5F-9C3FD77D5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D55-4983-AF5B-F4B17B4307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D55-4983-AF5B-F4B17B4307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D55-4983-AF5B-F4B17B4307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D55-4983-AF5B-F4B17B4307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D55-4983-AF5B-F4B17B4307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D55-4983-AF5B-F4B17B4307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D55-4983-AF5B-F4B17B4307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D55-4983-AF5B-F4B17B4307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D55-4983-AF5B-F4B17B4307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D55-4983-AF5B-F4B17B43073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D55-4983-AF5B-F4B17B4307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D55-4983-AF5B-F4B17B430736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D55-4983-AF5B-F4B17B4307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'[1]24.09.2019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'[1]24.09.2019 ENTEBBE-BUSEGA'!$C$60:$N$60</c:f>
              <c:numCache>
                <c:formatCode>General</c:formatCode>
                <c:ptCount val="12"/>
                <c:pt idx="0">
                  <c:v>0.52415458937198067</c:v>
                </c:pt>
                <c:pt idx="1">
                  <c:v>0.1766304347826087</c:v>
                </c:pt>
                <c:pt idx="2">
                  <c:v>0.125</c:v>
                </c:pt>
                <c:pt idx="3">
                  <c:v>4.1364734299516911E-2</c:v>
                </c:pt>
                <c:pt idx="4">
                  <c:v>9.6618357487922701E-3</c:v>
                </c:pt>
                <c:pt idx="5">
                  <c:v>2.4154589371980675E-3</c:v>
                </c:pt>
                <c:pt idx="6">
                  <c:v>7.3067632850241551E-2</c:v>
                </c:pt>
                <c:pt idx="7">
                  <c:v>2.1135265700483092E-2</c:v>
                </c:pt>
                <c:pt idx="8">
                  <c:v>2.2342995169082124E-2</c:v>
                </c:pt>
                <c:pt idx="9">
                  <c:v>4.227053140096618E-3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D55-4983-AF5B-F4B17B430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'24.09-Busega-Entebbe'!$AE$9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'24.09-Busega-Entebbe'!$R$10:$R$21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'24.09-Busega-Entebbe'!$AE$10:$AE$21</c:f>
              <c:numCache>
                <c:formatCode>0</c:formatCode>
                <c:ptCount val="12"/>
                <c:pt idx="0">
                  <c:v>219</c:v>
                </c:pt>
                <c:pt idx="1">
                  <c:v>278</c:v>
                </c:pt>
                <c:pt idx="2">
                  <c:v>241</c:v>
                </c:pt>
                <c:pt idx="3">
                  <c:v>234</c:v>
                </c:pt>
                <c:pt idx="4">
                  <c:v>290</c:v>
                </c:pt>
                <c:pt idx="5">
                  <c:v>256</c:v>
                </c:pt>
                <c:pt idx="6">
                  <c:v>237</c:v>
                </c:pt>
                <c:pt idx="7">
                  <c:v>296</c:v>
                </c:pt>
                <c:pt idx="8">
                  <c:v>278</c:v>
                </c:pt>
                <c:pt idx="9">
                  <c:v>273</c:v>
                </c:pt>
                <c:pt idx="10">
                  <c:v>322</c:v>
                </c:pt>
                <c:pt idx="11">
                  <c:v>348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'24.09-Busega-Entebbe'!$AF$9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'24.09-Busega-Entebbe'!$R$10:$R$21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'24.09-Busega-Entebbe'!$AF$10:$AF$21</c:f>
              <c:numCache>
                <c:formatCode>0</c:formatCode>
                <c:ptCount val="12"/>
                <c:pt idx="0">
                  <c:v>220</c:v>
                </c:pt>
                <c:pt idx="1">
                  <c:v>278</c:v>
                </c:pt>
                <c:pt idx="2">
                  <c:v>241</c:v>
                </c:pt>
                <c:pt idx="3">
                  <c:v>234</c:v>
                </c:pt>
                <c:pt idx="4">
                  <c:v>290</c:v>
                </c:pt>
                <c:pt idx="5">
                  <c:v>256</c:v>
                </c:pt>
                <c:pt idx="6">
                  <c:v>237</c:v>
                </c:pt>
                <c:pt idx="7">
                  <c:v>296</c:v>
                </c:pt>
                <c:pt idx="8">
                  <c:v>278</c:v>
                </c:pt>
                <c:pt idx="9">
                  <c:v>273</c:v>
                </c:pt>
                <c:pt idx="10">
                  <c:v>323</c:v>
                </c:pt>
                <c:pt idx="11">
                  <c:v>348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888832"/>
        <c:axId val="110890368"/>
      </c:lineChart>
      <c:catAx>
        <c:axId val="110888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90368"/>
        <c:crosses val="autoZero"/>
        <c:auto val="1"/>
        <c:lblAlgn val="ctr"/>
        <c:lblOffset val="100"/>
        <c:noMultiLvlLbl val="0"/>
      </c:catAx>
      <c:valAx>
        <c:axId val="110890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8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'24.09-Busega-Entebbe'!$C$9:$N$9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'24.09-Busega-Entebbe'!$C$59:$N$59</c:f>
              <c:numCache>
                <c:formatCode>0.0%</c:formatCode>
                <c:ptCount val="12"/>
                <c:pt idx="0">
                  <c:v>0.46059865607819184</c:v>
                </c:pt>
                <c:pt idx="1">
                  <c:v>0.29444105070250459</c:v>
                </c:pt>
                <c:pt idx="2">
                  <c:v>0.10934636530238241</c:v>
                </c:pt>
                <c:pt idx="3">
                  <c:v>3.6652412950519242E-2</c:v>
                </c:pt>
                <c:pt idx="4">
                  <c:v>3.3598045204642638E-3</c:v>
                </c:pt>
                <c:pt idx="5">
                  <c:v>9.1631032376298109E-4</c:v>
                </c:pt>
                <c:pt idx="6">
                  <c:v>4.3066585216860111E-2</c:v>
                </c:pt>
                <c:pt idx="7">
                  <c:v>2.3518631643249847E-2</c:v>
                </c:pt>
                <c:pt idx="8">
                  <c:v>2.1380574221136223E-2</c:v>
                </c:pt>
                <c:pt idx="9">
                  <c:v>6.1087354917532073E-3</c:v>
                </c:pt>
                <c:pt idx="10">
                  <c:v>6.1087354917532073E-4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'24.09-Busega-Entebbe'!$S$9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'24.09-Busega-Entebbe'!$R$10:$R$21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'24.09-Busega-Entebbe'!$S$10:$S$21</c:f>
              <c:numCache>
                <c:formatCode>0</c:formatCode>
                <c:ptCount val="12"/>
                <c:pt idx="0">
                  <c:v>150</c:v>
                </c:pt>
                <c:pt idx="1">
                  <c:v>128</c:v>
                </c:pt>
                <c:pt idx="2">
                  <c:v>115</c:v>
                </c:pt>
                <c:pt idx="3">
                  <c:v>87</c:v>
                </c:pt>
                <c:pt idx="4">
                  <c:v>147</c:v>
                </c:pt>
                <c:pt idx="5">
                  <c:v>140</c:v>
                </c:pt>
                <c:pt idx="6">
                  <c:v>115</c:v>
                </c:pt>
                <c:pt idx="7">
                  <c:v>116</c:v>
                </c:pt>
                <c:pt idx="8">
                  <c:v>109</c:v>
                </c:pt>
                <c:pt idx="9">
                  <c:v>111</c:v>
                </c:pt>
                <c:pt idx="10">
                  <c:v>142</c:v>
                </c:pt>
                <c:pt idx="11">
                  <c:v>148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'24.09-Busega-Entebbe'!$T$9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'24.09-Busega-Entebbe'!$R$10:$R$21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'24.09-Busega-Entebbe'!$T$10:$T$21</c:f>
              <c:numCache>
                <c:formatCode>0</c:formatCode>
                <c:ptCount val="12"/>
                <c:pt idx="0">
                  <c:v>41</c:v>
                </c:pt>
                <c:pt idx="1">
                  <c:v>76</c:v>
                </c:pt>
                <c:pt idx="2">
                  <c:v>66</c:v>
                </c:pt>
                <c:pt idx="3">
                  <c:v>76</c:v>
                </c:pt>
                <c:pt idx="4">
                  <c:v>56</c:v>
                </c:pt>
                <c:pt idx="5">
                  <c:v>64</c:v>
                </c:pt>
                <c:pt idx="6">
                  <c:v>61</c:v>
                </c:pt>
                <c:pt idx="7">
                  <c:v>106</c:v>
                </c:pt>
                <c:pt idx="8">
                  <c:v>103</c:v>
                </c:pt>
                <c:pt idx="9">
                  <c:v>102</c:v>
                </c:pt>
                <c:pt idx="10">
                  <c:v>104</c:v>
                </c:pt>
                <c:pt idx="11">
                  <c:v>109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'24.09-Busega-Entebbe'!$U$9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'24.09-Busega-Entebbe'!$U$10:$U$21</c:f>
              <c:numCache>
                <c:formatCode>0</c:formatCode>
                <c:ptCount val="12"/>
                <c:pt idx="0">
                  <c:v>17</c:v>
                </c:pt>
                <c:pt idx="1">
                  <c:v>42</c:v>
                </c:pt>
                <c:pt idx="2">
                  <c:v>32</c:v>
                </c:pt>
                <c:pt idx="3">
                  <c:v>32</c:v>
                </c:pt>
                <c:pt idx="4">
                  <c:v>35</c:v>
                </c:pt>
                <c:pt idx="5">
                  <c:v>16</c:v>
                </c:pt>
                <c:pt idx="6">
                  <c:v>24</c:v>
                </c:pt>
                <c:pt idx="7">
                  <c:v>37</c:v>
                </c:pt>
                <c:pt idx="8">
                  <c:v>32</c:v>
                </c:pt>
                <c:pt idx="9">
                  <c:v>28</c:v>
                </c:pt>
                <c:pt idx="10">
                  <c:v>23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'24.09-Busega-Entebbe'!$V$9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'24.09-Busega-Entebbe'!$V$10:$V$21</c:f>
              <c:numCache>
                <c:formatCode>0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9</c:v>
                </c:pt>
                <c:pt idx="3">
                  <c:v>7</c:v>
                </c:pt>
                <c:pt idx="4">
                  <c:v>15</c:v>
                </c:pt>
                <c:pt idx="5">
                  <c:v>13</c:v>
                </c:pt>
                <c:pt idx="6">
                  <c:v>8</c:v>
                </c:pt>
                <c:pt idx="7">
                  <c:v>7</c:v>
                </c:pt>
                <c:pt idx="8">
                  <c:v>8</c:v>
                </c:pt>
                <c:pt idx="9">
                  <c:v>5</c:v>
                </c:pt>
                <c:pt idx="10">
                  <c:v>16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'24.09-Busega-Entebbe'!$W$9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'24.09-Busega-Entebbe'!$W$10:$W$21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'24.09-Busega-Entebbe'!$X$9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'24.09-Busega-Entebbe'!$X$10:$X$21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'24.09-Busega-Entebbe'!$Y$9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'24.09-Busega-Entebbe'!$Y$10:$Y$21</c:f>
              <c:numCache>
                <c:formatCode>0</c:formatCode>
                <c:ptCount val="12"/>
                <c:pt idx="0">
                  <c:v>1</c:v>
                </c:pt>
                <c:pt idx="1">
                  <c:v>8</c:v>
                </c:pt>
                <c:pt idx="2">
                  <c:v>8</c:v>
                </c:pt>
                <c:pt idx="3">
                  <c:v>18</c:v>
                </c:pt>
                <c:pt idx="4">
                  <c:v>23</c:v>
                </c:pt>
                <c:pt idx="5">
                  <c:v>7</c:v>
                </c:pt>
                <c:pt idx="6">
                  <c:v>16</c:v>
                </c:pt>
                <c:pt idx="7">
                  <c:v>10</c:v>
                </c:pt>
                <c:pt idx="8">
                  <c:v>9</c:v>
                </c:pt>
                <c:pt idx="9">
                  <c:v>10</c:v>
                </c:pt>
                <c:pt idx="10">
                  <c:v>14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'24.09-Busega-Entebbe'!$Z$9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'24.09-Busega-Entebbe'!$Z$10:$Z$21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2</c:v>
                </c:pt>
                <c:pt idx="3">
                  <c:v>6</c:v>
                </c:pt>
                <c:pt idx="4">
                  <c:v>4</c:v>
                </c:pt>
                <c:pt idx="5">
                  <c:v>7</c:v>
                </c:pt>
                <c:pt idx="6">
                  <c:v>8</c:v>
                </c:pt>
                <c:pt idx="7">
                  <c:v>11</c:v>
                </c:pt>
                <c:pt idx="8">
                  <c:v>13</c:v>
                </c:pt>
                <c:pt idx="9">
                  <c:v>5</c:v>
                </c:pt>
                <c:pt idx="10">
                  <c:v>11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'24.09-Busega-Entebbe'!$AA$9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'24.09-Busega-Entebbe'!$AA$10:$AA$21</c:f>
              <c:numCache>
                <c:formatCode>0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7</c:v>
                </c:pt>
                <c:pt idx="3">
                  <c:v>6</c:v>
                </c:pt>
                <c:pt idx="4">
                  <c:v>8</c:v>
                </c:pt>
                <c:pt idx="5">
                  <c:v>4</c:v>
                </c:pt>
                <c:pt idx="6">
                  <c:v>3</c:v>
                </c:pt>
                <c:pt idx="7">
                  <c:v>6</c:v>
                </c:pt>
                <c:pt idx="8">
                  <c:v>0</c:v>
                </c:pt>
                <c:pt idx="9">
                  <c:v>10</c:v>
                </c:pt>
                <c:pt idx="10">
                  <c:v>8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'24.09-Busega-Entebbe'!$AB$9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'24.09-Busega-Entebbe'!$AB$10:$AB$21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'24.09-Busega-Entebbe'!$AC$9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'24.09-Busega-Entebbe'!$AC$10:$AC$21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'24.09-Busega-Entebbe'!$AD$9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'24.09-Busega-Entebbe'!$AD$10:$AD$21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40864"/>
        <c:axId val="111142400"/>
      </c:lineChart>
      <c:catAx>
        <c:axId val="11114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2400"/>
        <c:crosses val="autoZero"/>
        <c:auto val="1"/>
        <c:lblAlgn val="ctr"/>
        <c:lblOffset val="100"/>
        <c:noMultiLvlLbl val="0"/>
      </c:catAx>
      <c:valAx>
        <c:axId val="1111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'24.09-Busega-Entebbe'!$C$9:$N$9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'24.09-Busega-Entebbe'!$C$60:$N$60</c:f>
              <c:numCache>
                <c:formatCode>0.00%</c:formatCode>
                <c:ptCount val="12"/>
                <c:pt idx="0">
                  <c:v>0.46088019559902199</c:v>
                </c:pt>
                <c:pt idx="1">
                  <c:v>0.29462102689486552</c:v>
                </c:pt>
                <c:pt idx="2">
                  <c:v>0.10941320293398533</c:v>
                </c:pt>
                <c:pt idx="3">
                  <c:v>3.6674816625916873E-2</c:v>
                </c:pt>
                <c:pt idx="4">
                  <c:v>3.3618581907090463E-3</c:v>
                </c:pt>
                <c:pt idx="5">
                  <c:v>9.1687041564792176E-4</c:v>
                </c:pt>
                <c:pt idx="6">
                  <c:v>4.309290953545232E-2</c:v>
                </c:pt>
                <c:pt idx="7">
                  <c:v>2.3533007334963326E-2</c:v>
                </c:pt>
                <c:pt idx="8">
                  <c:v>2.1393643031784843E-2</c:v>
                </c:pt>
                <c:pt idx="9">
                  <c:v>6.1124694376528121E-3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'[1]24.09.2019 BUSEGA-ENTEBBE'!$AE$9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'[1]24.09.2019 BUSEGA-ENTEBBE'!$R$10:$R$21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'[1]24.09.2019 BUSEGA-ENTEBBE'!$AE$10:$AE$21</c:f>
              <c:numCache>
                <c:formatCode>General</c:formatCode>
                <c:ptCount val="12"/>
                <c:pt idx="0">
                  <c:v>219</c:v>
                </c:pt>
                <c:pt idx="1">
                  <c:v>278</c:v>
                </c:pt>
                <c:pt idx="2">
                  <c:v>241</c:v>
                </c:pt>
                <c:pt idx="3">
                  <c:v>234</c:v>
                </c:pt>
                <c:pt idx="4">
                  <c:v>290</c:v>
                </c:pt>
                <c:pt idx="5">
                  <c:v>256</c:v>
                </c:pt>
                <c:pt idx="6">
                  <c:v>237</c:v>
                </c:pt>
                <c:pt idx="7">
                  <c:v>296</c:v>
                </c:pt>
                <c:pt idx="8">
                  <c:v>278</c:v>
                </c:pt>
                <c:pt idx="9">
                  <c:v>273</c:v>
                </c:pt>
                <c:pt idx="10">
                  <c:v>322</c:v>
                </c:pt>
                <c:pt idx="11">
                  <c:v>348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5C9-439E-B96F-A4C1125B9FC5}"/>
            </c:ext>
          </c:extLst>
        </c:ser>
        <c:ser>
          <c:idx val="1"/>
          <c:order val="1"/>
          <c:tx>
            <c:strRef>
              <c:f>'[1]24.09.2019 BUSEGA-ENTEBBE'!$AF$9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'[1]24.09.2019 BUSEGA-ENTEBBE'!$R$10:$R$21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'[1]24.09.2019 BUSEGA-ENTEBBE'!$AF$10:$AF$21</c:f>
              <c:numCache>
                <c:formatCode>General</c:formatCode>
                <c:ptCount val="12"/>
                <c:pt idx="0">
                  <c:v>220</c:v>
                </c:pt>
                <c:pt idx="1">
                  <c:v>278</c:v>
                </c:pt>
                <c:pt idx="2">
                  <c:v>241</c:v>
                </c:pt>
                <c:pt idx="3">
                  <c:v>234</c:v>
                </c:pt>
                <c:pt idx="4">
                  <c:v>290</c:v>
                </c:pt>
                <c:pt idx="5">
                  <c:v>256</c:v>
                </c:pt>
                <c:pt idx="6">
                  <c:v>237</c:v>
                </c:pt>
                <c:pt idx="7">
                  <c:v>296</c:v>
                </c:pt>
                <c:pt idx="8">
                  <c:v>278</c:v>
                </c:pt>
                <c:pt idx="9">
                  <c:v>273</c:v>
                </c:pt>
                <c:pt idx="10">
                  <c:v>323</c:v>
                </c:pt>
                <c:pt idx="11">
                  <c:v>348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5C9-439E-B96F-A4C1125B9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1264192"/>
        <c:axId val="301263408"/>
      </c:lineChart>
      <c:catAx>
        <c:axId val="3012641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01263408"/>
        <c:crosses val="autoZero"/>
        <c:auto val="1"/>
        <c:lblAlgn val="ctr"/>
        <c:lblOffset val="100"/>
        <c:noMultiLvlLbl val="0"/>
      </c:catAx>
      <c:valAx>
        <c:axId val="3012634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01264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828-46BA-AE3D-6B716A904AB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828-46BA-AE3D-6B716A904AB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828-46BA-AE3D-6B716A904AB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828-46BA-AE3D-6B716A904AB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828-46BA-AE3D-6B716A904AB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828-46BA-AE3D-6B716A904AB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828-46BA-AE3D-6B716A904AB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828-46BA-AE3D-6B716A904AB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828-46BA-AE3D-6B716A904AB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828-46BA-AE3D-6B716A904AB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828-46BA-AE3D-6B716A904AB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828-46BA-AE3D-6B716A904AB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828-46BA-AE3D-6B716A904AB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'[1]24.09.2019 BUSEGA-ENTEBBE'!$C$9:$N$9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'[1]24.09.2019 BUSEGA-ENTEBBE'!$C$59:$N$59</c:f>
              <c:numCache>
                <c:formatCode>General</c:formatCode>
                <c:ptCount val="12"/>
                <c:pt idx="0">
                  <c:v>0.46059865607819184</c:v>
                </c:pt>
                <c:pt idx="1">
                  <c:v>0.29444105070250459</c:v>
                </c:pt>
                <c:pt idx="2">
                  <c:v>0.10934636530238241</c:v>
                </c:pt>
                <c:pt idx="3">
                  <c:v>3.6652412950519242E-2</c:v>
                </c:pt>
                <c:pt idx="4">
                  <c:v>3.3598045204642638E-3</c:v>
                </c:pt>
                <c:pt idx="5">
                  <c:v>9.1631032376298109E-4</c:v>
                </c:pt>
                <c:pt idx="6">
                  <c:v>4.3066585216860111E-2</c:v>
                </c:pt>
                <c:pt idx="7">
                  <c:v>2.3518631643249847E-2</c:v>
                </c:pt>
                <c:pt idx="8">
                  <c:v>2.1380574221136223E-2</c:v>
                </c:pt>
                <c:pt idx="9">
                  <c:v>6.1087354917532073E-3</c:v>
                </c:pt>
                <c:pt idx="10">
                  <c:v>6.1087354917532073E-4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828-46BA-AE3D-6B716A904A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7C-4149-9D70-C7296C48C38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7C-4149-9D70-C7296C48C38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7C-4149-9D70-C7296C48C38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7C-4149-9D70-C7296C48C38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7C-4149-9D70-C7296C48C38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7C-4149-9D70-C7296C48C38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97C-4149-9D70-C7296C48C38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97C-4149-9D70-C7296C48C38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97C-4149-9D70-C7296C48C38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97C-4149-9D70-C7296C48C38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97C-4149-9D70-C7296C48C38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97C-4149-9D70-C7296C48C38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97C-4149-9D70-C7296C48C3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'[1]24.09.2019 BUSEGA-ENTEBBE'!$C$9:$N$9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'[1]24.09.2019 BUSEGA-ENTEBBE'!$C$60:$N$60</c:f>
              <c:numCache>
                <c:formatCode>General</c:formatCode>
                <c:ptCount val="12"/>
                <c:pt idx="0">
                  <c:v>0.46088019559902199</c:v>
                </c:pt>
                <c:pt idx="1">
                  <c:v>0.29462102689486552</c:v>
                </c:pt>
                <c:pt idx="2">
                  <c:v>0.10941320293398533</c:v>
                </c:pt>
                <c:pt idx="3">
                  <c:v>3.6674816625916873E-2</c:v>
                </c:pt>
                <c:pt idx="4">
                  <c:v>3.3618581907090463E-3</c:v>
                </c:pt>
                <c:pt idx="5">
                  <c:v>9.1687041564792176E-4</c:v>
                </c:pt>
                <c:pt idx="6">
                  <c:v>4.309290953545232E-2</c:v>
                </c:pt>
                <c:pt idx="7">
                  <c:v>2.3533007334963326E-2</c:v>
                </c:pt>
                <c:pt idx="8">
                  <c:v>2.1393643031784843E-2</c:v>
                </c:pt>
                <c:pt idx="9">
                  <c:v>6.1124694376528121E-3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97C-4149-9D70-C7296C48C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Entebbe-Busega'!$AE$9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Entebbe-Busega'!$AE$10:$AE$21</c:f>
              <c:numCache>
                <c:formatCode>0</c:formatCode>
                <c:ptCount val="12"/>
                <c:pt idx="0">
                  <c:v>306</c:v>
                </c:pt>
                <c:pt idx="1">
                  <c:v>330</c:v>
                </c:pt>
                <c:pt idx="2">
                  <c:v>242</c:v>
                </c:pt>
                <c:pt idx="3">
                  <c:v>186</c:v>
                </c:pt>
                <c:pt idx="4">
                  <c:v>195</c:v>
                </c:pt>
                <c:pt idx="5">
                  <c:v>258</c:v>
                </c:pt>
                <c:pt idx="6">
                  <c:v>216</c:v>
                </c:pt>
                <c:pt idx="7">
                  <c:v>275</c:v>
                </c:pt>
                <c:pt idx="8">
                  <c:v>227</c:v>
                </c:pt>
                <c:pt idx="9">
                  <c:v>278</c:v>
                </c:pt>
                <c:pt idx="10">
                  <c:v>308</c:v>
                </c:pt>
                <c:pt idx="11">
                  <c:v>263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'25.09 Entebbe-Busega'!$AF$9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Entebbe-Busega'!$AF$10:$AF$21</c:f>
              <c:numCache>
                <c:formatCode>0</c:formatCode>
                <c:ptCount val="12"/>
                <c:pt idx="0">
                  <c:v>306</c:v>
                </c:pt>
                <c:pt idx="1">
                  <c:v>331</c:v>
                </c:pt>
                <c:pt idx="2">
                  <c:v>242</c:v>
                </c:pt>
                <c:pt idx="3">
                  <c:v>187</c:v>
                </c:pt>
                <c:pt idx="4">
                  <c:v>195</c:v>
                </c:pt>
                <c:pt idx="5">
                  <c:v>258</c:v>
                </c:pt>
                <c:pt idx="6">
                  <c:v>216</c:v>
                </c:pt>
                <c:pt idx="7">
                  <c:v>275</c:v>
                </c:pt>
                <c:pt idx="8">
                  <c:v>228</c:v>
                </c:pt>
                <c:pt idx="9">
                  <c:v>278</c:v>
                </c:pt>
                <c:pt idx="10">
                  <c:v>308</c:v>
                </c:pt>
                <c:pt idx="11">
                  <c:v>263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52832"/>
        <c:axId val="111403776"/>
      </c:lineChart>
      <c:catAx>
        <c:axId val="111352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403776"/>
        <c:crosses val="autoZero"/>
        <c:auto val="1"/>
        <c:lblAlgn val="ctr"/>
        <c:lblOffset val="100"/>
        <c:noMultiLvlLbl val="0"/>
      </c:catAx>
      <c:valAx>
        <c:axId val="111403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3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Entebbe-Busega'!$C$59:$N$59</c:f>
              <c:numCache>
                <c:formatCode>0.0%</c:formatCode>
                <c:ptCount val="12"/>
                <c:pt idx="0">
                  <c:v>0.53028830579850983</c:v>
                </c:pt>
                <c:pt idx="1">
                  <c:v>0.1729834791059281</c:v>
                </c:pt>
                <c:pt idx="2">
                  <c:v>0.10625202461937155</c:v>
                </c:pt>
                <c:pt idx="3">
                  <c:v>5.6689342403628121E-2</c:v>
                </c:pt>
                <c:pt idx="4">
                  <c:v>4.859086491739553E-3</c:v>
                </c:pt>
                <c:pt idx="5">
                  <c:v>2.5915127955944283E-3</c:v>
                </c:pt>
                <c:pt idx="6">
                  <c:v>8.1308713961775192E-2</c:v>
                </c:pt>
                <c:pt idx="7">
                  <c:v>2.1379980563654033E-2</c:v>
                </c:pt>
                <c:pt idx="8">
                  <c:v>2.1703919663103338E-2</c:v>
                </c:pt>
                <c:pt idx="9">
                  <c:v>9.7181729834791054E-4</c:v>
                </c:pt>
                <c:pt idx="10">
                  <c:v>9.7181729834791054E-4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Entebbe-Busega'!$S$9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Entebbe-Busega'!$S$10:$S$21</c:f>
              <c:numCache>
                <c:formatCode>0</c:formatCode>
                <c:ptCount val="12"/>
                <c:pt idx="0">
                  <c:v>178</c:v>
                </c:pt>
                <c:pt idx="1">
                  <c:v>206</c:v>
                </c:pt>
                <c:pt idx="2">
                  <c:v>155</c:v>
                </c:pt>
                <c:pt idx="3">
                  <c:v>55</c:v>
                </c:pt>
                <c:pt idx="4">
                  <c:v>86</c:v>
                </c:pt>
                <c:pt idx="5">
                  <c:v>134</c:v>
                </c:pt>
                <c:pt idx="6">
                  <c:v>120</c:v>
                </c:pt>
                <c:pt idx="7">
                  <c:v>134</c:v>
                </c:pt>
                <c:pt idx="8">
                  <c:v>115</c:v>
                </c:pt>
                <c:pt idx="9">
                  <c:v>155</c:v>
                </c:pt>
                <c:pt idx="10">
                  <c:v>163</c:v>
                </c:pt>
                <c:pt idx="11">
                  <c:v>136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'25.09 Entebbe-Busega'!$T$9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Entebbe-Busega'!$T$10:$T$21</c:f>
              <c:numCache>
                <c:formatCode>0</c:formatCode>
                <c:ptCount val="12"/>
                <c:pt idx="0">
                  <c:v>42</c:v>
                </c:pt>
                <c:pt idx="1">
                  <c:v>58</c:v>
                </c:pt>
                <c:pt idx="2">
                  <c:v>33</c:v>
                </c:pt>
                <c:pt idx="3">
                  <c:v>82</c:v>
                </c:pt>
                <c:pt idx="4">
                  <c:v>59</c:v>
                </c:pt>
                <c:pt idx="5">
                  <c:v>40</c:v>
                </c:pt>
                <c:pt idx="6">
                  <c:v>28</c:v>
                </c:pt>
                <c:pt idx="7">
                  <c:v>45</c:v>
                </c:pt>
                <c:pt idx="8">
                  <c:v>31</c:v>
                </c:pt>
                <c:pt idx="9">
                  <c:v>40</c:v>
                </c:pt>
                <c:pt idx="10">
                  <c:v>38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'25.09 Entebbe-Busega'!$U$9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'25.09 Entebbe-Busega'!$U$10:$U$21</c:f>
              <c:numCache>
                <c:formatCode>0</c:formatCode>
                <c:ptCount val="12"/>
                <c:pt idx="0">
                  <c:v>35</c:v>
                </c:pt>
                <c:pt idx="1">
                  <c:v>37</c:v>
                </c:pt>
                <c:pt idx="2">
                  <c:v>27</c:v>
                </c:pt>
                <c:pt idx="3">
                  <c:v>20</c:v>
                </c:pt>
                <c:pt idx="4">
                  <c:v>22</c:v>
                </c:pt>
                <c:pt idx="5">
                  <c:v>28</c:v>
                </c:pt>
                <c:pt idx="6">
                  <c:v>11</c:v>
                </c:pt>
                <c:pt idx="7">
                  <c:v>35</c:v>
                </c:pt>
                <c:pt idx="8">
                  <c:v>23</c:v>
                </c:pt>
                <c:pt idx="9">
                  <c:v>24</c:v>
                </c:pt>
                <c:pt idx="10">
                  <c:v>41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'25.09 Entebbe-Busega'!$V$9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'25.09 Entebbe-Busega'!$V$10:$V$21</c:f>
              <c:numCache>
                <c:formatCode>0</c:formatCode>
                <c:ptCount val="12"/>
                <c:pt idx="0">
                  <c:v>17</c:v>
                </c:pt>
                <c:pt idx="1">
                  <c:v>11</c:v>
                </c:pt>
                <c:pt idx="2">
                  <c:v>5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  <c:pt idx="6">
                  <c:v>8</c:v>
                </c:pt>
                <c:pt idx="7">
                  <c:v>21</c:v>
                </c:pt>
                <c:pt idx="8">
                  <c:v>15</c:v>
                </c:pt>
                <c:pt idx="9">
                  <c:v>17</c:v>
                </c:pt>
                <c:pt idx="10">
                  <c:v>22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'25.09 Entebbe-Busega'!$W$9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'25.09 Entebbe-Busega'!$W$10:$W$21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'25.09 Entebbe-Busega'!$X$9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'25.09 Entebbe-Busega'!$X$10:$X$21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'25.09 Entebbe-Busega'!$Y$9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Entebbe-Busega'!$Y$10:$Y$21</c:f>
              <c:numCache>
                <c:formatCode>0</c:formatCode>
                <c:ptCount val="12"/>
                <c:pt idx="0">
                  <c:v>25</c:v>
                </c:pt>
                <c:pt idx="1">
                  <c:v>14</c:v>
                </c:pt>
                <c:pt idx="2">
                  <c:v>17</c:v>
                </c:pt>
                <c:pt idx="3">
                  <c:v>9</c:v>
                </c:pt>
                <c:pt idx="4">
                  <c:v>3</c:v>
                </c:pt>
                <c:pt idx="5">
                  <c:v>18</c:v>
                </c:pt>
                <c:pt idx="6">
                  <c:v>23</c:v>
                </c:pt>
                <c:pt idx="7">
                  <c:v>23</c:v>
                </c:pt>
                <c:pt idx="8">
                  <c:v>24</c:v>
                </c:pt>
                <c:pt idx="9">
                  <c:v>22</c:v>
                </c:pt>
                <c:pt idx="10">
                  <c:v>31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'25.09 Entebbe-Busega'!$Z$9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Entebbe-Busega'!$Z$10:$Z$21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6</c:v>
                </c:pt>
                <c:pt idx="4">
                  <c:v>2</c:v>
                </c:pt>
                <c:pt idx="5">
                  <c:v>12</c:v>
                </c:pt>
                <c:pt idx="6">
                  <c:v>17</c:v>
                </c:pt>
                <c:pt idx="7">
                  <c:v>6</c:v>
                </c:pt>
                <c:pt idx="8">
                  <c:v>5</c:v>
                </c:pt>
                <c:pt idx="9">
                  <c:v>9</c:v>
                </c:pt>
                <c:pt idx="10">
                  <c:v>6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'25.09 Entebbe-Busega'!$AA$9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Entebbe-Busega'!$AA$10:$AA$21</c:f>
              <c:numCache>
                <c:formatCode>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5</c:v>
                </c:pt>
                <c:pt idx="3">
                  <c:v>2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10</c:v>
                </c:pt>
                <c:pt idx="9">
                  <c:v>8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'25.09 Entebbe-Busega'!$AB$9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Entebbe-Busega'!$AB$10:$AB$21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'25.09 Entebbe-Busega'!$AC$9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Entebbe-Busega'!$AC$10:$AC$21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'25.09 Entebbe-Busega'!$AD$9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Entebbe-Busega'!$AD$10:$AD$21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752320"/>
        <c:axId val="111753856"/>
      </c:lineChart>
      <c:catAx>
        <c:axId val="11175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3856"/>
        <c:crosses val="autoZero"/>
        <c:auto val="1"/>
        <c:lblAlgn val="ctr"/>
        <c:lblOffset val="100"/>
        <c:noMultiLvlLbl val="0"/>
      </c:catAx>
      <c:valAx>
        <c:axId val="11175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Entebbe-Busega'!$C$60:$N$60</c:f>
              <c:numCache>
                <c:formatCode>0.00%</c:formatCode>
                <c:ptCount val="12"/>
                <c:pt idx="0">
                  <c:v>0.5308041504539559</c:v>
                </c:pt>
                <c:pt idx="1">
                  <c:v>0.17315175097276264</c:v>
                </c:pt>
                <c:pt idx="2">
                  <c:v>0.10635538261997406</c:v>
                </c:pt>
                <c:pt idx="3">
                  <c:v>5.6744487678339818E-2</c:v>
                </c:pt>
                <c:pt idx="4">
                  <c:v>4.8638132295719845E-3</c:v>
                </c:pt>
                <c:pt idx="5">
                  <c:v>2.5940337224383916E-3</c:v>
                </c:pt>
                <c:pt idx="6">
                  <c:v>8.1387808041504542E-2</c:v>
                </c:pt>
                <c:pt idx="7">
                  <c:v>2.1400778210116732E-2</c:v>
                </c:pt>
                <c:pt idx="8">
                  <c:v>2.172503242542153E-2</c:v>
                </c:pt>
                <c:pt idx="9">
                  <c:v>9.727626459143969E-4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Busega-Entebbe'!$AE$9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Busega-Entebbe'!$R$10:$R$21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Busega-Entebbe'!$AE$10:$AE$21</c:f>
              <c:numCache>
                <c:formatCode>0</c:formatCode>
                <c:ptCount val="12"/>
                <c:pt idx="0">
                  <c:v>301</c:v>
                </c:pt>
                <c:pt idx="1">
                  <c:v>289</c:v>
                </c:pt>
                <c:pt idx="2">
                  <c:v>222</c:v>
                </c:pt>
                <c:pt idx="3">
                  <c:v>253</c:v>
                </c:pt>
                <c:pt idx="4">
                  <c:v>271</c:v>
                </c:pt>
                <c:pt idx="5">
                  <c:v>339</c:v>
                </c:pt>
                <c:pt idx="6">
                  <c:v>226</c:v>
                </c:pt>
                <c:pt idx="7">
                  <c:v>246</c:v>
                </c:pt>
                <c:pt idx="8">
                  <c:v>269</c:v>
                </c:pt>
                <c:pt idx="9">
                  <c:v>255</c:v>
                </c:pt>
                <c:pt idx="10">
                  <c:v>276</c:v>
                </c:pt>
                <c:pt idx="11">
                  <c:v>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'25.09 Busega-Entebbe'!$AF$9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Busega-Entebbe'!$R$10:$R$21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Busega-Entebbe'!$AF$10:$AF$21</c:f>
              <c:numCache>
                <c:formatCode>0</c:formatCode>
                <c:ptCount val="12"/>
                <c:pt idx="0">
                  <c:v>301</c:v>
                </c:pt>
                <c:pt idx="1">
                  <c:v>289</c:v>
                </c:pt>
                <c:pt idx="2">
                  <c:v>222</c:v>
                </c:pt>
                <c:pt idx="3">
                  <c:v>253</c:v>
                </c:pt>
                <c:pt idx="4">
                  <c:v>271</c:v>
                </c:pt>
                <c:pt idx="5">
                  <c:v>340</c:v>
                </c:pt>
                <c:pt idx="6">
                  <c:v>226</c:v>
                </c:pt>
                <c:pt idx="7">
                  <c:v>246</c:v>
                </c:pt>
                <c:pt idx="8">
                  <c:v>271</c:v>
                </c:pt>
                <c:pt idx="9">
                  <c:v>255</c:v>
                </c:pt>
                <c:pt idx="10">
                  <c:v>277</c:v>
                </c:pt>
                <c:pt idx="11">
                  <c:v>305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841664"/>
        <c:axId val="111843200"/>
      </c:lineChart>
      <c:catAx>
        <c:axId val="11184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3200"/>
        <c:crosses val="autoZero"/>
        <c:auto val="1"/>
        <c:lblAlgn val="ctr"/>
        <c:lblOffset val="100"/>
        <c:noMultiLvlLbl val="0"/>
      </c:catAx>
      <c:valAx>
        <c:axId val="1118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Busega-Entebbe'!$C$9:$N$9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Busega-Entebbe'!$C$59:$N$59</c:f>
              <c:numCache>
                <c:formatCode>0.0%</c:formatCode>
                <c:ptCount val="12"/>
                <c:pt idx="0">
                  <c:v>0.42106879606879605</c:v>
                </c:pt>
                <c:pt idx="1">
                  <c:v>0.32647420147420148</c:v>
                </c:pt>
                <c:pt idx="2">
                  <c:v>0.10257985257985258</c:v>
                </c:pt>
                <c:pt idx="3">
                  <c:v>3.9004914004914008E-2</c:v>
                </c:pt>
                <c:pt idx="4">
                  <c:v>4.9140049140049139E-3</c:v>
                </c:pt>
                <c:pt idx="5">
                  <c:v>3.9926289926289927E-3</c:v>
                </c:pt>
                <c:pt idx="6">
                  <c:v>4.7604422604422603E-2</c:v>
                </c:pt>
                <c:pt idx="7">
                  <c:v>2.4262899262899262E-2</c:v>
                </c:pt>
                <c:pt idx="8">
                  <c:v>2.3034398034398034E-2</c:v>
                </c:pt>
                <c:pt idx="9">
                  <c:v>5.2211302211302209E-3</c:v>
                </c:pt>
                <c:pt idx="10">
                  <c:v>1.8427518427518428E-3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Busega-Entebbe'!$C$9:$N$9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Busega-Entebbe'!$C$60:$N$60</c:f>
              <c:numCache>
                <c:formatCode>0.00%</c:formatCode>
                <c:ptCount val="12"/>
                <c:pt idx="0">
                  <c:v>0.42184615384615387</c:v>
                </c:pt>
                <c:pt idx="1">
                  <c:v>0.3270769230769231</c:v>
                </c:pt>
                <c:pt idx="2">
                  <c:v>0.10276923076923077</c:v>
                </c:pt>
                <c:pt idx="3">
                  <c:v>3.9076923076923079E-2</c:v>
                </c:pt>
                <c:pt idx="4">
                  <c:v>4.9230769230769232E-3</c:v>
                </c:pt>
                <c:pt idx="5">
                  <c:v>4.0000000000000001E-3</c:v>
                </c:pt>
                <c:pt idx="6">
                  <c:v>4.7692307692307694E-2</c:v>
                </c:pt>
                <c:pt idx="7">
                  <c:v>2.4307692307692308E-2</c:v>
                </c:pt>
                <c:pt idx="8">
                  <c:v>2.3076923076923078E-2</c:v>
                </c:pt>
                <c:pt idx="9">
                  <c:v>5.2307692307692307E-3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Entebbe-Busega 24hr'!$AE$9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Entebbe-Busega 24hr'!$R$10:$R$21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'26.09 Entebbe-Busega 24hr'!$AE$10:$AE$21</c:f>
              <c:numCache>
                <c:formatCode>0</c:formatCode>
                <c:ptCount val="12"/>
                <c:pt idx="0">
                  <c:v>245</c:v>
                </c:pt>
                <c:pt idx="1">
                  <c:v>241</c:v>
                </c:pt>
                <c:pt idx="2">
                  <c:v>211</c:v>
                </c:pt>
                <c:pt idx="3">
                  <c:v>238</c:v>
                </c:pt>
                <c:pt idx="4">
                  <c:v>242</c:v>
                </c:pt>
                <c:pt idx="5">
                  <c:v>244</c:v>
                </c:pt>
                <c:pt idx="6">
                  <c:v>257</c:v>
                </c:pt>
                <c:pt idx="7">
                  <c:v>289</c:v>
                </c:pt>
                <c:pt idx="8">
                  <c:v>223</c:v>
                </c:pt>
                <c:pt idx="9">
                  <c:v>232</c:v>
                </c:pt>
                <c:pt idx="10">
                  <c:v>335</c:v>
                </c:pt>
                <c:pt idx="11">
                  <c:v>354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'26.09 Entebbe-Busega 24hr'!$AF$9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Entebbe-Busega 24hr'!$R$10:$R$21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'26.09 Entebbe-Busega 24hr'!$AF$10:$AF$21</c:f>
              <c:numCache>
                <c:formatCode>0</c:formatCode>
                <c:ptCount val="12"/>
                <c:pt idx="0">
                  <c:v>245</c:v>
                </c:pt>
                <c:pt idx="1">
                  <c:v>241</c:v>
                </c:pt>
                <c:pt idx="2">
                  <c:v>211</c:v>
                </c:pt>
                <c:pt idx="3">
                  <c:v>238</c:v>
                </c:pt>
                <c:pt idx="4">
                  <c:v>242</c:v>
                </c:pt>
                <c:pt idx="5">
                  <c:v>244</c:v>
                </c:pt>
                <c:pt idx="6">
                  <c:v>257</c:v>
                </c:pt>
                <c:pt idx="7">
                  <c:v>289</c:v>
                </c:pt>
                <c:pt idx="8">
                  <c:v>223</c:v>
                </c:pt>
                <c:pt idx="9">
                  <c:v>232</c:v>
                </c:pt>
                <c:pt idx="10">
                  <c:v>337</c:v>
                </c:pt>
                <c:pt idx="11">
                  <c:v>354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Entebbe-Busega 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Entebbe-Busega 24hr'!$C$59:$N$59</c:f>
              <c:numCache>
                <c:formatCode>0</c:formatCode>
                <c:ptCount val="12"/>
                <c:pt idx="0">
                  <c:v>26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0</c:v>
                </c:pt>
                <c:pt idx="6">
                  <c:v>3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Entebbe-Busega 24hr'!$S$9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'26.09 Entebbe-Busega 24hr'!$R$10:$R$21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'26.09 Entebbe-Busega 24hr'!$S$10:$S$21</c:f>
              <c:numCache>
                <c:formatCode>0</c:formatCode>
                <c:ptCount val="12"/>
                <c:pt idx="0">
                  <c:v>138</c:v>
                </c:pt>
                <c:pt idx="1">
                  <c:v>136</c:v>
                </c:pt>
                <c:pt idx="2">
                  <c:v>129</c:v>
                </c:pt>
                <c:pt idx="3">
                  <c:v>142</c:v>
                </c:pt>
                <c:pt idx="4">
                  <c:v>134</c:v>
                </c:pt>
                <c:pt idx="5">
                  <c:v>128</c:v>
                </c:pt>
                <c:pt idx="6">
                  <c:v>124</c:v>
                </c:pt>
                <c:pt idx="7">
                  <c:v>146</c:v>
                </c:pt>
                <c:pt idx="8">
                  <c:v>130</c:v>
                </c:pt>
                <c:pt idx="9">
                  <c:v>104</c:v>
                </c:pt>
                <c:pt idx="10">
                  <c:v>149</c:v>
                </c:pt>
                <c:pt idx="11">
                  <c:v>154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'26.09 Entebbe-Busega 24hr'!$T$9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'26.09 Entebbe-Busega 24hr'!$R$10:$R$21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'26.09 Entebbe-Busega 24hr'!$T$10:$T$21</c:f>
              <c:numCache>
                <c:formatCode>0</c:formatCode>
                <c:ptCount val="12"/>
                <c:pt idx="0">
                  <c:v>41</c:v>
                </c:pt>
                <c:pt idx="1">
                  <c:v>41</c:v>
                </c:pt>
                <c:pt idx="2">
                  <c:v>28</c:v>
                </c:pt>
                <c:pt idx="3">
                  <c:v>32</c:v>
                </c:pt>
                <c:pt idx="4">
                  <c:v>29</c:v>
                </c:pt>
                <c:pt idx="5">
                  <c:v>38</c:v>
                </c:pt>
                <c:pt idx="6">
                  <c:v>33</c:v>
                </c:pt>
                <c:pt idx="7">
                  <c:v>38</c:v>
                </c:pt>
                <c:pt idx="8">
                  <c:v>31</c:v>
                </c:pt>
                <c:pt idx="9">
                  <c:v>83</c:v>
                </c:pt>
                <c:pt idx="10">
                  <c:v>103</c:v>
                </c:pt>
                <c:pt idx="11">
                  <c:v>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'26.09 Entebbe-Busega 24hr'!$U$9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'26.09 Entebbe-Busega 24hr'!$U$10:$U$21</c:f>
              <c:numCache>
                <c:formatCode>0</c:formatCode>
                <c:ptCount val="12"/>
                <c:pt idx="0">
                  <c:v>29</c:v>
                </c:pt>
                <c:pt idx="1">
                  <c:v>22</c:v>
                </c:pt>
                <c:pt idx="2">
                  <c:v>23</c:v>
                </c:pt>
                <c:pt idx="3">
                  <c:v>26</c:v>
                </c:pt>
                <c:pt idx="4">
                  <c:v>24</c:v>
                </c:pt>
                <c:pt idx="5">
                  <c:v>25</c:v>
                </c:pt>
                <c:pt idx="6">
                  <c:v>31</c:v>
                </c:pt>
                <c:pt idx="7">
                  <c:v>38</c:v>
                </c:pt>
                <c:pt idx="8">
                  <c:v>24</c:v>
                </c:pt>
                <c:pt idx="9">
                  <c:v>26</c:v>
                </c:pt>
                <c:pt idx="10">
                  <c:v>39</c:v>
                </c:pt>
                <c:pt idx="11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'26.09 Entebbe-Busega 24hr'!$V$9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'26.09 Entebbe-Busega 24hr'!$V$10:$V$21</c:f>
              <c:numCache>
                <c:formatCode>0</c:formatCode>
                <c:ptCount val="12"/>
                <c:pt idx="0">
                  <c:v>7</c:v>
                </c:pt>
                <c:pt idx="1">
                  <c:v>9</c:v>
                </c:pt>
                <c:pt idx="2">
                  <c:v>4</c:v>
                </c:pt>
                <c:pt idx="3">
                  <c:v>11</c:v>
                </c:pt>
                <c:pt idx="4">
                  <c:v>12</c:v>
                </c:pt>
                <c:pt idx="5">
                  <c:v>18</c:v>
                </c:pt>
                <c:pt idx="6">
                  <c:v>10</c:v>
                </c:pt>
                <c:pt idx="7">
                  <c:v>19</c:v>
                </c:pt>
                <c:pt idx="8">
                  <c:v>12</c:v>
                </c:pt>
                <c:pt idx="9">
                  <c:v>3</c:v>
                </c:pt>
                <c:pt idx="10">
                  <c:v>9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'26.09 Entebbe-Busega 24hr'!$W$9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'26.09 Entebbe-Busega 24hr'!$W$10:$W$21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0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'26.09 Entebbe-Busega 24hr'!$X$9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'26.09 Entebbe-Busega 24hr'!$X$10:$X$21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'26.09 Entebbe-Busega 24hr'!$Y$9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'26.09 Entebbe-Busega 24hr'!$Y$10:$Y$21</c:f>
              <c:numCache>
                <c:formatCode>0</c:formatCode>
                <c:ptCount val="12"/>
                <c:pt idx="0">
                  <c:v>22</c:v>
                </c:pt>
                <c:pt idx="1">
                  <c:v>16</c:v>
                </c:pt>
                <c:pt idx="2">
                  <c:v>15</c:v>
                </c:pt>
                <c:pt idx="3">
                  <c:v>12</c:v>
                </c:pt>
                <c:pt idx="4">
                  <c:v>24</c:v>
                </c:pt>
                <c:pt idx="5">
                  <c:v>18</c:v>
                </c:pt>
                <c:pt idx="6">
                  <c:v>30</c:v>
                </c:pt>
                <c:pt idx="7">
                  <c:v>29</c:v>
                </c:pt>
                <c:pt idx="8">
                  <c:v>14</c:v>
                </c:pt>
                <c:pt idx="9">
                  <c:v>11</c:v>
                </c:pt>
                <c:pt idx="10">
                  <c:v>18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'26.09 Entebbe-Busega 24hr'!$Z$9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'26.09 Entebbe-Busega 24hr'!$Z$10:$Z$21</c:f>
              <c:numCache>
                <c:formatCode>0</c:formatCode>
                <c:ptCount val="12"/>
                <c:pt idx="0">
                  <c:v>5</c:v>
                </c:pt>
                <c:pt idx="1">
                  <c:v>9</c:v>
                </c:pt>
                <c:pt idx="2">
                  <c:v>9</c:v>
                </c:pt>
                <c:pt idx="3">
                  <c:v>7</c:v>
                </c:pt>
                <c:pt idx="4">
                  <c:v>10</c:v>
                </c:pt>
                <c:pt idx="5">
                  <c:v>8</c:v>
                </c:pt>
                <c:pt idx="6">
                  <c:v>14</c:v>
                </c:pt>
                <c:pt idx="7">
                  <c:v>11</c:v>
                </c:pt>
                <c:pt idx="8">
                  <c:v>6</c:v>
                </c:pt>
                <c:pt idx="9">
                  <c:v>1</c:v>
                </c:pt>
                <c:pt idx="10">
                  <c:v>8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'26.09 Entebbe-Busega 24hr'!$AA$9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'26.09 Entebbe-Busega 24hr'!$AA$10:$AA$21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12</c:v>
                </c:pt>
                <c:pt idx="7">
                  <c:v>5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'26.09 Entebbe-Busega 24hr'!$AB$9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'26.09 Entebbe-Busega 24hr'!$AB$10:$AB$21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'26.09 Entebbe-Busega 24hr'!$AC$9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'26.09 Entebbe-Busega 24hr'!$AC$10:$AC$21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'26.09 Entebbe-Busega 24hr'!$AD$9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'26.09 Entebbe-Busega 24hr'!$AD$10:$AD$21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680320"/>
        <c:axId val="112702592"/>
      </c:lineChart>
      <c:catAx>
        <c:axId val="11268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702592"/>
        <c:crosses val="autoZero"/>
        <c:auto val="1"/>
        <c:lblAlgn val="ctr"/>
        <c:lblOffset val="100"/>
        <c:noMultiLvlLbl val="0"/>
      </c:catAx>
      <c:valAx>
        <c:axId val="1127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68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Entebbe-Busega 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Entebbe-Busega 24hr'!$C$60:$N$60</c:f>
              <c:numCache>
                <c:formatCode>0</c:formatCode>
                <c:ptCount val="12"/>
                <c:pt idx="0">
                  <c:v>37</c:v>
                </c:pt>
                <c:pt idx="1">
                  <c:v>10</c:v>
                </c:pt>
                <c:pt idx="2">
                  <c:v>5</c:v>
                </c:pt>
                <c:pt idx="3">
                  <c:v>1</c:v>
                </c:pt>
                <c:pt idx="4">
                  <c:v>3</c:v>
                </c:pt>
                <c:pt idx="5">
                  <c:v>0</c:v>
                </c:pt>
                <c:pt idx="6">
                  <c:v>4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'[2]26.09 Entebbe-Busega-24h'!$AE$9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'[2]26.09 Entebbe-Busega-24h'!$R$10:$R$33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'[2]26.09 Entebbe-Busega-24h'!$AE$10:$AE$33</c:f>
              <c:numCache>
                <c:formatCode>General</c:formatCode>
                <c:ptCount val="24"/>
                <c:pt idx="0">
                  <c:v>245</c:v>
                </c:pt>
                <c:pt idx="1">
                  <c:v>241</c:v>
                </c:pt>
                <c:pt idx="2">
                  <c:v>211</c:v>
                </c:pt>
                <c:pt idx="3">
                  <c:v>238</c:v>
                </c:pt>
                <c:pt idx="4">
                  <c:v>242</c:v>
                </c:pt>
                <c:pt idx="5">
                  <c:v>244</c:v>
                </c:pt>
                <c:pt idx="6">
                  <c:v>257</c:v>
                </c:pt>
                <c:pt idx="7">
                  <c:v>289</c:v>
                </c:pt>
                <c:pt idx="8">
                  <c:v>223</c:v>
                </c:pt>
                <c:pt idx="9">
                  <c:v>232</c:v>
                </c:pt>
                <c:pt idx="10">
                  <c:v>335</c:v>
                </c:pt>
                <c:pt idx="11">
                  <c:v>354</c:v>
                </c:pt>
                <c:pt idx="12">
                  <c:v>225</c:v>
                </c:pt>
                <c:pt idx="13">
                  <c:v>174</c:v>
                </c:pt>
                <c:pt idx="14">
                  <c:v>136</c:v>
                </c:pt>
                <c:pt idx="15">
                  <c:v>79</c:v>
                </c:pt>
                <c:pt idx="16">
                  <c:v>61</c:v>
                </c:pt>
                <c:pt idx="17">
                  <c:v>34</c:v>
                </c:pt>
                <c:pt idx="18">
                  <c:v>19</c:v>
                </c:pt>
                <c:pt idx="19">
                  <c:v>21</c:v>
                </c:pt>
                <c:pt idx="20">
                  <c:v>9</c:v>
                </c:pt>
                <c:pt idx="21">
                  <c:v>33</c:v>
                </c:pt>
                <c:pt idx="22">
                  <c:v>38</c:v>
                </c:pt>
                <c:pt idx="23">
                  <c:v>137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87-4F5C-9DEF-F5CACEFA4A99}"/>
            </c:ext>
          </c:extLst>
        </c:ser>
        <c:ser>
          <c:idx val="1"/>
          <c:order val="1"/>
          <c:tx>
            <c:strRef>
              <c:f>'[2]26.09 Entebbe-Busega-24h'!$AF$9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'[2]26.09 Entebbe-Busega-24h'!$R$10:$R$33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'[2]26.09 Entebbe-Busega-24h'!$AF$10:$AF$33</c:f>
              <c:numCache>
                <c:formatCode>General</c:formatCode>
                <c:ptCount val="24"/>
                <c:pt idx="0">
                  <c:v>245</c:v>
                </c:pt>
                <c:pt idx="1">
                  <c:v>241</c:v>
                </c:pt>
                <c:pt idx="2">
                  <c:v>211</c:v>
                </c:pt>
                <c:pt idx="3">
                  <c:v>238</c:v>
                </c:pt>
                <c:pt idx="4">
                  <c:v>242</c:v>
                </c:pt>
                <c:pt idx="5">
                  <c:v>244</c:v>
                </c:pt>
                <c:pt idx="6">
                  <c:v>257</c:v>
                </c:pt>
                <c:pt idx="7">
                  <c:v>289</c:v>
                </c:pt>
                <c:pt idx="8">
                  <c:v>223</c:v>
                </c:pt>
                <c:pt idx="9">
                  <c:v>232</c:v>
                </c:pt>
                <c:pt idx="10">
                  <c:v>337</c:v>
                </c:pt>
                <c:pt idx="11">
                  <c:v>354</c:v>
                </c:pt>
                <c:pt idx="12">
                  <c:v>225</c:v>
                </c:pt>
                <c:pt idx="13">
                  <c:v>174</c:v>
                </c:pt>
                <c:pt idx="14">
                  <c:v>136</c:v>
                </c:pt>
                <c:pt idx="15">
                  <c:v>79</c:v>
                </c:pt>
                <c:pt idx="16">
                  <c:v>61</c:v>
                </c:pt>
                <c:pt idx="17">
                  <c:v>34</c:v>
                </c:pt>
                <c:pt idx="18">
                  <c:v>19</c:v>
                </c:pt>
                <c:pt idx="19">
                  <c:v>21</c:v>
                </c:pt>
                <c:pt idx="20">
                  <c:v>9</c:v>
                </c:pt>
                <c:pt idx="21">
                  <c:v>33</c:v>
                </c:pt>
                <c:pt idx="22">
                  <c:v>38</c:v>
                </c:pt>
                <c:pt idx="23">
                  <c:v>137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987-4F5C-9DEF-F5CACEFA4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21792"/>
        <c:axId val="113522944"/>
      </c:lineChart>
      <c:catAx>
        <c:axId val="11352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2944"/>
        <c:crosses val="autoZero"/>
        <c:auto val="1"/>
        <c:lblAlgn val="ctr"/>
        <c:lblOffset val="100"/>
        <c:noMultiLvlLbl val="0"/>
      </c:catAx>
      <c:valAx>
        <c:axId val="11352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74-4709-B212-8FA557A8657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74-4709-B212-8FA557A8657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74-4709-B212-8FA557A8657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974-4709-B212-8FA557A8657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974-4709-B212-8FA557A8657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974-4709-B212-8FA557A8657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974-4709-B212-8FA557A8657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974-4709-B212-8FA557A8657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974-4709-B212-8FA557A8657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974-4709-B212-8FA557A8657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974-4709-B212-8FA557A8657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974-4709-B212-8FA557A8657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974-4709-B212-8FA557A865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'[2]26.09 Entebbe-Busega-24h'!$C$9:$N$9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'[2]26.09 Entebbe-Busega-24h'!$C$107:$N$107</c:f>
              <c:numCache>
                <c:formatCode>General</c:formatCode>
                <c:ptCount val="12"/>
                <c:pt idx="0">
                  <c:v>0.5074773228732532</c:v>
                </c:pt>
                <c:pt idx="1">
                  <c:v>0.20446187791125275</c:v>
                </c:pt>
                <c:pt idx="2">
                  <c:v>0.11326305467026232</c:v>
                </c:pt>
                <c:pt idx="3">
                  <c:v>4.290267222358421E-2</c:v>
                </c:pt>
                <c:pt idx="4">
                  <c:v>8.8256925717087528E-3</c:v>
                </c:pt>
                <c:pt idx="5">
                  <c:v>4.4128462858543764E-3</c:v>
                </c:pt>
                <c:pt idx="6">
                  <c:v>6.6928168668791366E-2</c:v>
                </c:pt>
                <c:pt idx="7">
                  <c:v>3.3586663397891639E-2</c:v>
                </c:pt>
                <c:pt idx="8">
                  <c:v>1.6425594508457955E-2</c:v>
                </c:pt>
                <c:pt idx="9">
                  <c:v>1.225790634959549E-3</c:v>
                </c:pt>
                <c:pt idx="10">
                  <c:v>4.9031625398381952E-4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974-4709-B212-8FA557A86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AF-45BF-86CE-BA32D8810B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AF-45BF-86CE-BA32D8810B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AF-45BF-86CE-BA32D8810B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AF-45BF-86CE-BA32D8810B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AF-45BF-86CE-BA32D8810B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AF-45BF-86CE-BA32D8810B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AF-45BF-86CE-BA32D8810B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AF-45BF-86CE-BA32D8810B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AF-45BF-86CE-BA32D8810B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AF-45BF-86CE-BA32D8810B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AF-45BF-86CE-BA32D8810B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AF-45BF-86CE-BA32D8810B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AF-45BF-86CE-BA32D8810B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'[2]26.09 Entebbe-Busega-24h'!$C$9:$N$9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'[2]26.09 Entebbe-Busega-24h'!$C$108:$N$108</c:f>
              <c:numCache>
                <c:formatCode>General</c:formatCode>
                <c:ptCount val="12"/>
                <c:pt idx="0">
                  <c:v>0.50772626931567333</c:v>
                </c:pt>
                <c:pt idx="1">
                  <c:v>0.20456217807211186</c:v>
                </c:pt>
                <c:pt idx="2">
                  <c:v>0.11331861662987491</c:v>
                </c:pt>
                <c:pt idx="3">
                  <c:v>4.292371842040716E-2</c:v>
                </c:pt>
                <c:pt idx="4">
                  <c:v>8.8300220750551876E-3</c:v>
                </c:pt>
                <c:pt idx="5">
                  <c:v>4.4150110375275938E-3</c:v>
                </c:pt>
                <c:pt idx="6">
                  <c:v>6.6961000735835177E-2</c:v>
                </c:pt>
                <c:pt idx="7">
                  <c:v>3.3603139563404466E-2</c:v>
                </c:pt>
                <c:pt idx="8">
                  <c:v>1.6433652195241601E-2</c:v>
                </c:pt>
                <c:pt idx="9">
                  <c:v>1.2263919548687761E-3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AF-45BF-86CE-BA32D8810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Busega-Entebbe 24hr'!$AE$9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Busega-Entebbe 24hr'!$R$10:$R$21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'26.09 Busega-Entebbe 24hr'!$AE$10:$AE$21</c:f>
              <c:numCache>
                <c:formatCode>0</c:formatCode>
                <c:ptCount val="12"/>
                <c:pt idx="0">
                  <c:v>293</c:v>
                </c:pt>
                <c:pt idx="1">
                  <c:v>281</c:v>
                </c:pt>
                <c:pt idx="2">
                  <c:v>239</c:v>
                </c:pt>
                <c:pt idx="3">
                  <c:v>283</c:v>
                </c:pt>
                <c:pt idx="4">
                  <c:v>301</c:v>
                </c:pt>
                <c:pt idx="5">
                  <c:v>266</c:v>
                </c:pt>
                <c:pt idx="6">
                  <c:v>213</c:v>
                </c:pt>
                <c:pt idx="7">
                  <c:v>256</c:v>
                </c:pt>
                <c:pt idx="8">
                  <c:v>337</c:v>
                </c:pt>
                <c:pt idx="9">
                  <c:v>277</c:v>
                </c:pt>
                <c:pt idx="10">
                  <c:v>398</c:v>
                </c:pt>
                <c:pt idx="11">
                  <c:v>345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'26.09 Busega-Entebbe 24hr'!$AF$9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Busega-Entebbe 24hr'!$R$10:$R$21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'26.09 Busega-Entebbe 24hr'!$AF$10:$AF$21</c:f>
              <c:numCache>
                <c:formatCode>0</c:formatCode>
                <c:ptCount val="12"/>
                <c:pt idx="0">
                  <c:v>294</c:v>
                </c:pt>
                <c:pt idx="1">
                  <c:v>281</c:v>
                </c:pt>
                <c:pt idx="2">
                  <c:v>239</c:v>
                </c:pt>
                <c:pt idx="3">
                  <c:v>283</c:v>
                </c:pt>
                <c:pt idx="4">
                  <c:v>301</c:v>
                </c:pt>
                <c:pt idx="5">
                  <c:v>266</c:v>
                </c:pt>
                <c:pt idx="6">
                  <c:v>213</c:v>
                </c:pt>
                <c:pt idx="7">
                  <c:v>256</c:v>
                </c:pt>
                <c:pt idx="8">
                  <c:v>337</c:v>
                </c:pt>
                <c:pt idx="9">
                  <c:v>278</c:v>
                </c:pt>
                <c:pt idx="10">
                  <c:v>398</c:v>
                </c:pt>
                <c:pt idx="11">
                  <c:v>346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Busega-Entebbe 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Busega-Entebbe 24hr'!$C$59:$N$59</c:f>
              <c:numCache>
                <c:formatCode>0</c:formatCode>
                <c:ptCount val="12"/>
                <c:pt idx="0">
                  <c:v>17</c:v>
                </c:pt>
                <c:pt idx="1">
                  <c:v>8</c:v>
                </c:pt>
                <c:pt idx="2">
                  <c:v>19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Busega-Entebbe 24hr'!$S$9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'26.09 Busega-Entebbe 24hr'!$R$10:$R$21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'26.09 Busega-Entebbe 24hr'!$S$10:$S$21</c:f>
              <c:numCache>
                <c:formatCode>0</c:formatCode>
                <c:ptCount val="12"/>
                <c:pt idx="0">
                  <c:v>129</c:v>
                </c:pt>
                <c:pt idx="1">
                  <c:v>133</c:v>
                </c:pt>
                <c:pt idx="2">
                  <c:v>103</c:v>
                </c:pt>
                <c:pt idx="3">
                  <c:v>125</c:v>
                </c:pt>
                <c:pt idx="4">
                  <c:v>111</c:v>
                </c:pt>
                <c:pt idx="5">
                  <c:v>104</c:v>
                </c:pt>
                <c:pt idx="6">
                  <c:v>73</c:v>
                </c:pt>
                <c:pt idx="7">
                  <c:v>96</c:v>
                </c:pt>
                <c:pt idx="8">
                  <c:v>146</c:v>
                </c:pt>
                <c:pt idx="9">
                  <c:v>119</c:v>
                </c:pt>
                <c:pt idx="10">
                  <c:v>195</c:v>
                </c:pt>
                <c:pt idx="11">
                  <c:v>160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'26.09 Busega-Entebbe 24hr'!$T$9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'26.09 Busega-Entebbe 24hr'!$R$10:$R$21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'26.09 Busega-Entebbe 24hr'!$T$10:$T$21</c:f>
              <c:numCache>
                <c:formatCode>0</c:formatCode>
                <c:ptCount val="12"/>
                <c:pt idx="0">
                  <c:v>95</c:v>
                </c:pt>
                <c:pt idx="1">
                  <c:v>85</c:v>
                </c:pt>
                <c:pt idx="2">
                  <c:v>81</c:v>
                </c:pt>
                <c:pt idx="3">
                  <c:v>73</c:v>
                </c:pt>
                <c:pt idx="4">
                  <c:v>100</c:v>
                </c:pt>
                <c:pt idx="5">
                  <c:v>99</c:v>
                </c:pt>
                <c:pt idx="6">
                  <c:v>80</c:v>
                </c:pt>
                <c:pt idx="7">
                  <c:v>77</c:v>
                </c:pt>
                <c:pt idx="8">
                  <c:v>104</c:v>
                </c:pt>
                <c:pt idx="9">
                  <c:v>87</c:v>
                </c:pt>
                <c:pt idx="10">
                  <c:v>126</c:v>
                </c:pt>
                <c:pt idx="11">
                  <c:v>116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'26.09 Busega-Entebbe 24hr'!$U$9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'26.09 Busega-Entebbe 24hr'!$U$10:$U$21</c:f>
              <c:numCache>
                <c:formatCode>0</c:formatCode>
                <c:ptCount val="12"/>
                <c:pt idx="0">
                  <c:v>44</c:v>
                </c:pt>
                <c:pt idx="1">
                  <c:v>31</c:v>
                </c:pt>
                <c:pt idx="2">
                  <c:v>22</c:v>
                </c:pt>
                <c:pt idx="3">
                  <c:v>32</c:v>
                </c:pt>
                <c:pt idx="4">
                  <c:v>15</c:v>
                </c:pt>
                <c:pt idx="5">
                  <c:v>14</c:v>
                </c:pt>
                <c:pt idx="6">
                  <c:v>16</c:v>
                </c:pt>
                <c:pt idx="7">
                  <c:v>26</c:v>
                </c:pt>
                <c:pt idx="8">
                  <c:v>34</c:v>
                </c:pt>
                <c:pt idx="9">
                  <c:v>22</c:v>
                </c:pt>
                <c:pt idx="10">
                  <c:v>33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'26.09 Busega-Entebbe 24hr'!$V$9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'26.09 Busega-Entebbe 24hr'!$V$10:$V$21</c:f>
              <c:numCache>
                <c:formatCode>0</c:formatCode>
                <c:ptCount val="12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6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17</c:v>
                </c:pt>
                <c:pt idx="8">
                  <c:v>13</c:v>
                </c:pt>
                <c:pt idx="9">
                  <c:v>6</c:v>
                </c:pt>
                <c:pt idx="10">
                  <c:v>19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'26.09 Busega-Entebbe 24hr'!$W$9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'26.09 Busega-Entebbe 24hr'!$W$10:$W$21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6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'26.09 Busega-Entebbe 24hr'!$X$9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'26.09 Busega-Entebbe 24hr'!$X$10:$X$21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8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7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'26.09 Busega-Entebbe 24hr'!$Y$9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'26.09 Busega-Entebbe 24hr'!$Y$10:$Y$21</c:f>
              <c:numCache>
                <c:formatCode>0</c:formatCode>
                <c:ptCount val="12"/>
                <c:pt idx="0">
                  <c:v>7</c:v>
                </c:pt>
                <c:pt idx="1">
                  <c:v>12</c:v>
                </c:pt>
                <c:pt idx="2">
                  <c:v>11</c:v>
                </c:pt>
                <c:pt idx="3">
                  <c:v>21</c:v>
                </c:pt>
                <c:pt idx="4">
                  <c:v>25</c:v>
                </c:pt>
                <c:pt idx="5">
                  <c:v>9</c:v>
                </c:pt>
                <c:pt idx="6">
                  <c:v>15</c:v>
                </c:pt>
                <c:pt idx="7">
                  <c:v>23</c:v>
                </c:pt>
                <c:pt idx="8">
                  <c:v>14</c:v>
                </c:pt>
                <c:pt idx="9">
                  <c:v>24</c:v>
                </c:pt>
                <c:pt idx="10">
                  <c:v>18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'26.09 Busega-Entebbe 24hr'!$Z$9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'26.09 Busega-Entebbe 24hr'!$Z$10:$Z$21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15</c:v>
                </c:pt>
                <c:pt idx="5">
                  <c:v>7</c:v>
                </c:pt>
                <c:pt idx="6">
                  <c:v>9</c:v>
                </c:pt>
                <c:pt idx="7">
                  <c:v>9</c:v>
                </c:pt>
                <c:pt idx="8">
                  <c:v>17</c:v>
                </c:pt>
                <c:pt idx="9">
                  <c:v>7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'26.09 Busega-Entebbe 24hr'!$AA$9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'26.09 Busega-Entebbe 24hr'!$AA$10:$AA$21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12</c:v>
                </c:pt>
                <c:pt idx="6">
                  <c:v>4</c:v>
                </c:pt>
                <c:pt idx="7">
                  <c:v>8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'26.09 Busega-Entebbe 24hr'!$AB$9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'26.09 Busega-Entebbe 24hr'!$AB$10:$AB$21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'26.09 Busega-Entebbe 24hr'!$AC$9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'26.09 Busega-Entebbe 24hr'!$AC$10:$AC$21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'26.09 Busega-Entebbe 24hr'!$AD$9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'26.09 Busega-Entebbe 24hr'!$AD$10:$AD$21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218304"/>
        <c:axId val="113219840"/>
      </c:lineChart>
      <c:catAx>
        <c:axId val="11321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9840"/>
        <c:crosses val="autoZero"/>
        <c:auto val="1"/>
        <c:lblAlgn val="ctr"/>
        <c:lblOffset val="100"/>
        <c:noMultiLvlLbl val="0"/>
      </c:catAx>
      <c:valAx>
        <c:axId val="1132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Busega-Entebbe 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Busega-Entebbe 24hr'!$C$60:$N$60</c:f>
              <c:numCache>
                <c:formatCode>0</c:formatCode>
                <c:ptCount val="12"/>
                <c:pt idx="0">
                  <c:v>31</c:v>
                </c:pt>
                <c:pt idx="1">
                  <c:v>13</c:v>
                </c:pt>
                <c:pt idx="2">
                  <c:v>8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'[2]26.09 Busega-Entebbe-24h'!$AE$9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'[2]26.09 Busega-Entebbe-24h'!$R$10:$R$33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'[2]26.09 Busega-Entebbe-24h'!$AE$10:$AE$33</c:f>
              <c:numCache>
                <c:formatCode>General</c:formatCode>
                <c:ptCount val="24"/>
                <c:pt idx="0">
                  <c:v>293</c:v>
                </c:pt>
                <c:pt idx="1">
                  <c:v>281</c:v>
                </c:pt>
                <c:pt idx="2">
                  <c:v>239</c:v>
                </c:pt>
                <c:pt idx="3">
                  <c:v>283</c:v>
                </c:pt>
                <c:pt idx="4">
                  <c:v>301</c:v>
                </c:pt>
                <c:pt idx="5">
                  <c:v>266</c:v>
                </c:pt>
                <c:pt idx="6">
                  <c:v>213</c:v>
                </c:pt>
                <c:pt idx="7">
                  <c:v>256</c:v>
                </c:pt>
                <c:pt idx="8">
                  <c:v>337</c:v>
                </c:pt>
                <c:pt idx="9">
                  <c:v>277</c:v>
                </c:pt>
                <c:pt idx="10">
                  <c:v>398</c:v>
                </c:pt>
                <c:pt idx="11">
                  <c:v>345</c:v>
                </c:pt>
                <c:pt idx="12">
                  <c:v>273</c:v>
                </c:pt>
                <c:pt idx="13">
                  <c:v>252</c:v>
                </c:pt>
                <c:pt idx="14">
                  <c:v>198</c:v>
                </c:pt>
                <c:pt idx="15">
                  <c:v>108</c:v>
                </c:pt>
                <c:pt idx="16">
                  <c:v>43</c:v>
                </c:pt>
                <c:pt idx="17">
                  <c:v>22</c:v>
                </c:pt>
                <c:pt idx="18">
                  <c:v>17</c:v>
                </c:pt>
                <c:pt idx="19">
                  <c:v>28</c:v>
                </c:pt>
                <c:pt idx="20">
                  <c:v>10</c:v>
                </c:pt>
                <c:pt idx="21">
                  <c:v>15</c:v>
                </c:pt>
                <c:pt idx="22">
                  <c:v>46</c:v>
                </c:pt>
                <c:pt idx="23">
                  <c:v>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84E-4ADC-B7C8-4C207B23580E}"/>
            </c:ext>
          </c:extLst>
        </c:ser>
        <c:ser>
          <c:idx val="1"/>
          <c:order val="1"/>
          <c:tx>
            <c:strRef>
              <c:f>'[2]26.09 Busega-Entebbe-24h'!$AF$9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'[2]26.09 Busega-Entebbe-24h'!$R$10:$R$33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'[2]26.09 Busega-Entebbe-24h'!$AF$10:$AF$33</c:f>
              <c:numCache>
                <c:formatCode>General</c:formatCode>
                <c:ptCount val="24"/>
                <c:pt idx="0">
                  <c:v>294</c:v>
                </c:pt>
                <c:pt idx="1">
                  <c:v>281</c:v>
                </c:pt>
                <c:pt idx="2">
                  <c:v>239</c:v>
                </c:pt>
                <c:pt idx="3">
                  <c:v>283</c:v>
                </c:pt>
                <c:pt idx="4">
                  <c:v>301</c:v>
                </c:pt>
                <c:pt idx="5">
                  <c:v>266</c:v>
                </c:pt>
                <c:pt idx="6">
                  <c:v>213</c:v>
                </c:pt>
                <c:pt idx="7">
                  <c:v>256</c:v>
                </c:pt>
                <c:pt idx="8">
                  <c:v>337</c:v>
                </c:pt>
                <c:pt idx="9">
                  <c:v>278</c:v>
                </c:pt>
                <c:pt idx="10">
                  <c:v>398</c:v>
                </c:pt>
                <c:pt idx="11">
                  <c:v>346</c:v>
                </c:pt>
                <c:pt idx="12">
                  <c:v>273</c:v>
                </c:pt>
                <c:pt idx="13">
                  <c:v>252</c:v>
                </c:pt>
                <c:pt idx="14">
                  <c:v>198</c:v>
                </c:pt>
                <c:pt idx="15">
                  <c:v>108</c:v>
                </c:pt>
                <c:pt idx="16">
                  <c:v>43</c:v>
                </c:pt>
                <c:pt idx="17">
                  <c:v>22</c:v>
                </c:pt>
                <c:pt idx="18">
                  <c:v>17</c:v>
                </c:pt>
                <c:pt idx="19">
                  <c:v>28</c:v>
                </c:pt>
                <c:pt idx="20">
                  <c:v>10</c:v>
                </c:pt>
                <c:pt idx="21">
                  <c:v>15</c:v>
                </c:pt>
                <c:pt idx="22">
                  <c:v>46</c:v>
                </c:pt>
                <c:pt idx="23">
                  <c:v>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84E-4ADC-B7C8-4C207B2358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AB6-4D69-8476-C860E00B7C6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AB6-4D69-8476-C860E00B7C6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AB6-4D69-8476-C860E00B7C6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AB6-4D69-8476-C860E00B7C6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AB6-4D69-8476-C860E00B7C6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AB6-4D69-8476-C860E00B7C6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AB6-4D69-8476-C860E00B7C6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AB6-4D69-8476-C860E00B7C6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AB6-4D69-8476-C860E00B7C6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AB6-4D69-8476-C860E00B7C6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AB6-4D69-8476-C860E00B7C6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AB6-4D69-8476-C860E00B7C6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AB6-4D69-8476-C860E00B7C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'[2]26.09 Busega-Entebbe-24h'!$C$9:$N$9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'[2]26.09 Busega-Entebbe-24h'!$C$107:$N$107</c:f>
              <c:numCache>
                <c:formatCode>General</c:formatCode>
                <c:ptCount val="12"/>
                <c:pt idx="0">
                  <c:v>0.42779232111692844</c:v>
                </c:pt>
                <c:pt idx="1">
                  <c:v>0.31544502617801046</c:v>
                </c:pt>
                <c:pt idx="2">
                  <c:v>9.2495636998254804E-2</c:v>
                </c:pt>
                <c:pt idx="3">
                  <c:v>4.3193717277486908E-2</c:v>
                </c:pt>
                <c:pt idx="4">
                  <c:v>6.7626527050610816E-3</c:v>
                </c:pt>
                <c:pt idx="5">
                  <c:v>4.5811518324607326E-3</c:v>
                </c:pt>
                <c:pt idx="6">
                  <c:v>5.4101221640488653E-2</c:v>
                </c:pt>
                <c:pt idx="7">
                  <c:v>2.7923211169284468E-2</c:v>
                </c:pt>
                <c:pt idx="8">
                  <c:v>2.2905759162303665E-2</c:v>
                </c:pt>
                <c:pt idx="9">
                  <c:v>4.1448516579406635E-3</c:v>
                </c:pt>
                <c:pt idx="10">
                  <c:v>6.5445026178010475E-4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AB6-4D69-8476-C860E00B7C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4E3-4EE0-B50E-D7E6A32973C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4E3-4EE0-B50E-D7E6A32973C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4E3-4EE0-B50E-D7E6A32973C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4E3-4EE0-B50E-D7E6A32973C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4E3-4EE0-B50E-D7E6A32973C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4E3-4EE0-B50E-D7E6A32973C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4E3-4EE0-B50E-D7E6A32973C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4E3-4EE0-B50E-D7E6A32973C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4E3-4EE0-B50E-D7E6A32973C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4E3-4EE0-B50E-D7E6A32973C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4E3-4EE0-B50E-D7E6A32973C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4E3-4EE0-B50E-D7E6A32973C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4E3-4EE0-B50E-D7E6A32973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'[2]26.09 Busega-Entebbe-24h'!$C$9:$N$9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'[2]26.09 Busega-Entebbe-24h'!$C$108:$N$108</c:f>
              <c:numCache>
                <c:formatCode>General</c:formatCode>
                <c:ptCount val="12"/>
                <c:pt idx="0">
                  <c:v>0.42807247325911374</c:v>
                </c:pt>
                <c:pt idx="1">
                  <c:v>0.31565160445317614</c:v>
                </c:pt>
                <c:pt idx="2">
                  <c:v>9.2556210434402972E-2</c:v>
                </c:pt>
                <c:pt idx="3">
                  <c:v>4.3222003929273084E-2</c:v>
                </c:pt>
                <c:pt idx="4">
                  <c:v>6.7670814232700287E-3</c:v>
                </c:pt>
                <c:pt idx="5">
                  <c:v>4.5841519318926003E-3</c:v>
                </c:pt>
                <c:pt idx="6">
                  <c:v>5.413665138616023E-2</c:v>
                </c:pt>
                <c:pt idx="7">
                  <c:v>2.7941497489631085E-2</c:v>
                </c:pt>
                <c:pt idx="8">
                  <c:v>2.2920759659463E-2</c:v>
                </c:pt>
                <c:pt idx="9">
                  <c:v>4.1475660336171144E-3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4E3-4EE0-B50E-D7E6A3297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Entebbe-Busega'!$AE$9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Entebbe-Busega'!$AE$10:$AE$21</c:f>
              <c:numCache>
                <c:formatCode>0</c:formatCode>
                <c:ptCount val="12"/>
                <c:pt idx="0">
                  <c:v>201</c:v>
                </c:pt>
                <c:pt idx="1">
                  <c:v>216</c:v>
                </c:pt>
                <c:pt idx="2">
                  <c:v>201</c:v>
                </c:pt>
                <c:pt idx="3">
                  <c:v>211</c:v>
                </c:pt>
                <c:pt idx="4">
                  <c:v>207</c:v>
                </c:pt>
                <c:pt idx="5">
                  <c:v>181</c:v>
                </c:pt>
                <c:pt idx="6">
                  <c:v>232</c:v>
                </c:pt>
                <c:pt idx="7">
                  <c:v>280</c:v>
                </c:pt>
                <c:pt idx="8">
                  <c:v>266</c:v>
                </c:pt>
                <c:pt idx="9">
                  <c:v>257</c:v>
                </c:pt>
                <c:pt idx="10">
                  <c:v>273</c:v>
                </c:pt>
                <c:pt idx="11">
                  <c:v>148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40A-417F-A4CC-4483F0BDDC7D}"/>
            </c:ext>
          </c:extLst>
        </c:ser>
        <c:ser>
          <c:idx val="1"/>
          <c:order val="1"/>
          <c:tx>
            <c:strRef>
              <c:f>'27.09 Entebbe-Busega'!$AF$9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Entebbe-Busega'!$AF$10:$AF$21</c:f>
              <c:numCache>
                <c:formatCode>0</c:formatCode>
                <c:ptCount val="12"/>
                <c:pt idx="0">
                  <c:v>201</c:v>
                </c:pt>
                <c:pt idx="1">
                  <c:v>216</c:v>
                </c:pt>
                <c:pt idx="2">
                  <c:v>201</c:v>
                </c:pt>
                <c:pt idx="3">
                  <c:v>211</c:v>
                </c:pt>
                <c:pt idx="4">
                  <c:v>207</c:v>
                </c:pt>
                <c:pt idx="5">
                  <c:v>181</c:v>
                </c:pt>
                <c:pt idx="6">
                  <c:v>232</c:v>
                </c:pt>
                <c:pt idx="7">
                  <c:v>280</c:v>
                </c:pt>
                <c:pt idx="8">
                  <c:v>266</c:v>
                </c:pt>
                <c:pt idx="9">
                  <c:v>257</c:v>
                </c:pt>
                <c:pt idx="10">
                  <c:v>273</c:v>
                </c:pt>
                <c:pt idx="11">
                  <c:v>148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40A-417F-A4CC-4483F0BDD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14112"/>
        <c:axId val="116315648"/>
      </c:lineChart>
      <c:catAx>
        <c:axId val="116314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5648"/>
        <c:crosses val="autoZero"/>
        <c:auto val="1"/>
        <c:lblAlgn val="ctr"/>
        <c:lblOffset val="100"/>
        <c:noMultiLvlLbl val="0"/>
      </c:catAx>
      <c:valAx>
        <c:axId val="116315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D57-4444-BED4-EE82DBC501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D57-4444-BED4-EE82DBC501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D57-4444-BED4-EE82DBC501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D57-4444-BED4-EE82DBC501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D57-4444-BED4-EE82DBC501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D57-4444-BED4-EE82DBC501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D57-4444-BED4-EE82DBC501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D57-4444-BED4-EE82DBC501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D57-4444-BED4-EE82DBC501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D57-4444-BED4-EE82DBC501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D57-4444-BED4-EE82DBC501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D57-4444-BED4-EE82DBC501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D57-4444-BED4-EE82DBC501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Entebbe-Busega'!$C$59:$N$59</c:f>
              <c:numCache>
                <c:formatCode>0.0%</c:formatCode>
                <c:ptCount val="12"/>
                <c:pt idx="0">
                  <c:v>0.54807332585110358</c:v>
                </c:pt>
                <c:pt idx="1">
                  <c:v>0.16573138795361017</c:v>
                </c:pt>
                <c:pt idx="2">
                  <c:v>9.1657313879536101E-2</c:v>
                </c:pt>
                <c:pt idx="3">
                  <c:v>5.8735503179947628E-2</c:v>
                </c:pt>
                <c:pt idx="4">
                  <c:v>8.9786756453423128E-3</c:v>
                </c:pt>
                <c:pt idx="5">
                  <c:v>7.8563411896745237E-3</c:v>
                </c:pt>
                <c:pt idx="6">
                  <c:v>6.3973063973063973E-2</c:v>
                </c:pt>
                <c:pt idx="7">
                  <c:v>2.8806584362139918E-2</c:v>
                </c:pt>
                <c:pt idx="8">
                  <c:v>2.3943135054246164E-2</c:v>
                </c:pt>
                <c:pt idx="9">
                  <c:v>2.2446689113355782E-3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D57-4444-BED4-EE82DBC50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Entebbe-Busega'!$S$9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Entebbe-Busega'!$S$10:$S$21</c:f>
              <c:numCache>
                <c:formatCode>0</c:formatCode>
                <c:ptCount val="12"/>
                <c:pt idx="0">
                  <c:v>103</c:v>
                </c:pt>
                <c:pt idx="1">
                  <c:v>127</c:v>
                </c:pt>
                <c:pt idx="2">
                  <c:v>119</c:v>
                </c:pt>
                <c:pt idx="3">
                  <c:v>112</c:v>
                </c:pt>
                <c:pt idx="4">
                  <c:v>120</c:v>
                </c:pt>
                <c:pt idx="5">
                  <c:v>99</c:v>
                </c:pt>
                <c:pt idx="6">
                  <c:v>130</c:v>
                </c:pt>
                <c:pt idx="7">
                  <c:v>141</c:v>
                </c:pt>
                <c:pt idx="8">
                  <c:v>147</c:v>
                </c:pt>
                <c:pt idx="9">
                  <c:v>153</c:v>
                </c:pt>
                <c:pt idx="10">
                  <c:v>137</c:v>
                </c:pt>
                <c:pt idx="11">
                  <c:v>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4EE-4BA3-A555-B5E59ADEB465}"/>
            </c:ext>
          </c:extLst>
        </c:ser>
        <c:ser>
          <c:idx val="1"/>
          <c:order val="1"/>
          <c:tx>
            <c:strRef>
              <c:f>'27.09 Entebbe-Busega'!$T$9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Entebbe-Busega'!$T$10:$T$21</c:f>
              <c:numCache>
                <c:formatCode>0</c:formatCode>
                <c:ptCount val="12"/>
                <c:pt idx="0">
                  <c:v>48</c:v>
                </c:pt>
                <c:pt idx="1">
                  <c:v>30</c:v>
                </c:pt>
                <c:pt idx="2">
                  <c:v>35</c:v>
                </c:pt>
                <c:pt idx="3">
                  <c:v>38</c:v>
                </c:pt>
                <c:pt idx="4">
                  <c:v>29</c:v>
                </c:pt>
                <c:pt idx="5">
                  <c:v>26</c:v>
                </c:pt>
                <c:pt idx="6">
                  <c:v>40</c:v>
                </c:pt>
                <c:pt idx="7">
                  <c:v>42</c:v>
                </c:pt>
                <c:pt idx="8">
                  <c:v>44</c:v>
                </c:pt>
                <c:pt idx="9">
                  <c:v>38</c:v>
                </c:pt>
                <c:pt idx="10">
                  <c:v>43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4EE-4BA3-A555-B5E59ADEB465}"/>
            </c:ext>
          </c:extLst>
        </c:ser>
        <c:ser>
          <c:idx val="2"/>
          <c:order val="2"/>
          <c:tx>
            <c:strRef>
              <c:f>'27.09 Entebbe-Busega'!$U$9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Entebbe-Busega'!$U$10:$U$21</c:f>
              <c:numCache>
                <c:formatCode>0</c:formatCode>
                <c:ptCount val="12"/>
                <c:pt idx="0">
                  <c:v>25</c:v>
                </c:pt>
                <c:pt idx="1">
                  <c:v>19</c:v>
                </c:pt>
                <c:pt idx="2">
                  <c:v>14</c:v>
                </c:pt>
                <c:pt idx="3">
                  <c:v>22</c:v>
                </c:pt>
                <c:pt idx="4">
                  <c:v>13</c:v>
                </c:pt>
                <c:pt idx="5">
                  <c:v>8</c:v>
                </c:pt>
                <c:pt idx="6">
                  <c:v>23</c:v>
                </c:pt>
                <c:pt idx="7">
                  <c:v>37</c:v>
                </c:pt>
                <c:pt idx="8">
                  <c:v>24</c:v>
                </c:pt>
                <c:pt idx="9">
                  <c:v>17</c:v>
                </c:pt>
                <c:pt idx="10">
                  <c:v>26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EE-4BA3-A555-B5E59ADEB465}"/>
            </c:ext>
          </c:extLst>
        </c:ser>
        <c:ser>
          <c:idx val="3"/>
          <c:order val="3"/>
          <c:tx>
            <c:strRef>
              <c:f>'27.09 Entebbe-Busega'!$V$9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Entebbe-Busega'!$V$10:$V$21</c:f>
              <c:numCache>
                <c:formatCode>0</c:formatCode>
                <c:ptCount val="12"/>
                <c:pt idx="0">
                  <c:v>6</c:v>
                </c:pt>
                <c:pt idx="1">
                  <c:v>9</c:v>
                </c:pt>
                <c:pt idx="2">
                  <c:v>11</c:v>
                </c:pt>
                <c:pt idx="3">
                  <c:v>7</c:v>
                </c:pt>
                <c:pt idx="4">
                  <c:v>14</c:v>
                </c:pt>
                <c:pt idx="5">
                  <c:v>16</c:v>
                </c:pt>
                <c:pt idx="6">
                  <c:v>12</c:v>
                </c:pt>
                <c:pt idx="7">
                  <c:v>26</c:v>
                </c:pt>
                <c:pt idx="8">
                  <c:v>16</c:v>
                </c:pt>
                <c:pt idx="9">
                  <c:v>14</c:v>
                </c:pt>
                <c:pt idx="10">
                  <c:v>19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4EE-4BA3-A555-B5E59ADEB465}"/>
            </c:ext>
          </c:extLst>
        </c:ser>
        <c:ser>
          <c:idx val="4"/>
          <c:order val="4"/>
          <c:tx>
            <c:strRef>
              <c:f>'27.09 Entebbe-Busega'!$W$9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Entebbe-Busega'!$W$10:$W$21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4EE-4BA3-A555-B5E59ADEB465}"/>
            </c:ext>
          </c:extLst>
        </c:ser>
        <c:ser>
          <c:idx val="5"/>
          <c:order val="5"/>
          <c:tx>
            <c:strRef>
              <c:f>'27.09 Entebbe-Busega'!$X$9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Entebbe-Busega'!$X$10:$X$21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0</c:v>
                </c:pt>
                <c:pt idx="9">
                  <c:v>5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4EE-4BA3-A555-B5E59ADEB465}"/>
            </c:ext>
          </c:extLst>
        </c:ser>
        <c:ser>
          <c:idx val="6"/>
          <c:order val="6"/>
          <c:tx>
            <c:strRef>
              <c:f>'27.09 Entebbe-Busega'!$Y$9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Entebbe-Busega'!$Y$10:$Y$21</c:f>
              <c:numCache>
                <c:formatCode>0</c:formatCode>
                <c:ptCount val="12"/>
                <c:pt idx="0">
                  <c:v>8</c:v>
                </c:pt>
                <c:pt idx="1">
                  <c:v>18</c:v>
                </c:pt>
                <c:pt idx="2">
                  <c:v>13</c:v>
                </c:pt>
                <c:pt idx="3">
                  <c:v>17</c:v>
                </c:pt>
                <c:pt idx="4">
                  <c:v>12</c:v>
                </c:pt>
                <c:pt idx="5">
                  <c:v>20</c:v>
                </c:pt>
                <c:pt idx="6">
                  <c:v>14</c:v>
                </c:pt>
                <c:pt idx="7">
                  <c:v>11</c:v>
                </c:pt>
                <c:pt idx="8">
                  <c:v>13</c:v>
                </c:pt>
                <c:pt idx="9">
                  <c:v>16</c:v>
                </c:pt>
                <c:pt idx="10">
                  <c:v>22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4EE-4BA3-A555-B5E59ADEB465}"/>
            </c:ext>
          </c:extLst>
        </c:ser>
        <c:ser>
          <c:idx val="7"/>
          <c:order val="7"/>
          <c:tx>
            <c:strRef>
              <c:f>'27.09 Entebbe-Busega'!$Z$9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Entebbe-Busega'!$Z$10:$Z$21</c:f>
              <c:numCache>
                <c:formatCode>0</c:formatCode>
                <c:ptCount val="12"/>
                <c:pt idx="0">
                  <c:v>7</c:v>
                </c:pt>
                <c:pt idx="1">
                  <c:v>6</c:v>
                </c:pt>
                <c:pt idx="2">
                  <c:v>4</c:v>
                </c:pt>
                <c:pt idx="3">
                  <c:v>5</c:v>
                </c:pt>
                <c:pt idx="4">
                  <c:v>12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7</c:v>
                </c:pt>
                <c:pt idx="9">
                  <c:v>5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4EE-4BA3-A555-B5E59ADEB465}"/>
            </c:ext>
          </c:extLst>
        </c:ser>
        <c:ser>
          <c:idx val="8"/>
          <c:order val="8"/>
          <c:tx>
            <c:strRef>
              <c:f>'27.09 Entebbe-Busega'!$AA$9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Entebbe-Busega'!$AA$10:$AA$21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2</c:v>
                </c:pt>
                <c:pt idx="3">
                  <c:v>6</c:v>
                </c:pt>
                <c:pt idx="4">
                  <c:v>7</c:v>
                </c:pt>
                <c:pt idx="5">
                  <c:v>4</c:v>
                </c:pt>
                <c:pt idx="6">
                  <c:v>6</c:v>
                </c:pt>
                <c:pt idx="7">
                  <c:v>4</c:v>
                </c:pt>
                <c:pt idx="8">
                  <c:v>10</c:v>
                </c:pt>
                <c:pt idx="9">
                  <c:v>6</c:v>
                </c:pt>
                <c:pt idx="10">
                  <c:v>10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4EE-4BA3-A555-B5E59ADEB465}"/>
            </c:ext>
          </c:extLst>
        </c:ser>
        <c:ser>
          <c:idx val="9"/>
          <c:order val="9"/>
          <c:tx>
            <c:strRef>
              <c:f>'27.09 Entebbe-Busega'!$AB$9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Entebbe-Busega'!$AB$10:$AB$21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4EE-4BA3-A555-B5E59ADEB465}"/>
            </c:ext>
          </c:extLst>
        </c:ser>
        <c:ser>
          <c:idx val="10"/>
          <c:order val="10"/>
          <c:tx>
            <c:strRef>
              <c:f>'27.09 Entebbe-Busega'!$AC$9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Entebbe-Busega'!$AC$10:$AC$21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4EE-4BA3-A555-B5E59ADEB465}"/>
            </c:ext>
          </c:extLst>
        </c:ser>
        <c:ser>
          <c:idx val="11"/>
          <c:order val="11"/>
          <c:tx>
            <c:strRef>
              <c:f>'27.09 Entebbe-Busega'!$AD$9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Entebbe-Busega'!$AD$10:$AD$21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4EE-4BA3-A555-B5E59ADEB4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397952"/>
        <c:axId val="116399488"/>
      </c:lineChart>
      <c:catAx>
        <c:axId val="11639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9488"/>
        <c:crosses val="autoZero"/>
        <c:auto val="1"/>
        <c:lblAlgn val="ctr"/>
        <c:lblOffset val="100"/>
        <c:noMultiLvlLbl val="0"/>
      </c:catAx>
      <c:valAx>
        <c:axId val="11639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C25-486D-B807-460B322162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C25-486D-B807-460B322162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C25-486D-B807-460B3221620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C25-486D-B807-460B3221620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C25-486D-B807-460B3221620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C25-486D-B807-460B3221620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C25-486D-B807-460B3221620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C25-486D-B807-460B3221620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C25-486D-B807-460B3221620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C25-486D-B807-460B3221620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C25-486D-B807-460B3221620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C25-486D-B807-460B3221620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C25-486D-B807-460B3221620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Entebbe-Busega'!$C$60:$N$60</c:f>
              <c:numCache>
                <c:formatCode>0.00%</c:formatCode>
                <c:ptCount val="12"/>
                <c:pt idx="0">
                  <c:v>0.54807332585110358</c:v>
                </c:pt>
                <c:pt idx="1">
                  <c:v>0.16573138795361017</c:v>
                </c:pt>
                <c:pt idx="2">
                  <c:v>9.1657313879536101E-2</c:v>
                </c:pt>
                <c:pt idx="3">
                  <c:v>5.8735503179947628E-2</c:v>
                </c:pt>
                <c:pt idx="4">
                  <c:v>8.9786756453423128E-3</c:v>
                </c:pt>
                <c:pt idx="5">
                  <c:v>7.8563411896745237E-3</c:v>
                </c:pt>
                <c:pt idx="6">
                  <c:v>6.3973063973063973E-2</c:v>
                </c:pt>
                <c:pt idx="7">
                  <c:v>2.8806584362139918E-2</c:v>
                </c:pt>
                <c:pt idx="8">
                  <c:v>2.3943135054246164E-2</c:v>
                </c:pt>
                <c:pt idx="9">
                  <c:v>2.2446689113355782E-3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C25-486D-B807-460B32216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'[3]29.09 ENTEBBE-BUSEGA'!$AE$9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'[3]29.09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'[3]29.09 ENTEBBE-BUSEGA'!$AE$10:$AE$21</c:f>
              <c:numCache>
                <c:formatCode>General</c:formatCode>
                <c:ptCount val="12"/>
                <c:pt idx="0">
                  <c:v>166</c:v>
                </c:pt>
                <c:pt idx="1">
                  <c:v>195</c:v>
                </c:pt>
                <c:pt idx="2">
                  <c:v>226</c:v>
                </c:pt>
                <c:pt idx="3">
                  <c:v>357</c:v>
                </c:pt>
                <c:pt idx="4">
                  <c:v>295</c:v>
                </c:pt>
                <c:pt idx="5">
                  <c:v>348</c:v>
                </c:pt>
                <c:pt idx="6">
                  <c:v>318</c:v>
                </c:pt>
                <c:pt idx="7">
                  <c:v>202</c:v>
                </c:pt>
                <c:pt idx="8">
                  <c:v>378</c:v>
                </c:pt>
                <c:pt idx="9">
                  <c:v>270</c:v>
                </c:pt>
                <c:pt idx="10">
                  <c:v>300</c:v>
                </c:pt>
                <c:pt idx="11">
                  <c:v>316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D42-4EC0-B098-975BF2CE0C79}"/>
            </c:ext>
          </c:extLst>
        </c:ser>
        <c:ser>
          <c:idx val="1"/>
          <c:order val="1"/>
          <c:tx>
            <c:strRef>
              <c:f>'[3]29.09 ENTEBBE-BUSEGA'!$AF$9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'[3]29.09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'[3]29.09 ENTEBBE-BUSEGA'!$AF$10:$AF$21</c:f>
              <c:numCache>
                <c:formatCode>General</c:formatCode>
                <c:ptCount val="12"/>
                <c:pt idx="0">
                  <c:v>168</c:v>
                </c:pt>
                <c:pt idx="1">
                  <c:v>195</c:v>
                </c:pt>
                <c:pt idx="2">
                  <c:v>226</c:v>
                </c:pt>
                <c:pt idx="3">
                  <c:v>357</c:v>
                </c:pt>
                <c:pt idx="4">
                  <c:v>295</c:v>
                </c:pt>
                <c:pt idx="5">
                  <c:v>348</c:v>
                </c:pt>
                <c:pt idx="6">
                  <c:v>318</c:v>
                </c:pt>
                <c:pt idx="7">
                  <c:v>202</c:v>
                </c:pt>
                <c:pt idx="8">
                  <c:v>378</c:v>
                </c:pt>
                <c:pt idx="9">
                  <c:v>270</c:v>
                </c:pt>
                <c:pt idx="10">
                  <c:v>301</c:v>
                </c:pt>
                <c:pt idx="11">
                  <c:v>317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D42-4EC0-B098-975BF2CE0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14112"/>
        <c:axId val="116315648"/>
      </c:lineChart>
      <c:catAx>
        <c:axId val="116314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5648"/>
        <c:crosses val="autoZero"/>
        <c:auto val="1"/>
        <c:lblAlgn val="ctr"/>
        <c:lblOffset val="100"/>
        <c:noMultiLvlLbl val="0"/>
      </c:catAx>
      <c:valAx>
        <c:axId val="116315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3C-47DC-B0FA-ABCCEA5225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3C-47DC-B0FA-ABCCEA5225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3C-47DC-B0FA-ABCCEA52250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3C-47DC-B0FA-ABCCEA52250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3C-47DC-B0FA-ABCCEA52250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3C-47DC-B0FA-ABCCEA52250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3C-47DC-B0FA-ABCCEA52250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3C-47DC-B0FA-ABCCEA52250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3C-47DC-B0FA-ABCCEA52250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3C-47DC-B0FA-ABCCEA52250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3C-47DC-B0FA-ABCCEA52250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3C-47DC-B0FA-ABCCEA52250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3C-47DC-B0FA-ABCCEA52250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'[3]29.09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'[3]29.09 ENTEBBE-BUSEGA'!$C$59:$N$59</c:f>
              <c:numCache>
                <c:formatCode>General</c:formatCode>
                <c:ptCount val="12"/>
                <c:pt idx="0">
                  <c:v>0.53422222222222226</c:v>
                </c:pt>
                <c:pt idx="1">
                  <c:v>0.22992592592592592</c:v>
                </c:pt>
                <c:pt idx="2">
                  <c:v>8.0296296296296296E-2</c:v>
                </c:pt>
                <c:pt idx="3">
                  <c:v>4.1185185185185186E-2</c:v>
                </c:pt>
                <c:pt idx="4">
                  <c:v>1.1851851851851851E-2</c:v>
                </c:pt>
                <c:pt idx="5">
                  <c:v>2.3703703703703703E-3</c:v>
                </c:pt>
                <c:pt idx="6">
                  <c:v>5.1555555555555556E-2</c:v>
                </c:pt>
                <c:pt idx="7">
                  <c:v>2.5185185185185185E-2</c:v>
                </c:pt>
                <c:pt idx="8">
                  <c:v>1.7777777777777778E-2</c:v>
                </c:pt>
                <c:pt idx="9">
                  <c:v>4.4444444444444444E-3</c:v>
                </c:pt>
                <c:pt idx="10">
                  <c:v>1.1851851851851852E-3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3C-47DC-B0FA-ABCCEA522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43C-42AD-B59E-81A30B3EC25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43C-42AD-B59E-81A30B3EC25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43C-42AD-B59E-81A30B3EC25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43C-42AD-B59E-81A30B3EC25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43C-42AD-B59E-81A30B3EC25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43C-42AD-B59E-81A30B3EC25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43C-42AD-B59E-81A30B3EC25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43C-42AD-B59E-81A30B3EC25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43C-42AD-B59E-81A30B3EC25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43C-42AD-B59E-81A30B3EC25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43C-42AD-B59E-81A30B3EC25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43C-42AD-B59E-81A30B3EC25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43C-42AD-B59E-81A30B3EC2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'[3]29.09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'[3]29.09 ENTEBBE-BUSEGA'!$C$60:$N$60</c:f>
              <c:numCache>
                <c:formatCode>General</c:formatCode>
                <c:ptCount val="12"/>
                <c:pt idx="0">
                  <c:v>0.53485612577870068</c:v>
                </c:pt>
                <c:pt idx="1">
                  <c:v>0.23019875407890833</c:v>
                </c:pt>
                <c:pt idx="2">
                  <c:v>8.039157520023732E-2</c:v>
                </c:pt>
                <c:pt idx="3">
                  <c:v>4.1234055176505489E-2</c:v>
                </c:pt>
                <c:pt idx="4">
                  <c:v>1.1865915158706615E-2</c:v>
                </c:pt>
                <c:pt idx="5">
                  <c:v>2.3731830317413232E-3</c:v>
                </c:pt>
                <c:pt idx="6">
                  <c:v>5.1616730940373778E-2</c:v>
                </c:pt>
                <c:pt idx="7">
                  <c:v>2.5215069712251556E-2</c:v>
                </c:pt>
                <c:pt idx="8">
                  <c:v>1.7798872738059923E-2</c:v>
                </c:pt>
                <c:pt idx="9">
                  <c:v>4.4497181845149806E-3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43C-42AD-B59E-81A30B3EC2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'[2]27.09 Entebbe-Busega'!$AE$9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'[2]27.09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'[2]27.09 Entebbe-Busega'!$AE$10:$AE$21</c:f>
              <c:numCache>
                <c:formatCode>General</c:formatCode>
                <c:ptCount val="12"/>
                <c:pt idx="0">
                  <c:v>201</c:v>
                </c:pt>
                <c:pt idx="1">
                  <c:v>216</c:v>
                </c:pt>
                <c:pt idx="2">
                  <c:v>201</c:v>
                </c:pt>
                <c:pt idx="3">
                  <c:v>211</c:v>
                </c:pt>
                <c:pt idx="4">
                  <c:v>207</c:v>
                </c:pt>
                <c:pt idx="5">
                  <c:v>181</c:v>
                </c:pt>
                <c:pt idx="6">
                  <c:v>232</c:v>
                </c:pt>
                <c:pt idx="7">
                  <c:v>280</c:v>
                </c:pt>
                <c:pt idx="8">
                  <c:v>266</c:v>
                </c:pt>
                <c:pt idx="9">
                  <c:v>257</c:v>
                </c:pt>
                <c:pt idx="10">
                  <c:v>273</c:v>
                </c:pt>
                <c:pt idx="11">
                  <c:v>148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300-4AB9-A8F9-E202E0C61A79}"/>
            </c:ext>
          </c:extLst>
        </c:ser>
        <c:ser>
          <c:idx val="1"/>
          <c:order val="1"/>
          <c:tx>
            <c:strRef>
              <c:f>'[2]27.09 Entebbe-Busega'!$AF$9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'[2]27.09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'[2]27.09 Entebbe-Busega'!$AF$10:$AF$21</c:f>
              <c:numCache>
                <c:formatCode>General</c:formatCode>
                <c:ptCount val="12"/>
                <c:pt idx="0">
                  <c:v>201</c:v>
                </c:pt>
                <c:pt idx="1">
                  <c:v>216</c:v>
                </c:pt>
                <c:pt idx="2">
                  <c:v>201</c:v>
                </c:pt>
                <c:pt idx="3">
                  <c:v>211</c:v>
                </c:pt>
                <c:pt idx="4">
                  <c:v>207</c:v>
                </c:pt>
                <c:pt idx="5">
                  <c:v>181</c:v>
                </c:pt>
                <c:pt idx="6">
                  <c:v>232</c:v>
                </c:pt>
                <c:pt idx="7">
                  <c:v>280</c:v>
                </c:pt>
                <c:pt idx="8">
                  <c:v>266</c:v>
                </c:pt>
                <c:pt idx="9">
                  <c:v>257</c:v>
                </c:pt>
                <c:pt idx="10">
                  <c:v>273</c:v>
                </c:pt>
                <c:pt idx="11">
                  <c:v>148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300-4AB9-A8F9-E202E0C61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44-4D88-B314-B293775F504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44-4D88-B314-B293775F504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44-4D88-B314-B293775F504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44-4D88-B314-B293775F504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44-4D88-B314-B293775F504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44-4D88-B314-B293775F504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A44-4D88-B314-B293775F504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A44-4D88-B314-B293775F504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A44-4D88-B314-B293775F504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A44-4D88-B314-B293775F504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A44-4D88-B314-B293775F504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A44-4D88-B314-B293775F504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A44-4D88-B314-B293775F50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'[2]27.09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'[2]27.09 Entebbe-Busega'!$C$59:$N$59</c:f>
              <c:numCache>
                <c:formatCode>General</c:formatCode>
                <c:ptCount val="12"/>
                <c:pt idx="0">
                  <c:v>0.54807332585110358</c:v>
                </c:pt>
                <c:pt idx="1">
                  <c:v>0.16573138795361017</c:v>
                </c:pt>
                <c:pt idx="2">
                  <c:v>9.1657313879536101E-2</c:v>
                </c:pt>
                <c:pt idx="3">
                  <c:v>5.8735503179947628E-2</c:v>
                </c:pt>
                <c:pt idx="4">
                  <c:v>8.9786756453423128E-3</c:v>
                </c:pt>
                <c:pt idx="5">
                  <c:v>7.8563411896745237E-3</c:v>
                </c:pt>
                <c:pt idx="6">
                  <c:v>6.3973063973063973E-2</c:v>
                </c:pt>
                <c:pt idx="7">
                  <c:v>2.8806584362139918E-2</c:v>
                </c:pt>
                <c:pt idx="8">
                  <c:v>2.3943135054246164E-2</c:v>
                </c:pt>
                <c:pt idx="9">
                  <c:v>2.2446689113355782E-3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A44-4D88-B314-B293775F50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E2E-4854-BE91-FCFF7DAE839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E2E-4854-BE91-FCFF7DAE839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E2E-4854-BE91-FCFF7DAE839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E2E-4854-BE91-FCFF7DAE839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E2E-4854-BE91-FCFF7DAE839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E2E-4854-BE91-FCFF7DAE839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E2E-4854-BE91-FCFF7DAE839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E2E-4854-BE91-FCFF7DAE839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E2E-4854-BE91-FCFF7DAE839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E2E-4854-BE91-FCFF7DAE839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E2E-4854-BE91-FCFF7DAE839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E2E-4854-BE91-FCFF7DAE839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E2E-4854-BE91-FCFF7DAE83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'[2]27.09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'[2]27.09 Entebbe-Busega'!$C$60:$N$60</c:f>
              <c:numCache>
                <c:formatCode>General</c:formatCode>
                <c:ptCount val="12"/>
                <c:pt idx="0">
                  <c:v>0.54807332585110358</c:v>
                </c:pt>
                <c:pt idx="1">
                  <c:v>0.16573138795361017</c:v>
                </c:pt>
                <c:pt idx="2">
                  <c:v>9.1657313879536101E-2</c:v>
                </c:pt>
                <c:pt idx="3">
                  <c:v>5.8735503179947628E-2</c:v>
                </c:pt>
                <c:pt idx="4">
                  <c:v>8.9786756453423128E-3</c:v>
                </c:pt>
                <c:pt idx="5">
                  <c:v>7.8563411896745237E-3</c:v>
                </c:pt>
                <c:pt idx="6">
                  <c:v>6.3973063973063973E-2</c:v>
                </c:pt>
                <c:pt idx="7">
                  <c:v>2.8806584362139918E-2</c:v>
                </c:pt>
                <c:pt idx="8">
                  <c:v>2.3943135054246164E-2</c:v>
                </c:pt>
                <c:pt idx="9">
                  <c:v>2.2446689113355782E-3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E2E-4854-BE91-FCFF7DAE83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Busega-Entebbe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Busega-Entebbe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Busega-Entebbe '!$AE$10:$AE$21</c:f>
              <c:numCache>
                <c:formatCode>0</c:formatCode>
                <c:ptCount val="12"/>
                <c:pt idx="0">
                  <c:v>185</c:v>
                </c:pt>
                <c:pt idx="1">
                  <c:v>214</c:v>
                </c:pt>
                <c:pt idx="2">
                  <c:v>239</c:v>
                </c:pt>
                <c:pt idx="3">
                  <c:v>249</c:v>
                </c:pt>
                <c:pt idx="4">
                  <c:v>222</c:v>
                </c:pt>
                <c:pt idx="5">
                  <c:v>295</c:v>
                </c:pt>
                <c:pt idx="6">
                  <c:v>402</c:v>
                </c:pt>
                <c:pt idx="7">
                  <c:v>279</c:v>
                </c:pt>
                <c:pt idx="8">
                  <c:v>255</c:v>
                </c:pt>
                <c:pt idx="9">
                  <c:v>275</c:v>
                </c:pt>
                <c:pt idx="10">
                  <c:v>327</c:v>
                </c:pt>
                <c:pt idx="11">
                  <c:v>458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6E-4DBA-971A-8C83D0579B80}"/>
            </c:ext>
          </c:extLst>
        </c:ser>
        <c:ser>
          <c:idx val="1"/>
          <c:order val="1"/>
          <c:tx>
            <c:strRef>
              <c:f>'27.09 Busega-Entebbe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Busega-Entebbe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Busega-Entebbe '!$AF$10:$AF$21</c:f>
              <c:numCache>
                <c:formatCode>0</c:formatCode>
                <c:ptCount val="12"/>
                <c:pt idx="0">
                  <c:v>185</c:v>
                </c:pt>
                <c:pt idx="1">
                  <c:v>214</c:v>
                </c:pt>
                <c:pt idx="2">
                  <c:v>239</c:v>
                </c:pt>
                <c:pt idx="3">
                  <c:v>249</c:v>
                </c:pt>
                <c:pt idx="4">
                  <c:v>222</c:v>
                </c:pt>
                <c:pt idx="5">
                  <c:v>296</c:v>
                </c:pt>
                <c:pt idx="6">
                  <c:v>402</c:v>
                </c:pt>
                <c:pt idx="7">
                  <c:v>280</c:v>
                </c:pt>
                <c:pt idx="8">
                  <c:v>255</c:v>
                </c:pt>
                <c:pt idx="9">
                  <c:v>275</c:v>
                </c:pt>
                <c:pt idx="10">
                  <c:v>327</c:v>
                </c:pt>
                <c:pt idx="11">
                  <c:v>458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6E-4DBA-971A-8C83D0579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638848"/>
        <c:axId val="116640384"/>
      </c:lineChart>
      <c:catAx>
        <c:axId val="11663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40384"/>
        <c:crosses val="autoZero"/>
        <c:auto val="1"/>
        <c:lblAlgn val="ctr"/>
        <c:lblOffset val="100"/>
        <c:noMultiLvlLbl val="0"/>
      </c:catAx>
      <c:valAx>
        <c:axId val="116640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3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ABC-42C8-B282-BF5956A715A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ABC-42C8-B282-BF5956A715A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ABC-42C8-B282-BF5956A715A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ABC-42C8-B282-BF5956A715A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ABC-42C8-B282-BF5956A715A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ABC-42C8-B282-BF5956A715A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ABC-42C8-B282-BF5956A715A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ABC-42C8-B282-BF5956A715A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ABC-42C8-B282-BF5956A715A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ABC-42C8-B282-BF5956A715A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ABC-42C8-B282-BF5956A715A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ABC-42C8-B282-BF5956A715A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ABC-42C8-B282-BF5956A715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Busega-Entebbe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Busega-Entebbe '!$C$59:$N$59</c:f>
              <c:numCache>
                <c:formatCode>0.0%</c:formatCode>
                <c:ptCount val="12"/>
                <c:pt idx="0">
                  <c:v>0.45091122868900646</c:v>
                </c:pt>
                <c:pt idx="1">
                  <c:v>0.27954144620811289</c:v>
                </c:pt>
                <c:pt idx="2">
                  <c:v>0.1043503821281599</c:v>
                </c:pt>
                <c:pt idx="3">
                  <c:v>4.1740152851263965E-2</c:v>
                </c:pt>
                <c:pt idx="4">
                  <c:v>1.1169900058788948E-2</c:v>
                </c:pt>
                <c:pt idx="5">
                  <c:v>6.7607289829512054E-3</c:v>
                </c:pt>
                <c:pt idx="6">
                  <c:v>5.4967666078777191E-2</c:v>
                </c:pt>
                <c:pt idx="7">
                  <c:v>3.0276308054085831E-2</c:v>
                </c:pt>
                <c:pt idx="8">
                  <c:v>1.7048794826572605E-2</c:v>
                </c:pt>
                <c:pt idx="9">
                  <c:v>2.6455026455026454E-3</c:v>
                </c:pt>
                <c:pt idx="10">
                  <c:v>5.8788947677836567E-4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ABC-42C8-B282-BF5956A71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Busega-Entebbe 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Busega-Entebbe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Busega-Entebbe '!$S$10:$S$21</c:f>
              <c:numCache>
                <c:formatCode>0</c:formatCode>
                <c:ptCount val="12"/>
                <c:pt idx="0">
                  <c:v>78</c:v>
                </c:pt>
                <c:pt idx="1">
                  <c:v>132</c:v>
                </c:pt>
                <c:pt idx="2">
                  <c:v>121</c:v>
                </c:pt>
                <c:pt idx="3">
                  <c:v>132</c:v>
                </c:pt>
                <c:pt idx="4">
                  <c:v>91</c:v>
                </c:pt>
                <c:pt idx="5">
                  <c:v>119</c:v>
                </c:pt>
                <c:pt idx="6">
                  <c:v>157</c:v>
                </c:pt>
                <c:pt idx="7">
                  <c:v>99</c:v>
                </c:pt>
                <c:pt idx="8">
                  <c:v>94</c:v>
                </c:pt>
                <c:pt idx="9">
                  <c:v>116</c:v>
                </c:pt>
                <c:pt idx="10">
                  <c:v>162</c:v>
                </c:pt>
                <c:pt idx="11">
                  <c:v>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7D-4812-A3B9-C99427431E90}"/>
            </c:ext>
          </c:extLst>
        </c:ser>
        <c:ser>
          <c:idx val="1"/>
          <c:order val="1"/>
          <c:tx>
            <c:strRef>
              <c:f>'27.09 Busega-Entebbe 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Busega-Entebbe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Busega-Entebbe '!$T$10:$T$21</c:f>
              <c:numCache>
                <c:formatCode>0</c:formatCode>
                <c:ptCount val="12"/>
                <c:pt idx="0">
                  <c:v>57</c:v>
                </c:pt>
                <c:pt idx="1">
                  <c:v>33</c:v>
                </c:pt>
                <c:pt idx="2">
                  <c:v>40</c:v>
                </c:pt>
                <c:pt idx="3">
                  <c:v>37</c:v>
                </c:pt>
                <c:pt idx="4">
                  <c:v>73</c:v>
                </c:pt>
                <c:pt idx="5">
                  <c:v>108</c:v>
                </c:pt>
                <c:pt idx="6">
                  <c:v>142</c:v>
                </c:pt>
                <c:pt idx="7">
                  <c:v>88</c:v>
                </c:pt>
                <c:pt idx="8">
                  <c:v>84</c:v>
                </c:pt>
                <c:pt idx="9">
                  <c:v>80</c:v>
                </c:pt>
                <c:pt idx="10">
                  <c:v>97</c:v>
                </c:pt>
                <c:pt idx="11">
                  <c:v>112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97D-4812-A3B9-C99427431E90}"/>
            </c:ext>
          </c:extLst>
        </c:ser>
        <c:ser>
          <c:idx val="2"/>
          <c:order val="2"/>
          <c:tx>
            <c:strRef>
              <c:f>'27.09 Busega-Entebbe 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Busega-Entebbe '!$U$10:$U$21</c:f>
              <c:numCache>
                <c:formatCode>0</c:formatCode>
                <c:ptCount val="12"/>
                <c:pt idx="0">
                  <c:v>24</c:v>
                </c:pt>
                <c:pt idx="1">
                  <c:v>13</c:v>
                </c:pt>
                <c:pt idx="2">
                  <c:v>18</c:v>
                </c:pt>
                <c:pt idx="3">
                  <c:v>28</c:v>
                </c:pt>
                <c:pt idx="4">
                  <c:v>15</c:v>
                </c:pt>
                <c:pt idx="5">
                  <c:v>28</c:v>
                </c:pt>
                <c:pt idx="6">
                  <c:v>53</c:v>
                </c:pt>
                <c:pt idx="7">
                  <c:v>28</c:v>
                </c:pt>
                <c:pt idx="8">
                  <c:v>29</c:v>
                </c:pt>
                <c:pt idx="9">
                  <c:v>31</c:v>
                </c:pt>
                <c:pt idx="10">
                  <c:v>23</c:v>
                </c:pt>
                <c:pt idx="11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7D-4812-A3B9-C99427431E90}"/>
            </c:ext>
          </c:extLst>
        </c:ser>
        <c:ser>
          <c:idx val="3"/>
          <c:order val="3"/>
          <c:tx>
            <c:strRef>
              <c:f>'27.09 Busega-Entebbe 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Busega-Entebbe '!$V$10:$V$21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17</c:v>
                </c:pt>
                <c:pt idx="3">
                  <c:v>13</c:v>
                </c:pt>
                <c:pt idx="4">
                  <c:v>9</c:v>
                </c:pt>
                <c:pt idx="5">
                  <c:v>8</c:v>
                </c:pt>
                <c:pt idx="6">
                  <c:v>14</c:v>
                </c:pt>
                <c:pt idx="7">
                  <c:v>25</c:v>
                </c:pt>
                <c:pt idx="8">
                  <c:v>8</c:v>
                </c:pt>
                <c:pt idx="9">
                  <c:v>6</c:v>
                </c:pt>
                <c:pt idx="10">
                  <c:v>14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7D-4812-A3B9-C99427431E90}"/>
            </c:ext>
          </c:extLst>
        </c:ser>
        <c:ser>
          <c:idx val="4"/>
          <c:order val="4"/>
          <c:tx>
            <c:strRef>
              <c:f>'27.09 Busega-Entebbe 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Busega-Entebbe '!$W$10:$W$21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8</c:v>
                </c:pt>
                <c:pt idx="7">
                  <c:v>5</c:v>
                </c:pt>
                <c:pt idx="8">
                  <c:v>2</c:v>
                </c:pt>
                <c:pt idx="9">
                  <c:v>0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7D-4812-A3B9-C99427431E90}"/>
            </c:ext>
          </c:extLst>
        </c:ser>
        <c:ser>
          <c:idx val="5"/>
          <c:order val="5"/>
          <c:tx>
            <c:strRef>
              <c:f>'27.09 Busega-Entebbe 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Busega-Entebbe 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97D-4812-A3B9-C99427431E90}"/>
            </c:ext>
          </c:extLst>
        </c:ser>
        <c:ser>
          <c:idx val="6"/>
          <c:order val="6"/>
          <c:tx>
            <c:strRef>
              <c:f>'27.09 Busega-Entebbe 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Busega-Entebbe '!$Y$10:$Y$21</c:f>
              <c:numCache>
                <c:formatCode>0</c:formatCode>
                <c:ptCount val="12"/>
                <c:pt idx="0">
                  <c:v>7</c:v>
                </c:pt>
                <c:pt idx="1">
                  <c:v>11</c:v>
                </c:pt>
                <c:pt idx="2">
                  <c:v>25</c:v>
                </c:pt>
                <c:pt idx="3">
                  <c:v>17</c:v>
                </c:pt>
                <c:pt idx="4">
                  <c:v>15</c:v>
                </c:pt>
                <c:pt idx="5">
                  <c:v>20</c:v>
                </c:pt>
                <c:pt idx="6">
                  <c:v>9</c:v>
                </c:pt>
                <c:pt idx="7">
                  <c:v>13</c:v>
                </c:pt>
                <c:pt idx="8">
                  <c:v>23</c:v>
                </c:pt>
                <c:pt idx="9">
                  <c:v>17</c:v>
                </c:pt>
                <c:pt idx="10">
                  <c:v>18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97D-4812-A3B9-C99427431E90}"/>
            </c:ext>
          </c:extLst>
        </c:ser>
        <c:ser>
          <c:idx val="7"/>
          <c:order val="7"/>
          <c:tx>
            <c:strRef>
              <c:f>'27.09 Busega-Entebbe 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Busega-Entebbe '!$Z$10:$Z$21</c:f>
              <c:numCache>
                <c:formatCode>0</c:formatCode>
                <c:ptCount val="12"/>
                <c:pt idx="0">
                  <c:v>8</c:v>
                </c:pt>
                <c:pt idx="1">
                  <c:v>13</c:v>
                </c:pt>
                <c:pt idx="2">
                  <c:v>7</c:v>
                </c:pt>
                <c:pt idx="3">
                  <c:v>7</c:v>
                </c:pt>
                <c:pt idx="4">
                  <c:v>10</c:v>
                </c:pt>
                <c:pt idx="5">
                  <c:v>4</c:v>
                </c:pt>
                <c:pt idx="6">
                  <c:v>11</c:v>
                </c:pt>
                <c:pt idx="7">
                  <c:v>11</c:v>
                </c:pt>
                <c:pt idx="8">
                  <c:v>8</c:v>
                </c:pt>
                <c:pt idx="9">
                  <c:v>9</c:v>
                </c:pt>
                <c:pt idx="10">
                  <c:v>4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97D-4812-A3B9-C99427431E90}"/>
            </c:ext>
          </c:extLst>
        </c:ser>
        <c:ser>
          <c:idx val="8"/>
          <c:order val="8"/>
          <c:tx>
            <c:strRef>
              <c:f>'27.09 Busega-Entebbe 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Busega-Entebbe '!$AA$10:$AA$21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6</c:v>
                </c:pt>
                <c:pt idx="3">
                  <c:v>10</c:v>
                </c:pt>
                <c:pt idx="4">
                  <c:v>2</c:v>
                </c:pt>
                <c:pt idx="5">
                  <c:v>3</c:v>
                </c:pt>
                <c:pt idx="6">
                  <c:v>7</c:v>
                </c:pt>
                <c:pt idx="7">
                  <c:v>8</c:v>
                </c:pt>
                <c:pt idx="8">
                  <c:v>5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97D-4812-A3B9-C99427431E90}"/>
            </c:ext>
          </c:extLst>
        </c:ser>
        <c:ser>
          <c:idx val="9"/>
          <c:order val="9"/>
          <c:tx>
            <c:strRef>
              <c:f>'27.09 Busega-Entebbe 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Busega-Entebbe 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97D-4812-A3B9-C99427431E90}"/>
            </c:ext>
          </c:extLst>
        </c:ser>
        <c:ser>
          <c:idx val="10"/>
          <c:order val="10"/>
          <c:tx>
            <c:strRef>
              <c:f>'27.09 Busega-Entebbe 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Busega-Entebbe '!$AC$10:$AC$21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97D-4812-A3B9-C99427431E90}"/>
            </c:ext>
          </c:extLst>
        </c:ser>
        <c:ser>
          <c:idx val="11"/>
          <c:order val="11"/>
          <c:tx>
            <c:strRef>
              <c:f>'27.09 Busega-Entebbe 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Busega-Entebbe 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97D-4812-A3B9-C99427431E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866048"/>
        <c:axId val="116880128"/>
      </c:lineChart>
      <c:catAx>
        <c:axId val="11686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80128"/>
        <c:crosses val="autoZero"/>
        <c:auto val="1"/>
        <c:lblAlgn val="ctr"/>
        <c:lblOffset val="100"/>
        <c:noMultiLvlLbl val="0"/>
      </c:catAx>
      <c:valAx>
        <c:axId val="116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6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DA8-416C-B86D-56C2BE05C9A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DA8-416C-B86D-56C2BE05C9A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DA8-416C-B86D-56C2BE05C9A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DA8-416C-B86D-56C2BE05C9A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DA8-416C-B86D-56C2BE05C9A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DA8-416C-B86D-56C2BE05C9A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DA8-416C-B86D-56C2BE05C9A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DA8-416C-B86D-56C2BE05C9A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DA8-416C-B86D-56C2BE05C9A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DA8-416C-B86D-56C2BE05C9A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DA8-416C-B86D-56C2BE05C9A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DA8-416C-B86D-56C2BE05C9A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DA8-416C-B86D-56C2BE05C9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Busega-Entebbe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Busega-Entebbe '!$C$60:$N$60</c:f>
              <c:numCache>
                <c:formatCode>0.00%</c:formatCode>
                <c:ptCount val="12"/>
                <c:pt idx="0">
                  <c:v>0.45117647058823529</c:v>
                </c:pt>
                <c:pt idx="1">
                  <c:v>0.27970588235294119</c:v>
                </c:pt>
                <c:pt idx="2">
                  <c:v>0.10441176470588236</c:v>
                </c:pt>
                <c:pt idx="3">
                  <c:v>4.176470588235294E-2</c:v>
                </c:pt>
                <c:pt idx="4">
                  <c:v>1.1176470588235295E-2</c:v>
                </c:pt>
                <c:pt idx="5">
                  <c:v>6.7647058823529409E-3</c:v>
                </c:pt>
                <c:pt idx="6">
                  <c:v>5.5E-2</c:v>
                </c:pt>
                <c:pt idx="7">
                  <c:v>3.0294117647058822E-2</c:v>
                </c:pt>
                <c:pt idx="8">
                  <c:v>1.7058823529411765E-2</c:v>
                </c:pt>
                <c:pt idx="9">
                  <c:v>2.6470588235294116E-3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DA8-416C-B86D-56C2BE05C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'[3]29.09 BUSEGA-ENTEBBE'!$AE$9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'[3]29.09 BUSEGA-ENTEBBE'!$R$10:$R$21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'[3]29.09 BUSEGA-ENTEBBE'!$AE$10:$AE$21</c:f>
              <c:numCache>
                <c:formatCode>General</c:formatCode>
                <c:ptCount val="12"/>
                <c:pt idx="0">
                  <c:v>128</c:v>
                </c:pt>
                <c:pt idx="1">
                  <c:v>138</c:v>
                </c:pt>
                <c:pt idx="2">
                  <c:v>149</c:v>
                </c:pt>
                <c:pt idx="3">
                  <c:v>193</c:v>
                </c:pt>
                <c:pt idx="4">
                  <c:v>224</c:v>
                </c:pt>
                <c:pt idx="5">
                  <c:v>212</c:v>
                </c:pt>
                <c:pt idx="6">
                  <c:v>204</c:v>
                </c:pt>
                <c:pt idx="7">
                  <c:v>189</c:v>
                </c:pt>
                <c:pt idx="8">
                  <c:v>258</c:v>
                </c:pt>
                <c:pt idx="9">
                  <c:v>230</c:v>
                </c:pt>
                <c:pt idx="10">
                  <c:v>191</c:v>
                </c:pt>
                <c:pt idx="11">
                  <c:v>142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83-412A-A5D1-4F4A5A4C02B0}"/>
            </c:ext>
          </c:extLst>
        </c:ser>
        <c:ser>
          <c:idx val="1"/>
          <c:order val="1"/>
          <c:tx>
            <c:strRef>
              <c:f>'[3]29.09 BUSEGA-ENTEBBE'!$AF$9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'[3]29.09 BUSEGA-ENTEBBE'!$R$10:$R$21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'[3]29.09 BUSEGA-ENTEBBE'!$AF$10:$AF$21</c:f>
              <c:numCache>
                <c:formatCode>General</c:formatCode>
                <c:ptCount val="12"/>
                <c:pt idx="0">
                  <c:v>128</c:v>
                </c:pt>
                <c:pt idx="1">
                  <c:v>138</c:v>
                </c:pt>
                <c:pt idx="2">
                  <c:v>149</c:v>
                </c:pt>
                <c:pt idx="3">
                  <c:v>194</c:v>
                </c:pt>
                <c:pt idx="4">
                  <c:v>225</c:v>
                </c:pt>
                <c:pt idx="5">
                  <c:v>212</c:v>
                </c:pt>
                <c:pt idx="6">
                  <c:v>204</c:v>
                </c:pt>
                <c:pt idx="7">
                  <c:v>189</c:v>
                </c:pt>
                <c:pt idx="8">
                  <c:v>258</c:v>
                </c:pt>
                <c:pt idx="9">
                  <c:v>230</c:v>
                </c:pt>
                <c:pt idx="10">
                  <c:v>191</c:v>
                </c:pt>
                <c:pt idx="11">
                  <c:v>142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83-412A-A5D1-4F4A5A4C02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638848"/>
        <c:axId val="116640384"/>
      </c:lineChart>
      <c:catAx>
        <c:axId val="11663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40384"/>
        <c:crosses val="autoZero"/>
        <c:auto val="1"/>
        <c:lblAlgn val="ctr"/>
        <c:lblOffset val="100"/>
        <c:noMultiLvlLbl val="0"/>
      </c:catAx>
      <c:valAx>
        <c:axId val="116640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3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488-484C-B079-BE32A53D9FA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488-484C-B079-BE32A53D9FA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488-484C-B079-BE32A53D9FA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488-484C-B079-BE32A53D9FA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488-484C-B079-BE32A53D9FA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488-484C-B079-BE32A53D9FA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488-484C-B079-BE32A53D9FA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488-484C-B079-BE32A53D9FA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488-484C-B079-BE32A53D9FA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488-484C-B079-BE32A53D9FA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488-484C-B079-BE32A53D9FA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488-484C-B079-BE32A53D9FA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488-484C-B079-BE32A53D9F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'[3]29.09 BUSEGA-ENTEBBE'!$C$9:$N$9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'[3]29.09 BUSEGA-ENTEBBE'!$C$59:$N$59</c:f>
              <c:numCache>
                <c:formatCode>General</c:formatCode>
                <c:ptCount val="12"/>
                <c:pt idx="0">
                  <c:v>0.5</c:v>
                </c:pt>
                <c:pt idx="1">
                  <c:v>0.24734513274336284</c:v>
                </c:pt>
                <c:pt idx="2">
                  <c:v>8.3185840707964601E-2</c:v>
                </c:pt>
                <c:pt idx="3">
                  <c:v>5.6194690265486728E-2</c:v>
                </c:pt>
                <c:pt idx="4">
                  <c:v>1.3274336283185841E-2</c:v>
                </c:pt>
                <c:pt idx="5">
                  <c:v>2.2123893805309734E-3</c:v>
                </c:pt>
                <c:pt idx="6">
                  <c:v>4.7345132743362835E-2</c:v>
                </c:pt>
                <c:pt idx="7">
                  <c:v>2.1238938053097345E-2</c:v>
                </c:pt>
                <c:pt idx="8">
                  <c:v>2.2123893805309734E-2</c:v>
                </c:pt>
                <c:pt idx="9">
                  <c:v>6.1946902654867256E-3</c:v>
                </c:pt>
                <c:pt idx="10">
                  <c:v>8.8495575221238937E-4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488-484C-B079-BE32A53D9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650-4BFF-B1E3-9335DDB218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650-4BFF-B1E3-9335DDB218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650-4BFF-B1E3-9335DDB218D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650-4BFF-B1E3-9335DDB218D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650-4BFF-B1E3-9335DDB218D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650-4BFF-B1E3-9335DDB218D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650-4BFF-B1E3-9335DDB218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650-4BFF-B1E3-9335DDB218D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650-4BFF-B1E3-9335DDB218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650-4BFF-B1E3-9335DDB218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650-4BFF-B1E3-9335DDB218D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650-4BFF-B1E3-9335DDB218D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650-4BFF-B1E3-9335DDB218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'[3]29.09 BUSEGA-ENTEBBE'!$C$9:$N$9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'[3]29.09 BUSEGA-ENTEBBE'!$C$60:$N$60</c:f>
              <c:numCache>
                <c:formatCode>General</c:formatCode>
                <c:ptCount val="12"/>
                <c:pt idx="0">
                  <c:v>0.50044286979627994</c:v>
                </c:pt>
                <c:pt idx="1">
                  <c:v>0.24756421612046059</c:v>
                </c:pt>
                <c:pt idx="2">
                  <c:v>8.3259521700620023E-2</c:v>
                </c:pt>
                <c:pt idx="3">
                  <c:v>5.6244464127546502E-2</c:v>
                </c:pt>
                <c:pt idx="4">
                  <c:v>1.3286093888396812E-2</c:v>
                </c:pt>
                <c:pt idx="5">
                  <c:v>2.2143489813994687E-3</c:v>
                </c:pt>
                <c:pt idx="6">
                  <c:v>4.7387068201948629E-2</c:v>
                </c:pt>
                <c:pt idx="7">
                  <c:v>2.1257750221434897E-2</c:v>
                </c:pt>
                <c:pt idx="8">
                  <c:v>2.2143489813994686E-2</c:v>
                </c:pt>
                <c:pt idx="9">
                  <c:v>6.2001771479185119E-3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650-4BFF-B1E3-9335DDB218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'[2]27.09 Busega-Entebbe'!$AE$9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'[2]27.09 Busega-Entebbe'!$R$10:$R$21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'[2]27.09 Busega-Entebbe'!$AE$10:$AE$21</c:f>
              <c:numCache>
                <c:formatCode>General</c:formatCode>
                <c:ptCount val="12"/>
                <c:pt idx="0">
                  <c:v>185</c:v>
                </c:pt>
                <c:pt idx="1">
                  <c:v>214</c:v>
                </c:pt>
                <c:pt idx="2">
                  <c:v>239</c:v>
                </c:pt>
                <c:pt idx="3">
                  <c:v>249</c:v>
                </c:pt>
                <c:pt idx="4">
                  <c:v>222</c:v>
                </c:pt>
                <c:pt idx="5">
                  <c:v>295</c:v>
                </c:pt>
                <c:pt idx="6">
                  <c:v>402</c:v>
                </c:pt>
                <c:pt idx="7">
                  <c:v>279</c:v>
                </c:pt>
                <c:pt idx="8">
                  <c:v>255</c:v>
                </c:pt>
                <c:pt idx="9">
                  <c:v>275</c:v>
                </c:pt>
                <c:pt idx="10">
                  <c:v>327</c:v>
                </c:pt>
                <c:pt idx="11">
                  <c:v>458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25-46AD-BB73-9A3B398C1F1A}"/>
            </c:ext>
          </c:extLst>
        </c:ser>
        <c:ser>
          <c:idx val="1"/>
          <c:order val="1"/>
          <c:tx>
            <c:strRef>
              <c:f>'[2]27.09 Busega-Entebbe'!$AF$9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'[2]27.09 Busega-Entebbe'!$R$10:$R$21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'[2]27.09 Busega-Entebbe'!$AF$10:$AF$21</c:f>
              <c:numCache>
                <c:formatCode>General</c:formatCode>
                <c:ptCount val="12"/>
                <c:pt idx="0">
                  <c:v>185</c:v>
                </c:pt>
                <c:pt idx="1">
                  <c:v>214</c:v>
                </c:pt>
                <c:pt idx="2">
                  <c:v>239</c:v>
                </c:pt>
                <c:pt idx="3">
                  <c:v>249</c:v>
                </c:pt>
                <c:pt idx="4">
                  <c:v>222</c:v>
                </c:pt>
                <c:pt idx="5">
                  <c:v>296</c:v>
                </c:pt>
                <c:pt idx="6">
                  <c:v>402</c:v>
                </c:pt>
                <c:pt idx="7">
                  <c:v>280</c:v>
                </c:pt>
                <c:pt idx="8">
                  <c:v>255</c:v>
                </c:pt>
                <c:pt idx="9">
                  <c:v>275</c:v>
                </c:pt>
                <c:pt idx="10">
                  <c:v>327</c:v>
                </c:pt>
                <c:pt idx="11">
                  <c:v>458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25-46AD-BB73-9A3B398C1F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AD5-4B31-85E3-A5328CACCB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AD5-4B31-85E3-A5328CACCB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AD5-4B31-85E3-A5328CACCB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AD5-4B31-85E3-A5328CACCB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AD5-4B31-85E3-A5328CACCB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AD5-4B31-85E3-A5328CACCB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AD5-4B31-85E3-A5328CACCB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AD5-4B31-85E3-A5328CACCB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AD5-4B31-85E3-A5328CACCB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AD5-4B31-85E3-A5328CACCB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AD5-4B31-85E3-A5328CACCB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AD5-4B31-85E3-A5328CACCB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AD5-4B31-85E3-A5328CACCB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'[2]27.09 Busega-Entebbe'!$C$9:$N$9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'[2]27.09 Busega-Entebbe'!$C$59:$N$59</c:f>
              <c:numCache>
                <c:formatCode>General</c:formatCode>
                <c:ptCount val="12"/>
                <c:pt idx="0">
                  <c:v>0.45091122868900646</c:v>
                </c:pt>
                <c:pt idx="1">
                  <c:v>0.27954144620811289</c:v>
                </c:pt>
                <c:pt idx="2">
                  <c:v>0.1043503821281599</c:v>
                </c:pt>
                <c:pt idx="3">
                  <c:v>4.1740152851263965E-2</c:v>
                </c:pt>
                <c:pt idx="4">
                  <c:v>1.1169900058788948E-2</c:v>
                </c:pt>
                <c:pt idx="5">
                  <c:v>6.7607289829512054E-3</c:v>
                </c:pt>
                <c:pt idx="6">
                  <c:v>5.4967666078777191E-2</c:v>
                </c:pt>
                <c:pt idx="7">
                  <c:v>3.0276308054085831E-2</c:v>
                </c:pt>
                <c:pt idx="8">
                  <c:v>1.7048794826572605E-2</c:v>
                </c:pt>
                <c:pt idx="9">
                  <c:v>2.6455026455026454E-3</c:v>
                </c:pt>
                <c:pt idx="10">
                  <c:v>5.8788947677836567E-4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AD5-4B31-85E3-A5328CACCB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11-4150-A1A2-5FF48A8E6B0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11-4150-A1A2-5FF48A8E6B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11-4150-A1A2-5FF48A8E6B0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11-4150-A1A2-5FF48A8E6B0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11-4150-A1A2-5FF48A8E6B0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11-4150-A1A2-5FF48A8E6B0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11-4150-A1A2-5FF48A8E6B0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11-4150-A1A2-5FF48A8E6B0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11-4150-A1A2-5FF48A8E6B0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11-4150-A1A2-5FF48A8E6B0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11-4150-A1A2-5FF48A8E6B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11-4150-A1A2-5FF48A8E6B0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11-4150-A1A2-5FF48A8E6B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'[2]27.09 Busega-Entebbe'!$C$9:$N$9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'[2]27.09 Busega-Entebbe'!$C$60:$N$60</c:f>
              <c:numCache>
                <c:formatCode>General</c:formatCode>
                <c:ptCount val="12"/>
                <c:pt idx="0">
                  <c:v>0.45117647058823529</c:v>
                </c:pt>
                <c:pt idx="1">
                  <c:v>0.27970588235294119</c:v>
                </c:pt>
                <c:pt idx="2">
                  <c:v>0.10441176470588236</c:v>
                </c:pt>
                <c:pt idx="3">
                  <c:v>4.176470588235294E-2</c:v>
                </c:pt>
                <c:pt idx="4">
                  <c:v>1.1176470588235295E-2</c:v>
                </c:pt>
                <c:pt idx="5">
                  <c:v>6.7647058823529409E-3</c:v>
                </c:pt>
                <c:pt idx="6">
                  <c:v>5.5E-2</c:v>
                </c:pt>
                <c:pt idx="7">
                  <c:v>3.0294117647058822E-2</c:v>
                </c:pt>
                <c:pt idx="8">
                  <c:v>1.7058823529411765E-2</c:v>
                </c:pt>
                <c:pt idx="9">
                  <c:v>2.6470588235294116E-3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11-4150-A1A2-5FF48A8E6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Entebbe-Busega-24h'!$AE$9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Entebbe-Busega-24h'!$R$10:$R$33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Entebbe-Busega-24h'!$AE$10:$AE$33</c:f>
              <c:numCache>
                <c:formatCode>0</c:formatCode>
                <c:ptCount val="24"/>
                <c:pt idx="0">
                  <c:v>250</c:v>
                </c:pt>
                <c:pt idx="1">
                  <c:v>218</c:v>
                </c:pt>
                <c:pt idx="2">
                  <c:v>207</c:v>
                </c:pt>
                <c:pt idx="3">
                  <c:v>276</c:v>
                </c:pt>
                <c:pt idx="4">
                  <c:v>333</c:v>
                </c:pt>
                <c:pt idx="5">
                  <c:v>324</c:v>
                </c:pt>
                <c:pt idx="6">
                  <c:v>271</c:v>
                </c:pt>
                <c:pt idx="7">
                  <c:v>217</c:v>
                </c:pt>
                <c:pt idx="8">
                  <c:v>308</c:v>
                </c:pt>
                <c:pt idx="9">
                  <c:v>233</c:v>
                </c:pt>
                <c:pt idx="10">
                  <c:v>260</c:v>
                </c:pt>
                <c:pt idx="11">
                  <c:v>241</c:v>
                </c:pt>
                <c:pt idx="12">
                  <c:v>272</c:v>
                </c:pt>
                <c:pt idx="13">
                  <c:v>259</c:v>
                </c:pt>
                <c:pt idx="14">
                  <c:v>225</c:v>
                </c:pt>
                <c:pt idx="15">
                  <c:v>315</c:v>
                </c:pt>
                <c:pt idx="16">
                  <c:v>267</c:v>
                </c:pt>
                <c:pt idx="17">
                  <c:v>55</c:v>
                </c:pt>
                <c:pt idx="18">
                  <c:v>32</c:v>
                </c:pt>
                <c:pt idx="19">
                  <c:v>23</c:v>
                </c:pt>
                <c:pt idx="20">
                  <c:v>33</c:v>
                </c:pt>
                <c:pt idx="21">
                  <c:v>30</c:v>
                </c:pt>
                <c:pt idx="22">
                  <c:v>30</c:v>
                </c:pt>
                <c:pt idx="23">
                  <c:v>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'28.09 Entebbe-Busega-24h'!$AF$9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Entebbe-Busega-24h'!$R$10:$R$33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Entebbe-Busega-24h'!$AF$10:$AF$33</c:f>
              <c:numCache>
                <c:formatCode>0</c:formatCode>
                <c:ptCount val="24"/>
                <c:pt idx="0">
                  <c:v>250</c:v>
                </c:pt>
                <c:pt idx="1">
                  <c:v>218</c:v>
                </c:pt>
                <c:pt idx="2">
                  <c:v>208</c:v>
                </c:pt>
                <c:pt idx="3">
                  <c:v>276</c:v>
                </c:pt>
                <c:pt idx="4">
                  <c:v>333</c:v>
                </c:pt>
                <c:pt idx="5">
                  <c:v>324</c:v>
                </c:pt>
                <c:pt idx="6">
                  <c:v>271</c:v>
                </c:pt>
                <c:pt idx="7">
                  <c:v>217</c:v>
                </c:pt>
                <c:pt idx="8">
                  <c:v>308</c:v>
                </c:pt>
                <c:pt idx="9">
                  <c:v>233</c:v>
                </c:pt>
                <c:pt idx="10">
                  <c:v>260</c:v>
                </c:pt>
                <c:pt idx="11">
                  <c:v>241</c:v>
                </c:pt>
                <c:pt idx="12">
                  <c:v>272</c:v>
                </c:pt>
                <c:pt idx="13">
                  <c:v>259</c:v>
                </c:pt>
                <c:pt idx="14">
                  <c:v>228</c:v>
                </c:pt>
                <c:pt idx="15">
                  <c:v>316</c:v>
                </c:pt>
                <c:pt idx="16">
                  <c:v>267</c:v>
                </c:pt>
                <c:pt idx="17">
                  <c:v>55</c:v>
                </c:pt>
                <c:pt idx="18">
                  <c:v>33</c:v>
                </c:pt>
                <c:pt idx="19">
                  <c:v>23</c:v>
                </c:pt>
                <c:pt idx="20">
                  <c:v>33</c:v>
                </c:pt>
                <c:pt idx="21">
                  <c:v>30</c:v>
                </c:pt>
                <c:pt idx="22">
                  <c:v>30</c:v>
                </c:pt>
                <c:pt idx="23">
                  <c:v>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Entebbe-Busega-24h'!$C$9:$N$9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Entebbe-Busega-24h'!$C$107:$N$107</c:f>
              <c:numCache>
                <c:formatCode>0.0%</c:formatCode>
                <c:ptCount val="12"/>
                <c:pt idx="0">
                  <c:v>0.53005695001054631</c:v>
                </c:pt>
                <c:pt idx="1">
                  <c:v>0.19827040708711241</c:v>
                </c:pt>
                <c:pt idx="2">
                  <c:v>0.10061168529846024</c:v>
                </c:pt>
                <c:pt idx="3">
                  <c:v>4.9567601771778103E-2</c:v>
                </c:pt>
                <c:pt idx="4">
                  <c:v>9.2807424593967514E-3</c:v>
                </c:pt>
                <c:pt idx="5">
                  <c:v>7.3824087745201434E-3</c:v>
                </c:pt>
                <c:pt idx="6">
                  <c:v>4.3028896857203125E-2</c:v>
                </c:pt>
                <c:pt idx="7">
                  <c:v>3.8388525627504749E-2</c:v>
                </c:pt>
                <c:pt idx="8">
                  <c:v>1.7928707023834634E-2</c:v>
                </c:pt>
                <c:pt idx="9">
                  <c:v>4.2185192997257958E-3</c:v>
                </c:pt>
                <c:pt idx="10">
                  <c:v>1.2655557899177389E-3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Entebbe-Busega-24h'!$C$9:$N$9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Entebbe-Busega-24h'!$C$108:$N$108</c:f>
              <c:numCache>
                <c:formatCode>0.00%</c:formatCode>
                <c:ptCount val="12"/>
                <c:pt idx="0">
                  <c:v>0.53072861668426607</c:v>
                </c:pt>
                <c:pt idx="1">
                  <c:v>0.19852164730728616</c:v>
                </c:pt>
                <c:pt idx="2">
                  <c:v>0.10073917634635692</c:v>
                </c:pt>
                <c:pt idx="3">
                  <c:v>4.9630411826821541E-2</c:v>
                </c:pt>
                <c:pt idx="4">
                  <c:v>9.2925026399155227E-3</c:v>
                </c:pt>
                <c:pt idx="5">
                  <c:v>7.3917634635691657E-3</c:v>
                </c:pt>
                <c:pt idx="6">
                  <c:v>4.3083421330517423E-2</c:v>
                </c:pt>
                <c:pt idx="7">
                  <c:v>3.8437170010559664E-2</c:v>
                </c:pt>
                <c:pt idx="8">
                  <c:v>1.7951425554382259E-2</c:v>
                </c:pt>
                <c:pt idx="9">
                  <c:v>4.2238648363252373E-3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'[3]28.09 ENTEBBE-BUSEGA'!$AE$9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'[3]28.09 ENTEBBE-BUSEGA'!$R$10:$R$33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'[3]28.09 ENTEBBE-BUSEGA'!$AE$10:$AE$33</c:f>
              <c:numCache>
                <c:formatCode>General</c:formatCode>
                <c:ptCount val="24"/>
                <c:pt idx="0">
                  <c:v>250</c:v>
                </c:pt>
                <c:pt idx="1">
                  <c:v>218</c:v>
                </c:pt>
                <c:pt idx="2">
                  <c:v>207</c:v>
                </c:pt>
                <c:pt idx="3">
                  <c:v>276</c:v>
                </c:pt>
                <c:pt idx="4">
                  <c:v>333</c:v>
                </c:pt>
                <c:pt idx="5">
                  <c:v>324</c:v>
                </c:pt>
                <c:pt idx="6">
                  <c:v>271</c:v>
                </c:pt>
                <c:pt idx="7">
                  <c:v>217</c:v>
                </c:pt>
                <c:pt idx="8">
                  <c:v>308</c:v>
                </c:pt>
                <c:pt idx="9">
                  <c:v>233</c:v>
                </c:pt>
                <c:pt idx="10">
                  <c:v>260</c:v>
                </c:pt>
                <c:pt idx="11">
                  <c:v>241</c:v>
                </c:pt>
                <c:pt idx="12">
                  <c:v>272</c:v>
                </c:pt>
                <c:pt idx="13">
                  <c:v>259</c:v>
                </c:pt>
                <c:pt idx="14">
                  <c:v>225</c:v>
                </c:pt>
                <c:pt idx="15">
                  <c:v>315</c:v>
                </c:pt>
                <c:pt idx="16">
                  <c:v>267</c:v>
                </c:pt>
                <c:pt idx="17">
                  <c:v>55</c:v>
                </c:pt>
                <c:pt idx="18">
                  <c:v>32</c:v>
                </c:pt>
                <c:pt idx="19">
                  <c:v>23</c:v>
                </c:pt>
                <c:pt idx="20">
                  <c:v>33</c:v>
                </c:pt>
                <c:pt idx="21">
                  <c:v>30</c:v>
                </c:pt>
                <c:pt idx="22">
                  <c:v>30</c:v>
                </c:pt>
                <c:pt idx="23">
                  <c:v>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5EE-4D24-8CEA-57F08FFD71EC}"/>
            </c:ext>
          </c:extLst>
        </c:ser>
        <c:ser>
          <c:idx val="1"/>
          <c:order val="1"/>
          <c:tx>
            <c:strRef>
              <c:f>'[3]28.09 ENTEBBE-BUSEGA'!$AF$9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'[3]28.09 ENTEBBE-BUSEGA'!$R$10:$R$33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'[3]28.09 ENTEBBE-BUSEGA'!$AF$10:$AF$33</c:f>
              <c:numCache>
                <c:formatCode>General</c:formatCode>
                <c:ptCount val="24"/>
                <c:pt idx="0">
                  <c:v>250</c:v>
                </c:pt>
                <c:pt idx="1">
                  <c:v>218</c:v>
                </c:pt>
                <c:pt idx="2">
                  <c:v>208</c:v>
                </c:pt>
                <c:pt idx="3">
                  <c:v>276</c:v>
                </c:pt>
                <c:pt idx="4">
                  <c:v>333</c:v>
                </c:pt>
                <c:pt idx="5">
                  <c:v>324</c:v>
                </c:pt>
                <c:pt idx="6">
                  <c:v>271</c:v>
                </c:pt>
                <c:pt idx="7">
                  <c:v>217</c:v>
                </c:pt>
                <c:pt idx="8">
                  <c:v>308</c:v>
                </c:pt>
                <c:pt idx="9">
                  <c:v>233</c:v>
                </c:pt>
                <c:pt idx="10">
                  <c:v>260</c:v>
                </c:pt>
                <c:pt idx="11">
                  <c:v>241</c:v>
                </c:pt>
                <c:pt idx="12">
                  <c:v>272</c:v>
                </c:pt>
                <c:pt idx="13">
                  <c:v>259</c:v>
                </c:pt>
                <c:pt idx="14">
                  <c:v>228</c:v>
                </c:pt>
                <c:pt idx="15">
                  <c:v>316</c:v>
                </c:pt>
                <c:pt idx="16">
                  <c:v>267</c:v>
                </c:pt>
                <c:pt idx="17">
                  <c:v>55</c:v>
                </c:pt>
                <c:pt idx="18">
                  <c:v>33</c:v>
                </c:pt>
                <c:pt idx="19">
                  <c:v>23</c:v>
                </c:pt>
                <c:pt idx="20">
                  <c:v>33</c:v>
                </c:pt>
                <c:pt idx="21">
                  <c:v>30</c:v>
                </c:pt>
                <c:pt idx="22">
                  <c:v>30</c:v>
                </c:pt>
                <c:pt idx="23">
                  <c:v>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5EE-4D24-8CEA-57F08FFD7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AD3-4E6D-AAF8-7B4A8183B5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AD3-4E6D-AAF8-7B4A8183B5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AD3-4E6D-AAF8-7B4A8183B5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AD3-4E6D-AAF8-7B4A8183B5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AD3-4E6D-AAF8-7B4A8183B5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AD3-4E6D-AAF8-7B4A8183B5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AD3-4E6D-AAF8-7B4A8183B5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AD3-4E6D-AAF8-7B4A8183B5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AD3-4E6D-AAF8-7B4A8183B5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AD3-4E6D-AAF8-7B4A8183B5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AD3-4E6D-AAF8-7B4A8183B5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AD3-4E6D-AAF8-7B4A8183B5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AD3-4E6D-AAF8-7B4A8183B5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'[3]28.09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'[3]28.09 ENTEBBE-BUSEGA'!$C$107:$N$107</c:f>
              <c:numCache>
                <c:formatCode>General</c:formatCode>
                <c:ptCount val="12"/>
                <c:pt idx="0">
                  <c:v>0.53005695001054631</c:v>
                </c:pt>
                <c:pt idx="1">
                  <c:v>0.19827040708711241</c:v>
                </c:pt>
                <c:pt idx="2">
                  <c:v>0.10061168529846024</c:v>
                </c:pt>
                <c:pt idx="3">
                  <c:v>4.9567601771778103E-2</c:v>
                </c:pt>
                <c:pt idx="4">
                  <c:v>9.2807424593967514E-3</c:v>
                </c:pt>
                <c:pt idx="5">
                  <c:v>7.3824087745201434E-3</c:v>
                </c:pt>
                <c:pt idx="6">
                  <c:v>4.3028896857203125E-2</c:v>
                </c:pt>
                <c:pt idx="7">
                  <c:v>3.8388525627504749E-2</c:v>
                </c:pt>
                <c:pt idx="8">
                  <c:v>1.7928707023834634E-2</c:v>
                </c:pt>
                <c:pt idx="9">
                  <c:v>4.2185192997257958E-3</c:v>
                </c:pt>
                <c:pt idx="10">
                  <c:v>1.2655557899177389E-3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AD3-4E6D-AAF8-7B4A8183B5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A00-4BC4-B105-5521A9BE507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A00-4BC4-B105-5521A9BE50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A00-4BC4-B105-5521A9BE507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A00-4BC4-B105-5521A9BE507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A00-4BC4-B105-5521A9BE507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A00-4BC4-B105-5521A9BE507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A00-4BC4-B105-5521A9BE507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A00-4BC4-B105-5521A9BE507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A00-4BC4-B105-5521A9BE507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A00-4BC4-B105-5521A9BE507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A00-4BC4-B105-5521A9BE507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A00-4BC4-B105-5521A9BE507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A00-4BC4-B105-5521A9BE50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'[3]28.09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'[3]28.09 ENTEBBE-BUSEGA'!$C$108:$N$108</c:f>
              <c:numCache>
                <c:formatCode>General</c:formatCode>
                <c:ptCount val="12"/>
                <c:pt idx="0">
                  <c:v>0.53072861668426607</c:v>
                </c:pt>
                <c:pt idx="1">
                  <c:v>0.19852164730728616</c:v>
                </c:pt>
                <c:pt idx="2">
                  <c:v>0.10073917634635692</c:v>
                </c:pt>
                <c:pt idx="3">
                  <c:v>4.9630411826821541E-2</c:v>
                </c:pt>
                <c:pt idx="4">
                  <c:v>9.2925026399155227E-3</c:v>
                </c:pt>
                <c:pt idx="5">
                  <c:v>7.3917634635691657E-3</c:v>
                </c:pt>
                <c:pt idx="6">
                  <c:v>4.3083421330517423E-2</c:v>
                </c:pt>
                <c:pt idx="7">
                  <c:v>3.8437170010559664E-2</c:v>
                </c:pt>
                <c:pt idx="8">
                  <c:v>1.7951425554382259E-2</c:v>
                </c:pt>
                <c:pt idx="9">
                  <c:v>4.2238648363252373E-3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A00-4BC4-B105-5521A9BE50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Busega-Entebbe-24h'!$AE$9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Busega-Entebbe-24h'!$R$10:$R$33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Busega-Entebbe-24h'!$AE$10:$AE$33</c:f>
              <c:numCache>
                <c:formatCode>0</c:formatCode>
                <c:ptCount val="24"/>
                <c:pt idx="0">
                  <c:v>244</c:v>
                </c:pt>
                <c:pt idx="1">
                  <c:v>211</c:v>
                </c:pt>
                <c:pt idx="2">
                  <c:v>300</c:v>
                </c:pt>
                <c:pt idx="3">
                  <c:v>368</c:v>
                </c:pt>
                <c:pt idx="4">
                  <c:v>398</c:v>
                </c:pt>
                <c:pt idx="5">
                  <c:v>448</c:v>
                </c:pt>
                <c:pt idx="6">
                  <c:v>326</c:v>
                </c:pt>
                <c:pt idx="7">
                  <c:v>335</c:v>
                </c:pt>
                <c:pt idx="8">
                  <c:v>374</c:v>
                </c:pt>
                <c:pt idx="9">
                  <c:v>314</c:v>
                </c:pt>
                <c:pt idx="10">
                  <c:v>295</c:v>
                </c:pt>
                <c:pt idx="11">
                  <c:v>303</c:v>
                </c:pt>
                <c:pt idx="12">
                  <c:v>218</c:v>
                </c:pt>
                <c:pt idx="13">
                  <c:v>267</c:v>
                </c:pt>
                <c:pt idx="14">
                  <c:v>187</c:v>
                </c:pt>
                <c:pt idx="15">
                  <c:v>218</c:v>
                </c:pt>
                <c:pt idx="16">
                  <c:v>112</c:v>
                </c:pt>
                <c:pt idx="17">
                  <c:v>59</c:v>
                </c:pt>
                <c:pt idx="18">
                  <c:v>36</c:v>
                </c:pt>
                <c:pt idx="19">
                  <c:v>20</c:v>
                </c:pt>
                <c:pt idx="20">
                  <c:v>27</c:v>
                </c:pt>
                <c:pt idx="21">
                  <c:v>30</c:v>
                </c:pt>
                <c:pt idx="22">
                  <c:v>31</c:v>
                </c:pt>
                <c:pt idx="23">
                  <c:v>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'28.09 Busega-Entebbe-24h'!$AF$9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Busega-Entebbe-24h'!$R$10:$R$33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Busega-Entebbe-24h'!$AF$10:$AF$33</c:f>
              <c:numCache>
                <c:formatCode>0</c:formatCode>
                <c:ptCount val="24"/>
                <c:pt idx="0">
                  <c:v>244</c:v>
                </c:pt>
                <c:pt idx="1">
                  <c:v>211</c:v>
                </c:pt>
                <c:pt idx="2">
                  <c:v>300</c:v>
                </c:pt>
                <c:pt idx="3">
                  <c:v>368</c:v>
                </c:pt>
                <c:pt idx="4">
                  <c:v>398</c:v>
                </c:pt>
                <c:pt idx="5">
                  <c:v>449</c:v>
                </c:pt>
                <c:pt idx="6">
                  <c:v>326</c:v>
                </c:pt>
                <c:pt idx="7">
                  <c:v>335</c:v>
                </c:pt>
                <c:pt idx="8">
                  <c:v>375</c:v>
                </c:pt>
                <c:pt idx="9">
                  <c:v>314</c:v>
                </c:pt>
                <c:pt idx="10">
                  <c:v>296</c:v>
                </c:pt>
                <c:pt idx="11">
                  <c:v>303</c:v>
                </c:pt>
                <c:pt idx="12">
                  <c:v>219</c:v>
                </c:pt>
                <c:pt idx="13">
                  <c:v>267</c:v>
                </c:pt>
                <c:pt idx="14">
                  <c:v>187</c:v>
                </c:pt>
                <c:pt idx="15">
                  <c:v>219</c:v>
                </c:pt>
                <c:pt idx="16">
                  <c:v>112</c:v>
                </c:pt>
                <c:pt idx="17">
                  <c:v>59</c:v>
                </c:pt>
                <c:pt idx="18">
                  <c:v>36</c:v>
                </c:pt>
                <c:pt idx="19">
                  <c:v>20</c:v>
                </c:pt>
                <c:pt idx="20">
                  <c:v>27</c:v>
                </c:pt>
                <c:pt idx="21">
                  <c:v>30</c:v>
                </c:pt>
                <c:pt idx="22">
                  <c:v>32</c:v>
                </c:pt>
                <c:pt idx="23">
                  <c:v>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Busega-Entebbe-24h'!$C$9:$N$9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Busega-Entebbe-24h'!$C$107:$N$107</c:f>
              <c:numCache>
                <c:formatCode>0.0%</c:formatCode>
                <c:ptCount val="12"/>
                <c:pt idx="0">
                  <c:v>0.48801074237483216</c:v>
                </c:pt>
                <c:pt idx="1">
                  <c:v>0.2474582773834644</c:v>
                </c:pt>
                <c:pt idx="2">
                  <c:v>8.402071743717629E-2</c:v>
                </c:pt>
                <c:pt idx="3">
                  <c:v>5.3711874160751967E-2</c:v>
                </c:pt>
                <c:pt idx="4">
                  <c:v>1.4195281028198734E-2</c:v>
                </c:pt>
                <c:pt idx="5">
                  <c:v>4.4120468060617687E-3</c:v>
                </c:pt>
                <c:pt idx="6">
                  <c:v>5.8507577210819103E-2</c:v>
                </c:pt>
                <c:pt idx="7">
                  <c:v>2.9925187032418952E-2</c:v>
                </c:pt>
                <c:pt idx="8">
                  <c:v>1.1701515442163822E-2</c:v>
                </c:pt>
                <c:pt idx="9">
                  <c:v>6.7139842700939959E-3</c:v>
                </c:pt>
                <c:pt idx="10">
                  <c:v>1.3427968540187991E-3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Busega-Entebbe-24h'!$C$9:$N$9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Busega-Entebbe-24h'!$C$108:$N$108</c:f>
              <c:numCache>
                <c:formatCode>0.00%</c:formatCode>
                <c:ptCount val="12"/>
                <c:pt idx="0">
                  <c:v>0.48866692278140605</c:v>
                </c:pt>
                <c:pt idx="1">
                  <c:v>0.24779101037264695</c:v>
                </c:pt>
                <c:pt idx="2">
                  <c:v>8.4133691893968493E-2</c:v>
                </c:pt>
                <c:pt idx="3">
                  <c:v>5.3784095274683058E-2</c:v>
                </c:pt>
                <c:pt idx="4">
                  <c:v>1.4214368036880523E-2</c:v>
                </c:pt>
                <c:pt idx="5">
                  <c:v>4.4179792547061085E-3</c:v>
                </c:pt>
                <c:pt idx="6">
                  <c:v>5.8586246638494044E-2</c:v>
                </c:pt>
                <c:pt idx="7">
                  <c:v>2.9965424510180562E-2</c:v>
                </c:pt>
                <c:pt idx="8">
                  <c:v>1.171724932769881E-2</c:v>
                </c:pt>
                <c:pt idx="9">
                  <c:v>6.7230119093353823E-3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'[3]28.09 BUSEGA-ENTEBBE'!$AE$9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'[3]28.09 BUSEGA-ENTEBBE'!$R$10:$R$33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'[3]28.09 BUSEGA-ENTEBBE'!$AE$10:$AE$33</c:f>
              <c:numCache>
                <c:formatCode>General</c:formatCode>
                <c:ptCount val="24"/>
                <c:pt idx="0">
                  <c:v>244</c:v>
                </c:pt>
                <c:pt idx="1">
                  <c:v>211</c:v>
                </c:pt>
                <c:pt idx="2">
                  <c:v>300</c:v>
                </c:pt>
                <c:pt idx="3">
                  <c:v>368</c:v>
                </c:pt>
                <c:pt idx="4">
                  <c:v>398</c:v>
                </c:pt>
                <c:pt idx="5">
                  <c:v>448</c:v>
                </c:pt>
                <c:pt idx="6">
                  <c:v>326</c:v>
                </c:pt>
                <c:pt idx="7">
                  <c:v>335</c:v>
                </c:pt>
                <c:pt idx="8">
                  <c:v>374</c:v>
                </c:pt>
                <c:pt idx="9">
                  <c:v>314</c:v>
                </c:pt>
                <c:pt idx="10">
                  <c:v>295</c:v>
                </c:pt>
                <c:pt idx="11">
                  <c:v>303</c:v>
                </c:pt>
                <c:pt idx="12">
                  <c:v>218</c:v>
                </c:pt>
                <c:pt idx="13">
                  <c:v>267</c:v>
                </c:pt>
                <c:pt idx="14">
                  <c:v>187</c:v>
                </c:pt>
                <c:pt idx="15">
                  <c:v>218</c:v>
                </c:pt>
                <c:pt idx="16">
                  <c:v>112</c:v>
                </c:pt>
                <c:pt idx="17">
                  <c:v>59</c:v>
                </c:pt>
                <c:pt idx="18">
                  <c:v>36</c:v>
                </c:pt>
                <c:pt idx="19">
                  <c:v>20</c:v>
                </c:pt>
                <c:pt idx="20">
                  <c:v>27</c:v>
                </c:pt>
                <c:pt idx="21">
                  <c:v>30</c:v>
                </c:pt>
                <c:pt idx="22">
                  <c:v>31</c:v>
                </c:pt>
                <c:pt idx="23">
                  <c:v>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DAD-4D51-8EDA-DC9C0EF722BD}"/>
            </c:ext>
          </c:extLst>
        </c:ser>
        <c:ser>
          <c:idx val="1"/>
          <c:order val="1"/>
          <c:tx>
            <c:strRef>
              <c:f>'[3]28.09 BUSEGA-ENTEBBE'!$AF$9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'[3]28.09 BUSEGA-ENTEBBE'!$R$10:$R$33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'[3]28.09 BUSEGA-ENTEBBE'!$AF$10:$AF$33</c:f>
              <c:numCache>
                <c:formatCode>General</c:formatCode>
                <c:ptCount val="24"/>
                <c:pt idx="0">
                  <c:v>244</c:v>
                </c:pt>
                <c:pt idx="1">
                  <c:v>211</c:v>
                </c:pt>
                <c:pt idx="2">
                  <c:v>300</c:v>
                </c:pt>
                <c:pt idx="3">
                  <c:v>368</c:v>
                </c:pt>
                <c:pt idx="4">
                  <c:v>398</c:v>
                </c:pt>
                <c:pt idx="5">
                  <c:v>449</c:v>
                </c:pt>
                <c:pt idx="6">
                  <c:v>326</c:v>
                </c:pt>
                <c:pt idx="7">
                  <c:v>335</c:v>
                </c:pt>
                <c:pt idx="8">
                  <c:v>375</c:v>
                </c:pt>
                <c:pt idx="9">
                  <c:v>314</c:v>
                </c:pt>
                <c:pt idx="10">
                  <c:v>296</c:v>
                </c:pt>
                <c:pt idx="11">
                  <c:v>303</c:v>
                </c:pt>
                <c:pt idx="12">
                  <c:v>219</c:v>
                </c:pt>
                <c:pt idx="13">
                  <c:v>267</c:v>
                </c:pt>
                <c:pt idx="14">
                  <c:v>187</c:v>
                </c:pt>
                <c:pt idx="15">
                  <c:v>219</c:v>
                </c:pt>
                <c:pt idx="16">
                  <c:v>112</c:v>
                </c:pt>
                <c:pt idx="17">
                  <c:v>59</c:v>
                </c:pt>
                <c:pt idx="18">
                  <c:v>36</c:v>
                </c:pt>
                <c:pt idx="19">
                  <c:v>20</c:v>
                </c:pt>
                <c:pt idx="20">
                  <c:v>27</c:v>
                </c:pt>
                <c:pt idx="21">
                  <c:v>30</c:v>
                </c:pt>
                <c:pt idx="22">
                  <c:v>32</c:v>
                </c:pt>
                <c:pt idx="23">
                  <c:v>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DAD-4D51-8EDA-DC9C0EF722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DF8-4798-81CF-4D93DE3DF2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DF8-4798-81CF-4D93DE3DF2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DF8-4798-81CF-4D93DE3DF2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DF8-4798-81CF-4D93DE3DF2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DF8-4798-81CF-4D93DE3DF2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DF8-4798-81CF-4D93DE3DF2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DF8-4798-81CF-4D93DE3DF2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DF8-4798-81CF-4D93DE3DF2A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DF8-4798-81CF-4D93DE3DF2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DF8-4798-81CF-4D93DE3DF2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DF8-4798-81CF-4D93DE3DF2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DF8-4798-81CF-4D93DE3DF2A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DF8-4798-81CF-4D93DE3DF2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'[3]28.09 BUSEGA-ENTEBBE'!$C$9:$N$9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'[3]28.09 BUSEGA-ENTEBBE'!$C$107:$N$107</c:f>
              <c:numCache>
                <c:formatCode>General</c:formatCode>
                <c:ptCount val="12"/>
                <c:pt idx="0">
                  <c:v>0.48801074237483216</c:v>
                </c:pt>
                <c:pt idx="1">
                  <c:v>0.2474582773834644</c:v>
                </c:pt>
                <c:pt idx="2">
                  <c:v>8.402071743717629E-2</c:v>
                </c:pt>
                <c:pt idx="3">
                  <c:v>5.3711874160751967E-2</c:v>
                </c:pt>
                <c:pt idx="4">
                  <c:v>1.4195281028198734E-2</c:v>
                </c:pt>
                <c:pt idx="5">
                  <c:v>4.4120468060617687E-3</c:v>
                </c:pt>
                <c:pt idx="6">
                  <c:v>5.8507577210819103E-2</c:v>
                </c:pt>
                <c:pt idx="7">
                  <c:v>2.9925187032418952E-2</c:v>
                </c:pt>
                <c:pt idx="8">
                  <c:v>1.1701515442163822E-2</c:v>
                </c:pt>
                <c:pt idx="9">
                  <c:v>6.7139842700939959E-3</c:v>
                </c:pt>
                <c:pt idx="10">
                  <c:v>1.3427968540187991E-3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DF8-4798-81CF-4D93DE3DF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C48-4276-8F01-16980CCAFB9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C48-4276-8F01-16980CCAFB9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C48-4276-8F01-16980CCAFB9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C48-4276-8F01-16980CCAFB9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C48-4276-8F01-16980CCAFB9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C48-4276-8F01-16980CCAFB9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C48-4276-8F01-16980CCAFB9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C48-4276-8F01-16980CCAFB9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C48-4276-8F01-16980CCAFB9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C48-4276-8F01-16980CCAFB9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C48-4276-8F01-16980CCAFB9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C48-4276-8F01-16980CCAFB9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C48-4276-8F01-16980CCAFB9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'[3]28.09 BUSEGA-ENTEBBE'!$C$9:$N$9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'[3]28.09 BUSEGA-ENTEBBE'!$C$108:$N$108</c:f>
              <c:numCache>
                <c:formatCode>General</c:formatCode>
                <c:ptCount val="12"/>
                <c:pt idx="0">
                  <c:v>0.48866692278140605</c:v>
                </c:pt>
                <c:pt idx="1">
                  <c:v>0.24779101037264695</c:v>
                </c:pt>
                <c:pt idx="2">
                  <c:v>8.4133691893968493E-2</c:v>
                </c:pt>
                <c:pt idx="3">
                  <c:v>5.3784095274683058E-2</c:v>
                </c:pt>
                <c:pt idx="4">
                  <c:v>1.4214368036880523E-2</c:v>
                </c:pt>
                <c:pt idx="5">
                  <c:v>4.4179792547061085E-3</c:v>
                </c:pt>
                <c:pt idx="6">
                  <c:v>5.8586246638494044E-2</c:v>
                </c:pt>
                <c:pt idx="7">
                  <c:v>2.9965424510180562E-2</c:v>
                </c:pt>
                <c:pt idx="8">
                  <c:v>1.171724932769881E-2</c:v>
                </c:pt>
                <c:pt idx="9">
                  <c:v>6.7230119093353823E-3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C48-4276-8F01-16980CCAFB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Entebbe-Busega'!$AE$9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Entebbe-Busega'!$AE$10:$AE$21</c:f>
              <c:numCache>
                <c:formatCode>0</c:formatCode>
                <c:ptCount val="12"/>
                <c:pt idx="0">
                  <c:v>166</c:v>
                </c:pt>
                <c:pt idx="1">
                  <c:v>195</c:v>
                </c:pt>
                <c:pt idx="2">
                  <c:v>226</c:v>
                </c:pt>
                <c:pt idx="3">
                  <c:v>357</c:v>
                </c:pt>
                <c:pt idx="4">
                  <c:v>295</c:v>
                </c:pt>
                <c:pt idx="5">
                  <c:v>348</c:v>
                </c:pt>
                <c:pt idx="6">
                  <c:v>318</c:v>
                </c:pt>
                <c:pt idx="7">
                  <c:v>202</c:v>
                </c:pt>
                <c:pt idx="8">
                  <c:v>378</c:v>
                </c:pt>
                <c:pt idx="9">
                  <c:v>270</c:v>
                </c:pt>
                <c:pt idx="10">
                  <c:v>300</c:v>
                </c:pt>
                <c:pt idx="11">
                  <c:v>316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'29.09 Entebbe-Busega'!$AF$9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Entebbe-Busega'!$AF$10:$AF$21</c:f>
              <c:numCache>
                <c:formatCode>0</c:formatCode>
                <c:ptCount val="12"/>
                <c:pt idx="0">
                  <c:v>168</c:v>
                </c:pt>
                <c:pt idx="1">
                  <c:v>195</c:v>
                </c:pt>
                <c:pt idx="2">
                  <c:v>226</c:v>
                </c:pt>
                <c:pt idx="3">
                  <c:v>357</c:v>
                </c:pt>
                <c:pt idx="4">
                  <c:v>295</c:v>
                </c:pt>
                <c:pt idx="5">
                  <c:v>348</c:v>
                </c:pt>
                <c:pt idx="6">
                  <c:v>318</c:v>
                </c:pt>
                <c:pt idx="7">
                  <c:v>202</c:v>
                </c:pt>
                <c:pt idx="8">
                  <c:v>378</c:v>
                </c:pt>
                <c:pt idx="9">
                  <c:v>270</c:v>
                </c:pt>
                <c:pt idx="10">
                  <c:v>301</c:v>
                </c:pt>
                <c:pt idx="11">
                  <c:v>317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14112"/>
        <c:axId val="116315648"/>
      </c:lineChart>
      <c:catAx>
        <c:axId val="116314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5648"/>
        <c:crosses val="autoZero"/>
        <c:auto val="1"/>
        <c:lblAlgn val="ctr"/>
        <c:lblOffset val="100"/>
        <c:noMultiLvlLbl val="0"/>
      </c:catAx>
      <c:valAx>
        <c:axId val="116315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Entebbe-Busega'!$C$59:$N$59</c:f>
              <c:numCache>
                <c:formatCode>0.0%</c:formatCode>
                <c:ptCount val="12"/>
                <c:pt idx="0">
                  <c:v>0.53422222222222226</c:v>
                </c:pt>
                <c:pt idx="1">
                  <c:v>0.22992592592592592</c:v>
                </c:pt>
                <c:pt idx="2">
                  <c:v>8.0296296296296296E-2</c:v>
                </c:pt>
                <c:pt idx="3">
                  <c:v>4.1185185185185186E-2</c:v>
                </c:pt>
                <c:pt idx="4">
                  <c:v>1.1851851851851851E-2</c:v>
                </c:pt>
                <c:pt idx="5">
                  <c:v>2.3703703703703703E-3</c:v>
                </c:pt>
                <c:pt idx="6">
                  <c:v>5.1555555555555556E-2</c:v>
                </c:pt>
                <c:pt idx="7">
                  <c:v>2.5185185185185185E-2</c:v>
                </c:pt>
                <c:pt idx="8">
                  <c:v>1.7777777777777778E-2</c:v>
                </c:pt>
                <c:pt idx="9">
                  <c:v>4.4444444444444444E-3</c:v>
                </c:pt>
                <c:pt idx="10">
                  <c:v>1.1851851851851852E-3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Entebbe-Busega'!$S$9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Entebbe-Busega'!$S$10:$S$21</c:f>
              <c:numCache>
                <c:formatCode>0</c:formatCode>
                <c:ptCount val="12"/>
                <c:pt idx="0">
                  <c:v>79</c:v>
                </c:pt>
                <c:pt idx="1">
                  <c:v>95</c:v>
                </c:pt>
                <c:pt idx="2">
                  <c:v>106</c:v>
                </c:pt>
                <c:pt idx="3">
                  <c:v>193</c:v>
                </c:pt>
                <c:pt idx="4">
                  <c:v>165</c:v>
                </c:pt>
                <c:pt idx="5">
                  <c:v>187</c:v>
                </c:pt>
                <c:pt idx="6">
                  <c:v>202</c:v>
                </c:pt>
                <c:pt idx="7">
                  <c:v>109</c:v>
                </c:pt>
                <c:pt idx="8">
                  <c:v>205</c:v>
                </c:pt>
                <c:pt idx="9">
                  <c:v>173</c:v>
                </c:pt>
                <c:pt idx="10">
                  <c:v>137</c:v>
                </c:pt>
                <c:pt idx="11">
                  <c:v>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'29.09 Entebbe-Busega'!$T$9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Entebbe-Busega'!$T$10:$T$21</c:f>
              <c:numCache>
                <c:formatCode>0</c:formatCode>
                <c:ptCount val="12"/>
                <c:pt idx="0">
                  <c:v>49</c:v>
                </c:pt>
                <c:pt idx="1">
                  <c:v>42</c:v>
                </c:pt>
                <c:pt idx="2">
                  <c:v>55</c:v>
                </c:pt>
                <c:pt idx="3">
                  <c:v>86</c:v>
                </c:pt>
                <c:pt idx="4">
                  <c:v>70</c:v>
                </c:pt>
                <c:pt idx="5">
                  <c:v>74</c:v>
                </c:pt>
                <c:pt idx="6">
                  <c:v>45</c:v>
                </c:pt>
                <c:pt idx="7">
                  <c:v>46</c:v>
                </c:pt>
                <c:pt idx="8">
                  <c:v>97</c:v>
                </c:pt>
                <c:pt idx="9">
                  <c:v>50</c:v>
                </c:pt>
                <c:pt idx="10">
                  <c:v>82</c:v>
                </c:pt>
                <c:pt idx="11">
                  <c:v>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'29.09 Entebbe-Busega'!$U$9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Entebbe-Busega'!$U$10:$U$21</c:f>
              <c:numCache>
                <c:formatCode>0</c:formatCode>
                <c:ptCount val="12"/>
                <c:pt idx="0">
                  <c:v>9</c:v>
                </c:pt>
                <c:pt idx="1">
                  <c:v>19</c:v>
                </c:pt>
                <c:pt idx="2">
                  <c:v>15</c:v>
                </c:pt>
                <c:pt idx="3">
                  <c:v>20</c:v>
                </c:pt>
                <c:pt idx="4">
                  <c:v>22</c:v>
                </c:pt>
                <c:pt idx="5">
                  <c:v>27</c:v>
                </c:pt>
                <c:pt idx="6">
                  <c:v>26</c:v>
                </c:pt>
                <c:pt idx="7">
                  <c:v>15</c:v>
                </c:pt>
                <c:pt idx="8">
                  <c:v>27</c:v>
                </c:pt>
                <c:pt idx="9">
                  <c:v>18</c:v>
                </c:pt>
                <c:pt idx="10">
                  <c:v>29</c:v>
                </c:pt>
                <c:pt idx="1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'29.09 Entebbe-Busega'!$V$9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Entebbe-Busega'!$V$10:$V$21</c:f>
              <c:numCache>
                <c:formatCode>0</c:formatCode>
                <c:ptCount val="12"/>
                <c:pt idx="0">
                  <c:v>5</c:v>
                </c:pt>
                <c:pt idx="1">
                  <c:v>10</c:v>
                </c:pt>
                <c:pt idx="2">
                  <c:v>14</c:v>
                </c:pt>
                <c:pt idx="3">
                  <c:v>11</c:v>
                </c:pt>
                <c:pt idx="4">
                  <c:v>13</c:v>
                </c:pt>
                <c:pt idx="5">
                  <c:v>15</c:v>
                </c:pt>
                <c:pt idx="6">
                  <c:v>12</c:v>
                </c:pt>
                <c:pt idx="7">
                  <c:v>10</c:v>
                </c:pt>
                <c:pt idx="8">
                  <c:v>14</c:v>
                </c:pt>
                <c:pt idx="9">
                  <c:v>8</c:v>
                </c:pt>
                <c:pt idx="10">
                  <c:v>14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'29.09 Entebbe-Busega'!$W$9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Entebbe-Busega'!$W$10:$W$21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4</c:v>
                </c:pt>
                <c:pt idx="4">
                  <c:v>2</c:v>
                </c:pt>
                <c:pt idx="5">
                  <c:v>5</c:v>
                </c:pt>
                <c:pt idx="6">
                  <c:v>4</c:v>
                </c:pt>
                <c:pt idx="7">
                  <c:v>2</c:v>
                </c:pt>
                <c:pt idx="8">
                  <c:v>4</c:v>
                </c:pt>
                <c:pt idx="9">
                  <c:v>1</c:v>
                </c:pt>
                <c:pt idx="10">
                  <c:v>6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'29.09 Entebbe-Busega'!$X$9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Entebbe-Busega'!$X$10:$X$21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'29.09 Entebbe-Busega'!$Y$9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Entebbe-Busega'!$Y$10:$Y$21</c:f>
              <c:numCache>
                <c:formatCode>0</c:formatCode>
                <c:ptCount val="12"/>
                <c:pt idx="0">
                  <c:v>11</c:v>
                </c:pt>
                <c:pt idx="1">
                  <c:v>15</c:v>
                </c:pt>
                <c:pt idx="2">
                  <c:v>11</c:v>
                </c:pt>
                <c:pt idx="3">
                  <c:v>19</c:v>
                </c:pt>
                <c:pt idx="4">
                  <c:v>12</c:v>
                </c:pt>
                <c:pt idx="5">
                  <c:v>17</c:v>
                </c:pt>
                <c:pt idx="6">
                  <c:v>15</c:v>
                </c:pt>
                <c:pt idx="7">
                  <c:v>11</c:v>
                </c:pt>
                <c:pt idx="8">
                  <c:v>19</c:v>
                </c:pt>
                <c:pt idx="9">
                  <c:v>11</c:v>
                </c:pt>
                <c:pt idx="10">
                  <c:v>16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'29.09 Entebbe-Busega'!$Z$9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Entebbe-Busega'!$Z$10:$Z$21</c:f>
              <c:numCache>
                <c:formatCode>0</c:formatCode>
                <c:ptCount val="12"/>
                <c:pt idx="0">
                  <c:v>7</c:v>
                </c:pt>
                <c:pt idx="1">
                  <c:v>2</c:v>
                </c:pt>
                <c:pt idx="2">
                  <c:v>9</c:v>
                </c:pt>
                <c:pt idx="3">
                  <c:v>13</c:v>
                </c:pt>
                <c:pt idx="4">
                  <c:v>6</c:v>
                </c:pt>
                <c:pt idx="5">
                  <c:v>15</c:v>
                </c:pt>
                <c:pt idx="6">
                  <c:v>8</c:v>
                </c:pt>
                <c:pt idx="7">
                  <c:v>1</c:v>
                </c:pt>
                <c:pt idx="8">
                  <c:v>7</c:v>
                </c:pt>
                <c:pt idx="9">
                  <c:v>4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'29.09 Entebbe-Busega'!$AA$9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Entebbe-Busega'!$AA$10:$AA$21</c:f>
              <c:numCache>
                <c:formatCode>0</c:formatCode>
                <c:ptCount val="12"/>
                <c:pt idx="0">
                  <c:v>4</c:v>
                </c:pt>
                <c:pt idx="1">
                  <c:v>9</c:v>
                </c:pt>
                <c:pt idx="2">
                  <c:v>5</c:v>
                </c:pt>
                <c:pt idx="3">
                  <c:v>8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7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'29.09 Entebbe-Busega'!$AB$9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Entebbe-Busega'!$AB$10:$AB$21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'29.09 Entebbe-Busega'!$AC$9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Entebbe-Busega'!$AC$10:$AC$21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'29.09 Entebbe-Busega'!$AD$9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Entebbe-Busega'!$AD$10:$AD$21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397952"/>
        <c:axId val="116399488"/>
      </c:lineChart>
      <c:catAx>
        <c:axId val="11639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9488"/>
        <c:crosses val="autoZero"/>
        <c:auto val="1"/>
        <c:lblAlgn val="ctr"/>
        <c:lblOffset val="100"/>
        <c:noMultiLvlLbl val="0"/>
      </c:catAx>
      <c:valAx>
        <c:axId val="11639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Entebbe-Busega'!$C$60:$N$60</c:f>
              <c:numCache>
                <c:formatCode>0.00%</c:formatCode>
                <c:ptCount val="12"/>
                <c:pt idx="0">
                  <c:v>0.53485612577870068</c:v>
                </c:pt>
                <c:pt idx="1">
                  <c:v>0.23019875407890833</c:v>
                </c:pt>
                <c:pt idx="2">
                  <c:v>8.039157520023732E-2</c:v>
                </c:pt>
                <c:pt idx="3">
                  <c:v>4.1234055176505489E-2</c:v>
                </c:pt>
                <c:pt idx="4">
                  <c:v>1.1865915158706615E-2</c:v>
                </c:pt>
                <c:pt idx="5">
                  <c:v>2.3731830317413232E-3</c:v>
                </c:pt>
                <c:pt idx="6">
                  <c:v>5.1616730940373778E-2</c:v>
                </c:pt>
                <c:pt idx="7">
                  <c:v>2.5215069712251556E-2</c:v>
                </c:pt>
                <c:pt idx="8">
                  <c:v>1.7798872738059923E-2</c:v>
                </c:pt>
                <c:pt idx="9">
                  <c:v>4.4497181845149806E-3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'[3]29.09 ENTEBBE-BUSEGA'!$AE$9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'[3]29.09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'[3]29.09 ENTEBBE-BUSEGA'!$AE$10:$AE$21</c:f>
              <c:numCache>
                <c:formatCode>General</c:formatCode>
                <c:ptCount val="12"/>
                <c:pt idx="0">
                  <c:v>166</c:v>
                </c:pt>
                <c:pt idx="1">
                  <c:v>195</c:v>
                </c:pt>
                <c:pt idx="2">
                  <c:v>226</c:v>
                </c:pt>
                <c:pt idx="3">
                  <c:v>357</c:v>
                </c:pt>
                <c:pt idx="4">
                  <c:v>295</c:v>
                </c:pt>
                <c:pt idx="5">
                  <c:v>348</c:v>
                </c:pt>
                <c:pt idx="6">
                  <c:v>318</c:v>
                </c:pt>
                <c:pt idx="7">
                  <c:v>202</c:v>
                </c:pt>
                <c:pt idx="8">
                  <c:v>378</c:v>
                </c:pt>
                <c:pt idx="9">
                  <c:v>270</c:v>
                </c:pt>
                <c:pt idx="10">
                  <c:v>300</c:v>
                </c:pt>
                <c:pt idx="11">
                  <c:v>316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FA4-4889-836B-B34BD747F362}"/>
            </c:ext>
          </c:extLst>
        </c:ser>
        <c:ser>
          <c:idx val="1"/>
          <c:order val="1"/>
          <c:tx>
            <c:strRef>
              <c:f>'[3]29.09 ENTEBBE-BUSEGA'!$AF$9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'[3]29.09 ENTEBBE-BUSEGA'!$R$10:$R$21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'[3]29.09 ENTEBBE-BUSEGA'!$AF$10:$AF$21</c:f>
              <c:numCache>
                <c:formatCode>General</c:formatCode>
                <c:ptCount val="12"/>
                <c:pt idx="0">
                  <c:v>168</c:v>
                </c:pt>
                <c:pt idx="1">
                  <c:v>195</c:v>
                </c:pt>
                <c:pt idx="2">
                  <c:v>226</c:v>
                </c:pt>
                <c:pt idx="3">
                  <c:v>357</c:v>
                </c:pt>
                <c:pt idx="4">
                  <c:v>295</c:v>
                </c:pt>
                <c:pt idx="5">
                  <c:v>348</c:v>
                </c:pt>
                <c:pt idx="6">
                  <c:v>318</c:v>
                </c:pt>
                <c:pt idx="7">
                  <c:v>202</c:v>
                </c:pt>
                <c:pt idx="8">
                  <c:v>378</c:v>
                </c:pt>
                <c:pt idx="9">
                  <c:v>270</c:v>
                </c:pt>
                <c:pt idx="10">
                  <c:v>301</c:v>
                </c:pt>
                <c:pt idx="11">
                  <c:v>317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FA4-4889-836B-B34BD747F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14112"/>
        <c:axId val="116315648"/>
      </c:lineChart>
      <c:catAx>
        <c:axId val="116314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5648"/>
        <c:crosses val="autoZero"/>
        <c:auto val="1"/>
        <c:lblAlgn val="ctr"/>
        <c:lblOffset val="100"/>
        <c:noMultiLvlLbl val="0"/>
      </c:catAx>
      <c:valAx>
        <c:axId val="116315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9A4-4F3F-90CA-70020671DF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9A4-4F3F-90CA-70020671DF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9A4-4F3F-90CA-70020671DF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9A4-4F3F-90CA-70020671DF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9A4-4F3F-90CA-70020671DF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9A4-4F3F-90CA-70020671DFC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9A4-4F3F-90CA-70020671DFC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9A4-4F3F-90CA-70020671DFC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9A4-4F3F-90CA-70020671DFC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9A4-4F3F-90CA-70020671DFC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9A4-4F3F-90CA-70020671DFC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9A4-4F3F-90CA-70020671DFC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9A4-4F3F-90CA-70020671DF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'[3]29.09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'[3]29.09 ENTEBBE-BUSEGA'!$C$59:$N$59</c:f>
              <c:numCache>
                <c:formatCode>General</c:formatCode>
                <c:ptCount val="12"/>
                <c:pt idx="0">
                  <c:v>0.53422222222222226</c:v>
                </c:pt>
                <c:pt idx="1">
                  <c:v>0.22992592592592592</c:v>
                </c:pt>
                <c:pt idx="2">
                  <c:v>8.0296296296296296E-2</c:v>
                </c:pt>
                <c:pt idx="3">
                  <c:v>4.1185185185185186E-2</c:v>
                </c:pt>
                <c:pt idx="4">
                  <c:v>1.1851851851851851E-2</c:v>
                </c:pt>
                <c:pt idx="5">
                  <c:v>2.3703703703703703E-3</c:v>
                </c:pt>
                <c:pt idx="6">
                  <c:v>5.1555555555555556E-2</c:v>
                </c:pt>
                <c:pt idx="7">
                  <c:v>2.5185185185185185E-2</c:v>
                </c:pt>
                <c:pt idx="8">
                  <c:v>1.7777777777777778E-2</c:v>
                </c:pt>
                <c:pt idx="9">
                  <c:v>4.4444444444444444E-3</c:v>
                </c:pt>
                <c:pt idx="10">
                  <c:v>1.1851851851851852E-3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9A4-4F3F-90CA-70020671D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3E-401B-BE08-7526C68F962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3E-401B-BE08-7526C68F962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3E-401B-BE08-7526C68F962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3E-401B-BE08-7526C68F962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3E-401B-BE08-7526C68F962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3E-401B-BE08-7526C68F962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A3E-401B-BE08-7526C68F962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A3E-401B-BE08-7526C68F962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A3E-401B-BE08-7526C68F962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A3E-401B-BE08-7526C68F962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A3E-401B-BE08-7526C68F962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A3E-401B-BE08-7526C68F962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A3E-401B-BE08-7526C68F96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'[3]29.09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'[3]29.09 ENTEBBE-BUSEGA'!$C$60:$N$60</c:f>
              <c:numCache>
                <c:formatCode>General</c:formatCode>
                <c:ptCount val="12"/>
                <c:pt idx="0">
                  <c:v>0.53485612577870068</c:v>
                </c:pt>
                <c:pt idx="1">
                  <c:v>0.23019875407890833</c:v>
                </c:pt>
                <c:pt idx="2">
                  <c:v>8.039157520023732E-2</c:v>
                </c:pt>
                <c:pt idx="3">
                  <c:v>4.1234055176505489E-2</c:v>
                </c:pt>
                <c:pt idx="4">
                  <c:v>1.1865915158706615E-2</c:v>
                </c:pt>
                <c:pt idx="5">
                  <c:v>2.3731830317413232E-3</c:v>
                </c:pt>
                <c:pt idx="6">
                  <c:v>5.1616730940373778E-2</c:v>
                </c:pt>
                <c:pt idx="7">
                  <c:v>2.5215069712251556E-2</c:v>
                </c:pt>
                <c:pt idx="8">
                  <c:v>1.7798872738059923E-2</c:v>
                </c:pt>
                <c:pt idx="9">
                  <c:v>4.4497181845149806E-3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A3E-401B-BE08-7526C68F96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Busega-Entebbe'!$AE$9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Busega-Entebbe'!$R$10:$R$21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Busega-Entebbe'!$AE$10:$AE$21</c:f>
              <c:numCache>
                <c:formatCode>0</c:formatCode>
                <c:ptCount val="12"/>
                <c:pt idx="0">
                  <c:v>128</c:v>
                </c:pt>
                <c:pt idx="1">
                  <c:v>138</c:v>
                </c:pt>
                <c:pt idx="2">
                  <c:v>149</c:v>
                </c:pt>
                <c:pt idx="3">
                  <c:v>193</c:v>
                </c:pt>
                <c:pt idx="4">
                  <c:v>224</c:v>
                </c:pt>
                <c:pt idx="5">
                  <c:v>212</c:v>
                </c:pt>
                <c:pt idx="6">
                  <c:v>204</c:v>
                </c:pt>
                <c:pt idx="7">
                  <c:v>189</c:v>
                </c:pt>
                <c:pt idx="8">
                  <c:v>258</c:v>
                </c:pt>
                <c:pt idx="9">
                  <c:v>230</c:v>
                </c:pt>
                <c:pt idx="10">
                  <c:v>191</c:v>
                </c:pt>
                <c:pt idx="11">
                  <c:v>142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'29.09 Busega-Entebbe'!$AF$9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Busega-Entebbe'!$R$10:$R$21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Busega-Entebbe'!$AF$10:$AF$21</c:f>
              <c:numCache>
                <c:formatCode>0</c:formatCode>
                <c:ptCount val="12"/>
                <c:pt idx="0">
                  <c:v>128</c:v>
                </c:pt>
                <c:pt idx="1">
                  <c:v>138</c:v>
                </c:pt>
                <c:pt idx="2">
                  <c:v>149</c:v>
                </c:pt>
                <c:pt idx="3">
                  <c:v>194</c:v>
                </c:pt>
                <c:pt idx="4">
                  <c:v>225</c:v>
                </c:pt>
                <c:pt idx="5">
                  <c:v>212</c:v>
                </c:pt>
                <c:pt idx="6">
                  <c:v>204</c:v>
                </c:pt>
                <c:pt idx="7">
                  <c:v>189</c:v>
                </c:pt>
                <c:pt idx="8">
                  <c:v>258</c:v>
                </c:pt>
                <c:pt idx="9">
                  <c:v>230</c:v>
                </c:pt>
                <c:pt idx="10">
                  <c:v>191</c:v>
                </c:pt>
                <c:pt idx="11">
                  <c:v>142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638848"/>
        <c:axId val="116640384"/>
      </c:lineChart>
      <c:catAx>
        <c:axId val="11663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40384"/>
        <c:crosses val="autoZero"/>
        <c:auto val="1"/>
        <c:lblAlgn val="ctr"/>
        <c:lblOffset val="100"/>
        <c:noMultiLvlLbl val="0"/>
      </c:catAx>
      <c:valAx>
        <c:axId val="116640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3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Busega-Entebbe'!$C$9:$N$9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Busega-Entebbe'!$C$59:$N$59</c:f>
              <c:numCache>
                <c:formatCode>0.0%</c:formatCode>
                <c:ptCount val="12"/>
                <c:pt idx="0">
                  <c:v>0.5</c:v>
                </c:pt>
                <c:pt idx="1">
                  <c:v>0.24734513274336284</c:v>
                </c:pt>
                <c:pt idx="2">
                  <c:v>8.3185840707964601E-2</c:v>
                </c:pt>
                <c:pt idx="3">
                  <c:v>5.6194690265486728E-2</c:v>
                </c:pt>
                <c:pt idx="4">
                  <c:v>1.3274336283185841E-2</c:v>
                </c:pt>
                <c:pt idx="5">
                  <c:v>2.2123893805309734E-3</c:v>
                </c:pt>
                <c:pt idx="6">
                  <c:v>4.7345132743362835E-2</c:v>
                </c:pt>
                <c:pt idx="7">
                  <c:v>2.1238938053097345E-2</c:v>
                </c:pt>
                <c:pt idx="8">
                  <c:v>2.2123893805309734E-2</c:v>
                </c:pt>
                <c:pt idx="9">
                  <c:v>6.1946902654867256E-3</c:v>
                </c:pt>
                <c:pt idx="10">
                  <c:v>8.8495575221238937E-4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Busega-Entebbe'!$S$9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Busega-Entebbe'!$R$10:$R$21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Busega-Entebbe'!$S$10:$S$21</c:f>
              <c:numCache>
                <c:formatCode>0</c:formatCode>
                <c:ptCount val="12"/>
                <c:pt idx="0">
                  <c:v>54</c:v>
                </c:pt>
                <c:pt idx="1">
                  <c:v>54</c:v>
                </c:pt>
                <c:pt idx="2">
                  <c:v>59</c:v>
                </c:pt>
                <c:pt idx="3">
                  <c:v>94</c:v>
                </c:pt>
                <c:pt idx="4">
                  <c:v>113</c:v>
                </c:pt>
                <c:pt idx="5">
                  <c:v>119</c:v>
                </c:pt>
                <c:pt idx="6">
                  <c:v>106</c:v>
                </c:pt>
                <c:pt idx="7">
                  <c:v>102</c:v>
                </c:pt>
                <c:pt idx="8">
                  <c:v>142</c:v>
                </c:pt>
                <c:pt idx="9">
                  <c:v>122</c:v>
                </c:pt>
                <c:pt idx="10">
                  <c:v>92</c:v>
                </c:pt>
                <c:pt idx="11">
                  <c:v>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'29.09 Busega-Entebbe'!$T$9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Busega-Entebbe'!$R$10:$R$21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Busega-Entebbe'!$T$10:$T$21</c:f>
              <c:numCache>
                <c:formatCode>0</c:formatCode>
                <c:ptCount val="12"/>
                <c:pt idx="0">
                  <c:v>44</c:v>
                </c:pt>
                <c:pt idx="1">
                  <c:v>42</c:v>
                </c:pt>
                <c:pt idx="2">
                  <c:v>52</c:v>
                </c:pt>
                <c:pt idx="3">
                  <c:v>47</c:v>
                </c:pt>
                <c:pt idx="4">
                  <c:v>60</c:v>
                </c:pt>
                <c:pt idx="5">
                  <c:v>38</c:v>
                </c:pt>
                <c:pt idx="6">
                  <c:v>45</c:v>
                </c:pt>
                <c:pt idx="7">
                  <c:v>45</c:v>
                </c:pt>
                <c:pt idx="8">
                  <c:v>59</c:v>
                </c:pt>
                <c:pt idx="9">
                  <c:v>46</c:v>
                </c:pt>
                <c:pt idx="10">
                  <c:v>53</c:v>
                </c:pt>
                <c:pt idx="11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'29.09 Busega-Entebbe'!$U$9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Busega-Entebbe'!$U$10:$U$21</c:f>
              <c:numCache>
                <c:formatCode>0</c:formatCode>
                <c:ptCount val="12"/>
                <c:pt idx="0">
                  <c:v>8</c:v>
                </c:pt>
                <c:pt idx="1">
                  <c:v>8</c:v>
                </c:pt>
                <c:pt idx="2">
                  <c:v>13</c:v>
                </c:pt>
                <c:pt idx="3">
                  <c:v>19</c:v>
                </c:pt>
                <c:pt idx="4">
                  <c:v>19</c:v>
                </c:pt>
                <c:pt idx="5">
                  <c:v>20</c:v>
                </c:pt>
                <c:pt idx="6">
                  <c:v>14</c:v>
                </c:pt>
                <c:pt idx="7">
                  <c:v>18</c:v>
                </c:pt>
                <c:pt idx="8">
                  <c:v>27</c:v>
                </c:pt>
                <c:pt idx="9">
                  <c:v>18</c:v>
                </c:pt>
                <c:pt idx="10">
                  <c:v>13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'29.09 Busega-Entebbe'!$V$9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Busega-Entebbe'!$V$10:$V$21</c:f>
              <c:numCache>
                <c:formatCode>0</c:formatCode>
                <c:ptCount val="12"/>
                <c:pt idx="0">
                  <c:v>9</c:v>
                </c:pt>
                <c:pt idx="1">
                  <c:v>10</c:v>
                </c:pt>
                <c:pt idx="2">
                  <c:v>7</c:v>
                </c:pt>
                <c:pt idx="3">
                  <c:v>11</c:v>
                </c:pt>
                <c:pt idx="4">
                  <c:v>10</c:v>
                </c:pt>
                <c:pt idx="5">
                  <c:v>13</c:v>
                </c:pt>
                <c:pt idx="6">
                  <c:v>6</c:v>
                </c:pt>
                <c:pt idx="7">
                  <c:v>9</c:v>
                </c:pt>
                <c:pt idx="8">
                  <c:v>11</c:v>
                </c:pt>
                <c:pt idx="9">
                  <c:v>17</c:v>
                </c:pt>
                <c:pt idx="10">
                  <c:v>10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'29.09 Busega-Entebbe'!$W$9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Busega-Entebbe'!$W$10:$W$21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5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'29.09 Busega-Entebbe'!$X$9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Busega-Entebbe'!$X$10:$X$21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'29.09 Busega-Entebbe'!$Y$9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Busega-Entebbe'!$Y$10:$Y$21</c:f>
              <c:numCache>
                <c:formatCode>0</c:formatCode>
                <c:ptCount val="12"/>
                <c:pt idx="0">
                  <c:v>7</c:v>
                </c:pt>
                <c:pt idx="1">
                  <c:v>9</c:v>
                </c:pt>
                <c:pt idx="2">
                  <c:v>8</c:v>
                </c:pt>
                <c:pt idx="3">
                  <c:v>4</c:v>
                </c:pt>
                <c:pt idx="4">
                  <c:v>10</c:v>
                </c:pt>
                <c:pt idx="5">
                  <c:v>9</c:v>
                </c:pt>
                <c:pt idx="6">
                  <c:v>14</c:v>
                </c:pt>
                <c:pt idx="7">
                  <c:v>6</c:v>
                </c:pt>
                <c:pt idx="8">
                  <c:v>10</c:v>
                </c:pt>
                <c:pt idx="9">
                  <c:v>14</c:v>
                </c:pt>
                <c:pt idx="10">
                  <c:v>9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'29.09 Busega-Entebbe'!$Z$9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Busega-Entebbe'!$Z$10:$Z$21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3</c:v>
                </c:pt>
                <c:pt idx="3">
                  <c:v>7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3</c:v>
                </c:pt>
                <c:pt idx="8">
                  <c:v>4</c:v>
                </c:pt>
                <c:pt idx="9">
                  <c:v>6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'29.09 Busega-Entebbe'!$AA$9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Busega-Entebbe'!$AA$10:$AA$21</c:f>
              <c:numCache>
                <c:formatCode>0</c:formatCode>
                <c:ptCount val="12"/>
                <c:pt idx="0">
                  <c:v>1</c:v>
                </c:pt>
                <c:pt idx="1">
                  <c:v>6</c:v>
                </c:pt>
                <c:pt idx="2">
                  <c:v>2</c:v>
                </c:pt>
                <c:pt idx="3">
                  <c:v>5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0</c:v>
                </c:pt>
                <c:pt idx="10">
                  <c:v>8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'29.09 Busega-Entebbe'!$AB$9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Busega-Entebbe'!$AB$10:$AB$21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'29.09 Busega-Entebbe'!$AC$9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Busega-Entebbe'!$AC$10:$AC$21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'29.09 Busega-Entebbe'!$AD$9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Busega-Entebbe'!$AD$10:$AD$21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866048"/>
        <c:axId val="116880128"/>
      </c:lineChart>
      <c:catAx>
        <c:axId val="11686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80128"/>
        <c:crosses val="autoZero"/>
        <c:auto val="1"/>
        <c:lblAlgn val="ctr"/>
        <c:lblOffset val="100"/>
        <c:noMultiLvlLbl val="0"/>
      </c:catAx>
      <c:valAx>
        <c:axId val="116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6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Busega-Entebbe'!$C$9:$N$9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Busega-Entebbe'!$C$60:$N$60</c:f>
              <c:numCache>
                <c:formatCode>0.00%</c:formatCode>
                <c:ptCount val="12"/>
                <c:pt idx="0">
                  <c:v>0.50044286979627994</c:v>
                </c:pt>
                <c:pt idx="1">
                  <c:v>0.24756421612046059</c:v>
                </c:pt>
                <c:pt idx="2">
                  <c:v>8.3259521700620023E-2</c:v>
                </c:pt>
                <c:pt idx="3">
                  <c:v>5.6244464127546502E-2</c:v>
                </c:pt>
                <c:pt idx="4">
                  <c:v>1.3286093888396812E-2</c:v>
                </c:pt>
                <c:pt idx="5">
                  <c:v>2.2143489813994687E-3</c:v>
                </c:pt>
                <c:pt idx="6">
                  <c:v>4.7387068201948629E-2</c:v>
                </c:pt>
                <c:pt idx="7">
                  <c:v>2.1257750221434897E-2</c:v>
                </c:pt>
                <c:pt idx="8">
                  <c:v>2.2143489813994686E-2</c:v>
                </c:pt>
                <c:pt idx="9">
                  <c:v>6.2001771479185119E-3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'[3]29.09 BUSEGA-ENTEBBE'!$AE$9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'[3]29.09 BUSEGA-ENTEBBE'!$R$10:$R$21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'[3]29.09 BUSEGA-ENTEBBE'!$AE$10:$AE$21</c:f>
              <c:numCache>
                <c:formatCode>General</c:formatCode>
                <c:ptCount val="12"/>
                <c:pt idx="0">
                  <c:v>128</c:v>
                </c:pt>
                <c:pt idx="1">
                  <c:v>138</c:v>
                </c:pt>
                <c:pt idx="2">
                  <c:v>149</c:v>
                </c:pt>
                <c:pt idx="3">
                  <c:v>193</c:v>
                </c:pt>
                <c:pt idx="4">
                  <c:v>224</c:v>
                </c:pt>
                <c:pt idx="5">
                  <c:v>212</c:v>
                </c:pt>
                <c:pt idx="6">
                  <c:v>204</c:v>
                </c:pt>
                <c:pt idx="7">
                  <c:v>189</c:v>
                </c:pt>
                <c:pt idx="8">
                  <c:v>258</c:v>
                </c:pt>
                <c:pt idx="9">
                  <c:v>230</c:v>
                </c:pt>
                <c:pt idx="10">
                  <c:v>191</c:v>
                </c:pt>
                <c:pt idx="11">
                  <c:v>142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C26-4D36-B535-8E31B3E879B9}"/>
            </c:ext>
          </c:extLst>
        </c:ser>
        <c:ser>
          <c:idx val="1"/>
          <c:order val="1"/>
          <c:tx>
            <c:strRef>
              <c:f>'[3]29.09 BUSEGA-ENTEBBE'!$AF$9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'[3]29.09 BUSEGA-ENTEBBE'!$R$10:$R$21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'[3]29.09 BUSEGA-ENTEBBE'!$AF$10:$AF$21</c:f>
              <c:numCache>
                <c:formatCode>General</c:formatCode>
                <c:ptCount val="12"/>
                <c:pt idx="0">
                  <c:v>128</c:v>
                </c:pt>
                <c:pt idx="1">
                  <c:v>138</c:v>
                </c:pt>
                <c:pt idx="2">
                  <c:v>149</c:v>
                </c:pt>
                <c:pt idx="3">
                  <c:v>194</c:v>
                </c:pt>
                <c:pt idx="4">
                  <c:v>225</c:v>
                </c:pt>
                <c:pt idx="5">
                  <c:v>212</c:v>
                </c:pt>
                <c:pt idx="6">
                  <c:v>204</c:v>
                </c:pt>
                <c:pt idx="7">
                  <c:v>189</c:v>
                </c:pt>
                <c:pt idx="8">
                  <c:v>258</c:v>
                </c:pt>
                <c:pt idx="9">
                  <c:v>230</c:v>
                </c:pt>
                <c:pt idx="10">
                  <c:v>191</c:v>
                </c:pt>
                <c:pt idx="11">
                  <c:v>142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C26-4D36-B535-8E31B3E87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638848"/>
        <c:axId val="116640384"/>
      </c:lineChart>
      <c:catAx>
        <c:axId val="11663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40384"/>
        <c:crosses val="autoZero"/>
        <c:auto val="1"/>
        <c:lblAlgn val="ctr"/>
        <c:lblOffset val="100"/>
        <c:noMultiLvlLbl val="0"/>
      </c:catAx>
      <c:valAx>
        <c:axId val="116640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3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254-4A01-BC49-4D0D1E9F15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254-4A01-BC49-4D0D1E9F1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254-4A01-BC49-4D0D1E9F1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254-4A01-BC49-4D0D1E9F1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254-4A01-BC49-4D0D1E9F1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254-4A01-BC49-4D0D1E9F1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254-4A01-BC49-4D0D1E9F1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254-4A01-BC49-4D0D1E9F156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254-4A01-BC49-4D0D1E9F156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254-4A01-BC49-4D0D1E9F156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254-4A01-BC49-4D0D1E9F156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254-4A01-BC49-4D0D1E9F156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254-4A01-BC49-4D0D1E9F15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'[3]29.09 BUSEGA-ENTEBBE'!$C$9:$N$9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'[3]29.09 BUSEGA-ENTEBBE'!$C$59:$N$59</c:f>
              <c:numCache>
                <c:formatCode>General</c:formatCode>
                <c:ptCount val="12"/>
                <c:pt idx="0">
                  <c:v>0.5</c:v>
                </c:pt>
                <c:pt idx="1">
                  <c:v>0.24734513274336284</c:v>
                </c:pt>
                <c:pt idx="2">
                  <c:v>8.3185840707964601E-2</c:v>
                </c:pt>
                <c:pt idx="3">
                  <c:v>5.6194690265486728E-2</c:v>
                </c:pt>
                <c:pt idx="4">
                  <c:v>1.3274336283185841E-2</c:v>
                </c:pt>
                <c:pt idx="5">
                  <c:v>2.2123893805309734E-3</c:v>
                </c:pt>
                <c:pt idx="6">
                  <c:v>4.7345132743362835E-2</c:v>
                </c:pt>
                <c:pt idx="7">
                  <c:v>2.1238938053097345E-2</c:v>
                </c:pt>
                <c:pt idx="8">
                  <c:v>2.2123893805309734E-2</c:v>
                </c:pt>
                <c:pt idx="9">
                  <c:v>6.1946902654867256E-3</c:v>
                </c:pt>
                <c:pt idx="10">
                  <c:v>8.8495575221238937E-4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254-4A01-BC49-4D0D1E9F15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11E-409F-82CE-53780970B7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11E-409F-82CE-53780970B7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11E-409F-82CE-53780970B7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11E-409F-82CE-53780970B7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11E-409F-82CE-53780970B7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11E-409F-82CE-53780970B7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11E-409F-82CE-53780970B7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11E-409F-82CE-53780970B77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11E-409F-82CE-53780970B77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11E-409F-82CE-53780970B77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11E-409F-82CE-53780970B77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11E-409F-82CE-53780970B77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11E-409F-82CE-53780970B7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'[3]29.09 BUSEGA-ENTEBBE'!$C$9:$N$9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'[3]29.09 BUSEGA-ENTEBBE'!$C$60:$N$60</c:f>
              <c:numCache>
                <c:formatCode>General</c:formatCode>
                <c:ptCount val="12"/>
                <c:pt idx="0">
                  <c:v>0.50044286979627994</c:v>
                </c:pt>
                <c:pt idx="1">
                  <c:v>0.24756421612046059</c:v>
                </c:pt>
                <c:pt idx="2">
                  <c:v>8.3259521700620023E-2</c:v>
                </c:pt>
                <c:pt idx="3">
                  <c:v>5.6244464127546502E-2</c:v>
                </c:pt>
                <c:pt idx="4">
                  <c:v>1.3286093888396812E-2</c:v>
                </c:pt>
                <c:pt idx="5">
                  <c:v>2.2143489813994687E-3</c:v>
                </c:pt>
                <c:pt idx="6">
                  <c:v>4.7387068201948629E-2</c:v>
                </c:pt>
                <c:pt idx="7">
                  <c:v>2.1257750221434897E-2</c:v>
                </c:pt>
                <c:pt idx="8">
                  <c:v>2.2143489813994686E-2</c:v>
                </c:pt>
                <c:pt idx="9">
                  <c:v>6.2001771479185119E-3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11E-409F-82CE-53780970B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Busega-Entebbe'!$C$9:$N$9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Busega-Entebbe'!$C$107:$N$107</c:f>
              <c:numCache>
                <c:formatCode>0.0%</c:formatCode>
                <c:ptCount val="12"/>
                <c:pt idx="0">
                  <c:v>0.52135977717373072</c:v>
                </c:pt>
                <c:pt idx="1">
                  <c:v>0.20299338903990072</c:v>
                </c:pt>
                <c:pt idx="2">
                  <c:v>9.8728145239773135E-2</c:v>
                </c:pt>
                <c:pt idx="3">
                  <c:v>4.6679418772442034E-2</c:v>
                </c:pt>
                <c:pt idx="4">
                  <c:v>9.9332192355448181E-3</c:v>
                </c:pt>
                <c:pt idx="5">
                  <c:v>4.9498305312258798E-3</c:v>
                </c:pt>
                <c:pt idx="6">
                  <c:v>6.2602771905097498E-2</c:v>
                </c:pt>
                <c:pt idx="7">
                  <c:v>2.6611631262794058E-2</c:v>
                </c:pt>
                <c:pt idx="8">
                  <c:v>2.2131615154870967E-2</c:v>
                </c:pt>
                <c:pt idx="9">
                  <c:v>3.070572838014699E-3</c:v>
                </c:pt>
                <c:pt idx="10">
                  <c:v>9.3962884660559072E-4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Busega-Entebbe'!$C$9:$N$9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Busega-Entebbe'!$C$108:$N$108</c:f>
              <c:numCache>
                <c:formatCode>0.00%</c:formatCode>
                <c:ptCount val="12"/>
                <c:pt idx="0">
                  <c:v>0.52185012260253272</c:v>
                </c:pt>
                <c:pt idx="1">
                  <c:v>0.20318430687581879</c:v>
                </c:pt>
                <c:pt idx="2">
                  <c:v>9.8821000302307602E-2</c:v>
                </c:pt>
                <c:pt idx="3">
                  <c:v>4.6723321352994535E-2</c:v>
                </c:pt>
                <c:pt idx="4">
                  <c:v>9.9425615531893476E-3</c:v>
                </c:pt>
                <c:pt idx="5">
                  <c:v>4.9544859091061764E-3</c:v>
                </c:pt>
                <c:pt idx="6">
                  <c:v>6.2661650599576776E-2</c:v>
                </c:pt>
                <c:pt idx="7">
                  <c:v>2.6636659836753892E-2</c:v>
                </c:pt>
                <c:pt idx="8">
                  <c:v>2.2152430217325585E-2</c:v>
                </c:pt>
                <c:pt idx="9">
                  <c:v>3.0734607503946796E-3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049289164184018"/>
          <c:y val="0.15456857386959585"/>
          <c:w val="0.89507108358159815"/>
          <c:h val="0.61846581543361567"/>
        </c:manualLayout>
      </c:layout>
      <c:lineChart>
        <c:grouping val="standard"/>
        <c:varyColors val="0"/>
        <c:ser>
          <c:idx val="0"/>
          <c:order val="0"/>
          <c:tx>
            <c:strRef>
              <c:f>'Avg Week Busega-Entebbe'!$AE$9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Busega-Entebbe'!$R$10:$R$33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Busega-Entebbe'!$AE$10:$AE$33</c:f>
              <c:numCache>
                <c:formatCode>0</c:formatCode>
                <c:ptCount val="24"/>
                <c:pt idx="0">
                  <c:v>231.42857142857142</c:v>
                </c:pt>
                <c:pt idx="1">
                  <c:v>227.57142857142858</c:v>
                </c:pt>
                <c:pt idx="2">
                  <c:v>208.71428571428572</c:v>
                </c:pt>
                <c:pt idx="3">
                  <c:v>258.14285714285711</c:v>
                </c:pt>
                <c:pt idx="4">
                  <c:v>246.28571428571428</c:v>
                </c:pt>
                <c:pt idx="5">
                  <c:v>263.28571428571428</c:v>
                </c:pt>
                <c:pt idx="6">
                  <c:v>246.28571428571428</c:v>
                </c:pt>
                <c:pt idx="7">
                  <c:v>250.42857142857147</c:v>
                </c:pt>
                <c:pt idx="8">
                  <c:v>291</c:v>
                </c:pt>
                <c:pt idx="9">
                  <c:v>277.71428571428567</c:v>
                </c:pt>
                <c:pt idx="10">
                  <c:v>291.57142857142856</c:v>
                </c:pt>
                <c:pt idx="11">
                  <c:v>269.57142857142856</c:v>
                </c:pt>
                <c:pt idx="12">
                  <c:v>245.5</c:v>
                </c:pt>
                <c:pt idx="13">
                  <c:v>259.5</c:v>
                </c:pt>
                <c:pt idx="14">
                  <c:v>192.5</c:v>
                </c:pt>
                <c:pt idx="15">
                  <c:v>163</c:v>
                </c:pt>
                <c:pt idx="16">
                  <c:v>77.5</c:v>
                </c:pt>
                <c:pt idx="17">
                  <c:v>40.5</c:v>
                </c:pt>
                <c:pt idx="18">
                  <c:v>26.5</c:v>
                </c:pt>
                <c:pt idx="19">
                  <c:v>24</c:v>
                </c:pt>
                <c:pt idx="20">
                  <c:v>18.5</c:v>
                </c:pt>
                <c:pt idx="21">
                  <c:v>22.5</c:v>
                </c:pt>
                <c:pt idx="22">
                  <c:v>38.5</c:v>
                </c:pt>
                <c:pt idx="23">
                  <c:v>82.5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88D-4392-A3B3-943332841B22}"/>
            </c:ext>
          </c:extLst>
        </c:ser>
        <c:ser>
          <c:idx val="1"/>
          <c:order val="1"/>
          <c:tx>
            <c:strRef>
              <c:f>'Avg Week Busega-Entebbe'!$AF$9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Busega-Entebbe'!$R$10:$R$33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Busega-Entebbe'!$AF$10:$AF$33</c:f>
              <c:numCache>
                <c:formatCode>0</c:formatCode>
                <c:ptCount val="24"/>
                <c:pt idx="0">
                  <c:v>231.85714285714283</c:v>
                </c:pt>
                <c:pt idx="1">
                  <c:v>227.71428571428572</c:v>
                </c:pt>
                <c:pt idx="2">
                  <c:v>209.00000000000003</c:v>
                </c:pt>
                <c:pt idx="3">
                  <c:v>258.42857142857144</c:v>
                </c:pt>
                <c:pt idx="4">
                  <c:v>246.28571428571428</c:v>
                </c:pt>
                <c:pt idx="5">
                  <c:v>263.28571428571428</c:v>
                </c:pt>
                <c:pt idx="6">
                  <c:v>246.42857142857144</c:v>
                </c:pt>
                <c:pt idx="7">
                  <c:v>250.42857142857147</c:v>
                </c:pt>
                <c:pt idx="8">
                  <c:v>291.14285714285711</c:v>
                </c:pt>
                <c:pt idx="9">
                  <c:v>277.71428571428567</c:v>
                </c:pt>
                <c:pt idx="10">
                  <c:v>292</c:v>
                </c:pt>
                <c:pt idx="11">
                  <c:v>269.71428571428567</c:v>
                </c:pt>
                <c:pt idx="12">
                  <c:v>246</c:v>
                </c:pt>
                <c:pt idx="13">
                  <c:v>259.5</c:v>
                </c:pt>
                <c:pt idx="14">
                  <c:v>192.5</c:v>
                </c:pt>
                <c:pt idx="15">
                  <c:v>163.5</c:v>
                </c:pt>
                <c:pt idx="16">
                  <c:v>77.5</c:v>
                </c:pt>
                <c:pt idx="17">
                  <c:v>40.5</c:v>
                </c:pt>
                <c:pt idx="18">
                  <c:v>26.5</c:v>
                </c:pt>
                <c:pt idx="19">
                  <c:v>24</c:v>
                </c:pt>
                <c:pt idx="20">
                  <c:v>18.5</c:v>
                </c:pt>
                <c:pt idx="21">
                  <c:v>22.5</c:v>
                </c:pt>
                <c:pt idx="22">
                  <c:v>39</c:v>
                </c:pt>
                <c:pt idx="23">
                  <c:v>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88D-4392-A3B3-943332841B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88736"/>
        <c:axId val="117998720"/>
      </c:lineChart>
      <c:catAx>
        <c:axId val="117988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98720"/>
        <c:crosses val="autoZero"/>
        <c:auto val="1"/>
        <c:lblAlgn val="ctr"/>
        <c:lblOffset val="100"/>
        <c:noMultiLvlLbl val="0"/>
      </c:catAx>
      <c:valAx>
        <c:axId val="11799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8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049289164184018"/>
          <c:y val="0.15456857386959585"/>
          <c:w val="0.89507108358159815"/>
          <c:h val="0.61846581543361567"/>
        </c:manualLayout>
      </c:layout>
      <c:lineChart>
        <c:grouping val="standard"/>
        <c:varyColors val="0"/>
        <c:ser>
          <c:idx val="0"/>
          <c:order val="0"/>
          <c:tx>
            <c:strRef>
              <c:f>'Avg Week Entebbe-Busega'!$AE$9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Entebbe-Busega'!$R$10:$R$33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Entebbe-Busega'!$AE$10:$AE$33</c:f>
              <c:numCache>
                <c:formatCode>0</c:formatCode>
                <c:ptCount val="24"/>
                <c:pt idx="0">
                  <c:v>239.28571428571428</c:v>
                </c:pt>
                <c:pt idx="1">
                  <c:v>236.85714285714289</c:v>
                </c:pt>
                <c:pt idx="2">
                  <c:v>231.28571428571428</c:v>
                </c:pt>
                <c:pt idx="3">
                  <c:v>261.85714285714289</c:v>
                </c:pt>
                <c:pt idx="4">
                  <c:v>287.28571428571422</c:v>
                </c:pt>
                <c:pt idx="5">
                  <c:v>288.14285714285717</c:v>
                </c:pt>
                <c:pt idx="6">
                  <c:v>279.85714285714289</c:v>
                </c:pt>
                <c:pt idx="7">
                  <c:v>267.85714285714283</c:v>
                </c:pt>
                <c:pt idx="8">
                  <c:v>283.28571428571433</c:v>
                </c:pt>
                <c:pt idx="9">
                  <c:v>274.42857142857139</c:v>
                </c:pt>
                <c:pt idx="10">
                  <c:v>293.71428571428572</c:v>
                </c:pt>
                <c:pt idx="11">
                  <c:v>324</c:v>
                </c:pt>
                <c:pt idx="12">
                  <c:v>248.5</c:v>
                </c:pt>
                <c:pt idx="13">
                  <c:v>216.5</c:v>
                </c:pt>
                <c:pt idx="14">
                  <c:v>180.5</c:v>
                </c:pt>
                <c:pt idx="15">
                  <c:v>197</c:v>
                </c:pt>
                <c:pt idx="16">
                  <c:v>164</c:v>
                </c:pt>
                <c:pt idx="17">
                  <c:v>44.5</c:v>
                </c:pt>
                <c:pt idx="18">
                  <c:v>25.5</c:v>
                </c:pt>
                <c:pt idx="19">
                  <c:v>22</c:v>
                </c:pt>
                <c:pt idx="20">
                  <c:v>21</c:v>
                </c:pt>
                <c:pt idx="21">
                  <c:v>31.5</c:v>
                </c:pt>
                <c:pt idx="22">
                  <c:v>34</c:v>
                </c:pt>
                <c:pt idx="23">
                  <c:v>96.5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Entebbe-Busega'!$AF$9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Entebbe-Busega'!$R$10:$R$33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Entebbe-Busega'!$AF$10:$AF$33</c:f>
              <c:numCache>
                <c:formatCode>0</c:formatCode>
                <c:ptCount val="24"/>
                <c:pt idx="0">
                  <c:v>239.57142857142858</c:v>
                </c:pt>
                <c:pt idx="1">
                  <c:v>236.85714285714289</c:v>
                </c:pt>
                <c:pt idx="2">
                  <c:v>231.28571428571428</c:v>
                </c:pt>
                <c:pt idx="3">
                  <c:v>262.14285714285717</c:v>
                </c:pt>
                <c:pt idx="4">
                  <c:v>287.42857142857144</c:v>
                </c:pt>
                <c:pt idx="5">
                  <c:v>288.57142857142856</c:v>
                </c:pt>
                <c:pt idx="6">
                  <c:v>279.85714285714289</c:v>
                </c:pt>
                <c:pt idx="7">
                  <c:v>268.28571428571428</c:v>
                </c:pt>
                <c:pt idx="8">
                  <c:v>283.71428571428572</c:v>
                </c:pt>
                <c:pt idx="9">
                  <c:v>274.71428571428567</c:v>
                </c:pt>
                <c:pt idx="10">
                  <c:v>294.14285714285717</c:v>
                </c:pt>
                <c:pt idx="11">
                  <c:v>324.85714285714283</c:v>
                </c:pt>
                <c:pt idx="12">
                  <c:v>248.5</c:v>
                </c:pt>
                <c:pt idx="13">
                  <c:v>216.5</c:v>
                </c:pt>
                <c:pt idx="14">
                  <c:v>182</c:v>
                </c:pt>
                <c:pt idx="15">
                  <c:v>197.5</c:v>
                </c:pt>
                <c:pt idx="16">
                  <c:v>164</c:v>
                </c:pt>
                <c:pt idx="17">
                  <c:v>44.5</c:v>
                </c:pt>
                <c:pt idx="18">
                  <c:v>26</c:v>
                </c:pt>
                <c:pt idx="19">
                  <c:v>22</c:v>
                </c:pt>
                <c:pt idx="20">
                  <c:v>21</c:v>
                </c:pt>
                <c:pt idx="21">
                  <c:v>31.5</c:v>
                </c:pt>
                <c:pt idx="22">
                  <c:v>34</c:v>
                </c:pt>
                <c:pt idx="23">
                  <c:v>96.5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88736"/>
        <c:axId val="117998720"/>
      </c:lineChart>
      <c:catAx>
        <c:axId val="117988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98720"/>
        <c:crosses val="autoZero"/>
        <c:auto val="1"/>
        <c:lblAlgn val="ctr"/>
        <c:lblOffset val="100"/>
        <c:noMultiLvlLbl val="0"/>
      </c:catAx>
      <c:valAx>
        <c:axId val="11799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8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Entebbe-Busega'!$C$107:$N$107</c:f>
              <c:numCache>
                <c:formatCode>0.0%</c:formatCode>
                <c:ptCount val="12"/>
                <c:pt idx="0">
                  <c:v>0.45325827897641735</c:v>
                </c:pt>
                <c:pt idx="1">
                  <c:v>0.28543652784746604</c:v>
                </c:pt>
                <c:pt idx="2">
                  <c:v>0.10246801304565979</c:v>
                </c:pt>
                <c:pt idx="3">
                  <c:v>4.4091821374811831E-2</c:v>
                </c:pt>
                <c:pt idx="4">
                  <c:v>9.0002508780732508E-3</c:v>
                </c:pt>
                <c:pt idx="5">
                  <c:v>3.0105368790767678E-3</c:v>
                </c:pt>
                <c:pt idx="6">
                  <c:v>4.8246989463120907E-2</c:v>
                </c:pt>
                <c:pt idx="7">
                  <c:v>3.0105368790767677E-2</c:v>
                </c:pt>
                <c:pt idx="8">
                  <c:v>1.7498745609633711E-2</c:v>
                </c:pt>
                <c:pt idx="9">
                  <c:v>5.5506773707977922E-3</c:v>
                </c:pt>
                <c:pt idx="10">
                  <c:v>1.3327897641746105E-3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Entebbe-Busega'!$C$9:$N$9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Entebbe-Busega'!$C$108:$N$108</c:f>
              <c:numCache>
                <c:formatCode>0.00%</c:formatCode>
                <c:ptCount val="12"/>
                <c:pt idx="0">
                  <c:v>0.45386318318129698</c:v>
                </c:pt>
                <c:pt idx="1">
                  <c:v>0.28581746243582279</c:v>
                </c:pt>
                <c:pt idx="2">
                  <c:v>0.10260476362437389</c:v>
                </c:pt>
                <c:pt idx="3">
                  <c:v>4.4150664929110843E-2</c:v>
                </c:pt>
                <c:pt idx="4">
                  <c:v>9.012262329057474E-3</c:v>
                </c:pt>
                <c:pt idx="5">
                  <c:v>3.0145546466533719E-3</c:v>
                </c:pt>
                <c:pt idx="6">
                  <c:v>4.8311378373710544E-2</c:v>
                </c:pt>
                <c:pt idx="7">
                  <c:v>3.014554646653372E-2</c:v>
                </c:pt>
                <c:pt idx="8">
                  <c:v>1.7522098883672722E-2</c:v>
                </c:pt>
                <c:pt idx="9">
                  <c:v>5.5580851297671562E-3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Busega-Entebbe-2Dir'!$C$9:$N$9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Busega-Entebbe-2Dir'!$C$107:$N$107</c:f>
              <c:numCache>
                <c:formatCode>0.0%</c:formatCode>
                <c:ptCount val="12"/>
                <c:pt idx="0">
                  <c:v>0.48615591615737513</c:v>
                </c:pt>
                <c:pt idx="1">
                  <c:v>0.24561090667401558</c:v>
                </c:pt>
                <c:pt idx="2">
                  <c:v>0.10066140353721204</c:v>
                </c:pt>
                <c:pt idx="3">
                  <c:v>4.5341806215247929E-2</c:v>
                </c:pt>
                <c:pt idx="4">
                  <c:v>9.4509377988879328E-3</c:v>
                </c:pt>
                <c:pt idx="5">
                  <c:v>3.9473470909591963E-3</c:v>
                </c:pt>
                <c:pt idx="6">
                  <c:v>5.5181804918378242E-2</c:v>
                </c:pt>
                <c:pt idx="7">
                  <c:v>2.8417656880704197E-2</c:v>
                </c:pt>
                <c:pt idx="8">
                  <c:v>1.973673545479598E-2</c:v>
                </c:pt>
                <c:pt idx="9">
                  <c:v>4.3526188662116813E-3</c:v>
                </c:pt>
                <c:pt idx="10">
                  <c:v>1.1428664062120056E-3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Busega-Entebbe-2Dir'!$C$9:$N$9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Busega-Entebbe-2Dir'!$C$108:$N$108</c:f>
              <c:numCache>
                <c:formatCode>0.00%</c:formatCode>
                <c:ptCount val="12"/>
                <c:pt idx="0">
                  <c:v>0.4867121631381206</c:v>
                </c:pt>
                <c:pt idx="1">
                  <c:v>0.24589192829842663</c:v>
                </c:pt>
                <c:pt idx="2">
                  <c:v>0.10077657770240116</c:v>
                </c:pt>
                <c:pt idx="3">
                  <c:v>4.5393685133040665E-2</c:v>
                </c:pt>
                <c:pt idx="4">
                  <c:v>9.4617513166116232E-3</c:v>
                </c:pt>
                <c:pt idx="5">
                  <c:v>3.9518635430444765E-3</c:v>
                </c:pt>
                <c:pt idx="6">
                  <c:v>5.524494250728295E-2</c:v>
                </c:pt>
                <c:pt idx="7">
                  <c:v>2.8450171626106645E-2</c:v>
                </c:pt>
                <c:pt idx="8">
                  <c:v>1.9759317715222383E-2</c:v>
                </c:pt>
                <c:pt idx="9">
                  <c:v>4.3575990197430893E-3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Busega-Entebbe-2Dir'!$S$9:$AF$9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Busega-Entebbe-2Dir'!$S$41:$AF$41</c:f>
              <c:numCache>
                <c:formatCode>_-* #,##0_-;\-* #,##0_-;_-* "-"_-;_-@_-</c:formatCode>
                <c:ptCount val="14"/>
                <c:pt idx="0">
                  <c:v>4284.2142857142853</c:v>
                </c:pt>
                <c:pt idx="1">
                  <c:v>2164.4285714285716</c:v>
                </c:pt>
                <c:pt idx="2">
                  <c:v>887.07142857142856</c:v>
                </c:pt>
                <c:pt idx="3">
                  <c:v>399.57142857142856</c:v>
                </c:pt>
                <c:pt idx="4">
                  <c:v>83.285714285714278</c:v>
                </c:pt>
                <c:pt idx="5">
                  <c:v>34.785714285714278</c:v>
                </c:pt>
                <c:pt idx="6">
                  <c:v>486.28571428571428</c:v>
                </c:pt>
                <c:pt idx="7">
                  <c:v>250.42857142857142</c:v>
                </c:pt>
                <c:pt idx="8">
                  <c:v>173.92857142857142</c:v>
                </c:pt>
                <c:pt idx="9">
                  <c:v>38.357142857142854</c:v>
                </c:pt>
                <c:pt idx="10">
                  <c:v>10.071428571428569</c:v>
                </c:pt>
                <c:pt idx="11">
                  <c:v>0</c:v>
                </c:pt>
                <c:pt idx="12">
                  <c:v>8802.3571428571413</c:v>
                </c:pt>
                <c:pt idx="13">
                  <c:v>8812.4285714285725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9A-4616-9152-E6656E44EEA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Busega-Entebbe-2Dir'!$S$9:$AF$9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Busega-Entebbe-2Dir'!$S$42:$AF$42</c:f>
              <c:numCache>
                <c:formatCode>0.000</c:formatCode>
                <c:ptCount val="14"/>
                <c:pt idx="0">
                  <c:v>1.3653933709706794</c:v>
                </c:pt>
                <c:pt idx="1">
                  <c:v>1.4329896907216497</c:v>
                </c:pt>
                <c:pt idx="2">
                  <c:v>1.4294429097605894</c:v>
                </c:pt>
                <c:pt idx="3">
                  <c:v>1.370406663400294</c:v>
                </c:pt>
                <c:pt idx="4">
                  <c:v>1.5342105263157895</c:v>
                </c:pt>
                <c:pt idx="5">
                  <c:v>1.1878048780487804</c:v>
                </c:pt>
                <c:pt idx="6">
                  <c:v>1.3349019607843138</c:v>
                </c:pt>
                <c:pt idx="7">
                  <c:v>1.4780775716694772</c:v>
                </c:pt>
                <c:pt idx="8">
                  <c:v>1.3757062146892656</c:v>
                </c:pt>
                <c:pt idx="9">
                  <c:v>1.483425414364641</c:v>
                </c:pt>
                <c:pt idx="10">
                  <c:v>1.8076923076923077</c:v>
                </c:pt>
                <c:pt idx="11">
                  <c:v>0</c:v>
                </c:pt>
                <c:pt idx="12">
                  <c:v>1.3906091313277211</c:v>
                </c:pt>
                <c:pt idx="13">
                  <c:v>1.3909759177414991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C3-4DB3-8E32-2E437A8E1C3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Busega-Entebbe-2Dir'!$AE$9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Busega-Entebbe-2Dir'!$R$10:$R$33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Busega-Entebbe-2Dir'!$AE$10:$AE$33</c:f>
              <c:numCache>
                <c:formatCode>0</c:formatCode>
                <c:ptCount val="24"/>
                <c:pt idx="0">
                  <c:v>470.71428571428572</c:v>
                </c:pt>
                <c:pt idx="1">
                  <c:v>464.42857142857144</c:v>
                </c:pt>
                <c:pt idx="2">
                  <c:v>440.00000000000006</c:v>
                </c:pt>
                <c:pt idx="3">
                  <c:v>520</c:v>
                </c:pt>
                <c:pt idx="4">
                  <c:v>533.57142857142856</c:v>
                </c:pt>
                <c:pt idx="5">
                  <c:v>551.42857142857144</c:v>
                </c:pt>
                <c:pt idx="6">
                  <c:v>526.14285714285722</c:v>
                </c:pt>
                <c:pt idx="7">
                  <c:v>518.28571428571433</c:v>
                </c:pt>
                <c:pt idx="8">
                  <c:v>574.28571428571433</c:v>
                </c:pt>
                <c:pt idx="9">
                  <c:v>552.14285714285711</c:v>
                </c:pt>
                <c:pt idx="10">
                  <c:v>585.28571428571422</c:v>
                </c:pt>
                <c:pt idx="11">
                  <c:v>593.57142857142856</c:v>
                </c:pt>
                <c:pt idx="12">
                  <c:v>494</c:v>
                </c:pt>
                <c:pt idx="13">
                  <c:v>476</c:v>
                </c:pt>
                <c:pt idx="14">
                  <c:v>373</c:v>
                </c:pt>
                <c:pt idx="15">
                  <c:v>360</c:v>
                </c:pt>
                <c:pt idx="16">
                  <c:v>241.5</c:v>
                </c:pt>
                <c:pt idx="17">
                  <c:v>85</c:v>
                </c:pt>
                <c:pt idx="18">
                  <c:v>52</c:v>
                </c:pt>
                <c:pt idx="19">
                  <c:v>46</c:v>
                </c:pt>
                <c:pt idx="20">
                  <c:v>39.5</c:v>
                </c:pt>
                <c:pt idx="21">
                  <c:v>54</c:v>
                </c:pt>
                <c:pt idx="22">
                  <c:v>72.5</c:v>
                </c:pt>
                <c:pt idx="23">
                  <c:v>179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C09-442B-97A4-E30E366F8189}"/>
            </c:ext>
          </c:extLst>
        </c:ser>
        <c:ser>
          <c:idx val="1"/>
          <c:order val="1"/>
          <c:tx>
            <c:strRef>
              <c:f>'Avg Week Busega-Entebbe-2Dir'!$AF$9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Busega-Entebbe-2Dir'!$R$10:$R$33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Busega-Entebbe-2Dir'!$AF$10:$AF$33</c:f>
              <c:numCache>
                <c:formatCode>0</c:formatCode>
                <c:ptCount val="24"/>
                <c:pt idx="0">
                  <c:v>471.42857142857139</c:v>
                </c:pt>
                <c:pt idx="1">
                  <c:v>464.57142857142856</c:v>
                </c:pt>
                <c:pt idx="2">
                  <c:v>440.28571428571428</c:v>
                </c:pt>
                <c:pt idx="3">
                  <c:v>520.57142857142856</c:v>
                </c:pt>
                <c:pt idx="4">
                  <c:v>533.71428571428567</c:v>
                </c:pt>
                <c:pt idx="5">
                  <c:v>551.85714285714289</c:v>
                </c:pt>
                <c:pt idx="6">
                  <c:v>526.28571428571433</c:v>
                </c:pt>
                <c:pt idx="7">
                  <c:v>518.71428571428567</c:v>
                </c:pt>
                <c:pt idx="8">
                  <c:v>574.85714285714289</c:v>
                </c:pt>
                <c:pt idx="9">
                  <c:v>552.42857142857144</c:v>
                </c:pt>
                <c:pt idx="10">
                  <c:v>586.14285714285711</c:v>
                </c:pt>
                <c:pt idx="11">
                  <c:v>594.57142857142856</c:v>
                </c:pt>
                <c:pt idx="12">
                  <c:v>494.5</c:v>
                </c:pt>
                <c:pt idx="13">
                  <c:v>476</c:v>
                </c:pt>
                <c:pt idx="14">
                  <c:v>374.5</c:v>
                </c:pt>
                <c:pt idx="15">
                  <c:v>361</c:v>
                </c:pt>
                <c:pt idx="16">
                  <c:v>241.5</c:v>
                </c:pt>
                <c:pt idx="17">
                  <c:v>85</c:v>
                </c:pt>
                <c:pt idx="18">
                  <c:v>52.5</c:v>
                </c:pt>
                <c:pt idx="19">
                  <c:v>46</c:v>
                </c:pt>
                <c:pt idx="20">
                  <c:v>39.5</c:v>
                </c:pt>
                <c:pt idx="21">
                  <c:v>54</c:v>
                </c:pt>
                <c:pt idx="22">
                  <c:v>73</c:v>
                </c:pt>
                <c:pt idx="23">
                  <c:v>179.5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C09-442B-97A4-E30E366F8189}"/>
            </c:ext>
          </c:extLst>
        </c:ser>
        <c:ser>
          <c:idx val="5"/>
          <c:order val="2"/>
          <c:tx>
            <c:strRef>
              <c:f>'Avg Week Busega-Entebbe-2Dir'!$AC$9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Busega-Entebbe-2Dir'!$R$10:$R$33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Busega-Entebbe-2Dir'!$AC$10:$AC$33</c:f>
              <c:numCache>
                <c:formatCode>0</c:formatCode>
                <c:ptCount val="24"/>
                <c:pt idx="0">
                  <c:v>0.71428571428571419</c:v>
                </c:pt>
                <c:pt idx="1">
                  <c:v>0.14285714285714285</c:v>
                </c:pt>
                <c:pt idx="2">
                  <c:v>0.2857142857142857</c:v>
                </c:pt>
                <c:pt idx="3">
                  <c:v>0.5714285714285714</c:v>
                </c:pt>
                <c:pt idx="4">
                  <c:v>0.14285714285714285</c:v>
                </c:pt>
                <c:pt idx="5">
                  <c:v>0.42857142857142855</c:v>
                </c:pt>
                <c:pt idx="6">
                  <c:v>0.14285714285714285</c:v>
                </c:pt>
                <c:pt idx="7">
                  <c:v>0.42857142857142855</c:v>
                </c:pt>
                <c:pt idx="8">
                  <c:v>0.5714285714285714</c:v>
                </c:pt>
                <c:pt idx="9">
                  <c:v>0.2857142857142857</c:v>
                </c:pt>
                <c:pt idx="10">
                  <c:v>0.85714285714285698</c:v>
                </c:pt>
                <c:pt idx="11">
                  <c:v>0.99999999999999978</c:v>
                </c:pt>
                <c:pt idx="12">
                  <c:v>0.5</c:v>
                </c:pt>
                <c:pt idx="13">
                  <c:v>0</c:v>
                </c:pt>
                <c:pt idx="14">
                  <c:v>1.5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0.5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09-442B-97A4-E30E366F8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3.jpeg"/><Relationship Id="rId3" Type="http://schemas.openxmlformats.org/officeDocument/2006/relationships/image" Target="../media/image2.emf"/><Relationship Id="rId21" Type="http://schemas.openxmlformats.org/officeDocument/2006/relationships/chart" Target="../charts/chart14.xml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12.xml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20" Type="http://schemas.openxmlformats.org/officeDocument/2006/relationships/chart" Target="../charts/chart13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19" Type="http://schemas.openxmlformats.org/officeDocument/2006/relationships/image" Target="../media/image10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18" Type="http://schemas.openxmlformats.org/officeDocument/2006/relationships/image" Target="../media/image10.jpeg"/><Relationship Id="rId3" Type="http://schemas.openxmlformats.org/officeDocument/2006/relationships/image" Target="../media/image2.emf"/><Relationship Id="rId21" Type="http://schemas.openxmlformats.org/officeDocument/2006/relationships/chart" Target="../charts/chart20.xml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19.xml"/><Relationship Id="rId2" Type="http://schemas.openxmlformats.org/officeDocument/2006/relationships/image" Target="../media/image1.emf"/><Relationship Id="rId16" Type="http://schemas.openxmlformats.org/officeDocument/2006/relationships/chart" Target="../charts/chart18.xml"/><Relationship Id="rId20" Type="http://schemas.openxmlformats.org/officeDocument/2006/relationships/image" Target="../media/image12.jpeg"/><Relationship Id="rId1" Type="http://schemas.openxmlformats.org/officeDocument/2006/relationships/chart" Target="../charts/chart1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7.xml"/><Relationship Id="rId10" Type="http://schemas.openxmlformats.org/officeDocument/2006/relationships/image" Target="../media/image9.jpeg"/><Relationship Id="rId19" Type="http://schemas.openxmlformats.org/officeDocument/2006/relationships/image" Target="../media/image11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6.xml"/><Relationship Id="rId22" Type="http://schemas.openxmlformats.org/officeDocument/2006/relationships/chart" Target="../charts/chart21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25.xml"/><Relationship Id="rId1" Type="http://schemas.openxmlformats.org/officeDocument/2006/relationships/chart" Target="../charts/chart22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3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7.jpeg"/><Relationship Id="rId3" Type="http://schemas.openxmlformats.org/officeDocument/2006/relationships/image" Target="../media/image2.emf"/><Relationship Id="rId21" Type="http://schemas.openxmlformats.org/officeDocument/2006/relationships/chart" Target="../charts/chart34.xml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33.xml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20" Type="http://schemas.openxmlformats.org/officeDocument/2006/relationships/image" Target="../media/image16.jpeg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19" Type="http://schemas.openxmlformats.org/officeDocument/2006/relationships/image" Target="../media/image18.pn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Relationship Id="rId22" Type="http://schemas.openxmlformats.org/officeDocument/2006/relationships/chart" Target="../charts/chart35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9.jpeg"/><Relationship Id="rId3" Type="http://schemas.openxmlformats.org/officeDocument/2006/relationships/image" Target="../media/image2.emf"/><Relationship Id="rId21" Type="http://schemas.openxmlformats.org/officeDocument/2006/relationships/chart" Target="../charts/chart42.xml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17" Type="http://schemas.openxmlformats.org/officeDocument/2006/relationships/chart" Target="../charts/chart40.xml"/><Relationship Id="rId2" Type="http://schemas.openxmlformats.org/officeDocument/2006/relationships/image" Target="../media/image1.emf"/><Relationship Id="rId16" Type="http://schemas.openxmlformats.org/officeDocument/2006/relationships/chart" Target="../charts/chart39.xml"/><Relationship Id="rId20" Type="http://schemas.openxmlformats.org/officeDocument/2006/relationships/chart" Target="../charts/chart41.xml"/><Relationship Id="rId1" Type="http://schemas.openxmlformats.org/officeDocument/2006/relationships/chart" Target="../charts/chart36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8.xml"/><Relationship Id="rId10" Type="http://schemas.openxmlformats.org/officeDocument/2006/relationships/image" Target="../media/image9.jpeg"/><Relationship Id="rId19" Type="http://schemas.openxmlformats.org/officeDocument/2006/relationships/image" Target="../media/image15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48.xml"/><Relationship Id="rId3" Type="http://schemas.openxmlformats.org/officeDocument/2006/relationships/image" Target="../media/image2.emf"/><Relationship Id="rId21" Type="http://schemas.openxmlformats.org/officeDocument/2006/relationships/image" Target="../media/image10.jpeg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47.xml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20" Type="http://schemas.openxmlformats.org/officeDocument/2006/relationships/chart" Target="../charts/chart50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24" Type="http://schemas.openxmlformats.org/officeDocument/2006/relationships/chart" Target="../charts/chart52.xml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23" Type="http://schemas.openxmlformats.org/officeDocument/2006/relationships/chart" Target="../charts/chart51.xml"/><Relationship Id="rId10" Type="http://schemas.openxmlformats.org/officeDocument/2006/relationships/image" Target="../media/image9.jpeg"/><Relationship Id="rId19" Type="http://schemas.openxmlformats.org/officeDocument/2006/relationships/chart" Target="../charts/chart49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Relationship Id="rId22" Type="http://schemas.openxmlformats.org/officeDocument/2006/relationships/image" Target="../media/image11.jpeg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58.xml"/><Relationship Id="rId3" Type="http://schemas.openxmlformats.org/officeDocument/2006/relationships/image" Target="../media/image2.emf"/><Relationship Id="rId21" Type="http://schemas.openxmlformats.org/officeDocument/2006/relationships/image" Target="../media/image18.png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57.xml"/><Relationship Id="rId2" Type="http://schemas.openxmlformats.org/officeDocument/2006/relationships/image" Target="../media/image1.emf"/><Relationship Id="rId16" Type="http://schemas.openxmlformats.org/officeDocument/2006/relationships/chart" Target="../charts/chart56.xml"/><Relationship Id="rId20" Type="http://schemas.openxmlformats.org/officeDocument/2006/relationships/chart" Target="../charts/chart60.xml"/><Relationship Id="rId1" Type="http://schemas.openxmlformats.org/officeDocument/2006/relationships/chart" Target="../charts/chart5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5.xml"/><Relationship Id="rId23" Type="http://schemas.openxmlformats.org/officeDocument/2006/relationships/chart" Target="../charts/chart62.xml"/><Relationship Id="rId10" Type="http://schemas.openxmlformats.org/officeDocument/2006/relationships/image" Target="../media/image9.jpeg"/><Relationship Id="rId19" Type="http://schemas.openxmlformats.org/officeDocument/2006/relationships/chart" Target="../charts/chart59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4.xml"/><Relationship Id="rId22" Type="http://schemas.openxmlformats.org/officeDocument/2006/relationships/chart" Target="../charts/chart61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67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image" Target="../media/image14.jpeg"/><Relationship Id="rId2" Type="http://schemas.openxmlformats.org/officeDocument/2006/relationships/image" Target="../media/image1.emf"/><Relationship Id="rId16" Type="http://schemas.openxmlformats.org/officeDocument/2006/relationships/chart" Target="../charts/chart66.xml"/><Relationship Id="rId1" Type="http://schemas.openxmlformats.org/officeDocument/2006/relationships/chart" Target="../charts/chart63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65.xml"/><Relationship Id="rId10" Type="http://schemas.openxmlformats.org/officeDocument/2006/relationships/image" Target="../media/image9.jpeg"/><Relationship Id="rId19" Type="http://schemas.openxmlformats.org/officeDocument/2006/relationships/chart" Target="../charts/chart68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4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74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73.xml"/><Relationship Id="rId2" Type="http://schemas.openxmlformats.org/officeDocument/2006/relationships/image" Target="../media/image1.emf"/><Relationship Id="rId16" Type="http://schemas.openxmlformats.org/officeDocument/2006/relationships/chart" Target="../charts/chart72.xml"/><Relationship Id="rId1" Type="http://schemas.openxmlformats.org/officeDocument/2006/relationships/chart" Target="../charts/chart6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7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7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80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79.xml"/><Relationship Id="rId2" Type="http://schemas.openxmlformats.org/officeDocument/2006/relationships/image" Target="../media/image1.emf"/><Relationship Id="rId16" Type="http://schemas.openxmlformats.org/officeDocument/2006/relationships/chart" Target="../charts/chart78.xml"/><Relationship Id="rId1" Type="http://schemas.openxmlformats.org/officeDocument/2006/relationships/chart" Target="../charts/chart7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77.xml"/><Relationship Id="rId10" Type="http://schemas.openxmlformats.org/officeDocument/2006/relationships/image" Target="../media/image9.jpeg"/><Relationship Id="rId19" Type="http://schemas.openxmlformats.org/officeDocument/2006/relationships/chart" Target="../charts/chart81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76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87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86.xml"/><Relationship Id="rId2" Type="http://schemas.openxmlformats.org/officeDocument/2006/relationships/image" Target="../media/image1.emf"/><Relationship Id="rId16" Type="http://schemas.openxmlformats.org/officeDocument/2006/relationships/chart" Target="../charts/chart85.xml"/><Relationship Id="rId1" Type="http://schemas.openxmlformats.org/officeDocument/2006/relationships/chart" Target="../charts/chart8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84.xml"/><Relationship Id="rId10" Type="http://schemas.openxmlformats.org/officeDocument/2006/relationships/image" Target="../media/image9.jpeg"/><Relationship Id="rId19" Type="http://schemas.openxmlformats.org/officeDocument/2006/relationships/chart" Target="../charts/chart88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83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89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jpeg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5.jpeg"/><Relationship Id="rId5" Type="http://schemas.openxmlformats.org/officeDocument/2006/relationships/image" Target="../media/image5.emf"/><Relationship Id="rId15" Type="http://schemas.openxmlformats.org/officeDocument/2006/relationships/chart" Target="../charts/chart91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90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9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9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3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95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99.xml"/><Relationship Id="rId2" Type="http://schemas.openxmlformats.org/officeDocument/2006/relationships/image" Target="../media/image2.emf"/><Relationship Id="rId16" Type="http://schemas.openxmlformats.org/officeDocument/2006/relationships/chart" Target="../charts/chart98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97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9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6219CCB-FDF9-4E0A-ADFC-27D0A54FBD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79058C6C-2271-439B-878B-E9BC860EF7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4A7E02B3-04E9-4690-BD45-D7775095EB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8</xdr:col>
      <xdr:colOff>107525</xdr:colOff>
      <xdr:row>8</xdr:row>
      <xdr:rowOff>392114</xdr:rowOff>
    </xdr:from>
    <xdr:to>
      <xdr:col>9</xdr:col>
      <xdr:colOff>81537</xdr:colOff>
      <xdr:row>9</xdr:row>
      <xdr:rowOff>141962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7987BBB-F6BF-4D00-BB22-3D4BF7F65E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698825" y="2859089"/>
          <a:ext cx="707437" cy="40707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E735EC59-84A1-4B26-94FA-44EBE3DC03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407D629-DA0D-4207-B8DE-7EA59FF713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9CC80F5F-40A6-4BCE-9D26-369D53D9AE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0F29B74-1FB8-41F3-B238-A9DB2A0D3C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1003F934-C3EE-4867-9220-EA1B38920C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F54A9A9-798D-442D-80BC-34C7879262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AECBE2FB-27E6-42BF-9074-CCAC30BEE2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A5BAF94A-CD01-494F-9D52-5AC2A540C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57641DF-B530-43BF-AB42-83D0694A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BACFBD5-4D19-482D-941B-07DEB2A7C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F0F0F7F-7D56-4B01-9C2E-2487C22A7C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62E3D5F-78D1-4D87-A782-2998BCF698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3DCCD49-0522-46B6-BF6C-99539DBABB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2828CC71-1640-42CF-A0C5-842F91A150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A0B148-AD1C-41E1-8A01-4BA615AAD9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F1C3CDBF-1242-484F-8172-C71E9BB54E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8DCDF772-3090-458D-B527-720D393B72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A8C5C9-FC39-4991-9928-990BE59F09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E1C182DB-70D1-4B76-BCB2-A21D4FE1D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2D36A7C0-B009-4F51-B99E-076E94282D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10904A88-29E4-44AA-AA37-A04CA11D74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6BD5B7F0-782A-4030-86F7-84363C99C1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2348F88-785D-4D65-BE1B-0CCFF705DC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877C03-F88F-4C52-96A3-156AA2FA63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E3698669-2A39-4C19-A787-1F1B14E58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693C74-7282-4F7A-A811-E231D1409E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C3D3ACF2-9AAF-40FC-86FA-7AB8FFA6C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A50BFCC8-487D-4B34-8F12-4B5ED4DC76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B3B3AE97-E8AA-478E-B08F-FB2F69B19E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19B7224-36E6-4273-AFD5-48E5D6233D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4071ACB-9EBA-46FD-B956-A206D336D0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03F7CFD-526B-44F0-A3C5-0C083BF2AC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D06742B-9E98-4077-B8C1-D0A0387175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FDAD29C7-E6E2-45B4-A8C7-915725F1C2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332782B8-ED86-4573-83B8-8B098CF4AD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F6D91D6-9274-4AC4-91F0-1AEC2F5B87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40E97089-8AA3-4870-BCFB-641F8B4EA8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FF92B3C-396B-42DD-97C5-BEE452985D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22132F7-B752-465C-B1F6-51256931F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A425662-0D71-4FC5-A443-092E9E29BC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D5C83F1D-9EF8-4B10-9DF8-1452421952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430CB3C-6FFC-4282-AD92-E99853ABF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ED4D53F5-D900-4BBE-A49B-88281EF264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F25474B8-B4F0-4E85-947D-912D47A688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CF202F1A-D157-4C48-8418-15D3D0A28C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71B1981-8B13-42B7-8BD8-A8A4B48DB5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FECB57B-849F-4CEB-85D0-80AFEEB52A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33AA4A3-05E4-402C-9F5B-6550B77494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4B45FD5-46DD-4F75-B5CE-798B02ADC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6D183E4-FE08-4982-9342-C91B198FBC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5157BBA-B485-47C5-BECC-B6721866B9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AE2C43DF-77C4-4436-B8BE-995F232150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7851596-F835-4D4E-918F-28C75D853D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18DDC49-72B3-4669-8C08-46E0B263EE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58B070A-9DE3-44EB-826F-DB537FB76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394680BB-CCFA-4151-8561-59A345D6C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40684F-4DD5-4038-B7A8-05910FE310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DE4831B-9AB4-4112-9571-16037F8FB4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646BEA6-9FA2-4421-AA15-6FEF99769B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ADB0CF5-D265-403B-80E7-34DB3F03E5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2B9141-E844-4370-914F-DD379F864D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C5C6EFE-55FA-441F-9571-D7A750079A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7609084-BFBB-4726-B68B-24FC223A0E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ACC5320-ED06-4A9B-9268-EB908F5050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E825A81-4A85-406B-83E4-0BE7BCFF42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85DBEF8-F6A3-4254-87FF-E976152BEE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E351A474-3028-4DCC-8B0E-F077E5CC4B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4A17998-B771-47DB-B841-1139B7A315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B5C90B-1A7B-4BD0-8C69-6C2CBB5CA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2AD36F9-390D-4893-A287-E8279B7B0F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8B72379-BE53-47F4-B8EC-0C46FD6018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BDB812A-7316-454D-969F-90C8CF3BA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605C390-1DFC-4451-B0E0-5AD151CB85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97A2773-2CD7-4976-BE74-9AD1D90928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706A97F2-B14C-4E1B-9E63-9E27EF88A9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A053BE52-6125-49EA-B00B-42A767D5AF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924372B7-4ABD-41D5-B8A5-B0274D72F0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2DDCD46D-DA65-401B-BAC0-8D072850F3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9E246043-6CC0-46B0-B8CD-59853124C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51C4100-FA67-43DB-B972-9ADD1A7223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4CDF0E4F-1C0F-44B7-96BA-2C7124BE24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EAB5072-D9F1-4ED2-9834-6DBC27D136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A80C7DFD-878B-4680-B86A-3ACF34DA8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A375642-356E-4A80-8500-1945BBAA1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7C5717D-AF3C-412A-9997-BE22B09BD3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23546886-595F-4284-A532-A74F964751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D5DD558B-AAF1-4B61-A95C-35B248C748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10758992-D6B0-44CA-BBC9-6F7D703AE1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32F72873-5038-4B7B-A89E-3631084E0E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36DFD78-7C5C-4897-AD95-D489B7A383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277B2EB7-2517-40C7-B708-2F667FDC6F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138038</xdr:colOff>
      <xdr:row>7</xdr:row>
      <xdr:rowOff>221910</xdr:rowOff>
    </xdr:from>
    <xdr:to>
      <xdr:col>7</xdr:col>
      <xdr:colOff>845225</xdr:colOff>
      <xdr:row>7</xdr:row>
      <xdr:rowOff>603336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AA36E3A2-E17F-4922-8868-E5E7D0EAF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24463" y="20507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DA2A6C92-1D88-466E-B0AF-18EA08D716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18EBAD36-51D4-40E9-9BDD-170740E2AC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D5539F35-2D22-40B1-BF3F-1AA7DD59B4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BDABBCB7-12D6-412B-A1F1-8E295529EE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648E3866-CBE5-4094-8A78-95A3B0A7B5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43" name="Picture 4">
          <a:extLst>
            <a:ext uri="{FF2B5EF4-FFF2-40B4-BE49-F238E27FC236}">
              <a16:creationId xmlns:a16="http://schemas.microsoft.com/office/drawing/2014/main" id="{789F638E-D19C-4504-8F1A-DEE7F4A79F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9B3B78BE-17B4-4736-92C6-75D9940F68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54A7BE7F-176F-4F78-9D06-C8EE2B1C2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4D4ED7C5-1629-4F2A-B9EB-1334B3A153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4EFB184C-CB83-4F04-876A-6EB7B75B3A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DCFD9B-CB1B-4802-B893-B6AA617B8C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65CC671-2500-4887-A579-1EE51B3DC8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F45EABC-68BA-4034-85DF-518DE0F26E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3B8EA65-FE2F-4BD1-8BD5-8297F9D3E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908CC0D-6548-4816-9BB4-F3C89E57D7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B137458-223A-4DF8-9822-82F4AB28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B364B3-FC69-4B2D-BA63-FC3A2E048A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CC0555F-70D5-45F2-8654-438BEFD53D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5BB2101-2A79-472F-BAAD-CA231F5DA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F8DDC07-A541-4362-9A71-8D31DA786F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7CC0848-A546-4401-A99C-D24C089F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FEF64DE-F58C-4704-AC27-709DE4755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8ACA8B80-C602-47AC-ADB5-E61A0729A2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129C881-29D7-4C6E-9A84-4BF3CDA766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340D6825-9CF0-4AF3-A622-F1BAFB3688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8599E26-474E-41B9-8578-FC3981D29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72204DF6-6CBA-4A7E-8672-D360DBEC46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B1E7AE4A-D764-4933-9396-648B0AD4A3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FB1C488C-8E1C-41F6-B790-5FBBD89263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95AAD25-2523-4805-8671-439C117F06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294F0BD-BB67-4B0C-AB9E-2CC75E9980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3C957B0-AF85-4BAB-9A54-8EDA6E2484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0BA85A3-E834-4A83-A688-521DF5A301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E28EE02-E233-48FF-BD4C-701350F5C8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1ABFABC-9A58-4A36-A972-076B80F948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5EE0FDE-93DE-4C2C-83C7-AB9EF22C41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8A7B8ACD-BF88-4556-A97A-FADEDD0F7C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55F95CAE-E57A-44D0-967F-DD68F255E8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1C03CFCC-232D-4950-9442-1D1ABF6388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C8F5D334-130A-4071-8FCA-4E790046A1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F89D822F-3035-4C46-B526-04BCCA2035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606E3245-615A-4983-9C9E-18C9E7233B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7581254E-A579-4575-80AC-BB8F079C6E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72C2D731-611B-4CA9-B1D0-A9B89EB964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62AFF0A4-5605-431D-85DE-3C055A9C11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5F46F97-8501-40BA-BC99-421E882E6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34372E27-2076-4B3E-B16B-377BD44E6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BFD614D-6D8C-4E52-85C4-85F7A5F90A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CE50E711-FBCD-406A-B3DF-3231E78BB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0689D45F-668D-4317-8193-27D119C741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AAE10E90-0985-4B28-9B50-B09F7C2912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43" name="Picture 4">
          <a:extLst>
            <a:ext uri="{FF2B5EF4-FFF2-40B4-BE49-F238E27FC236}">
              <a16:creationId xmlns:a16="http://schemas.microsoft.com/office/drawing/2014/main" id="{31E7E21C-7349-4D7C-9510-227A4842E9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FD754927-0D4F-4E2D-9337-B73469C17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2AC11C5-9A68-4CFF-B028-667D3CE18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8AA464BF-9E2A-41DF-B165-0C38E2BAF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862745F6-3C88-4FD6-AF6C-5DAEB1A4E0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C3E48F4-10ED-421C-AA3C-8E8F0D017A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F453E06-1D45-4A5D-928E-5372894D39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36782E4-4528-4F71-97DB-67DC76A04B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9891B0EC-BD51-43C8-A948-95621746F5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919E81C-B3C7-4E10-9F41-119E7CBF99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B642691C-75E4-46C5-8767-6D077E2648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435D4BD5-7E14-406F-B62F-704D92B781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923F985-C079-4687-8F9D-C6B7AC8B00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8513CD6-DB08-4B8C-853D-20D9B20D72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5A41B828-E46E-4C6A-8EF4-6A1FE49389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79D51F29-EB5F-4A72-8E4B-3C16392F0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E9E8B7AD-5098-4CF1-88DE-F625F537A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4A459B1-8DA0-4ECC-BBD6-832E6EB12F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BBCCCC1F-95AB-4D49-A186-28EFC0F7E8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CE9594CB-E4A8-4B73-BA6C-23A89F5952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584C7B6-6FEF-4E45-ACAA-2173105858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A62F668E-124C-4926-A85F-DB3A0CABBA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EA9E37A-8584-4D36-A6BA-9AB5CF27AD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863BCDE-3FEE-416B-A915-4F9115E757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B61264AB-264F-47E4-82CB-1321193E41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785EFD7-7C62-4B76-800F-A04064EFA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74179B11-5566-42DB-B3A5-B12D05D285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88A63777-8DDF-48AF-AE4E-75CE5C5B7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4273F65-769A-4D2E-9931-BF076A41B7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B483AC7-8F41-4932-9C23-9D5F071DED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9B6B0FFF-1DDF-40FA-A99D-6EFA15790D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1C4D9B65-B8E7-4CD2-A8AC-C9C25001B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142CFAF8-A712-49A2-BCE8-200EDED5A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BD783DAA-263E-4928-88DC-0A595DE4E2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6CA9C59-5D7F-48A8-8202-4D46C6524B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400ED52-A7F0-4FB9-9DAE-52759B3949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163534B2-7B6F-42E8-BA9C-65FE7FE89E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36287A-D747-416E-8A96-82416FE594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8B730708-ECEE-4F85-A04F-B8CF93557E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27FEAFDE-C383-4A8D-9C61-56F4F43AEF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413393B-AB28-4FFA-BE1C-6C0EB6DB3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C0C1A6E7-1207-4633-BA9D-1CC5256573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1A84B5FA-250E-4D0D-BBE0-0384F0566B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2908CCC4-8583-4437-AA6F-0AF34208F7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E95CB84-F5B4-4524-AF62-CD0A644A72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9DBED4A7-5DC2-49E1-A892-533C0BABF7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A485E9BF-51D0-48F0-87F6-0AC062027F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A60B4CC-7458-4099-9901-322A228162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73435E0F-8280-4165-93D1-D9AACF8124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D7F9BCD-3294-48BE-9E66-DD9AA43C7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63B2E5F-D83E-4901-B7EB-E851DBFC31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415A0E9-FF7E-4073-B65E-4E29C5066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AFFB9D9-86D2-4E7D-83BC-9B8E7BC5F1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E02DD57D-F3BB-4699-952D-9385698424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146E9E61-8C25-4AAB-B2C4-32C2ED0F7A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B1997158-D8C3-4740-A11A-27B769525B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D7D4B6F-DD86-47DE-A7E3-1085804D75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86DEEFC-4D5D-4CAC-A302-531287116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472DA9A7-57E6-4FC9-8CEC-C296E59AD6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9C5F4E3-921F-4566-8893-5CA599E8C2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625067A7-AE25-4604-B0AA-CC055A0CD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FFD2E0B-4A78-4AD2-8DBB-332D5D435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FDA1528-C777-45C3-AAA3-B437BDA1E8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6EB3D87D-A9AE-4ABF-958E-8CA12AA975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88BC22A-3769-454E-B371-80CA451CB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9525</xdr:rowOff>
    </xdr:from>
    <xdr:to>
      <xdr:col>23</xdr:col>
      <xdr:colOff>15875</xdr:colOff>
      <xdr:row>73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15876</xdr:colOff>
      <xdr:row>58</xdr:row>
      <xdr:rowOff>15877</xdr:rowOff>
    </xdr:from>
    <xdr:to>
      <xdr:col>31</xdr:col>
      <xdr:colOff>1</xdr:colOff>
      <xdr:row>73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27</xdr:col>
      <xdr:colOff>694414</xdr:colOff>
      <xdr:row>57</xdr:row>
      <xdr:rowOff>9526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595F33BB-75A1-4417-976C-CF6BF25CAF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6350</xdr:rowOff>
    </xdr:from>
    <xdr:to>
      <xdr:col>27</xdr:col>
      <xdr:colOff>698500</xdr:colOff>
      <xdr:row>57</xdr:row>
      <xdr:rowOff>15876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</xdr:colOff>
      <xdr:row>57</xdr:row>
      <xdr:rowOff>279401</xdr:rowOff>
    </xdr:from>
    <xdr:to>
      <xdr:col>23</xdr:col>
      <xdr:colOff>1</xdr:colOff>
      <xdr:row>72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0</xdr:colOff>
      <xdr:row>57</xdr:row>
      <xdr:rowOff>269878</xdr:rowOff>
    </xdr:from>
    <xdr:to>
      <xdr:col>31</xdr:col>
      <xdr:colOff>15874</xdr:colOff>
      <xdr:row>72</xdr:row>
      <xdr:rowOff>15876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59</xdr:row>
      <xdr:rowOff>9525</xdr:rowOff>
    </xdr:from>
    <xdr:to>
      <xdr:col>24</xdr:col>
      <xdr:colOff>15875</xdr:colOff>
      <xdr:row>74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15874</xdr:colOff>
      <xdr:row>75</xdr:row>
      <xdr:rowOff>2</xdr:rowOff>
    </xdr:from>
    <xdr:to>
      <xdr:col>24</xdr:col>
      <xdr:colOff>15874</xdr:colOff>
      <xdr:row>92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31750</xdr:colOff>
      <xdr:row>59</xdr:row>
      <xdr:rowOff>17462</xdr:rowOff>
    </xdr:from>
    <xdr:to>
      <xdr:col>30</xdr:col>
      <xdr:colOff>698499</xdr:colOff>
      <xdr:row>74</xdr:row>
      <xdr:rowOff>269875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5E96527E-71D1-48A7-ACAC-BCFDEE9322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31751</xdr:colOff>
      <xdr:row>75</xdr:row>
      <xdr:rowOff>1587</xdr:rowOff>
    </xdr:from>
    <xdr:to>
      <xdr:col>31</xdr:col>
      <xdr:colOff>15875</xdr:colOff>
      <xdr:row>91</xdr:row>
      <xdr:rowOff>269875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2D7F687-9B2E-4DB3-91CC-68EEA9D0C9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0</xdr:colOff>
      <xdr:row>43</xdr:row>
      <xdr:rowOff>15874</xdr:rowOff>
    </xdr:from>
    <xdr:to>
      <xdr:col>30</xdr:col>
      <xdr:colOff>264346</xdr:colOff>
      <xdr:row>58</xdr:row>
      <xdr:rowOff>285749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9E09DA2-8CC9-4622-BF94-D01D2789B3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EMDP%20-%20Allan\BUSEGA\MCC-C2-STN59-BUSEGA-ENTEBB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TEWARD%20CONSULTANCY/Desktop/EDMP-1.10%20ELIZABETH/MCC-C2-STNO%2059-KEE%20RD1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Preliminary%20Data%20For%20Review\EDMP-1.10%20ELIZABETH\MCC-C2-STNO%2059-KEE%20RD-Liz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4.09.2019 BUSEGA-ENTEBBE"/>
      <sheetName val="24.09.2019 ENTEBBE-BUSEGA"/>
      <sheetName val="23.07 Kibuye-Makindye"/>
      <sheetName val="23.07 Makindye-Kibuye"/>
      <sheetName val="24.07 Kibuye-Makindye"/>
      <sheetName val="24.07 Makindye-Kibuye"/>
      <sheetName val="25.07 Kibuye-Makindye"/>
      <sheetName val="25.07 Makindye-Kibuye"/>
      <sheetName val="26.07 Kibuye-Makindye-24h"/>
      <sheetName val="26.07 Makindye-Kibuye-24h"/>
      <sheetName val="27.07 Kibuye-Makindye-24h"/>
      <sheetName val="27.07 Makindye-Kibuye-24h"/>
      <sheetName val="28.07 Kibuye-Makindye"/>
      <sheetName val="28.07 Makindye-Kibuye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 - C2 - STN59 - BUSEGA</v>
          </cell>
          <cell r="D3"/>
          <cell r="E3"/>
          <cell r="F3"/>
          <cell r="G3"/>
        </row>
        <row r="5">
          <cell r="D5" t="str">
            <v>24.09.19</v>
          </cell>
          <cell r="G5" t="str">
            <v>TOLL GATE</v>
          </cell>
          <cell r="H5"/>
          <cell r="K5" t="str">
            <v>NAMULI JULIET</v>
          </cell>
          <cell r="L5"/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219</v>
          </cell>
          <cell r="AF10">
            <v>220</v>
          </cell>
        </row>
        <row r="11">
          <cell r="R11" t="str">
            <v>0800-0900</v>
          </cell>
          <cell r="AE11">
            <v>278</v>
          </cell>
          <cell r="AF11">
            <v>278</v>
          </cell>
        </row>
        <row r="12">
          <cell r="R12" t="str">
            <v>0900-1000</v>
          </cell>
          <cell r="AE12">
            <v>241</v>
          </cell>
          <cell r="AF12">
            <v>241</v>
          </cell>
        </row>
        <row r="13">
          <cell r="R13" t="str">
            <v>1000-1100</v>
          </cell>
          <cell r="AE13">
            <v>234</v>
          </cell>
          <cell r="AF13">
            <v>234</v>
          </cell>
        </row>
        <row r="14">
          <cell r="R14" t="str">
            <v>1100-1200</v>
          </cell>
          <cell r="AE14">
            <v>290</v>
          </cell>
          <cell r="AF14">
            <v>290</v>
          </cell>
        </row>
        <row r="15">
          <cell r="R15" t="str">
            <v>1200-1300</v>
          </cell>
          <cell r="AE15">
            <v>256</v>
          </cell>
          <cell r="AF15">
            <v>256</v>
          </cell>
        </row>
        <row r="16">
          <cell r="R16" t="str">
            <v>1300-1400</v>
          </cell>
          <cell r="AE16">
            <v>237</v>
          </cell>
          <cell r="AF16">
            <v>237</v>
          </cell>
        </row>
        <row r="17">
          <cell r="R17" t="str">
            <v>1400-1500</v>
          </cell>
          <cell r="AE17">
            <v>296</v>
          </cell>
          <cell r="AF17">
            <v>296</v>
          </cell>
        </row>
        <row r="18">
          <cell r="R18" t="str">
            <v>1500-1600</v>
          </cell>
          <cell r="AE18">
            <v>278</v>
          </cell>
          <cell r="AF18">
            <v>278</v>
          </cell>
        </row>
        <row r="19">
          <cell r="R19" t="str">
            <v>1600-1700</v>
          </cell>
          <cell r="AE19">
            <v>273</v>
          </cell>
          <cell r="AF19">
            <v>273</v>
          </cell>
        </row>
        <row r="20">
          <cell r="R20" t="str">
            <v>1700-1800</v>
          </cell>
          <cell r="AE20">
            <v>322</v>
          </cell>
          <cell r="AF20">
            <v>323</v>
          </cell>
        </row>
        <row r="21">
          <cell r="R21" t="str">
            <v>1800-1900</v>
          </cell>
          <cell r="AE21">
            <v>348</v>
          </cell>
          <cell r="AF21">
            <v>348</v>
          </cell>
        </row>
        <row r="59">
          <cell r="C59">
            <v>0.46059865607819184</v>
          </cell>
          <cell r="D59">
            <v>0.29444105070250459</v>
          </cell>
          <cell r="E59">
            <v>0.10934636530238241</v>
          </cell>
          <cell r="F59">
            <v>3.6652412950519242E-2</v>
          </cell>
          <cell r="G59">
            <v>3.3598045204642638E-3</v>
          </cell>
          <cell r="H59">
            <v>9.1631032376298109E-4</v>
          </cell>
          <cell r="I59">
            <v>4.3066585216860111E-2</v>
          </cell>
          <cell r="J59">
            <v>2.3518631643249847E-2</v>
          </cell>
          <cell r="K59">
            <v>2.1380574221136223E-2</v>
          </cell>
          <cell r="L59">
            <v>6.1087354917532073E-3</v>
          </cell>
          <cell r="M59">
            <v>6.1087354917532073E-4</v>
          </cell>
          <cell r="N59">
            <v>0</v>
          </cell>
        </row>
        <row r="60">
          <cell r="C60">
            <v>0.46088019559902199</v>
          </cell>
          <cell r="D60">
            <v>0.29462102689486552</v>
          </cell>
          <cell r="E60">
            <v>0.10941320293398533</v>
          </cell>
          <cell r="F60">
            <v>3.6674816625916873E-2</v>
          </cell>
          <cell r="G60">
            <v>3.3618581907090463E-3</v>
          </cell>
          <cell r="H60">
            <v>9.1687041564792176E-4</v>
          </cell>
          <cell r="I60">
            <v>4.309290953545232E-2</v>
          </cell>
          <cell r="J60">
            <v>2.3533007334963326E-2</v>
          </cell>
          <cell r="K60">
            <v>2.1393643031784843E-2</v>
          </cell>
          <cell r="L60">
            <v>6.1124694376528121E-3</v>
          </cell>
          <cell r="M60"/>
          <cell r="N60">
            <v>0</v>
          </cell>
        </row>
      </sheetData>
      <sheetData sheetId="1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241</v>
          </cell>
          <cell r="AF10">
            <v>241</v>
          </cell>
        </row>
        <row r="11">
          <cell r="R11" t="str">
            <v>0800-0900</v>
          </cell>
          <cell r="AE11">
            <v>230</v>
          </cell>
          <cell r="AF11">
            <v>230</v>
          </cell>
        </row>
        <row r="12">
          <cell r="R12" t="str">
            <v>0900-1000</v>
          </cell>
          <cell r="AE12">
            <v>204</v>
          </cell>
          <cell r="AF12">
            <v>204</v>
          </cell>
        </row>
        <row r="13">
          <cell r="R13" t="str">
            <v>1000-1100</v>
          </cell>
          <cell r="AE13">
            <v>336</v>
          </cell>
          <cell r="AF13">
            <v>337</v>
          </cell>
        </row>
        <row r="14">
          <cell r="R14" t="str">
            <v>1100-1200</v>
          </cell>
          <cell r="AE14">
            <v>232</v>
          </cell>
          <cell r="AF14">
            <v>232</v>
          </cell>
        </row>
        <row r="15">
          <cell r="R15" t="str">
            <v>1200-1300</v>
          </cell>
          <cell r="AE15">
            <v>270</v>
          </cell>
          <cell r="AF15">
            <v>270</v>
          </cell>
        </row>
        <row r="16">
          <cell r="R16" t="str">
            <v>1300-1400</v>
          </cell>
          <cell r="AE16">
            <v>246</v>
          </cell>
          <cell r="AF16">
            <v>246</v>
          </cell>
        </row>
        <row r="17">
          <cell r="R17" t="str">
            <v>1400-1500</v>
          </cell>
          <cell r="AE17">
            <v>288</v>
          </cell>
          <cell r="AF17">
            <v>288</v>
          </cell>
        </row>
        <row r="18">
          <cell r="R18" t="str">
            <v>1500-1600</v>
          </cell>
          <cell r="AE18">
            <v>363</v>
          </cell>
          <cell r="AF18">
            <v>363</v>
          </cell>
        </row>
        <row r="19">
          <cell r="R19" t="str">
            <v>1600-1700</v>
          </cell>
          <cell r="AE19">
            <v>311</v>
          </cell>
          <cell r="AF19">
            <v>311</v>
          </cell>
        </row>
        <row r="20">
          <cell r="R20" t="str">
            <v>1700-1800</v>
          </cell>
          <cell r="AE20">
            <v>296</v>
          </cell>
          <cell r="AF20">
            <v>296</v>
          </cell>
        </row>
        <row r="21">
          <cell r="R21" t="str">
            <v>1800-1900</v>
          </cell>
          <cell r="AE21">
            <v>295</v>
          </cell>
          <cell r="AF21">
            <v>295</v>
          </cell>
        </row>
        <row r="59">
          <cell r="C59">
            <v>0.5239963779052218</v>
          </cell>
          <cell r="D59">
            <v>0.17657712043465137</v>
          </cell>
          <cell r="E59">
            <v>0.12496226984606097</v>
          </cell>
          <cell r="F59">
            <v>4.1352248717174765E-2</v>
          </cell>
          <cell r="G59">
            <v>9.6589194083911856E-3</v>
          </cell>
          <cell r="H59">
            <v>2.4147298520977964E-3</v>
          </cell>
          <cell r="I59">
            <v>7.3045578025958346E-2</v>
          </cell>
          <cell r="J59">
            <v>2.1128886205855721E-2</v>
          </cell>
          <cell r="K59">
            <v>2.2336251131904617E-2</v>
          </cell>
          <cell r="L59">
            <v>4.2257772411711438E-3</v>
          </cell>
          <cell r="M59">
            <v>3.0184123151222455E-4</v>
          </cell>
          <cell r="N59">
            <v>0</v>
          </cell>
        </row>
        <row r="60">
          <cell r="C60">
            <v>0.52415458937198067</v>
          </cell>
          <cell r="D60">
            <v>0.1766304347826087</v>
          </cell>
          <cell r="E60">
            <v>0.125</v>
          </cell>
          <cell r="F60">
            <v>4.1364734299516911E-2</v>
          </cell>
          <cell r="G60">
            <v>9.6618357487922701E-3</v>
          </cell>
          <cell r="H60">
            <v>2.4154589371980675E-3</v>
          </cell>
          <cell r="I60">
            <v>7.3067632850241551E-2</v>
          </cell>
          <cell r="J60">
            <v>2.1135265700483092E-2</v>
          </cell>
          <cell r="K60">
            <v>2.2342995169082124E-2</v>
          </cell>
          <cell r="L60">
            <v>4.227053140096618E-3</v>
          </cell>
          <cell r="M60"/>
          <cell r="N6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3.09.19 Entebbe-Busega"/>
      <sheetName val="23.09.19 -Busega -Entebbe"/>
      <sheetName val="24.09 Entebbe-Busega"/>
      <sheetName val="24.09-Busega-Entebbe"/>
      <sheetName val="25.09 Entebbe-Busega"/>
      <sheetName val="25.09 Busega-Entebbe"/>
      <sheetName val="26.09 Entebbe-Busega-24h"/>
      <sheetName val="26.09 Busega-Entebbe-24h"/>
      <sheetName val="27.09 Entebbe-Busega"/>
      <sheetName val="27.09 Busega-Entebbe"/>
      <sheetName val="28.09 Entebbe-Busega-24h"/>
      <sheetName val="28.09 Busega-Entebbe-24h"/>
      <sheetName val="29.09 Entebbe-Busega"/>
      <sheetName val="29.09 Busega-Entebbe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MCC-C2-STNO 59-KEE</v>
          </cell>
        </row>
        <row r="6">
          <cell r="D6" t="str">
            <v>ENTEBBE</v>
          </cell>
          <cell r="G6" t="str">
            <v>BUSEGA</v>
          </cell>
        </row>
      </sheetData>
      <sheetData sheetId="1">
        <row r="3">
          <cell r="C3" t="str">
            <v>MCC-C2-STNO 59-KEE</v>
          </cell>
        </row>
        <row r="6">
          <cell r="D6" t="str">
            <v>BUSEGA</v>
          </cell>
          <cell r="G6" t="str">
            <v>ENTEBBE</v>
          </cell>
        </row>
      </sheetData>
      <sheetData sheetId="2"/>
      <sheetData sheetId="3">
        <row r="6">
          <cell r="G6" t="str">
            <v>ENTEBBE</v>
          </cell>
        </row>
      </sheetData>
      <sheetData sheetId="4"/>
      <sheetData sheetId="5">
        <row r="5">
          <cell r="G5" t="str">
            <v>ENTEBBE EXPRESS</v>
          </cell>
        </row>
        <row r="6">
          <cell r="K6" t="str">
            <v>Dennis</v>
          </cell>
        </row>
      </sheetData>
      <sheetData sheetId="6">
        <row r="5">
          <cell r="D5" t="str">
            <v>26.07.19</v>
          </cell>
          <cell r="G5" t="str">
            <v>ENTEBBE EXPRESS</v>
          </cell>
        </row>
        <row r="6">
          <cell r="K6" t="str">
            <v>Dennis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245</v>
          </cell>
          <cell r="AF10">
            <v>245</v>
          </cell>
        </row>
        <row r="11">
          <cell r="R11" t="str">
            <v>0800-0900</v>
          </cell>
          <cell r="AE11">
            <v>241</v>
          </cell>
          <cell r="AF11">
            <v>241</v>
          </cell>
        </row>
        <row r="12">
          <cell r="R12" t="str">
            <v>0900-1000</v>
          </cell>
          <cell r="AE12">
            <v>211</v>
          </cell>
          <cell r="AF12">
            <v>211</v>
          </cell>
        </row>
        <row r="13">
          <cell r="R13" t="str">
            <v>1000-1100</v>
          </cell>
          <cell r="AE13">
            <v>238</v>
          </cell>
          <cell r="AF13">
            <v>238</v>
          </cell>
        </row>
        <row r="14">
          <cell r="R14" t="str">
            <v>1100-1200</v>
          </cell>
          <cell r="AE14">
            <v>242</v>
          </cell>
          <cell r="AF14">
            <v>242</v>
          </cell>
        </row>
        <row r="15">
          <cell r="R15" t="str">
            <v>1200-1300</v>
          </cell>
          <cell r="AE15">
            <v>244</v>
          </cell>
          <cell r="AF15">
            <v>244</v>
          </cell>
        </row>
        <row r="16">
          <cell r="R16" t="str">
            <v>1300-1400</v>
          </cell>
          <cell r="AE16">
            <v>257</v>
          </cell>
          <cell r="AF16">
            <v>257</v>
          </cell>
        </row>
        <row r="17">
          <cell r="R17" t="str">
            <v>1400-1500</v>
          </cell>
          <cell r="AE17">
            <v>289</v>
          </cell>
          <cell r="AF17">
            <v>289</v>
          </cell>
        </row>
        <row r="18">
          <cell r="R18" t="str">
            <v>1500-1600</v>
          </cell>
          <cell r="AE18">
            <v>223</v>
          </cell>
          <cell r="AF18">
            <v>223</v>
          </cell>
        </row>
        <row r="19">
          <cell r="R19" t="str">
            <v>1600-1700</v>
          </cell>
          <cell r="AE19">
            <v>232</v>
          </cell>
          <cell r="AF19">
            <v>232</v>
          </cell>
        </row>
        <row r="20">
          <cell r="R20" t="str">
            <v>1700-1800</v>
          </cell>
          <cell r="AE20">
            <v>335</v>
          </cell>
          <cell r="AF20">
            <v>337</v>
          </cell>
        </row>
        <row r="21">
          <cell r="R21" t="str">
            <v>1800-1900</v>
          </cell>
          <cell r="AE21">
            <v>354</v>
          </cell>
          <cell r="AF21">
            <v>354</v>
          </cell>
        </row>
        <row r="22">
          <cell r="R22" t="str">
            <v>1900-2000</v>
          </cell>
          <cell r="AE22">
            <v>225</v>
          </cell>
          <cell r="AF22">
            <v>225</v>
          </cell>
        </row>
        <row r="23">
          <cell r="R23" t="str">
            <v>2000-2100</v>
          </cell>
          <cell r="AE23">
            <v>174</v>
          </cell>
          <cell r="AF23">
            <v>174</v>
          </cell>
        </row>
        <row r="24">
          <cell r="R24" t="str">
            <v>2100-2200</v>
          </cell>
          <cell r="AE24">
            <v>136</v>
          </cell>
          <cell r="AF24">
            <v>136</v>
          </cell>
        </row>
        <row r="25">
          <cell r="R25" t="str">
            <v>2200-2300</v>
          </cell>
          <cell r="AE25">
            <v>79</v>
          </cell>
          <cell r="AF25">
            <v>79</v>
          </cell>
        </row>
        <row r="26">
          <cell r="R26" t="str">
            <v>2300-0000</v>
          </cell>
          <cell r="AE26">
            <v>61</v>
          </cell>
          <cell r="AF26">
            <v>61</v>
          </cell>
        </row>
        <row r="27">
          <cell r="R27" t="str">
            <v>0000-0100</v>
          </cell>
          <cell r="AE27">
            <v>34</v>
          </cell>
          <cell r="AF27">
            <v>34</v>
          </cell>
        </row>
        <row r="28">
          <cell r="R28" t="str">
            <v>0100-0200</v>
          </cell>
          <cell r="AE28">
            <v>19</v>
          </cell>
          <cell r="AF28">
            <v>19</v>
          </cell>
        </row>
        <row r="29">
          <cell r="R29" t="str">
            <v>0200-0300</v>
          </cell>
          <cell r="AE29">
            <v>21</v>
          </cell>
          <cell r="AF29">
            <v>21</v>
          </cell>
        </row>
        <row r="30">
          <cell r="R30" t="str">
            <v>0300-0400</v>
          </cell>
          <cell r="AE30">
            <v>9</v>
          </cell>
          <cell r="AF30">
            <v>9</v>
          </cell>
        </row>
        <row r="31">
          <cell r="R31" t="str">
            <v>0400-0500</v>
          </cell>
          <cell r="AE31">
            <v>33</v>
          </cell>
          <cell r="AF31">
            <v>33</v>
          </cell>
        </row>
        <row r="32">
          <cell r="R32" t="str">
            <v>0500-0600</v>
          </cell>
          <cell r="AE32">
            <v>38</v>
          </cell>
          <cell r="AF32">
            <v>38</v>
          </cell>
        </row>
        <row r="33">
          <cell r="R33" t="str">
            <v>0600-0700</v>
          </cell>
          <cell r="AE33">
            <v>137</v>
          </cell>
          <cell r="AF33">
            <v>137</v>
          </cell>
        </row>
        <row r="107">
          <cell r="C107">
            <v>0.5074773228732532</v>
          </cell>
          <cell r="D107">
            <v>0.20446187791125275</v>
          </cell>
          <cell r="E107">
            <v>0.11326305467026232</v>
          </cell>
          <cell r="F107">
            <v>4.290267222358421E-2</v>
          </cell>
          <cell r="G107">
            <v>8.8256925717087528E-3</v>
          </cell>
          <cell r="H107">
            <v>4.4128462858543764E-3</v>
          </cell>
          <cell r="I107">
            <v>6.6928168668791366E-2</v>
          </cell>
          <cell r="J107">
            <v>3.3586663397891639E-2</v>
          </cell>
          <cell r="K107">
            <v>1.6425594508457955E-2</v>
          </cell>
          <cell r="L107">
            <v>1.225790634959549E-3</v>
          </cell>
          <cell r="M107">
            <v>4.9031625398381952E-4</v>
          </cell>
          <cell r="N107">
            <v>0</v>
          </cell>
        </row>
        <row r="108">
          <cell r="C108">
            <v>0.50772626931567333</v>
          </cell>
          <cell r="D108">
            <v>0.20456217807211186</v>
          </cell>
          <cell r="E108">
            <v>0.11331861662987491</v>
          </cell>
          <cell r="F108">
            <v>4.292371842040716E-2</v>
          </cell>
          <cell r="G108">
            <v>8.8300220750551876E-3</v>
          </cell>
          <cell r="H108">
            <v>4.4150110375275938E-3</v>
          </cell>
          <cell r="I108">
            <v>6.6961000735835177E-2</v>
          </cell>
          <cell r="J108">
            <v>3.3603139563404466E-2</v>
          </cell>
          <cell r="K108">
            <v>1.6433652195241601E-2</v>
          </cell>
          <cell r="L108">
            <v>1.2263919548687761E-3</v>
          </cell>
          <cell r="N108">
            <v>0</v>
          </cell>
        </row>
      </sheetData>
      <sheetData sheetId="7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293</v>
          </cell>
          <cell r="AF10">
            <v>294</v>
          </cell>
        </row>
        <row r="11">
          <cell r="R11" t="str">
            <v>0800-0900</v>
          </cell>
          <cell r="AE11">
            <v>281</v>
          </cell>
          <cell r="AF11">
            <v>281</v>
          </cell>
        </row>
        <row r="12">
          <cell r="R12" t="str">
            <v>0900-1000</v>
          </cell>
          <cell r="AE12">
            <v>239</v>
          </cell>
          <cell r="AF12">
            <v>239</v>
          </cell>
        </row>
        <row r="13">
          <cell r="R13" t="str">
            <v>1000-1100</v>
          </cell>
          <cell r="AE13">
            <v>283</v>
          </cell>
          <cell r="AF13">
            <v>283</v>
          </cell>
        </row>
        <row r="14">
          <cell r="R14" t="str">
            <v>1100-1200</v>
          </cell>
          <cell r="AE14">
            <v>301</v>
          </cell>
          <cell r="AF14">
            <v>301</v>
          </cell>
        </row>
        <row r="15">
          <cell r="R15" t="str">
            <v>1200-1300</v>
          </cell>
          <cell r="AE15">
            <v>266</v>
          </cell>
          <cell r="AF15">
            <v>266</v>
          </cell>
        </row>
        <row r="16">
          <cell r="R16" t="str">
            <v>1300-1400</v>
          </cell>
          <cell r="AE16">
            <v>213</v>
          </cell>
          <cell r="AF16">
            <v>213</v>
          </cell>
        </row>
        <row r="17">
          <cell r="R17" t="str">
            <v>1400-1500</v>
          </cell>
          <cell r="AE17">
            <v>256</v>
          </cell>
          <cell r="AF17">
            <v>256</v>
          </cell>
        </row>
        <row r="18">
          <cell r="R18" t="str">
            <v>1500-1600</v>
          </cell>
          <cell r="AE18">
            <v>337</v>
          </cell>
          <cell r="AF18">
            <v>337</v>
          </cell>
        </row>
        <row r="19">
          <cell r="R19" t="str">
            <v>1600-1700</v>
          </cell>
          <cell r="AE19">
            <v>277</v>
          </cell>
          <cell r="AF19">
            <v>278</v>
          </cell>
        </row>
        <row r="20">
          <cell r="R20" t="str">
            <v>1700-1800</v>
          </cell>
          <cell r="AE20">
            <v>398</v>
          </cell>
          <cell r="AF20">
            <v>398</v>
          </cell>
        </row>
        <row r="21">
          <cell r="R21" t="str">
            <v>1800-1900</v>
          </cell>
          <cell r="AE21">
            <v>345</v>
          </cell>
          <cell r="AF21">
            <v>346</v>
          </cell>
        </row>
        <row r="22">
          <cell r="R22" t="str">
            <v>1900-2000</v>
          </cell>
          <cell r="AE22">
            <v>273</v>
          </cell>
          <cell r="AF22">
            <v>273</v>
          </cell>
        </row>
        <row r="23">
          <cell r="R23" t="str">
            <v>2000-2100</v>
          </cell>
          <cell r="AE23">
            <v>252</v>
          </cell>
          <cell r="AF23">
            <v>252</v>
          </cell>
        </row>
        <row r="24">
          <cell r="R24" t="str">
            <v>2100-2200</v>
          </cell>
          <cell r="AE24">
            <v>198</v>
          </cell>
          <cell r="AF24">
            <v>198</v>
          </cell>
        </row>
        <row r="25">
          <cell r="R25" t="str">
            <v>2200-2300</v>
          </cell>
          <cell r="AE25">
            <v>108</v>
          </cell>
          <cell r="AF25">
            <v>108</v>
          </cell>
        </row>
        <row r="26">
          <cell r="R26" t="str">
            <v>2300-0000</v>
          </cell>
          <cell r="AE26">
            <v>43</v>
          </cell>
          <cell r="AF26">
            <v>43</v>
          </cell>
        </row>
        <row r="27">
          <cell r="R27" t="str">
            <v>0000-0100</v>
          </cell>
          <cell r="AE27">
            <v>22</v>
          </cell>
          <cell r="AF27">
            <v>22</v>
          </cell>
        </row>
        <row r="28">
          <cell r="R28" t="str">
            <v>0100-0200</v>
          </cell>
          <cell r="AE28">
            <v>17</v>
          </cell>
          <cell r="AF28">
            <v>17</v>
          </cell>
        </row>
        <row r="29">
          <cell r="R29" t="str">
            <v>0200-0300</v>
          </cell>
          <cell r="AE29">
            <v>28</v>
          </cell>
          <cell r="AF29">
            <v>28</v>
          </cell>
        </row>
        <row r="30">
          <cell r="R30" t="str">
            <v>0300-0400</v>
          </cell>
          <cell r="AE30">
            <v>10</v>
          </cell>
          <cell r="AF30">
            <v>10</v>
          </cell>
        </row>
        <row r="31">
          <cell r="R31" t="str">
            <v>0400-0500</v>
          </cell>
          <cell r="AE31">
            <v>15</v>
          </cell>
          <cell r="AF31">
            <v>15</v>
          </cell>
        </row>
        <row r="32">
          <cell r="R32" t="str">
            <v>0500-0600</v>
          </cell>
          <cell r="AE32">
            <v>46</v>
          </cell>
          <cell r="AF32">
            <v>46</v>
          </cell>
        </row>
        <row r="33">
          <cell r="R33" t="str">
            <v>0600-0700</v>
          </cell>
          <cell r="AE33">
            <v>80</v>
          </cell>
          <cell r="AF33">
            <v>80</v>
          </cell>
        </row>
        <row r="107">
          <cell r="C107">
            <v>0.42779232111692844</v>
          </cell>
          <cell r="D107">
            <v>0.31544502617801046</v>
          </cell>
          <cell r="E107">
            <v>9.2495636998254804E-2</v>
          </cell>
          <cell r="F107">
            <v>4.3193717277486908E-2</v>
          </cell>
          <cell r="G107">
            <v>6.7626527050610816E-3</v>
          </cell>
          <cell r="H107">
            <v>4.5811518324607326E-3</v>
          </cell>
          <cell r="I107">
            <v>5.4101221640488653E-2</v>
          </cell>
          <cell r="J107">
            <v>2.7923211169284468E-2</v>
          </cell>
          <cell r="K107">
            <v>2.2905759162303665E-2</v>
          </cell>
          <cell r="L107">
            <v>4.1448516579406635E-3</v>
          </cell>
          <cell r="M107">
            <v>6.5445026178010475E-4</v>
          </cell>
          <cell r="N107">
            <v>0</v>
          </cell>
        </row>
        <row r="108">
          <cell r="C108">
            <v>0.42807247325911374</v>
          </cell>
          <cell r="D108">
            <v>0.31565160445317614</v>
          </cell>
          <cell r="E108">
            <v>9.2556210434402972E-2</v>
          </cell>
          <cell r="F108">
            <v>4.3222003929273084E-2</v>
          </cell>
          <cell r="G108">
            <v>6.7670814232700287E-3</v>
          </cell>
          <cell r="H108">
            <v>4.5841519318926003E-3</v>
          </cell>
          <cell r="I108">
            <v>5.413665138616023E-2</v>
          </cell>
          <cell r="J108">
            <v>2.7941497489631085E-2</v>
          </cell>
          <cell r="K108">
            <v>2.2920759659463E-2</v>
          </cell>
          <cell r="L108">
            <v>4.1475660336171144E-3</v>
          </cell>
          <cell r="N108">
            <v>0</v>
          </cell>
        </row>
      </sheetData>
      <sheetData sheetId="8">
        <row r="5">
          <cell r="D5" t="str">
            <v>27.09.19</v>
          </cell>
          <cell r="G5" t="str">
            <v>ENTEBBE EXPRESS</v>
          </cell>
        </row>
        <row r="6">
          <cell r="K6" t="str">
            <v>Dennis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201</v>
          </cell>
          <cell r="AF10">
            <v>201</v>
          </cell>
        </row>
        <row r="11">
          <cell r="R11" t="str">
            <v>0800-0900</v>
          </cell>
          <cell r="AE11">
            <v>216</v>
          </cell>
          <cell r="AF11">
            <v>216</v>
          </cell>
        </row>
        <row r="12">
          <cell r="R12" t="str">
            <v>0900-1000</v>
          </cell>
          <cell r="AE12">
            <v>201</v>
          </cell>
          <cell r="AF12">
            <v>201</v>
          </cell>
        </row>
        <row r="13">
          <cell r="R13" t="str">
            <v>1000-1100</v>
          </cell>
          <cell r="AE13">
            <v>211</v>
          </cell>
          <cell r="AF13">
            <v>211</v>
          </cell>
        </row>
        <row r="14">
          <cell r="R14" t="str">
            <v>1100-1200</v>
          </cell>
          <cell r="AE14">
            <v>207</v>
          </cell>
          <cell r="AF14">
            <v>207</v>
          </cell>
        </row>
        <row r="15">
          <cell r="R15" t="str">
            <v>1200-1300</v>
          </cell>
          <cell r="AE15">
            <v>181</v>
          </cell>
          <cell r="AF15">
            <v>181</v>
          </cell>
        </row>
        <row r="16">
          <cell r="R16" t="str">
            <v>1300-1400</v>
          </cell>
          <cell r="AE16">
            <v>232</v>
          </cell>
          <cell r="AF16">
            <v>232</v>
          </cell>
        </row>
        <row r="17">
          <cell r="R17" t="str">
            <v>1400-1500</v>
          </cell>
          <cell r="AE17">
            <v>280</v>
          </cell>
          <cell r="AF17">
            <v>280</v>
          </cell>
        </row>
        <row r="18">
          <cell r="R18" t="str">
            <v>1500-1600</v>
          </cell>
          <cell r="AE18">
            <v>266</v>
          </cell>
          <cell r="AF18">
            <v>266</v>
          </cell>
        </row>
        <row r="19">
          <cell r="R19" t="str">
            <v>1600-1700</v>
          </cell>
          <cell r="AE19">
            <v>257</v>
          </cell>
          <cell r="AF19">
            <v>257</v>
          </cell>
        </row>
        <row r="20">
          <cell r="R20" t="str">
            <v>1700-1800</v>
          </cell>
          <cell r="AE20">
            <v>273</v>
          </cell>
          <cell r="AF20">
            <v>273</v>
          </cell>
        </row>
        <row r="21">
          <cell r="R21" t="str">
            <v>1800-1900</v>
          </cell>
          <cell r="AE21">
            <v>148</v>
          </cell>
          <cell r="AF21">
            <v>148</v>
          </cell>
        </row>
        <row r="59">
          <cell r="C59">
            <v>0.54807332585110358</v>
          </cell>
          <cell r="D59">
            <v>0.16573138795361017</v>
          </cell>
          <cell r="E59">
            <v>9.1657313879536101E-2</v>
          </cell>
          <cell r="F59">
            <v>5.8735503179947628E-2</v>
          </cell>
          <cell r="G59">
            <v>8.9786756453423128E-3</v>
          </cell>
          <cell r="H59">
            <v>7.8563411896745237E-3</v>
          </cell>
          <cell r="I59">
            <v>6.3973063973063973E-2</v>
          </cell>
          <cell r="J59">
            <v>2.8806584362139918E-2</v>
          </cell>
          <cell r="K59">
            <v>2.3943135054246164E-2</v>
          </cell>
          <cell r="L59">
            <v>2.2446689113355782E-3</v>
          </cell>
          <cell r="M59">
            <v>0</v>
          </cell>
          <cell r="N59">
            <v>0</v>
          </cell>
        </row>
        <row r="60">
          <cell r="C60">
            <v>0.54807332585110358</v>
          </cell>
          <cell r="D60">
            <v>0.16573138795361017</v>
          </cell>
          <cell r="E60">
            <v>9.1657313879536101E-2</v>
          </cell>
          <cell r="F60">
            <v>5.8735503179947628E-2</v>
          </cell>
          <cell r="G60">
            <v>8.9786756453423128E-3</v>
          </cell>
          <cell r="H60">
            <v>7.8563411896745237E-3</v>
          </cell>
          <cell r="I60">
            <v>6.3973063973063973E-2</v>
          </cell>
          <cell r="J60">
            <v>2.8806584362139918E-2</v>
          </cell>
          <cell r="K60">
            <v>2.3943135054246164E-2</v>
          </cell>
          <cell r="L60">
            <v>2.2446689113355782E-3</v>
          </cell>
          <cell r="N60">
            <v>0</v>
          </cell>
        </row>
      </sheetData>
      <sheetData sheetId="9">
        <row r="5">
          <cell r="G5" t="str">
            <v>ENTEBBE EXPRESS</v>
          </cell>
        </row>
        <row r="6">
          <cell r="K6" t="str">
            <v>Dennis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185</v>
          </cell>
          <cell r="AF10">
            <v>185</v>
          </cell>
        </row>
        <row r="11">
          <cell r="R11" t="str">
            <v>0800-0900</v>
          </cell>
          <cell r="AE11">
            <v>214</v>
          </cell>
          <cell r="AF11">
            <v>214</v>
          </cell>
        </row>
        <row r="12">
          <cell r="R12" t="str">
            <v>0900-1000</v>
          </cell>
          <cell r="AE12">
            <v>239</v>
          </cell>
          <cell r="AF12">
            <v>239</v>
          </cell>
        </row>
        <row r="13">
          <cell r="R13" t="str">
            <v>1000-1100</v>
          </cell>
          <cell r="AE13">
            <v>249</v>
          </cell>
          <cell r="AF13">
            <v>249</v>
          </cell>
        </row>
        <row r="14">
          <cell r="R14" t="str">
            <v>1100-1200</v>
          </cell>
          <cell r="AE14">
            <v>222</v>
          </cell>
          <cell r="AF14">
            <v>222</v>
          </cell>
        </row>
        <row r="15">
          <cell r="R15" t="str">
            <v>1200-1300</v>
          </cell>
          <cell r="AE15">
            <v>295</v>
          </cell>
          <cell r="AF15">
            <v>296</v>
          </cell>
        </row>
        <row r="16">
          <cell r="R16" t="str">
            <v>1300-1400</v>
          </cell>
          <cell r="AE16">
            <v>402</v>
          </cell>
          <cell r="AF16">
            <v>402</v>
          </cell>
        </row>
        <row r="17">
          <cell r="R17" t="str">
            <v>1400-1500</v>
          </cell>
          <cell r="AE17">
            <v>279</v>
          </cell>
          <cell r="AF17">
            <v>280</v>
          </cell>
        </row>
        <row r="18">
          <cell r="R18" t="str">
            <v>1500-1600</v>
          </cell>
          <cell r="AE18">
            <v>255</v>
          </cell>
          <cell r="AF18">
            <v>255</v>
          </cell>
        </row>
        <row r="19">
          <cell r="R19" t="str">
            <v>1600-1700</v>
          </cell>
          <cell r="AE19">
            <v>275</v>
          </cell>
          <cell r="AF19">
            <v>275</v>
          </cell>
        </row>
        <row r="20">
          <cell r="R20" t="str">
            <v>1700-1800</v>
          </cell>
          <cell r="AE20">
            <v>327</v>
          </cell>
          <cell r="AF20">
            <v>327</v>
          </cell>
        </row>
        <row r="21">
          <cell r="R21" t="str">
            <v>1800-1900</v>
          </cell>
          <cell r="AE21">
            <v>458</v>
          </cell>
          <cell r="AF21">
            <v>458</v>
          </cell>
        </row>
        <row r="59">
          <cell r="C59">
            <v>0.45091122868900646</v>
          </cell>
          <cell r="D59">
            <v>0.27954144620811289</v>
          </cell>
          <cell r="E59">
            <v>0.1043503821281599</v>
          </cell>
          <cell r="F59">
            <v>4.1740152851263965E-2</v>
          </cell>
          <cell r="G59">
            <v>1.1169900058788948E-2</v>
          </cell>
          <cell r="H59">
            <v>6.7607289829512054E-3</v>
          </cell>
          <cell r="I59">
            <v>5.4967666078777191E-2</v>
          </cell>
          <cell r="J59">
            <v>3.0276308054085831E-2</v>
          </cell>
          <cell r="K59">
            <v>1.7048794826572605E-2</v>
          </cell>
          <cell r="L59">
            <v>2.6455026455026454E-3</v>
          </cell>
          <cell r="M59">
            <v>5.8788947677836567E-4</v>
          </cell>
          <cell r="N59">
            <v>0</v>
          </cell>
        </row>
        <row r="60">
          <cell r="C60">
            <v>0.45117647058823529</v>
          </cell>
          <cell r="D60">
            <v>0.27970588235294119</v>
          </cell>
          <cell r="E60">
            <v>0.10441176470588236</v>
          </cell>
          <cell r="F60">
            <v>4.176470588235294E-2</v>
          </cell>
          <cell r="G60">
            <v>1.1176470588235295E-2</v>
          </cell>
          <cell r="H60">
            <v>6.7647058823529409E-3</v>
          </cell>
          <cell r="I60">
            <v>5.5E-2</v>
          </cell>
          <cell r="J60">
            <v>3.0294117647058822E-2</v>
          </cell>
          <cell r="K60">
            <v>1.7058823529411765E-2</v>
          </cell>
          <cell r="L60">
            <v>2.6470588235294116E-3</v>
          </cell>
          <cell r="N60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3.09.19 Entebbe-Busega"/>
      <sheetName val="23.09.19 -Busega -Entebbe"/>
      <sheetName val="24.09 Entebbe-Busega"/>
      <sheetName val="24.09-Busega-Entebbe"/>
      <sheetName val="25.09 Entebbe-Busega"/>
      <sheetName val="25.09 Busega-Entebbe"/>
      <sheetName val="25.07 Kibuye-Makindye"/>
      <sheetName val="25.07 Makindye-Kibuye"/>
      <sheetName val="26.07 Kibuye-Makindye-24h"/>
      <sheetName val="26.07 Makindye-Kibuye-24h"/>
      <sheetName val="27.07 Kibuye-Makindye-24h"/>
      <sheetName val="27.07 Makindye-Kibuye-24h"/>
      <sheetName val="28.07 Kibuye-Makindye"/>
      <sheetName val="28.07 Kibuye-Makindye (2)"/>
      <sheetName val="28.09 ENTEBBE-BUSEGA"/>
      <sheetName val="28.09 BUSEGA-ENTEBBE"/>
      <sheetName val="29.09 ENTEBBE-BUSEGA"/>
      <sheetName val="29.09 BUSEGA-ENTEBBE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MCC-C2-STNO 59-KEE</v>
          </cell>
        </row>
        <row r="6">
          <cell r="D6" t="str">
            <v>ENTEBBE</v>
          </cell>
          <cell r="G6" t="str">
            <v>BUSEGA</v>
          </cell>
        </row>
      </sheetData>
      <sheetData sheetId="1">
        <row r="3">
          <cell r="C3" t="str">
            <v>MCC-C2-STNO 59-KEE</v>
          </cell>
        </row>
        <row r="6">
          <cell r="D6" t="str">
            <v>BUSEGA</v>
          </cell>
          <cell r="G6" t="str">
            <v>ENTEBBE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5">
          <cell r="G5" t="str">
            <v>ENTEBBE EXPRESS</v>
          </cell>
          <cell r="K5" t="str">
            <v>Namuli. Juliet</v>
          </cell>
        </row>
        <row r="6">
          <cell r="K6" t="str">
            <v>Dennis</v>
          </cell>
        </row>
      </sheetData>
      <sheetData sheetId="11">
        <row r="5">
          <cell r="G5" t="str">
            <v>ENTEBBE EXPRESS</v>
          </cell>
          <cell r="K5" t="str">
            <v>Namuli. Juliet</v>
          </cell>
        </row>
        <row r="6">
          <cell r="K6" t="str">
            <v>Dennis</v>
          </cell>
        </row>
      </sheetData>
      <sheetData sheetId="12">
        <row r="5">
          <cell r="G5" t="str">
            <v>ENTEBBE EXPRESS</v>
          </cell>
          <cell r="K5" t="str">
            <v>Namuli. Juliet</v>
          </cell>
        </row>
        <row r="6">
          <cell r="K6" t="str">
            <v>Dennis</v>
          </cell>
        </row>
      </sheetData>
      <sheetData sheetId="13"/>
      <sheetData sheetId="14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250</v>
          </cell>
          <cell r="AF10">
            <v>250</v>
          </cell>
        </row>
        <row r="11">
          <cell r="R11" t="str">
            <v>0800-0900</v>
          </cell>
          <cell r="AE11">
            <v>218</v>
          </cell>
          <cell r="AF11">
            <v>218</v>
          </cell>
        </row>
        <row r="12">
          <cell r="R12" t="str">
            <v>0900-1000</v>
          </cell>
          <cell r="AE12">
            <v>207</v>
          </cell>
          <cell r="AF12">
            <v>208</v>
          </cell>
        </row>
        <row r="13">
          <cell r="R13" t="str">
            <v>1000-1100</v>
          </cell>
          <cell r="AE13">
            <v>276</v>
          </cell>
          <cell r="AF13">
            <v>276</v>
          </cell>
        </row>
        <row r="14">
          <cell r="R14" t="str">
            <v>1100-1200</v>
          </cell>
          <cell r="AE14">
            <v>333</v>
          </cell>
          <cell r="AF14">
            <v>333</v>
          </cell>
        </row>
        <row r="15">
          <cell r="R15" t="str">
            <v>1200-1300</v>
          </cell>
          <cell r="AE15">
            <v>324</v>
          </cell>
          <cell r="AF15">
            <v>324</v>
          </cell>
        </row>
        <row r="16">
          <cell r="R16" t="str">
            <v>1300-1400</v>
          </cell>
          <cell r="AE16">
            <v>271</v>
          </cell>
          <cell r="AF16">
            <v>271</v>
          </cell>
        </row>
        <row r="17">
          <cell r="R17" t="str">
            <v>1400-1500</v>
          </cell>
          <cell r="AE17">
            <v>217</v>
          </cell>
          <cell r="AF17">
            <v>217</v>
          </cell>
        </row>
        <row r="18">
          <cell r="R18" t="str">
            <v>1500-1600</v>
          </cell>
          <cell r="AE18">
            <v>308</v>
          </cell>
          <cell r="AF18">
            <v>308</v>
          </cell>
        </row>
        <row r="19">
          <cell r="R19" t="str">
            <v>1600-1700</v>
          </cell>
          <cell r="AE19">
            <v>233</v>
          </cell>
          <cell r="AF19">
            <v>233</v>
          </cell>
        </row>
        <row r="20">
          <cell r="R20" t="str">
            <v>1700-1800</v>
          </cell>
          <cell r="AE20">
            <v>260</v>
          </cell>
          <cell r="AF20">
            <v>260</v>
          </cell>
        </row>
        <row r="21">
          <cell r="R21" t="str">
            <v>1800-1900</v>
          </cell>
          <cell r="AE21">
            <v>241</v>
          </cell>
          <cell r="AF21">
            <v>241</v>
          </cell>
        </row>
        <row r="22">
          <cell r="R22" t="str">
            <v>1900-2000</v>
          </cell>
          <cell r="AE22">
            <v>272</v>
          </cell>
          <cell r="AF22">
            <v>272</v>
          </cell>
        </row>
        <row r="23">
          <cell r="R23" t="str">
            <v>2000-2100</v>
          </cell>
          <cell r="AE23">
            <v>259</v>
          </cell>
          <cell r="AF23">
            <v>259</v>
          </cell>
        </row>
        <row r="24">
          <cell r="R24" t="str">
            <v>2100-2200</v>
          </cell>
          <cell r="AE24">
            <v>225</v>
          </cell>
          <cell r="AF24">
            <v>228</v>
          </cell>
        </row>
        <row r="25">
          <cell r="R25" t="str">
            <v>2200-2300</v>
          </cell>
          <cell r="AE25">
            <v>315</v>
          </cell>
          <cell r="AF25">
            <v>316</v>
          </cell>
        </row>
        <row r="26">
          <cell r="R26" t="str">
            <v>2300-0000</v>
          </cell>
          <cell r="AE26">
            <v>267</v>
          </cell>
          <cell r="AF26">
            <v>267</v>
          </cell>
        </row>
        <row r="27">
          <cell r="R27" t="str">
            <v>0000-0100</v>
          </cell>
          <cell r="AE27">
            <v>55</v>
          </cell>
          <cell r="AF27">
            <v>55</v>
          </cell>
        </row>
        <row r="28">
          <cell r="R28" t="str">
            <v>0100-0200</v>
          </cell>
          <cell r="AE28">
            <v>32</v>
          </cell>
          <cell r="AF28">
            <v>33</v>
          </cell>
        </row>
        <row r="29">
          <cell r="R29" t="str">
            <v>0200-0300</v>
          </cell>
          <cell r="AE29">
            <v>23</v>
          </cell>
          <cell r="AF29">
            <v>23</v>
          </cell>
        </row>
        <row r="30">
          <cell r="R30" t="str">
            <v>0300-0400</v>
          </cell>
          <cell r="AE30">
            <v>33</v>
          </cell>
          <cell r="AF30">
            <v>33</v>
          </cell>
        </row>
        <row r="31">
          <cell r="R31" t="str">
            <v>0400-0500</v>
          </cell>
          <cell r="AE31">
            <v>30</v>
          </cell>
          <cell r="AF31">
            <v>30</v>
          </cell>
        </row>
        <row r="32">
          <cell r="R32" t="str">
            <v>0500-0600</v>
          </cell>
          <cell r="AE32">
            <v>30</v>
          </cell>
          <cell r="AF32">
            <v>30</v>
          </cell>
        </row>
        <row r="33">
          <cell r="R33" t="str">
            <v>0600-0700</v>
          </cell>
          <cell r="AE33">
            <v>56</v>
          </cell>
          <cell r="AF33">
            <v>56</v>
          </cell>
        </row>
        <row r="107">
          <cell r="C107">
            <v>0.53005695001054631</v>
          </cell>
          <cell r="D107">
            <v>0.19827040708711241</v>
          </cell>
          <cell r="E107">
            <v>0.10061168529846024</v>
          </cell>
          <cell r="F107">
            <v>4.9567601771778103E-2</v>
          </cell>
          <cell r="G107">
            <v>9.2807424593967514E-3</v>
          </cell>
          <cell r="H107">
            <v>7.3824087745201434E-3</v>
          </cell>
          <cell r="I107">
            <v>4.3028896857203125E-2</v>
          </cell>
          <cell r="J107">
            <v>3.8388525627504749E-2</v>
          </cell>
          <cell r="K107">
            <v>1.7928707023834634E-2</v>
          </cell>
          <cell r="L107">
            <v>4.2185192997257958E-3</v>
          </cell>
          <cell r="M107">
            <v>1.2655557899177389E-3</v>
          </cell>
          <cell r="N107">
            <v>0</v>
          </cell>
        </row>
        <row r="108">
          <cell r="C108">
            <v>0.53072861668426607</v>
          </cell>
          <cell r="D108">
            <v>0.19852164730728616</v>
          </cell>
          <cell r="E108">
            <v>0.10073917634635692</v>
          </cell>
          <cell r="F108">
            <v>4.9630411826821541E-2</v>
          </cell>
          <cell r="G108">
            <v>9.2925026399155227E-3</v>
          </cell>
          <cell r="H108">
            <v>7.3917634635691657E-3</v>
          </cell>
          <cell r="I108">
            <v>4.3083421330517423E-2</v>
          </cell>
          <cell r="J108">
            <v>3.8437170010559664E-2</v>
          </cell>
          <cell r="K108">
            <v>1.7951425554382259E-2</v>
          </cell>
          <cell r="L108">
            <v>4.2238648363252373E-3</v>
          </cell>
          <cell r="N108">
            <v>0</v>
          </cell>
        </row>
      </sheetData>
      <sheetData sheetId="15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244</v>
          </cell>
          <cell r="AF10">
            <v>244</v>
          </cell>
        </row>
        <row r="11">
          <cell r="R11" t="str">
            <v>0800-0900</v>
          </cell>
          <cell r="AE11">
            <v>211</v>
          </cell>
          <cell r="AF11">
            <v>211</v>
          </cell>
        </row>
        <row r="12">
          <cell r="R12" t="str">
            <v>0900-1000</v>
          </cell>
          <cell r="AE12">
            <v>300</v>
          </cell>
          <cell r="AF12">
            <v>300</v>
          </cell>
        </row>
        <row r="13">
          <cell r="R13" t="str">
            <v>1000-1100</v>
          </cell>
          <cell r="AE13">
            <v>368</v>
          </cell>
          <cell r="AF13">
            <v>368</v>
          </cell>
        </row>
        <row r="14">
          <cell r="R14" t="str">
            <v>1100-1200</v>
          </cell>
          <cell r="AE14">
            <v>398</v>
          </cell>
          <cell r="AF14">
            <v>398</v>
          </cell>
        </row>
        <row r="15">
          <cell r="R15" t="str">
            <v>1200-1300</v>
          </cell>
          <cell r="AE15">
            <v>448</v>
          </cell>
          <cell r="AF15">
            <v>449</v>
          </cell>
        </row>
        <row r="16">
          <cell r="R16" t="str">
            <v>1300-1400</v>
          </cell>
          <cell r="AE16">
            <v>326</v>
          </cell>
          <cell r="AF16">
            <v>326</v>
          </cell>
        </row>
        <row r="17">
          <cell r="R17" t="str">
            <v>1400-1500</v>
          </cell>
          <cell r="AE17">
            <v>335</v>
          </cell>
          <cell r="AF17">
            <v>335</v>
          </cell>
        </row>
        <row r="18">
          <cell r="R18" t="str">
            <v>1500-1600</v>
          </cell>
          <cell r="AE18">
            <v>374</v>
          </cell>
          <cell r="AF18">
            <v>375</v>
          </cell>
        </row>
        <row r="19">
          <cell r="R19" t="str">
            <v>1600-1700</v>
          </cell>
          <cell r="AE19">
            <v>314</v>
          </cell>
          <cell r="AF19">
            <v>314</v>
          </cell>
        </row>
        <row r="20">
          <cell r="R20" t="str">
            <v>1700-1800</v>
          </cell>
          <cell r="AE20">
            <v>295</v>
          </cell>
          <cell r="AF20">
            <v>296</v>
          </cell>
        </row>
        <row r="21">
          <cell r="R21" t="str">
            <v>1800-1900</v>
          </cell>
          <cell r="AE21">
            <v>303</v>
          </cell>
          <cell r="AF21">
            <v>303</v>
          </cell>
        </row>
        <row r="22">
          <cell r="R22" t="str">
            <v>1900-2000</v>
          </cell>
          <cell r="AE22">
            <v>218</v>
          </cell>
          <cell r="AF22">
            <v>219</v>
          </cell>
        </row>
        <row r="23">
          <cell r="R23" t="str">
            <v>2000-2100</v>
          </cell>
          <cell r="AE23">
            <v>267</v>
          </cell>
          <cell r="AF23">
            <v>267</v>
          </cell>
        </row>
        <row r="24">
          <cell r="R24" t="str">
            <v>2100-2200</v>
          </cell>
          <cell r="AE24">
            <v>187</v>
          </cell>
          <cell r="AF24">
            <v>187</v>
          </cell>
        </row>
        <row r="25">
          <cell r="R25" t="str">
            <v>2200-2300</v>
          </cell>
          <cell r="AE25">
            <v>218</v>
          </cell>
          <cell r="AF25">
            <v>219</v>
          </cell>
        </row>
        <row r="26">
          <cell r="R26" t="str">
            <v>2300-0000</v>
          </cell>
          <cell r="AE26">
            <v>112</v>
          </cell>
          <cell r="AF26">
            <v>112</v>
          </cell>
        </row>
        <row r="27">
          <cell r="R27" t="str">
            <v>0000-0100</v>
          </cell>
          <cell r="AE27">
            <v>59</v>
          </cell>
          <cell r="AF27">
            <v>59</v>
          </cell>
        </row>
        <row r="28">
          <cell r="R28" t="str">
            <v>0100-0200</v>
          </cell>
          <cell r="AE28">
            <v>36</v>
          </cell>
          <cell r="AF28">
            <v>36</v>
          </cell>
        </row>
        <row r="29">
          <cell r="R29" t="str">
            <v>0200-0300</v>
          </cell>
          <cell r="AE29">
            <v>20</v>
          </cell>
          <cell r="AF29">
            <v>20</v>
          </cell>
        </row>
        <row r="30">
          <cell r="R30" t="str">
            <v>0300-0400</v>
          </cell>
          <cell r="AE30">
            <v>27</v>
          </cell>
          <cell r="AF30">
            <v>27</v>
          </cell>
        </row>
        <row r="31">
          <cell r="R31" t="str">
            <v>0400-0500</v>
          </cell>
          <cell r="AE31">
            <v>30</v>
          </cell>
          <cell r="AF31">
            <v>30</v>
          </cell>
        </row>
        <row r="32">
          <cell r="R32" t="str">
            <v>0500-0600</v>
          </cell>
          <cell r="AE32">
            <v>31</v>
          </cell>
          <cell r="AF32">
            <v>32</v>
          </cell>
        </row>
        <row r="33">
          <cell r="R33" t="str">
            <v>0600-0700</v>
          </cell>
          <cell r="AE33">
            <v>85</v>
          </cell>
          <cell r="AF33">
            <v>86</v>
          </cell>
        </row>
        <row r="107">
          <cell r="C107">
            <v>0.48801074237483216</v>
          </cell>
          <cell r="D107">
            <v>0.2474582773834644</v>
          </cell>
          <cell r="E107">
            <v>8.402071743717629E-2</v>
          </cell>
          <cell r="F107">
            <v>5.3711874160751967E-2</v>
          </cell>
          <cell r="G107">
            <v>1.4195281028198734E-2</v>
          </cell>
          <cell r="H107">
            <v>4.4120468060617687E-3</v>
          </cell>
          <cell r="I107">
            <v>5.8507577210819103E-2</v>
          </cell>
          <cell r="J107">
            <v>2.9925187032418952E-2</v>
          </cell>
          <cell r="K107">
            <v>1.1701515442163822E-2</v>
          </cell>
          <cell r="L107">
            <v>6.7139842700939959E-3</v>
          </cell>
          <cell r="M107">
            <v>1.3427968540187991E-3</v>
          </cell>
          <cell r="N107">
            <v>0</v>
          </cell>
        </row>
        <row r="108">
          <cell r="C108">
            <v>0.48866692278140605</v>
          </cell>
          <cell r="D108">
            <v>0.24779101037264695</v>
          </cell>
          <cell r="E108">
            <v>8.4133691893968493E-2</v>
          </cell>
          <cell r="F108">
            <v>5.3784095274683058E-2</v>
          </cell>
          <cell r="G108">
            <v>1.4214368036880523E-2</v>
          </cell>
          <cell r="H108">
            <v>4.4179792547061085E-3</v>
          </cell>
          <cell r="I108">
            <v>5.8586246638494044E-2</v>
          </cell>
          <cell r="J108">
            <v>2.9965424510180562E-2</v>
          </cell>
          <cell r="K108">
            <v>1.171724932769881E-2</v>
          </cell>
          <cell r="L108">
            <v>6.7230119093353823E-3</v>
          </cell>
          <cell r="N108">
            <v>0</v>
          </cell>
        </row>
      </sheetData>
      <sheetData sheetId="16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166</v>
          </cell>
          <cell r="AF10">
            <v>168</v>
          </cell>
        </row>
        <row r="11">
          <cell r="R11" t="str">
            <v>0800-0900</v>
          </cell>
          <cell r="AE11">
            <v>195</v>
          </cell>
          <cell r="AF11">
            <v>195</v>
          </cell>
        </row>
        <row r="12">
          <cell r="R12" t="str">
            <v>0900-1000</v>
          </cell>
          <cell r="AE12">
            <v>226</v>
          </cell>
          <cell r="AF12">
            <v>226</v>
          </cell>
        </row>
        <row r="13">
          <cell r="R13" t="str">
            <v>1000-1100</v>
          </cell>
          <cell r="AE13">
            <v>357</v>
          </cell>
          <cell r="AF13">
            <v>357</v>
          </cell>
        </row>
        <row r="14">
          <cell r="R14" t="str">
            <v>1100-1200</v>
          </cell>
          <cell r="AE14">
            <v>295</v>
          </cell>
          <cell r="AF14">
            <v>295</v>
          </cell>
        </row>
        <row r="15">
          <cell r="R15" t="str">
            <v>1200-1300</v>
          </cell>
          <cell r="AE15">
            <v>348</v>
          </cell>
          <cell r="AF15">
            <v>348</v>
          </cell>
        </row>
        <row r="16">
          <cell r="R16" t="str">
            <v>1300-1400</v>
          </cell>
          <cell r="AE16">
            <v>318</v>
          </cell>
          <cell r="AF16">
            <v>318</v>
          </cell>
        </row>
        <row r="17">
          <cell r="R17" t="str">
            <v>1400-1500</v>
          </cell>
          <cell r="AE17">
            <v>202</v>
          </cell>
          <cell r="AF17">
            <v>202</v>
          </cell>
        </row>
        <row r="18">
          <cell r="R18" t="str">
            <v>1500-1600</v>
          </cell>
          <cell r="AE18">
            <v>378</v>
          </cell>
          <cell r="AF18">
            <v>378</v>
          </cell>
        </row>
        <row r="19">
          <cell r="R19" t="str">
            <v>1600-1700</v>
          </cell>
          <cell r="AE19">
            <v>270</v>
          </cell>
          <cell r="AF19">
            <v>270</v>
          </cell>
        </row>
        <row r="20">
          <cell r="R20" t="str">
            <v>1700-1800</v>
          </cell>
          <cell r="AE20">
            <v>300</v>
          </cell>
          <cell r="AF20">
            <v>301</v>
          </cell>
        </row>
        <row r="21">
          <cell r="R21" t="str">
            <v>1800-1900</v>
          </cell>
          <cell r="AE21">
            <v>316</v>
          </cell>
          <cell r="AF21">
            <v>317</v>
          </cell>
        </row>
        <row r="59">
          <cell r="C59">
            <v>0.53422222222222226</v>
          </cell>
          <cell r="D59">
            <v>0.22992592592592592</v>
          </cell>
          <cell r="E59">
            <v>8.0296296296296296E-2</v>
          </cell>
          <cell r="F59">
            <v>4.1185185185185186E-2</v>
          </cell>
          <cell r="G59">
            <v>1.1851851851851851E-2</v>
          </cell>
          <cell r="H59">
            <v>2.3703703703703703E-3</v>
          </cell>
          <cell r="I59">
            <v>5.1555555555555556E-2</v>
          </cell>
          <cell r="J59">
            <v>2.5185185185185185E-2</v>
          </cell>
          <cell r="K59">
            <v>1.7777777777777778E-2</v>
          </cell>
          <cell r="L59">
            <v>4.4444444444444444E-3</v>
          </cell>
          <cell r="M59">
            <v>1.1851851851851852E-3</v>
          </cell>
          <cell r="N59">
            <v>0</v>
          </cell>
        </row>
        <row r="60">
          <cell r="C60">
            <v>0.53485612577870068</v>
          </cell>
          <cell r="D60">
            <v>0.23019875407890833</v>
          </cell>
          <cell r="E60">
            <v>8.039157520023732E-2</v>
          </cell>
          <cell r="F60">
            <v>4.1234055176505489E-2</v>
          </cell>
          <cell r="G60">
            <v>1.1865915158706615E-2</v>
          </cell>
          <cell r="H60">
            <v>2.3731830317413232E-3</v>
          </cell>
          <cell r="I60">
            <v>5.1616730940373778E-2</v>
          </cell>
          <cell r="J60">
            <v>2.5215069712251556E-2</v>
          </cell>
          <cell r="K60">
            <v>1.7798872738059923E-2</v>
          </cell>
          <cell r="L60">
            <v>4.4497181845149806E-3</v>
          </cell>
          <cell r="N60">
            <v>0</v>
          </cell>
        </row>
      </sheetData>
      <sheetData sheetId="17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128</v>
          </cell>
          <cell r="AF10">
            <v>128</v>
          </cell>
        </row>
        <row r="11">
          <cell r="R11" t="str">
            <v>0800-0900</v>
          </cell>
          <cell r="AE11">
            <v>138</v>
          </cell>
          <cell r="AF11">
            <v>138</v>
          </cell>
        </row>
        <row r="12">
          <cell r="R12" t="str">
            <v>0900-1000</v>
          </cell>
          <cell r="AE12">
            <v>149</v>
          </cell>
          <cell r="AF12">
            <v>149</v>
          </cell>
        </row>
        <row r="13">
          <cell r="R13" t="str">
            <v>1000-1100</v>
          </cell>
          <cell r="AE13">
            <v>193</v>
          </cell>
          <cell r="AF13">
            <v>194</v>
          </cell>
        </row>
        <row r="14">
          <cell r="R14" t="str">
            <v>1100-1200</v>
          </cell>
          <cell r="AE14">
            <v>224</v>
          </cell>
          <cell r="AF14">
            <v>225</v>
          </cell>
        </row>
        <row r="15">
          <cell r="R15" t="str">
            <v>1200-1300</v>
          </cell>
          <cell r="AE15">
            <v>212</v>
          </cell>
          <cell r="AF15">
            <v>212</v>
          </cell>
        </row>
        <row r="16">
          <cell r="R16" t="str">
            <v>1300-1400</v>
          </cell>
          <cell r="AE16">
            <v>204</v>
          </cell>
          <cell r="AF16">
            <v>204</v>
          </cell>
        </row>
        <row r="17">
          <cell r="R17" t="str">
            <v>1400-1500</v>
          </cell>
          <cell r="AE17">
            <v>189</v>
          </cell>
          <cell r="AF17">
            <v>189</v>
          </cell>
        </row>
        <row r="18">
          <cell r="R18" t="str">
            <v>1500-1600</v>
          </cell>
          <cell r="AE18">
            <v>258</v>
          </cell>
          <cell r="AF18">
            <v>258</v>
          </cell>
        </row>
        <row r="19">
          <cell r="R19" t="str">
            <v>1600-1700</v>
          </cell>
          <cell r="AE19">
            <v>230</v>
          </cell>
          <cell r="AF19">
            <v>230</v>
          </cell>
        </row>
        <row r="20">
          <cell r="R20" t="str">
            <v>1700-1800</v>
          </cell>
          <cell r="AE20">
            <v>191</v>
          </cell>
          <cell r="AF20">
            <v>191</v>
          </cell>
        </row>
        <row r="21">
          <cell r="R21" t="str">
            <v>1800-1900</v>
          </cell>
          <cell r="AE21">
            <v>142</v>
          </cell>
          <cell r="AF21">
            <v>142</v>
          </cell>
        </row>
        <row r="59">
          <cell r="C59">
            <v>0.5</v>
          </cell>
          <cell r="D59">
            <v>0.24734513274336284</v>
          </cell>
          <cell r="E59">
            <v>8.3185840707964601E-2</v>
          </cell>
          <cell r="F59">
            <v>5.6194690265486728E-2</v>
          </cell>
          <cell r="G59">
            <v>1.3274336283185841E-2</v>
          </cell>
          <cell r="H59">
            <v>2.2123893805309734E-3</v>
          </cell>
          <cell r="I59">
            <v>4.7345132743362835E-2</v>
          </cell>
          <cell r="J59">
            <v>2.1238938053097345E-2</v>
          </cell>
          <cell r="K59">
            <v>2.2123893805309734E-2</v>
          </cell>
          <cell r="L59">
            <v>6.1946902654867256E-3</v>
          </cell>
          <cell r="M59">
            <v>8.8495575221238937E-4</v>
          </cell>
          <cell r="N59">
            <v>0</v>
          </cell>
        </row>
        <row r="60">
          <cell r="C60">
            <v>0.50044286979627994</v>
          </cell>
          <cell r="D60">
            <v>0.24756421612046059</v>
          </cell>
          <cell r="E60">
            <v>8.3259521700620023E-2</v>
          </cell>
          <cell r="F60">
            <v>5.6244464127546502E-2</v>
          </cell>
          <cell r="G60">
            <v>1.3286093888396812E-2</v>
          </cell>
          <cell r="H60">
            <v>2.2143489813994687E-3</v>
          </cell>
          <cell r="I60">
            <v>4.7387068201948629E-2</v>
          </cell>
          <cell r="J60">
            <v>2.1257750221434897E-2</v>
          </cell>
          <cell r="K60">
            <v>2.2143489813994686E-2</v>
          </cell>
          <cell r="L60">
            <v>6.2001771479185119E-3</v>
          </cell>
          <cell r="N60">
            <v>0</v>
          </cell>
        </row>
      </sheetData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topLeftCell="A49" zoomScale="60" workbookViewId="0">
      <selection activeCell="S6" sqref="S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1" t="s">
        <v>96</v>
      </c>
      <c r="C3" s="65" t="s">
        <v>169</v>
      </c>
      <c r="D3" s="65"/>
      <c r="E3" s="65"/>
      <c r="F3" s="65"/>
      <c r="G3" s="65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60" t="s">
        <v>166</v>
      </c>
      <c r="H5" s="61"/>
      <c r="I5" s="14"/>
      <c r="J5" s="2" t="s">
        <v>5</v>
      </c>
      <c r="K5" s="60" t="s">
        <v>167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">
        <v>164</v>
      </c>
      <c r="E6" s="61"/>
      <c r="F6" s="2" t="s">
        <v>2</v>
      </c>
      <c r="G6" s="60" t="s">
        <v>165</v>
      </c>
      <c r="H6" s="61"/>
      <c r="J6" s="2" t="s">
        <v>21</v>
      </c>
      <c r="K6" s="60" t="s">
        <v>170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33</v>
      </c>
      <c r="D10" s="50">
        <v>11</v>
      </c>
      <c r="E10" s="50">
        <v>3</v>
      </c>
      <c r="F10" s="50">
        <v>1</v>
      </c>
      <c r="G10" s="50">
        <v>0</v>
      </c>
      <c r="H10" s="50">
        <v>2</v>
      </c>
      <c r="I10" s="50">
        <v>1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51</v>
      </c>
      <c r="P10" s="15">
        <f t="shared" ref="P10:P57" si="1">SUM(C10:N10)</f>
        <v>51</v>
      </c>
      <c r="R10" s="1" t="s">
        <v>6</v>
      </c>
      <c r="S10" s="17">
        <f t="shared" ref="S10:AF10" si="2">SUM(C10:C13)</f>
        <v>120</v>
      </c>
      <c r="T10" s="17">
        <f t="shared" si="2"/>
        <v>47</v>
      </c>
      <c r="U10" s="17">
        <f t="shared" si="2"/>
        <v>20</v>
      </c>
      <c r="V10" s="17">
        <f t="shared" si="2"/>
        <v>8</v>
      </c>
      <c r="W10" s="17">
        <f t="shared" si="2"/>
        <v>0</v>
      </c>
      <c r="X10" s="17">
        <f t="shared" si="2"/>
        <v>2</v>
      </c>
      <c r="Y10" s="17">
        <f t="shared" si="2"/>
        <v>11</v>
      </c>
      <c r="Z10" s="17">
        <f t="shared" si="2"/>
        <v>2</v>
      </c>
      <c r="AA10" s="17">
        <f t="shared" si="2"/>
        <v>0</v>
      </c>
      <c r="AB10" s="17">
        <f t="shared" si="2"/>
        <v>1</v>
      </c>
      <c r="AC10" s="17">
        <f t="shared" si="2"/>
        <v>1</v>
      </c>
      <c r="AD10" s="17">
        <f t="shared" si="2"/>
        <v>0</v>
      </c>
      <c r="AE10" s="31">
        <f t="shared" si="2"/>
        <v>211</v>
      </c>
      <c r="AF10" s="31">
        <f t="shared" si="2"/>
        <v>212</v>
      </c>
    </row>
    <row r="11" spans="2:32" s="6" customFormat="1" ht="23.1" customHeight="1" x14ac:dyDescent="0.25">
      <c r="B11" s="23" t="s">
        <v>38</v>
      </c>
      <c r="C11" s="50">
        <v>20</v>
      </c>
      <c r="D11" s="50">
        <v>9</v>
      </c>
      <c r="E11" s="50">
        <v>7</v>
      </c>
      <c r="F11" s="50">
        <v>1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40</v>
      </c>
      <c r="P11" s="15">
        <f t="shared" si="1"/>
        <v>40</v>
      </c>
      <c r="R11" s="1" t="s">
        <v>7</v>
      </c>
      <c r="S11" s="17">
        <f t="shared" ref="S11:AF11" si="3">SUM(C14:C17)</f>
        <v>109</v>
      </c>
      <c r="T11" s="17">
        <f t="shared" si="3"/>
        <v>31</v>
      </c>
      <c r="U11" s="17">
        <f t="shared" si="3"/>
        <v>8</v>
      </c>
      <c r="V11" s="17">
        <f t="shared" si="3"/>
        <v>4</v>
      </c>
      <c r="W11" s="17">
        <f t="shared" si="3"/>
        <v>1</v>
      </c>
      <c r="X11" s="17">
        <f t="shared" si="3"/>
        <v>0</v>
      </c>
      <c r="Y11" s="17">
        <f t="shared" si="3"/>
        <v>9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0</v>
      </c>
      <c r="AD11" s="17">
        <f t="shared" si="3"/>
        <v>0</v>
      </c>
      <c r="AE11" s="31">
        <f t="shared" si="3"/>
        <v>163</v>
      </c>
      <c r="AF11" s="31">
        <f t="shared" si="3"/>
        <v>163</v>
      </c>
    </row>
    <row r="12" spans="2:32" ht="23.1" customHeight="1" x14ac:dyDescent="0.25">
      <c r="B12" s="23" t="s">
        <v>39</v>
      </c>
      <c r="C12" s="50">
        <v>51</v>
      </c>
      <c r="D12" s="50">
        <v>18</v>
      </c>
      <c r="E12" s="50">
        <v>5</v>
      </c>
      <c r="F12" s="50">
        <v>3</v>
      </c>
      <c r="G12" s="50">
        <v>0</v>
      </c>
      <c r="H12" s="50">
        <v>0</v>
      </c>
      <c r="I12" s="50">
        <v>5</v>
      </c>
      <c r="J12" s="50">
        <v>2</v>
      </c>
      <c r="K12" s="50">
        <v>0</v>
      </c>
      <c r="L12" s="50">
        <v>1</v>
      </c>
      <c r="M12" s="50">
        <v>0</v>
      </c>
      <c r="N12" s="50">
        <v>0</v>
      </c>
      <c r="O12" s="15">
        <f t="shared" si="0"/>
        <v>85</v>
      </c>
      <c r="P12" s="15">
        <f t="shared" si="1"/>
        <v>85</v>
      </c>
      <c r="R12" s="1" t="s">
        <v>8</v>
      </c>
      <c r="S12" s="17">
        <f t="shared" ref="S12:AF12" si="4">SUM(C18:C21)</f>
        <v>109</v>
      </c>
      <c r="T12" s="17">
        <f t="shared" si="4"/>
        <v>26</v>
      </c>
      <c r="U12" s="17">
        <f t="shared" si="4"/>
        <v>16</v>
      </c>
      <c r="V12" s="17">
        <f t="shared" si="4"/>
        <v>4</v>
      </c>
      <c r="W12" s="17">
        <f t="shared" si="4"/>
        <v>1</v>
      </c>
      <c r="X12" s="17">
        <f t="shared" si="4"/>
        <v>0</v>
      </c>
      <c r="Y12" s="17">
        <f t="shared" si="4"/>
        <v>11</v>
      </c>
      <c r="Z12" s="17">
        <f t="shared" si="4"/>
        <v>0</v>
      </c>
      <c r="AA12" s="17">
        <f t="shared" si="4"/>
        <v>2</v>
      </c>
      <c r="AB12" s="17">
        <f t="shared" si="4"/>
        <v>1</v>
      </c>
      <c r="AC12" s="17">
        <f t="shared" si="4"/>
        <v>1</v>
      </c>
      <c r="AD12" s="17">
        <f t="shared" si="4"/>
        <v>0</v>
      </c>
      <c r="AE12" s="31">
        <f t="shared" si="4"/>
        <v>170</v>
      </c>
      <c r="AF12" s="31">
        <f t="shared" si="4"/>
        <v>171</v>
      </c>
    </row>
    <row r="13" spans="2:32" ht="23.1" customHeight="1" x14ac:dyDescent="0.25">
      <c r="B13" s="23" t="s">
        <v>40</v>
      </c>
      <c r="C13" s="50">
        <v>16</v>
      </c>
      <c r="D13" s="50">
        <v>9</v>
      </c>
      <c r="E13" s="50">
        <v>5</v>
      </c>
      <c r="F13" s="50">
        <v>3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1</v>
      </c>
      <c r="N13" s="50">
        <v>0</v>
      </c>
      <c r="O13" s="15">
        <f t="shared" si="0"/>
        <v>35</v>
      </c>
      <c r="P13" s="15">
        <f t="shared" si="1"/>
        <v>36</v>
      </c>
      <c r="R13" s="1" t="s">
        <v>9</v>
      </c>
      <c r="S13" s="17">
        <f t="shared" ref="S13:AF13" si="5">SUM(C22:C25)</f>
        <v>129</v>
      </c>
      <c r="T13" s="17">
        <f t="shared" si="5"/>
        <v>17</v>
      </c>
      <c r="U13" s="17">
        <f t="shared" si="5"/>
        <v>21</v>
      </c>
      <c r="V13" s="17">
        <f t="shared" si="5"/>
        <v>5</v>
      </c>
      <c r="W13" s="17">
        <f t="shared" si="5"/>
        <v>3</v>
      </c>
      <c r="X13" s="17">
        <f t="shared" si="5"/>
        <v>0</v>
      </c>
      <c r="Y13" s="17">
        <f t="shared" si="5"/>
        <v>15</v>
      </c>
      <c r="Z13" s="17">
        <f t="shared" si="5"/>
        <v>10</v>
      </c>
      <c r="AA13" s="17">
        <f t="shared" si="5"/>
        <v>3</v>
      </c>
      <c r="AB13" s="17">
        <f t="shared" si="5"/>
        <v>0</v>
      </c>
      <c r="AC13" s="17">
        <f t="shared" si="5"/>
        <v>0</v>
      </c>
      <c r="AD13" s="17">
        <f t="shared" si="5"/>
        <v>0</v>
      </c>
      <c r="AE13" s="31">
        <f t="shared" si="5"/>
        <v>203</v>
      </c>
      <c r="AF13" s="31">
        <f t="shared" si="5"/>
        <v>203</v>
      </c>
    </row>
    <row r="14" spans="2:32" ht="23.1" customHeight="1" x14ac:dyDescent="0.25">
      <c r="B14" s="23" t="s">
        <v>41</v>
      </c>
      <c r="C14" s="50">
        <v>27</v>
      </c>
      <c r="D14" s="50">
        <v>7</v>
      </c>
      <c r="E14" s="50">
        <v>2</v>
      </c>
      <c r="F14" s="50">
        <v>4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15">
        <f t="shared" si="0"/>
        <v>43</v>
      </c>
      <c r="P14" s="15">
        <f t="shared" si="1"/>
        <v>43</v>
      </c>
      <c r="R14" s="1" t="s">
        <v>10</v>
      </c>
      <c r="S14" s="17">
        <f t="shared" ref="S14:AF14" si="6">SUM(C26:C29)</f>
        <v>127</v>
      </c>
      <c r="T14" s="17">
        <f t="shared" si="6"/>
        <v>35</v>
      </c>
      <c r="U14" s="17">
        <f t="shared" si="6"/>
        <v>19</v>
      </c>
      <c r="V14" s="17">
        <f t="shared" si="6"/>
        <v>11</v>
      </c>
      <c r="W14" s="17">
        <f t="shared" si="6"/>
        <v>1</v>
      </c>
      <c r="X14" s="17">
        <f t="shared" si="6"/>
        <v>7</v>
      </c>
      <c r="Y14" s="17">
        <f t="shared" si="6"/>
        <v>12</v>
      </c>
      <c r="Z14" s="17">
        <f t="shared" si="6"/>
        <v>4</v>
      </c>
      <c r="AA14" s="17">
        <f t="shared" si="6"/>
        <v>4</v>
      </c>
      <c r="AB14" s="17">
        <f t="shared" si="6"/>
        <v>0</v>
      </c>
      <c r="AC14" s="17">
        <f t="shared" si="6"/>
        <v>0</v>
      </c>
      <c r="AD14" s="17">
        <f t="shared" si="6"/>
        <v>0</v>
      </c>
      <c r="AE14" s="31">
        <f t="shared" si="6"/>
        <v>220</v>
      </c>
      <c r="AF14" s="31">
        <f t="shared" si="6"/>
        <v>220</v>
      </c>
    </row>
    <row r="15" spans="2:32" ht="23.1" customHeight="1" x14ac:dyDescent="0.25">
      <c r="B15" s="23" t="s">
        <v>42</v>
      </c>
      <c r="C15" s="50">
        <v>16</v>
      </c>
      <c r="D15" s="50">
        <v>5</v>
      </c>
      <c r="E15" s="50">
        <v>0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23</v>
      </c>
      <c r="P15" s="15">
        <f t="shared" si="1"/>
        <v>23</v>
      </c>
      <c r="R15" s="1" t="s">
        <v>11</v>
      </c>
      <c r="S15" s="17">
        <f t="shared" ref="S15:AF15" si="7">SUM(C30:C33)</f>
        <v>114</v>
      </c>
      <c r="T15" s="17">
        <f t="shared" si="7"/>
        <v>39</v>
      </c>
      <c r="U15" s="17">
        <f t="shared" si="7"/>
        <v>24</v>
      </c>
      <c r="V15" s="17">
        <f t="shared" si="7"/>
        <v>11</v>
      </c>
      <c r="W15" s="17">
        <f t="shared" si="7"/>
        <v>0</v>
      </c>
      <c r="X15" s="17">
        <f t="shared" si="7"/>
        <v>0</v>
      </c>
      <c r="Y15" s="17">
        <f t="shared" si="7"/>
        <v>19</v>
      </c>
      <c r="Z15" s="17">
        <f t="shared" si="7"/>
        <v>1</v>
      </c>
      <c r="AA15" s="17">
        <f t="shared" si="7"/>
        <v>8</v>
      </c>
      <c r="AB15" s="17">
        <f t="shared" si="7"/>
        <v>2</v>
      </c>
      <c r="AC15" s="17">
        <f t="shared" si="7"/>
        <v>0</v>
      </c>
      <c r="AD15" s="17">
        <f t="shared" si="7"/>
        <v>0</v>
      </c>
      <c r="AE15" s="31">
        <f t="shared" si="7"/>
        <v>218</v>
      </c>
      <c r="AF15" s="31">
        <f t="shared" si="7"/>
        <v>218</v>
      </c>
    </row>
    <row r="16" spans="2:32" ht="23.1" customHeight="1" x14ac:dyDescent="0.25">
      <c r="B16" s="23" t="s">
        <v>43</v>
      </c>
      <c r="C16" s="50">
        <v>46</v>
      </c>
      <c r="D16" s="50">
        <v>17</v>
      </c>
      <c r="E16" s="50">
        <v>6</v>
      </c>
      <c r="F16" s="50">
        <v>0</v>
      </c>
      <c r="G16" s="50">
        <v>1</v>
      </c>
      <c r="H16" s="50">
        <v>0</v>
      </c>
      <c r="I16" s="50">
        <v>4</v>
      </c>
      <c r="J16" s="50">
        <v>0</v>
      </c>
      <c r="K16" s="50">
        <v>1</v>
      </c>
      <c r="L16" s="50">
        <v>0</v>
      </c>
      <c r="M16" s="50">
        <v>0</v>
      </c>
      <c r="N16" s="50">
        <v>0</v>
      </c>
      <c r="O16" s="15">
        <f t="shared" si="0"/>
        <v>75</v>
      </c>
      <c r="P16" s="15">
        <f t="shared" si="1"/>
        <v>75</v>
      </c>
      <c r="R16" s="1" t="s">
        <v>12</v>
      </c>
      <c r="S16" s="17">
        <f t="shared" ref="S16:AF16" si="8">SUM(C34:C37)</f>
        <v>101</v>
      </c>
      <c r="T16" s="17">
        <f t="shared" si="8"/>
        <v>25</v>
      </c>
      <c r="U16" s="17">
        <f t="shared" si="8"/>
        <v>19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28</v>
      </c>
      <c r="Z16" s="17">
        <f t="shared" si="8"/>
        <v>2</v>
      </c>
      <c r="AA16" s="17">
        <f t="shared" si="8"/>
        <v>3</v>
      </c>
      <c r="AB16" s="17">
        <f t="shared" si="8"/>
        <v>3</v>
      </c>
      <c r="AC16" s="17">
        <f t="shared" si="8"/>
        <v>1</v>
      </c>
      <c r="AD16" s="17">
        <f t="shared" si="8"/>
        <v>0</v>
      </c>
      <c r="AE16" s="31">
        <f t="shared" si="8"/>
        <v>184</v>
      </c>
      <c r="AF16" s="31">
        <f t="shared" si="8"/>
        <v>185</v>
      </c>
    </row>
    <row r="17" spans="2:32" ht="23.1" customHeight="1" x14ac:dyDescent="0.25">
      <c r="B17" s="23" t="s">
        <v>44</v>
      </c>
      <c r="C17" s="50">
        <v>20</v>
      </c>
      <c r="D17" s="50">
        <v>2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22</v>
      </c>
      <c r="P17" s="15">
        <f t="shared" si="1"/>
        <v>22</v>
      </c>
      <c r="R17" s="1" t="s">
        <v>13</v>
      </c>
      <c r="S17" s="17">
        <f t="shared" ref="S17:AF17" si="9">SUM(C38:C41)</f>
        <v>113</v>
      </c>
      <c r="T17" s="17">
        <f t="shared" si="9"/>
        <v>31</v>
      </c>
      <c r="U17" s="17">
        <f t="shared" si="9"/>
        <v>17</v>
      </c>
      <c r="V17" s="17">
        <f t="shared" si="9"/>
        <v>6</v>
      </c>
      <c r="W17" s="17">
        <f t="shared" si="9"/>
        <v>1</v>
      </c>
      <c r="X17" s="17">
        <f t="shared" si="9"/>
        <v>0</v>
      </c>
      <c r="Y17" s="17">
        <f t="shared" si="9"/>
        <v>22</v>
      </c>
      <c r="Z17" s="17">
        <f t="shared" si="9"/>
        <v>1</v>
      </c>
      <c r="AA17" s="17">
        <f t="shared" si="9"/>
        <v>7</v>
      </c>
      <c r="AB17" s="17">
        <f t="shared" si="9"/>
        <v>4</v>
      </c>
      <c r="AC17" s="17">
        <f t="shared" si="9"/>
        <v>0</v>
      </c>
      <c r="AD17" s="17">
        <f t="shared" si="9"/>
        <v>0</v>
      </c>
      <c r="AE17" s="31">
        <f t="shared" si="9"/>
        <v>202</v>
      </c>
      <c r="AF17" s="31">
        <f t="shared" si="9"/>
        <v>202</v>
      </c>
    </row>
    <row r="18" spans="2:32" ht="23.1" customHeight="1" x14ac:dyDescent="0.25">
      <c r="B18" s="23" t="s">
        <v>45</v>
      </c>
      <c r="C18" s="50">
        <v>26</v>
      </c>
      <c r="D18" s="50">
        <v>3</v>
      </c>
      <c r="E18" s="50">
        <v>2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1</v>
      </c>
      <c r="L18" s="50">
        <v>1</v>
      </c>
      <c r="M18" s="50">
        <v>0</v>
      </c>
      <c r="N18" s="50">
        <v>0</v>
      </c>
      <c r="O18" s="15">
        <f t="shared" si="0"/>
        <v>35</v>
      </c>
      <c r="P18" s="15">
        <f t="shared" si="1"/>
        <v>35</v>
      </c>
      <c r="R18" s="1" t="s">
        <v>14</v>
      </c>
      <c r="S18" s="17">
        <f t="shared" ref="S18:AF18" si="10">SUM(C42:C45)</f>
        <v>159</v>
      </c>
      <c r="T18" s="17">
        <f t="shared" si="10"/>
        <v>30</v>
      </c>
      <c r="U18" s="17">
        <f t="shared" si="10"/>
        <v>28</v>
      </c>
      <c r="V18" s="17">
        <f t="shared" si="10"/>
        <v>16</v>
      </c>
      <c r="W18" s="17">
        <f t="shared" si="10"/>
        <v>4</v>
      </c>
      <c r="X18" s="17">
        <f t="shared" si="10"/>
        <v>0</v>
      </c>
      <c r="Y18" s="17">
        <f t="shared" si="10"/>
        <v>28</v>
      </c>
      <c r="Z18" s="17">
        <f t="shared" si="10"/>
        <v>0</v>
      </c>
      <c r="AA18" s="17">
        <f t="shared" si="10"/>
        <v>6</v>
      </c>
      <c r="AB18" s="17">
        <f t="shared" si="10"/>
        <v>1</v>
      </c>
      <c r="AC18" s="17">
        <f t="shared" si="10"/>
        <v>0</v>
      </c>
      <c r="AD18" s="17">
        <f t="shared" si="10"/>
        <v>0</v>
      </c>
      <c r="AE18" s="31">
        <f t="shared" si="10"/>
        <v>272</v>
      </c>
      <c r="AF18" s="31">
        <f t="shared" si="10"/>
        <v>272</v>
      </c>
    </row>
    <row r="19" spans="2:32" ht="23.1" customHeight="1" x14ac:dyDescent="0.25">
      <c r="B19" s="23" t="s">
        <v>46</v>
      </c>
      <c r="C19" s="50">
        <v>26</v>
      </c>
      <c r="D19" s="50">
        <v>6</v>
      </c>
      <c r="E19" s="50">
        <v>5</v>
      </c>
      <c r="F19" s="50">
        <v>2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1</v>
      </c>
      <c r="N19" s="50">
        <v>0</v>
      </c>
      <c r="O19" s="15">
        <f t="shared" si="0"/>
        <v>41</v>
      </c>
      <c r="P19" s="15">
        <f t="shared" si="1"/>
        <v>42</v>
      </c>
      <c r="R19" s="1" t="s">
        <v>15</v>
      </c>
      <c r="S19" s="17">
        <f t="shared" ref="S19:AF19" si="11">SUM(C46:C49)</f>
        <v>228</v>
      </c>
      <c r="T19" s="17">
        <f t="shared" si="11"/>
        <v>49</v>
      </c>
      <c r="U19" s="17">
        <f t="shared" si="11"/>
        <v>26</v>
      </c>
      <c r="V19" s="17">
        <f t="shared" si="11"/>
        <v>14</v>
      </c>
      <c r="W19" s="17">
        <f t="shared" si="11"/>
        <v>4</v>
      </c>
      <c r="X19" s="17">
        <f t="shared" si="11"/>
        <v>8</v>
      </c>
      <c r="Y19" s="17">
        <f t="shared" si="11"/>
        <v>20</v>
      </c>
      <c r="Z19" s="17">
        <f t="shared" si="11"/>
        <v>4</v>
      </c>
      <c r="AA19" s="17">
        <f t="shared" si="11"/>
        <v>9</v>
      </c>
      <c r="AB19" s="17">
        <f t="shared" si="11"/>
        <v>1</v>
      </c>
      <c r="AC19" s="17">
        <f t="shared" si="11"/>
        <v>0</v>
      </c>
      <c r="AD19" s="17">
        <f t="shared" si="11"/>
        <v>0</v>
      </c>
      <c r="AE19" s="31">
        <f t="shared" si="11"/>
        <v>363</v>
      </c>
      <c r="AF19" s="31">
        <f t="shared" si="11"/>
        <v>363</v>
      </c>
    </row>
    <row r="20" spans="2:32" ht="23.1" customHeight="1" x14ac:dyDescent="0.25">
      <c r="B20" s="23" t="s">
        <v>47</v>
      </c>
      <c r="C20" s="50">
        <v>33</v>
      </c>
      <c r="D20" s="50">
        <v>7</v>
      </c>
      <c r="E20" s="50">
        <v>7</v>
      </c>
      <c r="F20" s="50">
        <v>1</v>
      </c>
      <c r="G20" s="50">
        <v>1</v>
      </c>
      <c r="H20" s="50">
        <v>0</v>
      </c>
      <c r="I20" s="50">
        <v>5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54</v>
      </c>
      <c r="P20" s="15">
        <f t="shared" si="1"/>
        <v>54</v>
      </c>
      <c r="R20" s="1" t="s">
        <v>16</v>
      </c>
      <c r="S20" s="17">
        <f t="shared" ref="S20:AF20" si="12">SUM(C50:C53)</f>
        <v>161</v>
      </c>
      <c r="T20" s="17">
        <f t="shared" si="12"/>
        <v>30</v>
      </c>
      <c r="U20" s="17">
        <f t="shared" si="12"/>
        <v>28</v>
      </c>
      <c r="V20" s="17">
        <f t="shared" si="12"/>
        <v>10</v>
      </c>
      <c r="W20" s="17">
        <f t="shared" si="12"/>
        <v>4</v>
      </c>
      <c r="X20" s="17">
        <f t="shared" si="12"/>
        <v>2</v>
      </c>
      <c r="Y20" s="17">
        <f t="shared" si="12"/>
        <v>21</v>
      </c>
      <c r="Z20" s="17">
        <f t="shared" si="12"/>
        <v>7</v>
      </c>
      <c r="AA20" s="17">
        <f t="shared" si="12"/>
        <v>6</v>
      </c>
      <c r="AB20" s="17">
        <f t="shared" si="12"/>
        <v>0</v>
      </c>
      <c r="AC20" s="17">
        <f t="shared" si="12"/>
        <v>0</v>
      </c>
      <c r="AD20" s="17">
        <f t="shared" si="12"/>
        <v>0</v>
      </c>
      <c r="AE20" s="31">
        <f t="shared" si="12"/>
        <v>269</v>
      </c>
      <c r="AF20" s="31">
        <f t="shared" si="12"/>
        <v>269</v>
      </c>
    </row>
    <row r="21" spans="2:32" ht="23.1" customHeight="1" x14ac:dyDescent="0.25">
      <c r="B21" s="23" t="s">
        <v>48</v>
      </c>
      <c r="C21" s="50">
        <v>24</v>
      </c>
      <c r="D21" s="50">
        <v>10</v>
      </c>
      <c r="E21" s="50">
        <v>2</v>
      </c>
      <c r="F21" s="50">
        <v>1</v>
      </c>
      <c r="G21" s="50">
        <v>0</v>
      </c>
      <c r="H21" s="50">
        <v>0</v>
      </c>
      <c r="I21" s="50">
        <v>2</v>
      </c>
      <c r="J21" s="50">
        <v>0</v>
      </c>
      <c r="K21" s="50">
        <v>1</v>
      </c>
      <c r="L21" s="50">
        <v>0</v>
      </c>
      <c r="M21" s="50">
        <v>0</v>
      </c>
      <c r="N21" s="50">
        <v>0</v>
      </c>
      <c r="O21" s="15">
        <f t="shared" si="0"/>
        <v>40</v>
      </c>
      <c r="P21" s="15">
        <f t="shared" si="1"/>
        <v>40</v>
      </c>
      <c r="R21" s="36" t="s">
        <v>20</v>
      </c>
      <c r="S21" s="34">
        <f t="shared" ref="S21:AF21" si="13">SUM(C54:C57)</f>
        <v>149</v>
      </c>
      <c r="T21" s="17">
        <f t="shared" si="13"/>
        <v>50</v>
      </c>
      <c r="U21" s="17">
        <f t="shared" si="13"/>
        <v>35</v>
      </c>
      <c r="V21" s="17">
        <f t="shared" si="13"/>
        <v>11</v>
      </c>
      <c r="W21" s="17">
        <f t="shared" si="13"/>
        <v>0</v>
      </c>
      <c r="X21" s="17">
        <f t="shared" si="13"/>
        <v>1</v>
      </c>
      <c r="Y21" s="17">
        <f t="shared" si="13"/>
        <v>18</v>
      </c>
      <c r="Z21" s="17">
        <f t="shared" si="13"/>
        <v>1</v>
      </c>
      <c r="AA21" s="17">
        <f t="shared" si="13"/>
        <v>5</v>
      </c>
      <c r="AB21" s="17">
        <f t="shared" si="13"/>
        <v>0</v>
      </c>
      <c r="AC21" s="17">
        <f t="shared" si="13"/>
        <v>0</v>
      </c>
      <c r="AD21" s="17">
        <f t="shared" si="13"/>
        <v>0</v>
      </c>
      <c r="AE21" s="31">
        <f t="shared" si="13"/>
        <v>270</v>
      </c>
      <c r="AF21" s="31">
        <f t="shared" si="13"/>
        <v>270</v>
      </c>
    </row>
    <row r="22" spans="2:32" ht="23.1" customHeight="1" x14ac:dyDescent="0.25">
      <c r="B22" s="23" t="s">
        <v>49</v>
      </c>
      <c r="C22" s="50">
        <v>39</v>
      </c>
      <c r="D22" s="50">
        <v>7</v>
      </c>
      <c r="E22" s="50">
        <v>3</v>
      </c>
      <c r="F22" s="50">
        <v>1</v>
      </c>
      <c r="G22" s="50">
        <v>0</v>
      </c>
      <c r="H22" s="50">
        <v>0</v>
      </c>
      <c r="I22" s="50">
        <v>8</v>
      </c>
      <c r="J22" s="50">
        <v>6</v>
      </c>
      <c r="K22" s="50">
        <v>0</v>
      </c>
      <c r="L22" s="50">
        <v>0</v>
      </c>
      <c r="M22" s="50">
        <v>0</v>
      </c>
      <c r="N22" s="50">
        <v>0</v>
      </c>
      <c r="O22" s="15">
        <f t="shared" si="0"/>
        <v>64</v>
      </c>
      <c r="P22" s="15">
        <f t="shared" si="1"/>
        <v>64</v>
      </c>
      <c r="R22" s="38" t="s">
        <v>90</v>
      </c>
      <c r="S22" s="39">
        <f>MAX(S10:S12)</f>
        <v>120</v>
      </c>
      <c r="T22" s="39">
        <f t="shared" ref="T22:AF22" si="14">MAX(T10:T12)</f>
        <v>47</v>
      </c>
      <c r="U22" s="39">
        <f t="shared" si="14"/>
        <v>20</v>
      </c>
      <c r="V22" s="39">
        <f t="shared" si="14"/>
        <v>8</v>
      </c>
      <c r="W22" s="39">
        <f t="shared" si="14"/>
        <v>1</v>
      </c>
      <c r="X22" s="39">
        <f t="shared" si="14"/>
        <v>2</v>
      </c>
      <c r="Y22" s="39">
        <f t="shared" si="14"/>
        <v>11</v>
      </c>
      <c r="Z22" s="39">
        <f t="shared" si="14"/>
        <v>2</v>
      </c>
      <c r="AA22" s="39">
        <f t="shared" si="14"/>
        <v>2</v>
      </c>
      <c r="AB22" s="39">
        <f t="shared" si="14"/>
        <v>1</v>
      </c>
      <c r="AC22" s="39">
        <f t="shared" si="14"/>
        <v>1</v>
      </c>
      <c r="AD22" s="39">
        <f t="shared" si="14"/>
        <v>0</v>
      </c>
      <c r="AE22" s="40">
        <f t="shared" si="14"/>
        <v>211</v>
      </c>
      <c r="AF22" s="40">
        <f t="shared" si="14"/>
        <v>212</v>
      </c>
    </row>
    <row r="23" spans="2:32" ht="23.1" customHeight="1" x14ac:dyDescent="0.25">
      <c r="B23" s="23" t="s">
        <v>50</v>
      </c>
      <c r="C23" s="50">
        <v>26</v>
      </c>
      <c r="D23" s="50">
        <v>8</v>
      </c>
      <c r="E23" s="50">
        <v>2</v>
      </c>
      <c r="F23" s="50">
        <v>2</v>
      </c>
      <c r="G23" s="50">
        <v>1</v>
      </c>
      <c r="H23" s="50">
        <v>0</v>
      </c>
      <c r="I23" s="50">
        <v>3</v>
      </c>
      <c r="J23" s="50">
        <v>2</v>
      </c>
      <c r="K23" s="50">
        <v>1</v>
      </c>
      <c r="L23" s="50">
        <v>0</v>
      </c>
      <c r="M23" s="50">
        <v>0</v>
      </c>
      <c r="N23" s="50">
        <v>0</v>
      </c>
      <c r="O23" s="15">
        <f t="shared" si="0"/>
        <v>45</v>
      </c>
      <c r="P23" s="15">
        <f t="shared" si="1"/>
        <v>45</v>
      </c>
      <c r="R23" s="38" t="s">
        <v>91</v>
      </c>
      <c r="S23" s="39">
        <f>MAX(S13:S18)</f>
        <v>159</v>
      </c>
      <c r="T23" s="39">
        <f t="shared" ref="T23:AF23" si="15">MAX(T13:T18)</f>
        <v>39</v>
      </c>
      <c r="U23" s="39">
        <f t="shared" si="15"/>
        <v>28</v>
      </c>
      <c r="V23" s="39">
        <f t="shared" si="15"/>
        <v>16</v>
      </c>
      <c r="W23" s="39">
        <f t="shared" si="15"/>
        <v>4</v>
      </c>
      <c r="X23" s="39">
        <f t="shared" si="15"/>
        <v>7</v>
      </c>
      <c r="Y23" s="39">
        <f t="shared" si="15"/>
        <v>28</v>
      </c>
      <c r="Z23" s="39">
        <f t="shared" si="15"/>
        <v>10</v>
      </c>
      <c r="AA23" s="39">
        <f t="shared" si="15"/>
        <v>8</v>
      </c>
      <c r="AB23" s="39">
        <f t="shared" si="15"/>
        <v>4</v>
      </c>
      <c r="AC23" s="39">
        <f t="shared" si="15"/>
        <v>1</v>
      </c>
      <c r="AD23" s="39">
        <f t="shared" si="15"/>
        <v>0</v>
      </c>
      <c r="AE23" s="40">
        <f t="shared" si="15"/>
        <v>272</v>
      </c>
      <c r="AF23" s="40">
        <f t="shared" si="15"/>
        <v>272</v>
      </c>
    </row>
    <row r="24" spans="2:32" ht="23.1" customHeight="1" x14ac:dyDescent="0.25">
      <c r="B24" s="23" t="s">
        <v>51</v>
      </c>
      <c r="C24" s="50">
        <v>33</v>
      </c>
      <c r="D24" s="50">
        <v>2</v>
      </c>
      <c r="E24" s="50">
        <v>13</v>
      </c>
      <c r="F24" s="50">
        <v>0</v>
      </c>
      <c r="G24" s="50">
        <v>2</v>
      </c>
      <c r="H24" s="50">
        <v>0</v>
      </c>
      <c r="I24" s="50">
        <v>4</v>
      </c>
      <c r="J24" s="50">
        <v>2</v>
      </c>
      <c r="K24" s="50">
        <v>2</v>
      </c>
      <c r="L24" s="50">
        <v>0</v>
      </c>
      <c r="M24" s="50">
        <v>0</v>
      </c>
      <c r="N24" s="50">
        <v>0</v>
      </c>
      <c r="O24" s="15">
        <f t="shared" si="0"/>
        <v>58</v>
      </c>
      <c r="P24" s="15">
        <f t="shared" si="1"/>
        <v>58</v>
      </c>
      <c r="R24" s="38" t="s">
        <v>92</v>
      </c>
      <c r="S24" s="39">
        <f>MAX(S19:S21)</f>
        <v>228</v>
      </c>
      <c r="T24" s="39">
        <f t="shared" ref="T24:AF24" si="16">MAX(T19:T21)</f>
        <v>50</v>
      </c>
      <c r="U24" s="39">
        <f t="shared" si="16"/>
        <v>35</v>
      </c>
      <c r="V24" s="39">
        <f t="shared" si="16"/>
        <v>14</v>
      </c>
      <c r="W24" s="39">
        <f t="shared" si="16"/>
        <v>4</v>
      </c>
      <c r="X24" s="39">
        <f t="shared" si="16"/>
        <v>8</v>
      </c>
      <c r="Y24" s="39">
        <f t="shared" si="16"/>
        <v>21</v>
      </c>
      <c r="Z24" s="39">
        <f t="shared" si="16"/>
        <v>7</v>
      </c>
      <c r="AA24" s="39">
        <f t="shared" si="16"/>
        <v>9</v>
      </c>
      <c r="AB24" s="39">
        <f t="shared" si="16"/>
        <v>1</v>
      </c>
      <c r="AC24" s="39">
        <f t="shared" si="16"/>
        <v>0</v>
      </c>
      <c r="AD24" s="39">
        <f t="shared" si="16"/>
        <v>0</v>
      </c>
      <c r="AE24" s="40">
        <f t="shared" si="16"/>
        <v>363</v>
      </c>
      <c r="AF24" s="40">
        <f t="shared" si="16"/>
        <v>363</v>
      </c>
    </row>
    <row r="25" spans="2:32" ht="23.1" customHeight="1" x14ac:dyDescent="0.25">
      <c r="B25" s="23" t="s">
        <v>52</v>
      </c>
      <c r="C25" s="50">
        <v>31</v>
      </c>
      <c r="D25" s="50">
        <v>0</v>
      </c>
      <c r="E25" s="50">
        <v>3</v>
      </c>
      <c r="F25" s="50">
        <v>2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0</v>
      </c>
      <c r="N25" s="50">
        <v>0</v>
      </c>
      <c r="O25" s="15">
        <f t="shared" si="0"/>
        <v>36</v>
      </c>
      <c r="P25" s="15">
        <f t="shared" si="1"/>
        <v>36</v>
      </c>
      <c r="R25" s="37" t="s">
        <v>85</v>
      </c>
      <c r="S25" s="35">
        <f t="shared" ref="S25:AF25" si="17">SUM(S10:S12)</f>
        <v>338</v>
      </c>
      <c r="T25" s="16">
        <f t="shared" si="17"/>
        <v>104</v>
      </c>
      <c r="U25" s="16">
        <f t="shared" si="17"/>
        <v>44</v>
      </c>
      <c r="V25" s="16">
        <f t="shared" si="17"/>
        <v>16</v>
      </c>
      <c r="W25" s="16">
        <f t="shared" si="17"/>
        <v>2</v>
      </c>
      <c r="X25" s="16">
        <f t="shared" si="17"/>
        <v>2</v>
      </c>
      <c r="Y25" s="16">
        <f t="shared" si="17"/>
        <v>31</v>
      </c>
      <c r="Z25" s="16">
        <f t="shared" si="17"/>
        <v>2</v>
      </c>
      <c r="AA25" s="16">
        <f t="shared" si="17"/>
        <v>3</v>
      </c>
      <c r="AB25" s="16">
        <f t="shared" si="17"/>
        <v>2</v>
      </c>
      <c r="AC25" s="16">
        <f t="shared" si="17"/>
        <v>2</v>
      </c>
      <c r="AD25" s="16">
        <f t="shared" si="17"/>
        <v>0</v>
      </c>
      <c r="AE25" s="32">
        <f t="shared" si="17"/>
        <v>544</v>
      </c>
      <c r="AF25" s="32">
        <f t="shared" si="17"/>
        <v>546</v>
      </c>
    </row>
    <row r="26" spans="2:32" ht="23.1" customHeight="1" x14ac:dyDescent="0.25">
      <c r="B26" s="23" t="s">
        <v>53</v>
      </c>
      <c r="C26" s="50">
        <v>33</v>
      </c>
      <c r="D26" s="50">
        <v>6</v>
      </c>
      <c r="E26" s="50">
        <v>9</v>
      </c>
      <c r="F26" s="50">
        <v>2</v>
      </c>
      <c r="G26" s="50">
        <v>1</v>
      </c>
      <c r="H26" s="50">
        <v>0</v>
      </c>
      <c r="I26" s="50">
        <v>4</v>
      </c>
      <c r="J26" s="50">
        <v>3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58</v>
      </c>
      <c r="P26" s="15">
        <f t="shared" si="1"/>
        <v>58</v>
      </c>
      <c r="R26" s="28" t="s">
        <v>86</v>
      </c>
      <c r="S26" s="16">
        <f t="shared" ref="S26:AF26" si="18">SUM(S13:S18)</f>
        <v>743</v>
      </c>
      <c r="T26" s="16">
        <f t="shared" si="18"/>
        <v>177</v>
      </c>
      <c r="U26" s="16">
        <f t="shared" si="18"/>
        <v>128</v>
      </c>
      <c r="V26" s="16">
        <f t="shared" si="18"/>
        <v>52</v>
      </c>
      <c r="W26" s="16">
        <f t="shared" si="18"/>
        <v>9</v>
      </c>
      <c r="X26" s="16">
        <f t="shared" si="18"/>
        <v>7</v>
      </c>
      <c r="Y26" s="16">
        <f t="shared" si="18"/>
        <v>124</v>
      </c>
      <c r="Z26" s="16">
        <f t="shared" si="18"/>
        <v>18</v>
      </c>
      <c r="AA26" s="16">
        <f t="shared" si="18"/>
        <v>31</v>
      </c>
      <c r="AB26" s="16">
        <f t="shared" si="18"/>
        <v>10</v>
      </c>
      <c r="AC26" s="16">
        <f t="shared" si="18"/>
        <v>1</v>
      </c>
      <c r="AD26" s="16">
        <f t="shared" si="18"/>
        <v>0</v>
      </c>
      <c r="AE26" s="32">
        <f t="shared" si="18"/>
        <v>1299</v>
      </c>
      <c r="AF26" s="32">
        <f t="shared" si="18"/>
        <v>1300</v>
      </c>
    </row>
    <row r="27" spans="2:32" ht="23.1" customHeight="1" x14ac:dyDescent="0.25">
      <c r="B27" s="23" t="s">
        <v>54</v>
      </c>
      <c r="C27" s="50">
        <v>29</v>
      </c>
      <c r="D27" s="50">
        <v>8</v>
      </c>
      <c r="E27" s="50">
        <v>5</v>
      </c>
      <c r="F27" s="50">
        <v>2</v>
      </c>
      <c r="G27" s="50">
        <v>0</v>
      </c>
      <c r="H27" s="50">
        <v>7</v>
      </c>
      <c r="I27" s="50">
        <v>1</v>
      </c>
      <c r="J27" s="50">
        <v>0</v>
      </c>
      <c r="K27" s="50">
        <v>0</v>
      </c>
      <c r="L27" s="50">
        <v>0</v>
      </c>
      <c r="M27" s="50">
        <v>0</v>
      </c>
      <c r="N27" s="50">
        <v>0</v>
      </c>
      <c r="O27" s="15">
        <f t="shared" si="0"/>
        <v>52</v>
      </c>
      <c r="P27" s="15">
        <f t="shared" si="1"/>
        <v>52</v>
      </c>
      <c r="R27" s="29" t="s">
        <v>87</v>
      </c>
      <c r="S27" s="16">
        <f t="shared" ref="S27:AF27" si="19">SUM(S19:S21)</f>
        <v>538</v>
      </c>
      <c r="T27" s="16">
        <f t="shared" si="19"/>
        <v>129</v>
      </c>
      <c r="U27" s="16">
        <f t="shared" si="19"/>
        <v>89</v>
      </c>
      <c r="V27" s="16">
        <f t="shared" si="19"/>
        <v>35</v>
      </c>
      <c r="W27" s="16">
        <f t="shared" si="19"/>
        <v>8</v>
      </c>
      <c r="X27" s="16">
        <f t="shared" si="19"/>
        <v>11</v>
      </c>
      <c r="Y27" s="16">
        <f t="shared" si="19"/>
        <v>59</v>
      </c>
      <c r="Z27" s="16">
        <f t="shared" si="19"/>
        <v>12</v>
      </c>
      <c r="AA27" s="16">
        <f t="shared" si="19"/>
        <v>20</v>
      </c>
      <c r="AB27" s="16">
        <f t="shared" si="19"/>
        <v>1</v>
      </c>
      <c r="AC27" s="16">
        <f t="shared" si="19"/>
        <v>0</v>
      </c>
      <c r="AD27" s="16">
        <f t="shared" si="19"/>
        <v>0</v>
      </c>
      <c r="AE27" s="32">
        <f t="shared" si="19"/>
        <v>902</v>
      </c>
      <c r="AF27" s="32">
        <f t="shared" si="19"/>
        <v>902</v>
      </c>
    </row>
    <row r="28" spans="2:32" ht="23.1" customHeight="1" x14ac:dyDescent="0.25">
      <c r="B28" s="23" t="s">
        <v>55</v>
      </c>
      <c r="C28" s="50">
        <v>24</v>
      </c>
      <c r="D28" s="50">
        <v>10</v>
      </c>
      <c r="E28" s="50">
        <v>1</v>
      </c>
      <c r="F28" s="50">
        <v>3</v>
      </c>
      <c r="G28" s="50">
        <v>0</v>
      </c>
      <c r="H28" s="50">
        <v>0</v>
      </c>
      <c r="I28" s="50">
        <v>5</v>
      </c>
      <c r="J28" s="50">
        <v>0</v>
      </c>
      <c r="K28" s="50">
        <v>2</v>
      </c>
      <c r="L28" s="50">
        <v>0</v>
      </c>
      <c r="M28" s="50">
        <v>0</v>
      </c>
      <c r="N28" s="50">
        <v>0</v>
      </c>
      <c r="O28" s="15">
        <f t="shared" si="0"/>
        <v>45</v>
      </c>
      <c r="P28" s="15">
        <f t="shared" si="1"/>
        <v>45</v>
      </c>
      <c r="R28" s="5" t="s">
        <v>17</v>
      </c>
      <c r="S28" s="16">
        <f t="shared" ref="S28:AF28" si="20">SUM(S10:S21)</f>
        <v>1619</v>
      </c>
      <c r="T28" s="16">
        <f t="shared" si="20"/>
        <v>410</v>
      </c>
      <c r="U28" s="16">
        <f t="shared" si="20"/>
        <v>261</v>
      </c>
      <c r="V28" s="16">
        <f t="shared" si="20"/>
        <v>103</v>
      </c>
      <c r="W28" s="16">
        <f t="shared" si="20"/>
        <v>19</v>
      </c>
      <c r="X28" s="16">
        <f t="shared" si="20"/>
        <v>20</v>
      </c>
      <c r="Y28" s="16">
        <f t="shared" si="20"/>
        <v>214</v>
      </c>
      <c r="Z28" s="16">
        <f t="shared" si="20"/>
        <v>32</v>
      </c>
      <c r="AA28" s="16">
        <f t="shared" si="20"/>
        <v>54</v>
      </c>
      <c r="AB28" s="16">
        <f t="shared" si="20"/>
        <v>13</v>
      </c>
      <c r="AC28" s="16">
        <f t="shared" si="20"/>
        <v>3</v>
      </c>
      <c r="AD28" s="16">
        <f t="shared" si="20"/>
        <v>0</v>
      </c>
      <c r="AE28" s="32">
        <f t="shared" si="20"/>
        <v>2745</v>
      </c>
      <c r="AF28" s="32">
        <f t="shared" si="20"/>
        <v>2748</v>
      </c>
    </row>
    <row r="29" spans="2:32" ht="23.1" customHeight="1" x14ac:dyDescent="0.25">
      <c r="B29" s="23" t="s">
        <v>56</v>
      </c>
      <c r="C29" s="50">
        <v>41</v>
      </c>
      <c r="D29" s="50">
        <v>11</v>
      </c>
      <c r="E29" s="50">
        <v>4</v>
      </c>
      <c r="F29" s="50">
        <v>4</v>
      </c>
      <c r="G29" s="50">
        <v>0</v>
      </c>
      <c r="H29" s="50">
        <v>0</v>
      </c>
      <c r="I29" s="50">
        <v>2</v>
      </c>
      <c r="J29" s="50">
        <v>1</v>
      </c>
      <c r="K29" s="50">
        <v>2</v>
      </c>
      <c r="L29" s="50">
        <v>0</v>
      </c>
      <c r="M29" s="50">
        <v>0</v>
      </c>
      <c r="N29" s="50">
        <v>0</v>
      </c>
      <c r="O29" s="15">
        <f t="shared" si="0"/>
        <v>65</v>
      </c>
      <c r="P29" s="15">
        <f t="shared" si="1"/>
        <v>65</v>
      </c>
      <c r="R29"/>
      <c r="S29" s="20"/>
      <c r="T29" s="19"/>
    </row>
    <row r="30" spans="2:32" ht="23.1" customHeight="1" x14ac:dyDescent="0.25">
      <c r="B30" s="23" t="s">
        <v>57</v>
      </c>
      <c r="C30" s="50">
        <v>27</v>
      </c>
      <c r="D30" s="50">
        <v>13</v>
      </c>
      <c r="E30" s="50">
        <v>5</v>
      </c>
      <c r="F30" s="50">
        <v>5</v>
      </c>
      <c r="G30" s="50">
        <v>0</v>
      </c>
      <c r="H30" s="50">
        <v>0</v>
      </c>
      <c r="I30" s="50">
        <v>7</v>
      </c>
      <c r="J30" s="50">
        <v>0</v>
      </c>
      <c r="K30" s="50">
        <v>1</v>
      </c>
      <c r="L30" s="50">
        <v>0</v>
      </c>
      <c r="M30" s="50">
        <v>0</v>
      </c>
      <c r="N30" s="50">
        <v>0</v>
      </c>
      <c r="O30" s="15">
        <f t="shared" si="0"/>
        <v>58</v>
      </c>
      <c r="P30" s="15">
        <f t="shared" si="1"/>
        <v>58</v>
      </c>
    </row>
    <row r="31" spans="2:32" ht="23.1" customHeight="1" x14ac:dyDescent="0.25">
      <c r="B31" s="24" t="s">
        <v>58</v>
      </c>
      <c r="C31" s="50">
        <v>30</v>
      </c>
      <c r="D31" s="50">
        <v>11</v>
      </c>
      <c r="E31" s="50">
        <v>9</v>
      </c>
      <c r="F31" s="50">
        <v>2</v>
      </c>
      <c r="G31" s="50">
        <v>0</v>
      </c>
      <c r="H31" s="50">
        <v>0</v>
      </c>
      <c r="I31" s="50">
        <v>2</v>
      </c>
      <c r="J31" s="50">
        <v>0</v>
      </c>
      <c r="K31" s="50">
        <v>2</v>
      </c>
      <c r="L31" s="50">
        <v>0</v>
      </c>
      <c r="M31" s="50">
        <v>0</v>
      </c>
      <c r="N31" s="50">
        <v>0</v>
      </c>
      <c r="O31" s="15">
        <f t="shared" si="0"/>
        <v>56</v>
      </c>
      <c r="P31" s="15">
        <f t="shared" si="1"/>
        <v>56</v>
      </c>
    </row>
    <row r="32" spans="2:32" ht="23.1" customHeight="1" x14ac:dyDescent="0.25">
      <c r="B32" s="24" t="s">
        <v>59</v>
      </c>
      <c r="C32" s="50">
        <v>27</v>
      </c>
      <c r="D32" s="50">
        <v>6</v>
      </c>
      <c r="E32" s="50">
        <v>3</v>
      </c>
      <c r="F32" s="50">
        <v>1</v>
      </c>
      <c r="G32" s="50">
        <v>0</v>
      </c>
      <c r="H32" s="50">
        <v>0</v>
      </c>
      <c r="I32" s="50">
        <v>6</v>
      </c>
      <c r="J32" s="50">
        <v>0</v>
      </c>
      <c r="K32" s="50">
        <v>2</v>
      </c>
      <c r="L32" s="50">
        <v>1</v>
      </c>
      <c r="M32" s="50">
        <v>0</v>
      </c>
      <c r="N32" s="50">
        <v>0</v>
      </c>
      <c r="O32" s="15">
        <f t="shared" si="0"/>
        <v>46</v>
      </c>
      <c r="P32" s="15">
        <f t="shared" si="1"/>
        <v>46</v>
      </c>
    </row>
    <row r="33" spans="2:20" ht="23.1" customHeight="1" x14ac:dyDescent="0.25">
      <c r="B33" s="23" t="s">
        <v>60</v>
      </c>
      <c r="C33" s="50">
        <v>30</v>
      </c>
      <c r="D33" s="50">
        <v>9</v>
      </c>
      <c r="E33" s="50">
        <v>7</v>
      </c>
      <c r="F33" s="50">
        <v>3</v>
      </c>
      <c r="G33" s="50">
        <v>0</v>
      </c>
      <c r="H33" s="50">
        <v>0</v>
      </c>
      <c r="I33" s="50">
        <v>4</v>
      </c>
      <c r="J33" s="50">
        <v>1</v>
      </c>
      <c r="K33" s="50">
        <v>3</v>
      </c>
      <c r="L33" s="50">
        <v>1</v>
      </c>
      <c r="M33" s="50">
        <v>0</v>
      </c>
      <c r="N33" s="50">
        <v>0</v>
      </c>
      <c r="O33" s="15">
        <f t="shared" si="0"/>
        <v>58</v>
      </c>
      <c r="P33" s="15">
        <f t="shared" si="1"/>
        <v>58</v>
      </c>
    </row>
    <row r="34" spans="2:20" ht="23.1" customHeight="1" x14ac:dyDescent="0.25">
      <c r="B34" s="24" t="s">
        <v>61</v>
      </c>
      <c r="C34" s="50">
        <v>20</v>
      </c>
      <c r="D34" s="50">
        <v>4</v>
      </c>
      <c r="E34" s="50">
        <v>6</v>
      </c>
      <c r="F34" s="50">
        <v>2</v>
      </c>
      <c r="G34" s="50">
        <v>0</v>
      </c>
      <c r="H34" s="50">
        <v>0</v>
      </c>
      <c r="I34" s="50">
        <v>6</v>
      </c>
      <c r="J34" s="50">
        <v>1</v>
      </c>
      <c r="K34" s="50">
        <v>2</v>
      </c>
      <c r="L34" s="50">
        <v>1</v>
      </c>
      <c r="M34" s="50">
        <v>1</v>
      </c>
      <c r="N34" s="50">
        <v>0</v>
      </c>
      <c r="O34" s="15">
        <f t="shared" si="0"/>
        <v>42</v>
      </c>
      <c r="P34" s="15">
        <f t="shared" si="1"/>
        <v>43</v>
      </c>
    </row>
    <row r="35" spans="2:20" ht="23.1" customHeight="1" x14ac:dyDescent="0.25">
      <c r="B35" s="24" t="s">
        <v>62</v>
      </c>
      <c r="C35" s="50">
        <v>23</v>
      </c>
      <c r="D35" s="50">
        <v>9</v>
      </c>
      <c r="E35" s="50">
        <v>1</v>
      </c>
      <c r="F35" s="50">
        <v>0</v>
      </c>
      <c r="G35" s="50">
        <v>0</v>
      </c>
      <c r="H35" s="50">
        <v>0</v>
      </c>
      <c r="I35" s="50">
        <v>7</v>
      </c>
      <c r="J35" s="50">
        <v>0</v>
      </c>
      <c r="K35" s="50">
        <v>1</v>
      </c>
      <c r="L35" s="50">
        <v>2</v>
      </c>
      <c r="M35" s="50">
        <v>0</v>
      </c>
      <c r="N35" s="50">
        <v>0</v>
      </c>
      <c r="O35" s="15">
        <f t="shared" si="0"/>
        <v>43</v>
      </c>
      <c r="P35" s="15">
        <f t="shared" si="1"/>
        <v>43</v>
      </c>
    </row>
    <row r="36" spans="2:20" ht="23.1" customHeight="1" x14ac:dyDescent="0.25">
      <c r="B36" s="24" t="s">
        <v>63</v>
      </c>
      <c r="C36" s="50">
        <v>31</v>
      </c>
      <c r="D36" s="50">
        <v>3</v>
      </c>
      <c r="E36" s="50">
        <v>3</v>
      </c>
      <c r="F36" s="50">
        <v>0</v>
      </c>
      <c r="G36" s="50">
        <v>0</v>
      </c>
      <c r="H36" s="50">
        <v>0</v>
      </c>
      <c r="I36" s="50">
        <v>8</v>
      </c>
      <c r="J36" s="50">
        <v>1</v>
      </c>
      <c r="K36" s="50">
        <v>0</v>
      </c>
      <c r="L36" s="50">
        <v>0</v>
      </c>
      <c r="M36" s="50">
        <v>0</v>
      </c>
      <c r="N36" s="50">
        <v>0</v>
      </c>
      <c r="O36" s="15">
        <f t="shared" si="0"/>
        <v>46</v>
      </c>
      <c r="P36" s="15">
        <f t="shared" si="1"/>
        <v>46</v>
      </c>
    </row>
    <row r="37" spans="2:20" ht="23.1" customHeight="1" x14ac:dyDescent="0.25">
      <c r="B37" s="23" t="s">
        <v>64</v>
      </c>
      <c r="C37" s="50">
        <v>27</v>
      </c>
      <c r="D37" s="50">
        <v>9</v>
      </c>
      <c r="E37" s="50">
        <v>9</v>
      </c>
      <c r="F37" s="50">
        <v>1</v>
      </c>
      <c r="G37" s="50">
        <v>0</v>
      </c>
      <c r="H37" s="50">
        <v>0</v>
      </c>
      <c r="I37" s="50">
        <v>7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53</v>
      </c>
      <c r="P37" s="15">
        <f t="shared" si="1"/>
        <v>53</v>
      </c>
    </row>
    <row r="38" spans="2:20" ht="23.1" customHeight="1" x14ac:dyDescent="0.25">
      <c r="B38" s="24" t="s">
        <v>65</v>
      </c>
      <c r="C38" s="50">
        <v>25</v>
      </c>
      <c r="D38" s="50">
        <v>9</v>
      </c>
      <c r="E38" s="50">
        <v>4</v>
      </c>
      <c r="F38" s="50">
        <v>1</v>
      </c>
      <c r="G38" s="50">
        <v>1</v>
      </c>
      <c r="H38" s="50">
        <v>0</v>
      </c>
      <c r="I38" s="50">
        <v>5</v>
      </c>
      <c r="J38" s="50">
        <v>0</v>
      </c>
      <c r="K38" s="50">
        <v>3</v>
      </c>
      <c r="L38" s="50">
        <v>0</v>
      </c>
      <c r="M38" s="50">
        <v>0</v>
      </c>
      <c r="N38" s="50">
        <v>0</v>
      </c>
      <c r="O38" s="15">
        <f t="shared" si="0"/>
        <v>48</v>
      </c>
      <c r="P38" s="15">
        <f t="shared" si="1"/>
        <v>48</v>
      </c>
    </row>
    <row r="39" spans="2:20" ht="23.1" customHeight="1" x14ac:dyDescent="0.25">
      <c r="B39" s="24" t="s">
        <v>66</v>
      </c>
      <c r="C39" s="50">
        <v>20</v>
      </c>
      <c r="D39" s="50">
        <v>5</v>
      </c>
      <c r="E39" s="50">
        <v>0</v>
      </c>
      <c r="F39" s="50">
        <v>0</v>
      </c>
      <c r="G39" s="50">
        <v>0</v>
      </c>
      <c r="H39" s="50">
        <v>0</v>
      </c>
      <c r="I39" s="50">
        <v>3</v>
      </c>
      <c r="J39" s="50">
        <v>0</v>
      </c>
      <c r="K39" s="50">
        <v>2</v>
      </c>
      <c r="L39" s="50">
        <v>1</v>
      </c>
      <c r="M39" s="50">
        <v>0</v>
      </c>
      <c r="N39" s="50">
        <v>0</v>
      </c>
      <c r="O39" s="15">
        <f t="shared" si="0"/>
        <v>31</v>
      </c>
      <c r="P39" s="15">
        <f t="shared" si="1"/>
        <v>31</v>
      </c>
    </row>
    <row r="40" spans="2:20" ht="23.1" customHeight="1" x14ac:dyDescent="0.25">
      <c r="B40" s="24" t="s">
        <v>67</v>
      </c>
      <c r="C40" s="50">
        <v>18</v>
      </c>
      <c r="D40" s="50">
        <v>9</v>
      </c>
      <c r="E40" s="50">
        <v>2</v>
      </c>
      <c r="F40" s="50">
        <v>3</v>
      </c>
      <c r="G40" s="50">
        <v>0</v>
      </c>
      <c r="H40" s="50">
        <v>0</v>
      </c>
      <c r="I40" s="50">
        <v>5</v>
      </c>
      <c r="J40" s="50">
        <v>0</v>
      </c>
      <c r="K40" s="50">
        <v>0</v>
      </c>
      <c r="L40" s="50">
        <v>0</v>
      </c>
      <c r="M40" s="50">
        <v>0</v>
      </c>
      <c r="N40" s="50">
        <v>0</v>
      </c>
      <c r="O40" s="15">
        <f t="shared" si="0"/>
        <v>37</v>
      </c>
      <c r="P40" s="15">
        <f t="shared" si="1"/>
        <v>37</v>
      </c>
    </row>
    <row r="41" spans="2:20" ht="23.1" customHeight="1" x14ac:dyDescent="0.25">
      <c r="B41" s="23" t="s">
        <v>68</v>
      </c>
      <c r="C41" s="50">
        <v>50</v>
      </c>
      <c r="D41" s="50">
        <v>8</v>
      </c>
      <c r="E41" s="50">
        <v>11</v>
      </c>
      <c r="F41" s="50">
        <v>2</v>
      </c>
      <c r="G41" s="50">
        <v>0</v>
      </c>
      <c r="H41" s="50">
        <v>0</v>
      </c>
      <c r="I41" s="50">
        <v>9</v>
      </c>
      <c r="J41" s="50">
        <v>1</v>
      </c>
      <c r="K41" s="50">
        <v>2</v>
      </c>
      <c r="L41" s="50">
        <v>3</v>
      </c>
      <c r="M41" s="50">
        <v>0</v>
      </c>
      <c r="N41" s="50">
        <v>0</v>
      </c>
      <c r="O41" s="15">
        <f t="shared" si="0"/>
        <v>86</v>
      </c>
      <c r="P41" s="15">
        <f t="shared" si="1"/>
        <v>86</v>
      </c>
    </row>
    <row r="42" spans="2:20" ht="23.1" customHeight="1" x14ac:dyDescent="0.25">
      <c r="B42" s="24" t="s">
        <v>69</v>
      </c>
      <c r="C42" s="50">
        <v>39</v>
      </c>
      <c r="D42" s="50">
        <v>8</v>
      </c>
      <c r="E42" s="50">
        <v>5</v>
      </c>
      <c r="F42" s="50">
        <v>3</v>
      </c>
      <c r="G42" s="50">
        <v>0</v>
      </c>
      <c r="H42" s="50">
        <v>0</v>
      </c>
      <c r="I42" s="50">
        <v>9</v>
      </c>
      <c r="J42" s="50">
        <v>0</v>
      </c>
      <c r="K42" s="50">
        <v>1</v>
      </c>
      <c r="L42" s="50">
        <v>0</v>
      </c>
      <c r="M42" s="50">
        <v>0</v>
      </c>
      <c r="N42" s="50">
        <v>0</v>
      </c>
      <c r="O42" s="15">
        <f t="shared" si="0"/>
        <v>65</v>
      </c>
      <c r="P42" s="15">
        <f t="shared" si="1"/>
        <v>65</v>
      </c>
    </row>
    <row r="43" spans="2:20" ht="23.1" customHeight="1" x14ac:dyDescent="0.25">
      <c r="B43" s="23" t="s">
        <v>70</v>
      </c>
      <c r="C43" s="50">
        <v>37</v>
      </c>
      <c r="D43" s="50">
        <v>11</v>
      </c>
      <c r="E43" s="50">
        <v>10</v>
      </c>
      <c r="F43" s="50">
        <v>8</v>
      </c>
      <c r="G43" s="50">
        <v>2</v>
      </c>
      <c r="H43" s="50">
        <v>0</v>
      </c>
      <c r="I43" s="50">
        <v>6</v>
      </c>
      <c r="J43" s="50">
        <v>0</v>
      </c>
      <c r="K43" s="50">
        <v>2</v>
      </c>
      <c r="L43" s="50">
        <v>1</v>
      </c>
      <c r="M43" s="50">
        <v>0</v>
      </c>
      <c r="N43" s="50">
        <v>0</v>
      </c>
      <c r="O43" s="15">
        <f t="shared" si="0"/>
        <v>77</v>
      </c>
      <c r="P43" s="15">
        <f t="shared" si="1"/>
        <v>77</v>
      </c>
    </row>
    <row r="44" spans="2:20" ht="23.1" customHeight="1" x14ac:dyDescent="0.25">
      <c r="B44" s="25" t="s">
        <v>71</v>
      </c>
      <c r="C44" s="50">
        <v>48</v>
      </c>
      <c r="D44" s="50">
        <v>7</v>
      </c>
      <c r="E44" s="50">
        <v>7</v>
      </c>
      <c r="F44" s="50">
        <v>3</v>
      </c>
      <c r="G44" s="50">
        <v>1</v>
      </c>
      <c r="H44" s="50">
        <v>0</v>
      </c>
      <c r="I44" s="50">
        <v>9</v>
      </c>
      <c r="J44" s="50">
        <v>0</v>
      </c>
      <c r="K44" s="50">
        <v>3</v>
      </c>
      <c r="L44" s="50">
        <v>0</v>
      </c>
      <c r="M44" s="50">
        <v>0</v>
      </c>
      <c r="N44" s="50">
        <v>0</v>
      </c>
      <c r="O44" s="15">
        <f t="shared" si="0"/>
        <v>78</v>
      </c>
      <c r="P44" s="15">
        <f t="shared" si="1"/>
        <v>78</v>
      </c>
    </row>
    <row r="45" spans="2:20" ht="23.1" customHeight="1" x14ac:dyDescent="0.25">
      <c r="B45" s="23" t="s">
        <v>72</v>
      </c>
      <c r="C45" s="50">
        <v>35</v>
      </c>
      <c r="D45" s="50">
        <v>4</v>
      </c>
      <c r="E45" s="50">
        <v>6</v>
      </c>
      <c r="F45" s="50">
        <v>2</v>
      </c>
      <c r="G45" s="50">
        <v>1</v>
      </c>
      <c r="H45" s="50">
        <v>0</v>
      </c>
      <c r="I45" s="50">
        <v>4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52</v>
      </c>
      <c r="P45" s="15">
        <f t="shared" si="1"/>
        <v>52</v>
      </c>
    </row>
    <row r="46" spans="2:20" ht="23.1" customHeight="1" x14ac:dyDescent="0.25">
      <c r="B46" s="24" t="s">
        <v>73</v>
      </c>
      <c r="C46" s="50">
        <v>52</v>
      </c>
      <c r="D46" s="50">
        <v>7</v>
      </c>
      <c r="E46" s="50">
        <v>7</v>
      </c>
      <c r="F46" s="50">
        <v>5</v>
      </c>
      <c r="G46" s="50">
        <v>1</v>
      </c>
      <c r="H46" s="50">
        <v>0</v>
      </c>
      <c r="I46" s="50">
        <v>5</v>
      </c>
      <c r="J46" s="50">
        <v>1</v>
      </c>
      <c r="K46" s="50">
        <v>3</v>
      </c>
      <c r="L46" s="50">
        <v>0</v>
      </c>
      <c r="M46" s="50">
        <v>0</v>
      </c>
      <c r="N46" s="50">
        <v>0</v>
      </c>
      <c r="O46" s="15">
        <f t="shared" si="0"/>
        <v>81</v>
      </c>
      <c r="P46" s="15">
        <f t="shared" si="1"/>
        <v>81</v>
      </c>
      <c r="R46" s="8"/>
      <c r="T46"/>
    </row>
    <row r="47" spans="2:20" ht="23.1" customHeight="1" x14ac:dyDescent="0.25">
      <c r="B47" s="24" t="s">
        <v>74</v>
      </c>
      <c r="C47" s="50">
        <v>57</v>
      </c>
      <c r="D47" s="50">
        <v>11</v>
      </c>
      <c r="E47" s="50">
        <v>8</v>
      </c>
      <c r="F47" s="50">
        <v>4</v>
      </c>
      <c r="G47" s="50">
        <v>3</v>
      </c>
      <c r="H47" s="50">
        <v>0</v>
      </c>
      <c r="I47" s="50">
        <v>6</v>
      </c>
      <c r="J47" s="50">
        <v>1</v>
      </c>
      <c r="K47" s="50">
        <v>1</v>
      </c>
      <c r="L47" s="50">
        <v>0</v>
      </c>
      <c r="M47" s="50">
        <v>0</v>
      </c>
      <c r="N47" s="50">
        <v>0</v>
      </c>
      <c r="O47" s="15">
        <f t="shared" si="0"/>
        <v>91</v>
      </c>
      <c r="P47" s="15">
        <f t="shared" si="1"/>
        <v>91</v>
      </c>
      <c r="R47" s="8"/>
      <c r="T47"/>
    </row>
    <row r="48" spans="2:20" ht="23.1" customHeight="1" x14ac:dyDescent="0.25">
      <c r="B48" s="24" t="s">
        <v>75</v>
      </c>
      <c r="C48" s="50">
        <v>54</v>
      </c>
      <c r="D48" s="50">
        <v>13</v>
      </c>
      <c r="E48" s="50">
        <v>5</v>
      </c>
      <c r="F48" s="50">
        <v>2</v>
      </c>
      <c r="G48" s="50">
        <v>0</v>
      </c>
      <c r="H48" s="50">
        <v>4</v>
      </c>
      <c r="I48" s="50">
        <v>5</v>
      </c>
      <c r="J48" s="50">
        <v>1</v>
      </c>
      <c r="K48" s="50">
        <v>1</v>
      </c>
      <c r="L48" s="50">
        <v>0</v>
      </c>
      <c r="M48" s="50">
        <v>0</v>
      </c>
      <c r="N48" s="50">
        <v>0</v>
      </c>
      <c r="O48" s="15">
        <f t="shared" si="0"/>
        <v>85</v>
      </c>
      <c r="P48" s="15">
        <f t="shared" si="1"/>
        <v>85</v>
      </c>
      <c r="R48" s="8"/>
      <c r="T48"/>
    </row>
    <row r="49" spans="2:20" ht="23.1" customHeight="1" x14ac:dyDescent="0.25">
      <c r="B49" s="23" t="s">
        <v>76</v>
      </c>
      <c r="C49" s="50">
        <v>65</v>
      </c>
      <c r="D49" s="50">
        <v>18</v>
      </c>
      <c r="E49" s="50">
        <v>6</v>
      </c>
      <c r="F49" s="50">
        <v>3</v>
      </c>
      <c r="G49" s="50">
        <v>0</v>
      </c>
      <c r="H49" s="50">
        <v>4</v>
      </c>
      <c r="I49" s="50">
        <v>4</v>
      </c>
      <c r="J49" s="50">
        <v>1</v>
      </c>
      <c r="K49" s="50">
        <v>4</v>
      </c>
      <c r="L49" s="50">
        <v>1</v>
      </c>
      <c r="M49" s="50">
        <v>0</v>
      </c>
      <c r="N49" s="50">
        <v>0</v>
      </c>
      <c r="O49" s="15">
        <f t="shared" si="0"/>
        <v>106</v>
      </c>
      <c r="P49" s="15">
        <f t="shared" si="1"/>
        <v>106</v>
      </c>
      <c r="R49" s="8"/>
      <c r="T49"/>
    </row>
    <row r="50" spans="2:20" ht="23.1" customHeight="1" x14ac:dyDescent="0.25">
      <c r="B50" s="24" t="s">
        <v>77</v>
      </c>
      <c r="C50" s="50">
        <v>40</v>
      </c>
      <c r="D50" s="50">
        <v>3</v>
      </c>
      <c r="E50" s="50">
        <v>8</v>
      </c>
      <c r="F50" s="50">
        <v>4</v>
      </c>
      <c r="G50" s="50">
        <v>1</v>
      </c>
      <c r="H50" s="50">
        <v>0</v>
      </c>
      <c r="I50" s="50">
        <v>6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62</v>
      </c>
      <c r="P50" s="15">
        <f t="shared" si="1"/>
        <v>62</v>
      </c>
      <c r="R50" s="8"/>
      <c r="T50"/>
    </row>
    <row r="51" spans="2:20" ht="23.1" customHeight="1" x14ac:dyDescent="0.25">
      <c r="B51" s="24" t="s">
        <v>78</v>
      </c>
      <c r="C51" s="50">
        <v>35</v>
      </c>
      <c r="D51" s="50">
        <v>6</v>
      </c>
      <c r="E51" s="50">
        <v>5</v>
      </c>
      <c r="F51" s="50">
        <v>2</v>
      </c>
      <c r="G51" s="50">
        <v>0</v>
      </c>
      <c r="H51" s="50">
        <v>1</v>
      </c>
      <c r="I51" s="50">
        <v>3</v>
      </c>
      <c r="J51" s="50">
        <v>3</v>
      </c>
      <c r="K51" s="50">
        <v>2</v>
      </c>
      <c r="L51" s="50">
        <v>0</v>
      </c>
      <c r="M51" s="50">
        <v>0</v>
      </c>
      <c r="N51" s="50">
        <v>0</v>
      </c>
      <c r="O51" s="15">
        <f t="shared" si="0"/>
        <v>57</v>
      </c>
      <c r="P51" s="15">
        <f t="shared" si="1"/>
        <v>57</v>
      </c>
      <c r="R51" s="8"/>
      <c r="T51"/>
    </row>
    <row r="52" spans="2:20" ht="23.1" customHeight="1" x14ac:dyDescent="0.25">
      <c r="B52" s="24" t="s">
        <v>79</v>
      </c>
      <c r="C52" s="50">
        <v>40</v>
      </c>
      <c r="D52" s="50">
        <v>7</v>
      </c>
      <c r="E52" s="50">
        <v>8</v>
      </c>
      <c r="F52" s="50">
        <v>3</v>
      </c>
      <c r="G52" s="50">
        <v>1</v>
      </c>
      <c r="H52" s="50">
        <v>1</v>
      </c>
      <c r="I52" s="50">
        <v>6</v>
      </c>
      <c r="J52" s="50">
        <v>2</v>
      </c>
      <c r="K52" s="50">
        <v>1</v>
      </c>
      <c r="L52" s="50">
        <v>0</v>
      </c>
      <c r="M52" s="50">
        <v>0</v>
      </c>
      <c r="N52" s="50">
        <v>0</v>
      </c>
      <c r="O52" s="15">
        <f t="shared" si="0"/>
        <v>69</v>
      </c>
      <c r="P52" s="15">
        <f t="shared" si="1"/>
        <v>69</v>
      </c>
      <c r="R52" s="8"/>
      <c r="T52"/>
    </row>
    <row r="53" spans="2:20" ht="23.1" customHeight="1" x14ac:dyDescent="0.25">
      <c r="B53" s="23" t="s">
        <v>80</v>
      </c>
      <c r="C53" s="50">
        <v>46</v>
      </c>
      <c r="D53" s="50">
        <v>14</v>
      </c>
      <c r="E53" s="50">
        <v>7</v>
      </c>
      <c r="F53" s="50">
        <v>1</v>
      </c>
      <c r="G53" s="50">
        <v>2</v>
      </c>
      <c r="H53" s="50">
        <v>0</v>
      </c>
      <c r="I53" s="50">
        <v>6</v>
      </c>
      <c r="J53" s="50">
        <v>2</v>
      </c>
      <c r="K53" s="50">
        <v>3</v>
      </c>
      <c r="L53" s="50">
        <v>0</v>
      </c>
      <c r="M53" s="50">
        <v>0</v>
      </c>
      <c r="N53" s="50">
        <v>0</v>
      </c>
      <c r="O53" s="15">
        <f t="shared" si="0"/>
        <v>81</v>
      </c>
      <c r="P53" s="15">
        <f t="shared" si="1"/>
        <v>81</v>
      </c>
      <c r="R53" s="8"/>
      <c r="T53"/>
    </row>
    <row r="54" spans="2:20" ht="23.1" customHeight="1" x14ac:dyDescent="0.25">
      <c r="B54" s="23" t="s">
        <v>81</v>
      </c>
      <c r="C54" s="50">
        <v>36</v>
      </c>
      <c r="D54" s="50">
        <v>8</v>
      </c>
      <c r="E54" s="50">
        <v>6</v>
      </c>
      <c r="F54" s="50">
        <v>2</v>
      </c>
      <c r="G54" s="50">
        <v>0</v>
      </c>
      <c r="H54" s="50">
        <v>1</v>
      </c>
      <c r="I54" s="50">
        <v>2</v>
      </c>
      <c r="J54" s="50">
        <v>1</v>
      </c>
      <c r="K54" s="50">
        <v>2</v>
      </c>
      <c r="L54" s="50">
        <v>0</v>
      </c>
      <c r="M54" s="50">
        <v>0</v>
      </c>
      <c r="N54" s="50">
        <v>0</v>
      </c>
      <c r="O54" s="15">
        <f t="shared" si="0"/>
        <v>58</v>
      </c>
      <c r="P54" s="15">
        <f t="shared" si="1"/>
        <v>58</v>
      </c>
      <c r="R54" s="8"/>
      <c r="T54"/>
    </row>
    <row r="55" spans="2:20" ht="23.1" customHeight="1" x14ac:dyDescent="0.25">
      <c r="B55" s="23" t="s">
        <v>82</v>
      </c>
      <c r="C55" s="50">
        <v>30</v>
      </c>
      <c r="D55" s="50">
        <v>11</v>
      </c>
      <c r="E55" s="50">
        <v>2</v>
      </c>
      <c r="F55" s="50">
        <v>1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48</v>
      </c>
      <c r="P55" s="15">
        <f t="shared" si="1"/>
        <v>48</v>
      </c>
      <c r="R55" s="8"/>
      <c r="T55"/>
    </row>
    <row r="56" spans="2:20" ht="23.1" customHeight="1" x14ac:dyDescent="0.25">
      <c r="B56" s="23" t="s">
        <v>83</v>
      </c>
      <c r="C56" s="50">
        <v>38</v>
      </c>
      <c r="D56" s="50">
        <v>15</v>
      </c>
      <c r="E56" s="50">
        <v>13</v>
      </c>
      <c r="F56" s="50">
        <v>2</v>
      </c>
      <c r="G56" s="50">
        <v>0</v>
      </c>
      <c r="H56" s="50">
        <v>0</v>
      </c>
      <c r="I56" s="50">
        <v>7</v>
      </c>
      <c r="J56" s="50">
        <v>0</v>
      </c>
      <c r="K56" s="50">
        <v>2</v>
      </c>
      <c r="L56" s="50">
        <v>0</v>
      </c>
      <c r="M56" s="50">
        <v>0</v>
      </c>
      <c r="N56" s="50">
        <v>0</v>
      </c>
      <c r="O56" s="15">
        <f t="shared" si="0"/>
        <v>77</v>
      </c>
      <c r="P56" s="15">
        <f t="shared" si="1"/>
        <v>77</v>
      </c>
      <c r="R56" s="8"/>
      <c r="T56"/>
    </row>
    <row r="57" spans="2:20" ht="23.1" customHeight="1" x14ac:dyDescent="0.25">
      <c r="B57" s="23" t="s">
        <v>84</v>
      </c>
      <c r="C57" s="50">
        <v>45</v>
      </c>
      <c r="D57" s="50">
        <v>16</v>
      </c>
      <c r="E57" s="50">
        <v>14</v>
      </c>
      <c r="F57" s="50">
        <v>6</v>
      </c>
      <c r="G57" s="50">
        <v>0</v>
      </c>
      <c r="H57" s="50">
        <v>0</v>
      </c>
      <c r="I57" s="50">
        <v>5</v>
      </c>
      <c r="J57" s="50">
        <v>0</v>
      </c>
      <c r="K57" s="50">
        <v>1</v>
      </c>
      <c r="L57" s="50">
        <v>0</v>
      </c>
      <c r="M57" s="50">
        <v>0</v>
      </c>
      <c r="N57" s="50">
        <v>0</v>
      </c>
      <c r="O57" s="15">
        <f t="shared" si="0"/>
        <v>87</v>
      </c>
      <c r="P57" s="15">
        <f t="shared" si="1"/>
        <v>87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1619</v>
      </c>
      <c r="D58" s="16">
        <f t="shared" si="21"/>
        <v>410</v>
      </c>
      <c r="E58" s="16">
        <f t="shared" si="21"/>
        <v>261</v>
      </c>
      <c r="F58" s="16">
        <f t="shared" si="21"/>
        <v>103</v>
      </c>
      <c r="G58" s="16">
        <f t="shared" si="21"/>
        <v>19</v>
      </c>
      <c r="H58" s="16">
        <f t="shared" si="21"/>
        <v>20</v>
      </c>
      <c r="I58" s="16">
        <f t="shared" si="21"/>
        <v>214</v>
      </c>
      <c r="J58" s="16">
        <f t="shared" si="21"/>
        <v>32</v>
      </c>
      <c r="K58" s="16">
        <f t="shared" si="21"/>
        <v>54</v>
      </c>
      <c r="L58" s="16">
        <f t="shared" si="21"/>
        <v>13</v>
      </c>
      <c r="M58" s="16">
        <f t="shared" si="21"/>
        <v>3</v>
      </c>
      <c r="N58" s="16">
        <f t="shared" si="21"/>
        <v>0</v>
      </c>
      <c r="O58" s="16">
        <f t="shared" si="21"/>
        <v>2745</v>
      </c>
      <c r="P58" s="16">
        <f t="shared" si="21"/>
        <v>2748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0.58915574963609896</v>
      </c>
      <c r="D59" s="43">
        <f t="shared" si="22"/>
        <v>0.14919941775836973</v>
      </c>
      <c r="E59" s="43">
        <f t="shared" si="22"/>
        <v>9.4978165938864628E-2</v>
      </c>
      <c r="F59" s="43">
        <f t="shared" si="22"/>
        <v>3.7481804949053857E-2</v>
      </c>
      <c r="G59" s="43">
        <f t="shared" si="22"/>
        <v>6.9141193595342069E-3</v>
      </c>
      <c r="H59" s="43">
        <f t="shared" si="22"/>
        <v>7.2780203784570596E-3</v>
      </c>
      <c r="I59" s="43">
        <f t="shared" si="22"/>
        <v>7.7874818049490535E-2</v>
      </c>
      <c r="J59" s="43">
        <f t="shared" si="22"/>
        <v>1.1644832605531296E-2</v>
      </c>
      <c r="K59" s="43">
        <f t="shared" si="22"/>
        <v>1.9650655021834062E-2</v>
      </c>
      <c r="L59" s="43">
        <f t="shared" si="22"/>
        <v>4.7307132459970891E-3</v>
      </c>
      <c r="M59" s="43">
        <f t="shared" si="22"/>
        <v>1.0917030567685589E-3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0.58979963570127503</v>
      </c>
      <c r="D60" s="44">
        <f t="shared" ref="D60:N60" si="23">D58/$O$58</f>
        <v>0.1493624772313297</v>
      </c>
      <c r="E60" s="44">
        <f t="shared" si="23"/>
        <v>9.5081967213114751E-2</v>
      </c>
      <c r="F60" s="44">
        <f t="shared" si="23"/>
        <v>3.7522768670309653E-2</v>
      </c>
      <c r="G60" s="44">
        <f t="shared" si="23"/>
        <v>6.9216757741347905E-3</v>
      </c>
      <c r="H60" s="44">
        <f t="shared" si="23"/>
        <v>7.2859744990892532E-3</v>
      </c>
      <c r="I60" s="44">
        <f t="shared" si="23"/>
        <v>7.7959927140255014E-2</v>
      </c>
      <c r="J60" s="44">
        <f t="shared" si="23"/>
        <v>1.1657559198542805E-2</v>
      </c>
      <c r="K60" s="44">
        <f t="shared" si="23"/>
        <v>1.9672131147540985E-2</v>
      </c>
      <c r="L60" s="44">
        <f t="shared" si="23"/>
        <v>4.7358834244080146E-3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topLeftCell="A46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'23.09.19 Entebbe-Busega'!C3:G3</f>
        <v>MCC-C2-STNO 59-KEE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'23.09.19 Entebbe-Busega'!D5</f>
        <v>23.09.19</v>
      </c>
      <c r="E5" s="3"/>
      <c r="F5" s="41" t="s">
        <v>1</v>
      </c>
      <c r="G5" s="66" t="str">
        <f>'23.09.19 Entebbe-Busega'!G5:H5</f>
        <v>ENTEBBE EXPRESS</v>
      </c>
      <c r="H5" s="67"/>
      <c r="I5" s="14"/>
      <c r="J5" s="2" t="s">
        <v>5</v>
      </c>
      <c r="K5" s="66" t="s">
        <v>168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0" t="s">
        <v>165</v>
      </c>
      <c r="E6" s="61"/>
      <c r="F6" s="2" t="s">
        <v>2</v>
      </c>
      <c r="G6" s="60" t="s">
        <v>164</v>
      </c>
      <c r="H6" s="61"/>
      <c r="J6" s="2" t="s">
        <v>21</v>
      </c>
      <c r="K6" s="66" t="s">
        <v>170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34</v>
      </c>
      <c r="D10" s="50">
        <v>26</v>
      </c>
      <c r="E10" s="50">
        <v>3</v>
      </c>
      <c r="F10" s="50">
        <v>1</v>
      </c>
      <c r="G10" s="50">
        <v>0</v>
      </c>
      <c r="H10" s="50">
        <v>0</v>
      </c>
      <c r="I10" s="50">
        <v>1</v>
      </c>
      <c r="J10" s="50">
        <v>0</v>
      </c>
      <c r="K10" s="50">
        <v>1</v>
      </c>
      <c r="L10" s="50">
        <v>0</v>
      </c>
      <c r="M10" s="50">
        <v>0</v>
      </c>
      <c r="N10" s="50">
        <v>0</v>
      </c>
      <c r="O10" s="15">
        <f t="shared" ref="O10:O57" si="0">SUM(C10:L10,N10)</f>
        <v>66</v>
      </c>
      <c r="P10" s="15">
        <f t="shared" ref="P10:P57" si="1">SUM(C10:N10)</f>
        <v>66</v>
      </c>
      <c r="R10" s="1" t="s">
        <v>6</v>
      </c>
      <c r="S10" s="17">
        <f t="shared" ref="S10:AF10" si="2">SUM(C10:C13)</f>
        <v>146</v>
      </c>
      <c r="T10" s="17">
        <f t="shared" si="2"/>
        <v>105</v>
      </c>
      <c r="U10" s="17">
        <f t="shared" si="2"/>
        <v>21</v>
      </c>
      <c r="V10" s="17">
        <f t="shared" si="2"/>
        <v>4</v>
      </c>
      <c r="W10" s="17">
        <f t="shared" si="2"/>
        <v>1</v>
      </c>
      <c r="X10" s="17">
        <f t="shared" si="2"/>
        <v>0</v>
      </c>
      <c r="Y10" s="17">
        <f t="shared" si="2"/>
        <v>5</v>
      </c>
      <c r="Z10" s="17">
        <f t="shared" si="2"/>
        <v>11</v>
      </c>
      <c r="AA10" s="17">
        <f t="shared" si="2"/>
        <v>10</v>
      </c>
      <c r="AB10" s="17">
        <f t="shared" si="2"/>
        <v>2</v>
      </c>
      <c r="AC10" s="17">
        <f t="shared" si="2"/>
        <v>0</v>
      </c>
      <c r="AD10" s="17">
        <f t="shared" si="2"/>
        <v>0</v>
      </c>
      <c r="AE10" s="31">
        <f t="shared" si="2"/>
        <v>305</v>
      </c>
      <c r="AF10" s="31">
        <f t="shared" si="2"/>
        <v>305</v>
      </c>
    </row>
    <row r="11" spans="2:32" s="6" customFormat="1" ht="23.1" customHeight="1" x14ac:dyDescent="0.25">
      <c r="B11" s="23" t="s">
        <v>38</v>
      </c>
      <c r="C11" s="50">
        <v>40</v>
      </c>
      <c r="D11" s="50">
        <v>40</v>
      </c>
      <c r="E11" s="50">
        <v>6</v>
      </c>
      <c r="F11" s="50">
        <v>2</v>
      </c>
      <c r="G11" s="50">
        <v>1</v>
      </c>
      <c r="H11" s="50">
        <v>0</v>
      </c>
      <c r="I11" s="50">
        <v>2</v>
      </c>
      <c r="J11" s="50">
        <v>1</v>
      </c>
      <c r="K11" s="50">
        <v>4</v>
      </c>
      <c r="L11" s="50">
        <v>1</v>
      </c>
      <c r="M11" s="50">
        <v>0</v>
      </c>
      <c r="N11" s="50">
        <v>0</v>
      </c>
      <c r="O11" s="15">
        <f t="shared" si="0"/>
        <v>97</v>
      </c>
      <c r="P11" s="15">
        <f t="shared" si="1"/>
        <v>97</v>
      </c>
      <c r="R11" s="1" t="s">
        <v>7</v>
      </c>
      <c r="S11" s="17">
        <f t="shared" ref="S11:AF11" si="3">SUM(C14:C17)</f>
        <v>102</v>
      </c>
      <c r="T11" s="17">
        <f t="shared" si="3"/>
        <v>85</v>
      </c>
      <c r="U11" s="17">
        <f t="shared" si="3"/>
        <v>30</v>
      </c>
      <c r="V11" s="17">
        <f t="shared" si="3"/>
        <v>4</v>
      </c>
      <c r="W11" s="17">
        <f t="shared" si="3"/>
        <v>2</v>
      </c>
      <c r="X11" s="17">
        <f t="shared" si="3"/>
        <v>1</v>
      </c>
      <c r="Y11" s="17">
        <f t="shared" si="3"/>
        <v>7</v>
      </c>
      <c r="Z11" s="17">
        <f t="shared" si="3"/>
        <v>8</v>
      </c>
      <c r="AA11" s="17">
        <f t="shared" si="3"/>
        <v>6</v>
      </c>
      <c r="AB11" s="17">
        <f t="shared" si="3"/>
        <v>2</v>
      </c>
      <c r="AC11" s="17">
        <f t="shared" si="3"/>
        <v>0</v>
      </c>
      <c r="AD11" s="17">
        <f t="shared" si="3"/>
        <v>0</v>
      </c>
      <c r="AE11" s="31">
        <f t="shared" si="3"/>
        <v>247</v>
      </c>
      <c r="AF11" s="31">
        <f t="shared" si="3"/>
        <v>247</v>
      </c>
    </row>
    <row r="12" spans="2:32" ht="23.1" customHeight="1" x14ac:dyDescent="0.25">
      <c r="B12" s="23" t="s">
        <v>39</v>
      </c>
      <c r="C12" s="50">
        <v>52</v>
      </c>
      <c r="D12" s="50">
        <v>29</v>
      </c>
      <c r="E12" s="50">
        <v>7</v>
      </c>
      <c r="F12" s="50">
        <v>1</v>
      </c>
      <c r="G12" s="50">
        <v>0</v>
      </c>
      <c r="H12" s="50">
        <v>0</v>
      </c>
      <c r="I12" s="50">
        <v>1</v>
      </c>
      <c r="J12" s="50">
        <v>7</v>
      </c>
      <c r="K12" s="50">
        <v>5</v>
      </c>
      <c r="L12" s="50">
        <v>1</v>
      </c>
      <c r="M12" s="50">
        <v>0</v>
      </c>
      <c r="N12" s="50">
        <v>0</v>
      </c>
      <c r="O12" s="15">
        <f t="shared" si="0"/>
        <v>103</v>
      </c>
      <c r="P12" s="15">
        <f t="shared" si="1"/>
        <v>103</v>
      </c>
      <c r="R12" s="1" t="s">
        <v>8</v>
      </c>
      <c r="S12" s="17">
        <f t="shared" ref="S12:AF12" si="4">SUM(C18:C21)</f>
        <v>99</v>
      </c>
      <c r="T12" s="17">
        <f t="shared" si="4"/>
        <v>70</v>
      </c>
      <c r="U12" s="17">
        <f t="shared" si="4"/>
        <v>37</v>
      </c>
      <c r="V12" s="17">
        <f t="shared" si="4"/>
        <v>3</v>
      </c>
      <c r="W12" s="17">
        <f t="shared" si="4"/>
        <v>0</v>
      </c>
      <c r="X12" s="17">
        <f t="shared" si="4"/>
        <v>1</v>
      </c>
      <c r="Y12" s="17">
        <f t="shared" si="4"/>
        <v>9</v>
      </c>
      <c r="Z12" s="17">
        <f t="shared" si="4"/>
        <v>3</v>
      </c>
      <c r="AA12" s="17">
        <f t="shared" si="4"/>
        <v>7</v>
      </c>
      <c r="AB12" s="17">
        <f t="shared" si="4"/>
        <v>0</v>
      </c>
      <c r="AC12" s="17">
        <f t="shared" si="4"/>
        <v>0</v>
      </c>
      <c r="AD12" s="17">
        <f t="shared" si="4"/>
        <v>0</v>
      </c>
      <c r="AE12" s="31">
        <f t="shared" si="4"/>
        <v>229</v>
      </c>
      <c r="AF12" s="31">
        <f t="shared" si="4"/>
        <v>229</v>
      </c>
    </row>
    <row r="13" spans="2:32" ht="23.1" customHeight="1" x14ac:dyDescent="0.25">
      <c r="B13" s="23" t="s">
        <v>40</v>
      </c>
      <c r="C13" s="50">
        <v>20</v>
      </c>
      <c r="D13" s="50">
        <v>10</v>
      </c>
      <c r="E13" s="50">
        <v>5</v>
      </c>
      <c r="F13" s="50">
        <v>0</v>
      </c>
      <c r="G13" s="50">
        <v>0</v>
      </c>
      <c r="H13" s="50">
        <v>0</v>
      </c>
      <c r="I13" s="50">
        <v>1</v>
      </c>
      <c r="J13" s="50">
        <v>3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39</v>
      </c>
      <c r="P13" s="15">
        <f t="shared" si="1"/>
        <v>39</v>
      </c>
      <c r="R13" s="1" t="s">
        <v>9</v>
      </c>
      <c r="S13" s="17">
        <f t="shared" ref="S13:AF13" si="5">SUM(C22:C25)</f>
        <v>98</v>
      </c>
      <c r="T13" s="17">
        <f t="shared" si="5"/>
        <v>79</v>
      </c>
      <c r="U13" s="17">
        <f t="shared" si="5"/>
        <v>32</v>
      </c>
      <c r="V13" s="17">
        <f t="shared" si="5"/>
        <v>15</v>
      </c>
      <c r="W13" s="17">
        <f t="shared" si="5"/>
        <v>1</v>
      </c>
      <c r="X13" s="17">
        <f t="shared" si="5"/>
        <v>4</v>
      </c>
      <c r="Y13" s="17">
        <f t="shared" si="5"/>
        <v>16</v>
      </c>
      <c r="Z13" s="17">
        <f t="shared" si="5"/>
        <v>4</v>
      </c>
      <c r="AA13" s="17">
        <f t="shared" si="5"/>
        <v>3</v>
      </c>
      <c r="AB13" s="17">
        <f t="shared" si="5"/>
        <v>1</v>
      </c>
      <c r="AC13" s="17">
        <f t="shared" si="5"/>
        <v>1</v>
      </c>
      <c r="AD13" s="17">
        <f t="shared" si="5"/>
        <v>0</v>
      </c>
      <c r="AE13" s="31">
        <f t="shared" si="5"/>
        <v>253</v>
      </c>
      <c r="AF13" s="31">
        <f t="shared" si="5"/>
        <v>254</v>
      </c>
    </row>
    <row r="14" spans="2:32" ht="23.1" customHeight="1" x14ac:dyDescent="0.25">
      <c r="B14" s="23" t="s">
        <v>41</v>
      </c>
      <c r="C14" s="50">
        <v>15</v>
      </c>
      <c r="D14" s="50">
        <v>15</v>
      </c>
      <c r="E14" s="50">
        <v>15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1</v>
      </c>
      <c r="L14" s="50">
        <v>0</v>
      </c>
      <c r="M14" s="50">
        <v>0</v>
      </c>
      <c r="N14" s="50">
        <v>0</v>
      </c>
      <c r="O14" s="15">
        <f t="shared" si="0"/>
        <v>48</v>
      </c>
      <c r="P14" s="15">
        <f t="shared" si="1"/>
        <v>48</v>
      </c>
      <c r="R14" s="1" t="s">
        <v>10</v>
      </c>
      <c r="S14" s="17">
        <f t="shared" ref="S14:AF14" si="6">SUM(C26:C29)</f>
        <v>98</v>
      </c>
      <c r="T14" s="17">
        <f t="shared" si="6"/>
        <v>130</v>
      </c>
      <c r="U14" s="17">
        <f t="shared" si="6"/>
        <v>37</v>
      </c>
      <c r="V14" s="17">
        <f t="shared" si="6"/>
        <v>21</v>
      </c>
      <c r="W14" s="17">
        <f t="shared" si="6"/>
        <v>1</v>
      </c>
      <c r="X14" s="17">
        <f t="shared" si="6"/>
        <v>0</v>
      </c>
      <c r="Y14" s="17">
        <f t="shared" si="6"/>
        <v>13</v>
      </c>
      <c r="Z14" s="17">
        <f t="shared" si="6"/>
        <v>2</v>
      </c>
      <c r="AA14" s="17">
        <f t="shared" si="6"/>
        <v>2</v>
      </c>
      <c r="AB14" s="17">
        <f t="shared" si="6"/>
        <v>1</v>
      </c>
      <c r="AC14" s="17">
        <f t="shared" si="6"/>
        <v>0</v>
      </c>
      <c r="AD14" s="17">
        <f t="shared" si="6"/>
        <v>0</v>
      </c>
      <c r="AE14" s="31">
        <f t="shared" si="6"/>
        <v>305</v>
      </c>
      <c r="AF14" s="31">
        <f t="shared" si="6"/>
        <v>305</v>
      </c>
    </row>
    <row r="15" spans="2:32" ht="23.1" customHeight="1" x14ac:dyDescent="0.25">
      <c r="B15" s="23" t="s">
        <v>42</v>
      </c>
      <c r="C15" s="50">
        <v>35</v>
      </c>
      <c r="D15" s="50">
        <v>40</v>
      </c>
      <c r="E15" s="50">
        <v>6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1</v>
      </c>
      <c r="L15" s="50">
        <v>0</v>
      </c>
      <c r="M15" s="50">
        <v>0</v>
      </c>
      <c r="N15" s="50">
        <v>0</v>
      </c>
      <c r="O15" s="15">
        <f t="shared" si="0"/>
        <v>84</v>
      </c>
      <c r="P15" s="15">
        <f t="shared" si="1"/>
        <v>84</v>
      </c>
      <c r="R15" s="1" t="s">
        <v>11</v>
      </c>
      <c r="S15" s="17">
        <f t="shared" ref="S15:AF15" si="7">SUM(C30:C33)</f>
        <v>96</v>
      </c>
      <c r="T15" s="17">
        <f t="shared" si="7"/>
        <v>64</v>
      </c>
      <c r="U15" s="17">
        <f t="shared" si="7"/>
        <v>15</v>
      </c>
      <c r="V15" s="17">
        <f t="shared" si="7"/>
        <v>6</v>
      </c>
      <c r="W15" s="17">
        <f t="shared" si="7"/>
        <v>1</v>
      </c>
      <c r="X15" s="17">
        <f t="shared" si="7"/>
        <v>0</v>
      </c>
      <c r="Y15" s="17">
        <f t="shared" si="7"/>
        <v>3</v>
      </c>
      <c r="Z15" s="17">
        <f t="shared" si="7"/>
        <v>8</v>
      </c>
      <c r="AA15" s="17">
        <f t="shared" si="7"/>
        <v>7</v>
      </c>
      <c r="AB15" s="17">
        <f t="shared" si="7"/>
        <v>1</v>
      </c>
      <c r="AC15" s="17">
        <f t="shared" si="7"/>
        <v>0</v>
      </c>
      <c r="AD15" s="17">
        <f t="shared" si="7"/>
        <v>0</v>
      </c>
      <c r="AE15" s="31">
        <f t="shared" si="7"/>
        <v>201</v>
      </c>
      <c r="AF15" s="31">
        <f t="shared" si="7"/>
        <v>201</v>
      </c>
    </row>
    <row r="16" spans="2:32" ht="23.1" customHeight="1" x14ac:dyDescent="0.25">
      <c r="B16" s="23" t="s">
        <v>43</v>
      </c>
      <c r="C16" s="50">
        <v>25</v>
      </c>
      <c r="D16" s="50">
        <v>13</v>
      </c>
      <c r="E16" s="50">
        <v>2</v>
      </c>
      <c r="F16" s="50">
        <v>3</v>
      </c>
      <c r="G16" s="50">
        <v>1</v>
      </c>
      <c r="H16" s="50">
        <v>0</v>
      </c>
      <c r="I16" s="50">
        <v>3</v>
      </c>
      <c r="J16" s="50">
        <v>1</v>
      </c>
      <c r="K16" s="50">
        <v>2</v>
      </c>
      <c r="L16" s="50">
        <v>2</v>
      </c>
      <c r="M16" s="50">
        <v>0</v>
      </c>
      <c r="N16" s="50">
        <v>0</v>
      </c>
      <c r="O16" s="15">
        <f t="shared" si="0"/>
        <v>52</v>
      </c>
      <c r="P16" s="15">
        <f t="shared" si="1"/>
        <v>52</v>
      </c>
      <c r="R16" s="1" t="s">
        <v>12</v>
      </c>
      <c r="S16" s="17">
        <f t="shared" ref="S16:AF16" si="8">SUM(C34:C37)</f>
        <v>137</v>
      </c>
      <c r="T16" s="17">
        <f t="shared" si="8"/>
        <v>131</v>
      </c>
      <c r="U16" s="17">
        <f t="shared" si="8"/>
        <v>33</v>
      </c>
      <c r="V16" s="17">
        <f t="shared" si="8"/>
        <v>9</v>
      </c>
      <c r="W16" s="17">
        <f t="shared" si="8"/>
        <v>3</v>
      </c>
      <c r="X16" s="17">
        <f t="shared" si="8"/>
        <v>0</v>
      </c>
      <c r="Y16" s="17">
        <f t="shared" si="8"/>
        <v>10</v>
      </c>
      <c r="Z16" s="17">
        <f t="shared" si="8"/>
        <v>14</v>
      </c>
      <c r="AA16" s="17">
        <f t="shared" si="8"/>
        <v>12</v>
      </c>
      <c r="AB16" s="17">
        <f t="shared" si="8"/>
        <v>2</v>
      </c>
      <c r="AC16" s="17">
        <f t="shared" si="8"/>
        <v>0</v>
      </c>
      <c r="AD16" s="17">
        <f t="shared" si="8"/>
        <v>0</v>
      </c>
      <c r="AE16" s="31">
        <f t="shared" si="8"/>
        <v>351</v>
      </c>
      <c r="AF16" s="31">
        <f t="shared" si="8"/>
        <v>351</v>
      </c>
    </row>
    <row r="17" spans="2:32" ht="23.1" customHeight="1" x14ac:dyDescent="0.25">
      <c r="B17" s="23" t="s">
        <v>44</v>
      </c>
      <c r="C17" s="50">
        <v>27</v>
      </c>
      <c r="D17" s="50">
        <v>17</v>
      </c>
      <c r="E17" s="50">
        <v>7</v>
      </c>
      <c r="F17" s="50">
        <v>1</v>
      </c>
      <c r="G17" s="50">
        <v>1</v>
      </c>
      <c r="H17" s="50">
        <v>1</v>
      </c>
      <c r="I17" s="50">
        <v>0</v>
      </c>
      <c r="J17" s="50">
        <v>7</v>
      </c>
      <c r="K17" s="50">
        <v>2</v>
      </c>
      <c r="L17" s="50">
        <v>0</v>
      </c>
      <c r="M17" s="50">
        <v>0</v>
      </c>
      <c r="N17" s="50">
        <v>0</v>
      </c>
      <c r="O17" s="15">
        <f t="shared" si="0"/>
        <v>63</v>
      </c>
      <c r="P17" s="15">
        <f t="shared" si="1"/>
        <v>63</v>
      </c>
      <c r="R17" s="1" t="s">
        <v>13</v>
      </c>
      <c r="S17" s="17">
        <f t="shared" ref="S17:AF17" si="9">SUM(C38:C41)</f>
        <v>118</v>
      </c>
      <c r="T17" s="17">
        <f t="shared" si="9"/>
        <v>78</v>
      </c>
      <c r="U17" s="17">
        <f t="shared" si="9"/>
        <v>20</v>
      </c>
      <c r="V17" s="17">
        <f t="shared" si="9"/>
        <v>16</v>
      </c>
      <c r="W17" s="17">
        <f t="shared" si="9"/>
        <v>3</v>
      </c>
      <c r="X17" s="17">
        <f t="shared" si="9"/>
        <v>0</v>
      </c>
      <c r="Y17" s="17">
        <f t="shared" si="9"/>
        <v>13</v>
      </c>
      <c r="Z17" s="17">
        <f t="shared" si="9"/>
        <v>8</v>
      </c>
      <c r="AA17" s="17">
        <f t="shared" si="9"/>
        <v>17</v>
      </c>
      <c r="AB17" s="17">
        <f t="shared" si="9"/>
        <v>1</v>
      </c>
      <c r="AC17" s="17">
        <f t="shared" si="9"/>
        <v>2</v>
      </c>
      <c r="AD17" s="17">
        <f t="shared" si="9"/>
        <v>0</v>
      </c>
      <c r="AE17" s="31">
        <f t="shared" si="9"/>
        <v>274</v>
      </c>
      <c r="AF17" s="31">
        <f t="shared" si="9"/>
        <v>276</v>
      </c>
    </row>
    <row r="18" spans="2:32" ht="23.1" customHeight="1" x14ac:dyDescent="0.25">
      <c r="B18" s="23" t="s">
        <v>45</v>
      </c>
      <c r="C18" s="50">
        <v>20</v>
      </c>
      <c r="D18" s="50">
        <v>15</v>
      </c>
      <c r="E18" s="50">
        <v>1</v>
      </c>
      <c r="F18" s="50">
        <v>0</v>
      </c>
      <c r="G18" s="50">
        <v>0</v>
      </c>
      <c r="H18" s="50">
        <v>1</v>
      </c>
      <c r="I18" s="50">
        <v>0</v>
      </c>
      <c r="J18" s="50">
        <v>0</v>
      </c>
      <c r="K18" s="50">
        <v>3</v>
      </c>
      <c r="L18" s="50">
        <v>0</v>
      </c>
      <c r="M18" s="50">
        <v>0</v>
      </c>
      <c r="N18" s="50">
        <v>0</v>
      </c>
      <c r="O18" s="15">
        <f t="shared" si="0"/>
        <v>40</v>
      </c>
      <c r="P18" s="15">
        <f t="shared" si="1"/>
        <v>40</v>
      </c>
      <c r="R18" s="1" t="s">
        <v>14</v>
      </c>
      <c r="S18" s="17">
        <f t="shared" ref="S18:AF18" si="10">SUM(C42:C45)</f>
        <v>94</v>
      </c>
      <c r="T18" s="17">
        <f t="shared" si="10"/>
        <v>64</v>
      </c>
      <c r="U18" s="17">
        <f t="shared" si="10"/>
        <v>21</v>
      </c>
      <c r="V18" s="17">
        <f t="shared" si="10"/>
        <v>10</v>
      </c>
      <c r="W18" s="17">
        <f t="shared" si="10"/>
        <v>1</v>
      </c>
      <c r="X18" s="17">
        <f t="shared" si="10"/>
        <v>0</v>
      </c>
      <c r="Y18" s="17">
        <f t="shared" si="10"/>
        <v>8</v>
      </c>
      <c r="Z18" s="17">
        <f t="shared" si="10"/>
        <v>9</v>
      </c>
      <c r="AA18" s="17">
        <f t="shared" si="10"/>
        <v>4</v>
      </c>
      <c r="AB18" s="17">
        <f t="shared" si="10"/>
        <v>1</v>
      </c>
      <c r="AC18" s="17">
        <f t="shared" si="10"/>
        <v>0</v>
      </c>
      <c r="AD18" s="17">
        <f t="shared" si="10"/>
        <v>0</v>
      </c>
      <c r="AE18" s="31">
        <f t="shared" si="10"/>
        <v>212</v>
      </c>
      <c r="AF18" s="31">
        <f t="shared" si="10"/>
        <v>212</v>
      </c>
    </row>
    <row r="19" spans="2:32" ht="23.1" customHeight="1" x14ac:dyDescent="0.25">
      <c r="B19" s="23" t="s">
        <v>46</v>
      </c>
      <c r="C19" s="50">
        <v>27</v>
      </c>
      <c r="D19" s="50">
        <v>21</v>
      </c>
      <c r="E19" s="50">
        <v>14</v>
      </c>
      <c r="F19" s="50">
        <v>1</v>
      </c>
      <c r="G19" s="50">
        <v>0</v>
      </c>
      <c r="H19" s="50">
        <v>0</v>
      </c>
      <c r="I19" s="50">
        <v>2</v>
      </c>
      <c r="J19" s="50">
        <v>2</v>
      </c>
      <c r="K19" s="50">
        <v>3</v>
      </c>
      <c r="L19" s="50">
        <v>0</v>
      </c>
      <c r="M19" s="50">
        <v>0</v>
      </c>
      <c r="N19" s="50">
        <v>0</v>
      </c>
      <c r="O19" s="15">
        <f t="shared" si="0"/>
        <v>70</v>
      </c>
      <c r="P19" s="15">
        <f t="shared" si="1"/>
        <v>70</v>
      </c>
      <c r="R19" s="1" t="s">
        <v>15</v>
      </c>
      <c r="S19" s="17">
        <f t="shared" ref="S19:AF19" si="11">SUM(C46:C49)</f>
        <v>108</v>
      </c>
      <c r="T19" s="17">
        <f t="shared" si="11"/>
        <v>108</v>
      </c>
      <c r="U19" s="17">
        <f t="shared" si="11"/>
        <v>29</v>
      </c>
      <c r="V19" s="17">
        <f t="shared" si="11"/>
        <v>17</v>
      </c>
      <c r="W19" s="17">
        <f t="shared" si="11"/>
        <v>3</v>
      </c>
      <c r="X19" s="17">
        <f t="shared" si="11"/>
        <v>0</v>
      </c>
      <c r="Y19" s="17">
        <f t="shared" si="11"/>
        <v>19</v>
      </c>
      <c r="Z19" s="17">
        <f t="shared" si="11"/>
        <v>12</v>
      </c>
      <c r="AA19" s="17">
        <f t="shared" si="11"/>
        <v>1</v>
      </c>
      <c r="AB19" s="17">
        <f t="shared" si="11"/>
        <v>0</v>
      </c>
      <c r="AC19" s="17">
        <f t="shared" si="11"/>
        <v>1</v>
      </c>
      <c r="AD19" s="17">
        <f t="shared" si="11"/>
        <v>0</v>
      </c>
      <c r="AE19" s="31">
        <f t="shared" si="11"/>
        <v>297</v>
      </c>
      <c r="AF19" s="31">
        <f t="shared" si="11"/>
        <v>298</v>
      </c>
    </row>
    <row r="20" spans="2:32" ht="23.1" customHeight="1" x14ac:dyDescent="0.25">
      <c r="B20" s="23" t="s">
        <v>47</v>
      </c>
      <c r="C20" s="50">
        <v>26</v>
      </c>
      <c r="D20" s="50">
        <v>19</v>
      </c>
      <c r="E20" s="50">
        <v>10</v>
      </c>
      <c r="F20" s="50">
        <v>1</v>
      </c>
      <c r="G20" s="50">
        <v>0</v>
      </c>
      <c r="H20" s="50">
        <v>0</v>
      </c>
      <c r="I20" s="50">
        <v>3</v>
      </c>
      <c r="J20" s="50">
        <v>1</v>
      </c>
      <c r="K20" s="50">
        <v>1</v>
      </c>
      <c r="L20" s="50">
        <v>0</v>
      </c>
      <c r="M20" s="50">
        <v>0</v>
      </c>
      <c r="N20" s="50">
        <v>0</v>
      </c>
      <c r="O20" s="15">
        <f t="shared" si="0"/>
        <v>61</v>
      </c>
      <c r="P20" s="15">
        <f t="shared" si="1"/>
        <v>61</v>
      </c>
      <c r="R20" s="1" t="s">
        <v>16</v>
      </c>
      <c r="S20" s="17">
        <f t="shared" ref="S20:AF20" si="12">SUM(C50:C53)</f>
        <v>104</v>
      </c>
      <c r="T20" s="17">
        <f t="shared" si="12"/>
        <v>70</v>
      </c>
      <c r="U20" s="17">
        <f t="shared" si="12"/>
        <v>22</v>
      </c>
      <c r="V20" s="17">
        <f t="shared" si="12"/>
        <v>16</v>
      </c>
      <c r="W20" s="17">
        <f t="shared" si="12"/>
        <v>2</v>
      </c>
      <c r="X20" s="17">
        <f t="shared" si="12"/>
        <v>4</v>
      </c>
      <c r="Y20" s="17">
        <f t="shared" si="12"/>
        <v>8</v>
      </c>
      <c r="Z20" s="17">
        <f t="shared" si="12"/>
        <v>11</v>
      </c>
      <c r="AA20" s="17">
        <f t="shared" si="12"/>
        <v>7</v>
      </c>
      <c r="AB20" s="17">
        <f t="shared" si="12"/>
        <v>3</v>
      </c>
      <c r="AC20" s="17">
        <f t="shared" si="12"/>
        <v>0</v>
      </c>
      <c r="AD20" s="17">
        <f t="shared" si="12"/>
        <v>0</v>
      </c>
      <c r="AE20" s="31">
        <f t="shared" si="12"/>
        <v>247</v>
      </c>
      <c r="AF20" s="31">
        <f t="shared" si="12"/>
        <v>247</v>
      </c>
    </row>
    <row r="21" spans="2:32" ht="23.1" customHeight="1" x14ac:dyDescent="0.25">
      <c r="B21" s="23" t="s">
        <v>48</v>
      </c>
      <c r="C21" s="50">
        <v>26</v>
      </c>
      <c r="D21" s="50">
        <v>15</v>
      </c>
      <c r="E21" s="50">
        <v>12</v>
      </c>
      <c r="F21" s="50">
        <v>1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58</v>
      </c>
      <c r="P21" s="15">
        <f t="shared" si="1"/>
        <v>58</v>
      </c>
      <c r="R21" s="36" t="s">
        <v>20</v>
      </c>
      <c r="S21" s="34">
        <f t="shared" ref="S21:AF21" si="13">SUM(C54:C57)</f>
        <v>166</v>
      </c>
      <c r="T21" s="17">
        <f t="shared" si="13"/>
        <v>102</v>
      </c>
      <c r="U21" s="17">
        <f t="shared" si="13"/>
        <v>25</v>
      </c>
      <c r="V21" s="17">
        <f t="shared" si="13"/>
        <v>21</v>
      </c>
      <c r="W21" s="17">
        <f t="shared" si="13"/>
        <v>10</v>
      </c>
      <c r="X21" s="17">
        <f t="shared" si="13"/>
        <v>0</v>
      </c>
      <c r="Y21" s="17">
        <f t="shared" si="13"/>
        <v>11</v>
      </c>
      <c r="Z21" s="17">
        <f t="shared" si="13"/>
        <v>18</v>
      </c>
      <c r="AA21" s="17">
        <f t="shared" si="13"/>
        <v>14</v>
      </c>
      <c r="AB21" s="17">
        <f t="shared" si="13"/>
        <v>2</v>
      </c>
      <c r="AC21" s="17">
        <f t="shared" si="13"/>
        <v>3</v>
      </c>
      <c r="AD21" s="17">
        <f t="shared" si="13"/>
        <v>0</v>
      </c>
      <c r="AE21" s="31">
        <f t="shared" si="13"/>
        <v>369</v>
      </c>
      <c r="AF21" s="31">
        <f t="shared" si="13"/>
        <v>372</v>
      </c>
    </row>
    <row r="22" spans="2:32" ht="23.1" customHeight="1" x14ac:dyDescent="0.25">
      <c r="B22" s="23" t="s">
        <v>49</v>
      </c>
      <c r="C22" s="50">
        <v>16</v>
      </c>
      <c r="D22" s="50">
        <v>12</v>
      </c>
      <c r="E22" s="50">
        <v>11</v>
      </c>
      <c r="F22" s="50">
        <v>4</v>
      </c>
      <c r="G22" s="50">
        <v>0</v>
      </c>
      <c r="H22" s="50">
        <v>4</v>
      </c>
      <c r="I22" s="50">
        <v>4</v>
      </c>
      <c r="J22" s="50">
        <v>3</v>
      </c>
      <c r="K22" s="50">
        <v>1</v>
      </c>
      <c r="L22" s="50">
        <v>1</v>
      </c>
      <c r="M22" s="50">
        <v>1</v>
      </c>
      <c r="N22" s="50">
        <v>0</v>
      </c>
      <c r="O22" s="15">
        <f t="shared" si="0"/>
        <v>56</v>
      </c>
      <c r="P22" s="15">
        <f t="shared" si="1"/>
        <v>57</v>
      </c>
      <c r="R22" s="38" t="s">
        <v>90</v>
      </c>
      <c r="S22" s="39">
        <f>MAX(S10:S12)</f>
        <v>146</v>
      </c>
      <c r="T22" s="39">
        <f t="shared" ref="T22:AF22" si="14">MAX(T10:T12)</f>
        <v>105</v>
      </c>
      <c r="U22" s="39">
        <f t="shared" si="14"/>
        <v>37</v>
      </c>
      <c r="V22" s="39">
        <f t="shared" si="14"/>
        <v>4</v>
      </c>
      <c r="W22" s="39">
        <f t="shared" si="14"/>
        <v>2</v>
      </c>
      <c r="X22" s="39">
        <f t="shared" si="14"/>
        <v>1</v>
      </c>
      <c r="Y22" s="39">
        <f t="shared" si="14"/>
        <v>9</v>
      </c>
      <c r="Z22" s="39">
        <f t="shared" si="14"/>
        <v>11</v>
      </c>
      <c r="AA22" s="39">
        <f t="shared" si="14"/>
        <v>10</v>
      </c>
      <c r="AB22" s="39">
        <f t="shared" si="14"/>
        <v>2</v>
      </c>
      <c r="AC22" s="39">
        <f t="shared" si="14"/>
        <v>0</v>
      </c>
      <c r="AD22" s="39">
        <f t="shared" si="14"/>
        <v>0</v>
      </c>
      <c r="AE22" s="40">
        <f t="shared" si="14"/>
        <v>305</v>
      </c>
      <c r="AF22" s="40">
        <f t="shared" si="14"/>
        <v>305</v>
      </c>
    </row>
    <row r="23" spans="2:32" ht="23.1" customHeight="1" x14ac:dyDescent="0.25">
      <c r="B23" s="23" t="s">
        <v>50</v>
      </c>
      <c r="C23" s="50">
        <v>30</v>
      </c>
      <c r="D23" s="50">
        <v>30</v>
      </c>
      <c r="E23" s="50">
        <v>7</v>
      </c>
      <c r="F23" s="50">
        <v>3</v>
      </c>
      <c r="G23" s="50">
        <v>0</v>
      </c>
      <c r="H23" s="50">
        <v>0</v>
      </c>
      <c r="I23" s="50">
        <v>4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74</v>
      </c>
      <c r="P23" s="15">
        <f t="shared" si="1"/>
        <v>74</v>
      </c>
      <c r="R23" s="38" t="s">
        <v>91</v>
      </c>
      <c r="S23" s="39">
        <f>MAX(S13:S18)</f>
        <v>137</v>
      </c>
      <c r="T23" s="39">
        <f t="shared" ref="T23:AF23" si="15">MAX(T13:T18)</f>
        <v>131</v>
      </c>
      <c r="U23" s="39">
        <f t="shared" si="15"/>
        <v>37</v>
      </c>
      <c r="V23" s="39">
        <f t="shared" si="15"/>
        <v>21</v>
      </c>
      <c r="W23" s="39">
        <f t="shared" si="15"/>
        <v>3</v>
      </c>
      <c r="X23" s="39">
        <f t="shared" si="15"/>
        <v>4</v>
      </c>
      <c r="Y23" s="39">
        <f t="shared" si="15"/>
        <v>16</v>
      </c>
      <c r="Z23" s="39">
        <f t="shared" si="15"/>
        <v>14</v>
      </c>
      <c r="AA23" s="39">
        <f t="shared" si="15"/>
        <v>17</v>
      </c>
      <c r="AB23" s="39">
        <f t="shared" si="15"/>
        <v>2</v>
      </c>
      <c r="AC23" s="39">
        <f t="shared" si="15"/>
        <v>2</v>
      </c>
      <c r="AD23" s="39">
        <f t="shared" si="15"/>
        <v>0</v>
      </c>
      <c r="AE23" s="40">
        <f t="shared" si="15"/>
        <v>351</v>
      </c>
      <c r="AF23" s="40">
        <f t="shared" si="15"/>
        <v>351</v>
      </c>
    </row>
    <row r="24" spans="2:32" ht="23.1" customHeight="1" x14ac:dyDescent="0.25">
      <c r="B24" s="23" t="s">
        <v>51</v>
      </c>
      <c r="C24" s="50">
        <v>28</v>
      </c>
      <c r="D24" s="50">
        <v>20</v>
      </c>
      <c r="E24" s="50">
        <v>8</v>
      </c>
      <c r="F24" s="50">
        <v>3</v>
      </c>
      <c r="G24" s="50">
        <v>0</v>
      </c>
      <c r="H24" s="50">
        <v>0</v>
      </c>
      <c r="I24" s="50">
        <v>4</v>
      </c>
      <c r="J24" s="50">
        <v>0</v>
      </c>
      <c r="K24" s="50">
        <v>0</v>
      </c>
      <c r="L24" s="50">
        <v>0</v>
      </c>
      <c r="M24" s="50">
        <v>0</v>
      </c>
      <c r="N24" s="50">
        <v>0</v>
      </c>
      <c r="O24" s="15">
        <f t="shared" si="0"/>
        <v>63</v>
      </c>
      <c r="P24" s="15">
        <f t="shared" si="1"/>
        <v>63</v>
      </c>
      <c r="R24" s="38" t="s">
        <v>92</v>
      </c>
      <c r="S24" s="39">
        <f>MAX(S19:S21)</f>
        <v>166</v>
      </c>
      <c r="T24" s="39">
        <f t="shared" ref="T24:AF24" si="16">MAX(T19:T21)</f>
        <v>108</v>
      </c>
      <c r="U24" s="39">
        <f t="shared" si="16"/>
        <v>29</v>
      </c>
      <c r="V24" s="39">
        <f t="shared" si="16"/>
        <v>21</v>
      </c>
      <c r="W24" s="39">
        <f t="shared" si="16"/>
        <v>10</v>
      </c>
      <c r="X24" s="39">
        <f t="shared" si="16"/>
        <v>4</v>
      </c>
      <c r="Y24" s="39">
        <f t="shared" si="16"/>
        <v>19</v>
      </c>
      <c r="Z24" s="39">
        <f t="shared" si="16"/>
        <v>18</v>
      </c>
      <c r="AA24" s="39">
        <f t="shared" si="16"/>
        <v>14</v>
      </c>
      <c r="AB24" s="39">
        <f t="shared" si="16"/>
        <v>3</v>
      </c>
      <c r="AC24" s="39">
        <f t="shared" si="16"/>
        <v>3</v>
      </c>
      <c r="AD24" s="39">
        <f t="shared" si="16"/>
        <v>0</v>
      </c>
      <c r="AE24" s="40">
        <f t="shared" si="16"/>
        <v>369</v>
      </c>
      <c r="AF24" s="40">
        <f t="shared" si="16"/>
        <v>372</v>
      </c>
    </row>
    <row r="25" spans="2:32" ht="23.1" customHeight="1" x14ac:dyDescent="0.25">
      <c r="B25" s="23" t="s">
        <v>52</v>
      </c>
      <c r="C25" s="50">
        <v>24</v>
      </c>
      <c r="D25" s="50">
        <v>17</v>
      </c>
      <c r="E25" s="50">
        <v>6</v>
      </c>
      <c r="F25" s="50">
        <v>5</v>
      </c>
      <c r="G25" s="50">
        <v>1</v>
      </c>
      <c r="H25" s="50">
        <v>0</v>
      </c>
      <c r="I25" s="50">
        <v>4</v>
      </c>
      <c r="J25" s="50">
        <v>1</v>
      </c>
      <c r="K25" s="50">
        <v>2</v>
      </c>
      <c r="L25" s="50">
        <v>0</v>
      </c>
      <c r="M25" s="50">
        <v>0</v>
      </c>
      <c r="N25" s="50">
        <v>0</v>
      </c>
      <c r="O25" s="15">
        <f t="shared" si="0"/>
        <v>60</v>
      </c>
      <c r="P25" s="15">
        <f t="shared" si="1"/>
        <v>60</v>
      </c>
      <c r="R25" s="37" t="s">
        <v>85</v>
      </c>
      <c r="S25" s="35">
        <f t="shared" ref="S25:AF25" si="17">SUM(S10:S12)</f>
        <v>347</v>
      </c>
      <c r="T25" s="16">
        <f t="shared" si="17"/>
        <v>260</v>
      </c>
      <c r="U25" s="16">
        <f t="shared" si="17"/>
        <v>88</v>
      </c>
      <c r="V25" s="16">
        <f t="shared" si="17"/>
        <v>11</v>
      </c>
      <c r="W25" s="16">
        <f t="shared" si="17"/>
        <v>3</v>
      </c>
      <c r="X25" s="16">
        <f t="shared" si="17"/>
        <v>2</v>
      </c>
      <c r="Y25" s="16">
        <f t="shared" si="17"/>
        <v>21</v>
      </c>
      <c r="Z25" s="16">
        <f t="shared" si="17"/>
        <v>22</v>
      </c>
      <c r="AA25" s="16">
        <f t="shared" si="17"/>
        <v>23</v>
      </c>
      <c r="AB25" s="16">
        <f t="shared" si="17"/>
        <v>4</v>
      </c>
      <c r="AC25" s="16">
        <f t="shared" si="17"/>
        <v>0</v>
      </c>
      <c r="AD25" s="16">
        <f t="shared" si="17"/>
        <v>0</v>
      </c>
      <c r="AE25" s="32">
        <f t="shared" si="17"/>
        <v>781</v>
      </c>
      <c r="AF25" s="32">
        <f t="shared" si="17"/>
        <v>781</v>
      </c>
    </row>
    <row r="26" spans="2:32" ht="23.1" customHeight="1" x14ac:dyDescent="0.25">
      <c r="B26" s="23" t="s">
        <v>53</v>
      </c>
      <c r="C26" s="50">
        <v>23</v>
      </c>
      <c r="D26" s="50">
        <v>50</v>
      </c>
      <c r="E26" s="50">
        <v>12</v>
      </c>
      <c r="F26" s="50">
        <v>2</v>
      </c>
      <c r="G26" s="50">
        <v>0</v>
      </c>
      <c r="H26" s="50">
        <v>0</v>
      </c>
      <c r="I26" s="50">
        <v>7</v>
      </c>
      <c r="J26" s="50">
        <v>2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96</v>
      </c>
      <c r="P26" s="15">
        <f t="shared" si="1"/>
        <v>96</v>
      </c>
      <c r="R26" s="28" t="s">
        <v>86</v>
      </c>
      <c r="S26" s="16">
        <f t="shared" ref="S26:AF26" si="18">SUM(S13:S18)</f>
        <v>641</v>
      </c>
      <c r="T26" s="16">
        <f t="shared" si="18"/>
        <v>546</v>
      </c>
      <c r="U26" s="16">
        <f t="shared" si="18"/>
        <v>158</v>
      </c>
      <c r="V26" s="16">
        <f t="shared" si="18"/>
        <v>77</v>
      </c>
      <c r="W26" s="16">
        <f t="shared" si="18"/>
        <v>10</v>
      </c>
      <c r="X26" s="16">
        <f t="shared" si="18"/>
        <v>4</v>
      </c>
      <c r="Y26" s="16">
        <f t="shared" si="18"/>
        <v>63</v>
      </c>
      <c r="Z26" s="16">
        <f t="shared" si="18"/>
        <v>45</v>
      </c>
      <c r="AA26" s="16">
        <f t="shared" si="18"/>
        <v>45</v>
      </c>
      <c r="AB26" s="16">
        <f t="shared" si="18"/>
        <v>7</v>
      </c>
      <c r="AC26" s="16">
        <f t="shared" si="18"/>
        <v>3</v>
      </c>
      <c r="AD26" s="16">
        <f t="shared" si="18"/>
        <v>0</v>
      </c>
      <c r="AE26" s="32">
        <f t="shared" si="18"/>
        <v>1596</v>
      </c>
      <c r="AF26" s="32">
        <f t="shared" si="18"/>
        <v>1599</v>
      </c>
    </row>
    <row r="27" spans="2:32" ht="23.1" customHeight="1" x14ac:dyDescent="0.25">
      <c r="B27" s="23" t="s">
        <v>54</v>
      </c>
      <c r="C27" s="50">
        <v>30</v>
      </c>
      <c r="D27" s="50">
        <v>45</v>
      </c>
      <c r="E27" s="50">
        <v>7</v>
      </c>
      <c r="F27" s="50">
        <v>10</v>
      </c>
      <c r="G27" s="50">
        <v>1</v>
      </c>
      <c r="H27" s="50">
        <v>0</v>
      </c>
      <c r="I27" s="50">
        <v>2</v>
      </c>
      <c r="J27" s="50">
        <v>0</v>
      </c>
      <c r="K27" s="50">
        <v>1</v>
      </c>
      <c r="L27" s="50">
        <v>0</v>
      </c>
      <c r="M27" s="50">
        <v>0</v>
      </c>
      <c r="N27" s="50">
        <v>0</v>
      </c>
      <c r="O27" s="15">
        <f t="shared" si="0"/>
        <v>96</v>
      </c>
      <c r="P27" s="15">
        <f t="shared" si="1"/>
        <v>96</v>
      </c>
      <c r="R27" s="29" t="s">
        <v>87</v>
      </c>
      <c r="S27" s="16">
        <f t="shared" ref="S27:AF27" si="19">SUM(S19:S21)</f>
        <v>378</v>
      </c>
      <c r="T27" s="16">
        <f t="shared" si="19"/>
        <v>280</v>
      </c>
      <c r="U27" s="16">
        <f t="shared" si="19"/>
        <v>76</v>
      </c>
      <c r="V27" s="16">
        <f t="shared" si="19"/>
        <v>54</v>
      </c>
      <c r="W27" s="16">
        <f t="shared" si="19"/>
        <v>15</v>
      </c>
      <c r="X27" s="16">
        <f t="shared" si="19"/>
        <v>4</v>
      </c>
      <c r="Y27" s="16">
        <f t="shared" si="19"/>
        <v>38</v>
      </c>
      <c r="Z27" s="16">
        <f t="shared" si="19"/>
        <v>41</v>
      </c>
      <c r="AA27" s="16">
        <f t="shared" si="19"/>
        <v>22</v>
      </c>
      <c r="AB27" s="16">
        <f t="shared" si="19"/>
        <v>5</v>
      </c>
      <c r="AC27" s="16">
        <f t="shared" si="19"/>
        <v>4</v>
      </c>
      <c r="AD27" s="16">
        <f t="shared" si="19"/>
        <v>0</v>
      </c>
      <c r="AE27" s="32">
        <f t="shared" si="19"/>
        <v>913</v>
      </c>
      <c r="AF27" s="32">
        <f t="shared" si="19"/>
        <v>917</v>
      </c>
    </row>
    <row r="28" spans="2:32" ht="23.1" customHeight="1" x14ac:dyDescent="0.25">
      <c r="B28" s="23" t="s">
        <v>55</v>
      </c>
      <c r="C28" s="50">
        <v>23</v>
      </c>
      <c r="D28" s="50">
        <v>18</v>
      </c>
      <c r="E28" s="50">
        <v>7</v>
      </c>
      <c r="F28" s="50">
        <v>5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v>0</v>
      </c>
      <c r="M28" s="50">
        <v>0</v>
      </c>
      <c r="N28" s="50">
        <v>0</v>
      </c>
      <c r="O28" s="15">
        <f t="shared" si="0"/>
        <v>56</v>
      </c>
      <c r="P28" s="15">
        <f t="shared" si="1"/>
        <v>56</v>
      </c>
      <c r="R28" s="5" t="s">
        <v>17</v>
      </c>
      <c r="S28" s="16">
        <f t="shared" ref="S28:AF28" si="20">SUM(S10:S21)</f>
        <v>1366</v>
      </c>
      <c r="T28" s="16">
        <f t="shared" si="20"/>
        <v>1086</v>
      </c>
      <c r="U28" s="16">
        <f t="shared" si="20"/>
        <v>322</v>
      </c>
      <c r="V28" s="16">
        <f t="shared" si="20"/>
        <v>142</v>
      </c>
      <c r="W28" s="16">
        <f t="shared" si="20"/>
        <v>28</v>
      </c>
      <c r="X28" s="16">
        <f t="shared" si="20"/>
        <v>10</v>
      </c>
      <c r="Y28" s="16">
        <f t="shared" si="20"/>
        <v>122</v>
      </c>
      <c r="Z28" s="16">
        <f t="shared" si="20"/>
        <v>108</v>
      </c>
      <c r="AA28" s="16">
        <f t="shared" si="20"/>
        <v>90</v>
      </c>
      <c r="AB28" s="16">
        <f t="shared" si="20"/>
        <v>16</v>
      </c>
      <c r="AC28" s="16">
        <f t="shared" si="20"/>
        <v>7</v>
      </c>
      <c r="AD28" s="16">
        <f t="shared" si="20"/>
        <v>0</v>
      </c>
      <c r="AE28" s="32">
        <f t="shared" si="20"/>
        <v>3290</v>
      </c>
      <c r="AF28" s="32">
        <f t="shared" si="20"/>
        <v>3297</v>
      </c>
    </row>
    <row r="29" spans="2:32" ht="23.1" customHeight="1" x14ac:dyDescent="0.25">
      <c r="B29" s="23" t="s">
        <v>56</v>
      </c>
      <c r="C29" s="50">
        <v>22</v>
      </c>
      <c r="D29" s="50">
        <v>17</v>
      </c>
      <c r="E29" s="50">
        <v>11</v>
      </c>
      <c r="F29" s="50">
        <v>4</v>
      </c>
      <c r="G29" s="50">
        <v>0</v>
      </c>
      <c r="H29" s="50">
        <v>0</v>
      </c>
      <c r="I29" s="50">
        <v>1</v>
      </c>
      <c r="J29" s="50">
        <v>0</v>
      </c>
      <c r="K29" s="50">
        <v>1</v>
      </c>
      <c r="L29" s="50">
        <v>1</v>
      </c>
      <c r="M29" s="50">
        <v>0</v>
      </c>
      <c r="N29" s="50">
        <v>0</v>
      </c>
      <c r="O29" s="15">
        <f t="shared" si="0"/>
        <v>57</v>
      </c>
      <c r="P29" s="15">
        <f t="shared" si="1"/>
        <v>57</v>
      </c>
      <c r="R29"/>
      <c r="S29" s="20"/>
      <c r="T29" s="19"/>
    </row>
    <row r="30" spans="2:32" ht="23.1" customHeight="1" x14ac:dyDescent="0.25">
      <c r="B30" s="23" t="s">
        <v>57</v>
      </c>
      <c r="C30" s="50">
        <v>26</v>
      </c>
      <c r="D30" s="50">
        <v>18</v>
      </c>
      <c r="E30" s="50">
        <v>5</v>
      </c>
      <c r="F30" s="50">
        <v>2</v>
      </c>
      <c r="G30" s="50">
        <v>1</v>
      </c>
      <c r="H30" s="50">
        <v>0</v>
      </c>
      <c r="I30" s="50">
        <v>0</v>
      </c>
      <c r="J30" s="50">
        <v>2</v>
      </c>
      <c r="K30" s="50">
        <v>3</v>
      </c>
      <c r="L30" s="50">
        <v>1</v>
      </c>
      <c r="M30" s="50">
        <v>0</v>
      </c>
      <c r="N30" s="50">
        <v>0</v>
      </c>
      <c r="O30" s="15">
        <f t="shared" si="0"/>
        <v>58</v>
      </c>
      <c r="P30" s="15">
        <f t="shared" si="1"/>
        <v>58</v>
      </c>
    </row>
    <row r="31" spans="2:32" ht="23.1" customHeight="1" x14ac:dyDescent="0.25">
      <c r="B31" s="24" t="s">
        <v>58</v>
      </c>
      <c r="C31" s="50">
        <v>22</v>
      </c>
      <c r="D31" s="50">
        <v>18</v>
      </c>
      <c r="E31" s="50">
        <v>2</v>
      </c>
      <c r="F31" s="50">
        <v>1</v>
      </c>
      <c r="G31" s="50">
        <v>0</v>
      </c>
      <c r="H31" s="50">
        <v>0</v>
      </c>
      <c r="I31" s="50">
        <v>0</v>
      </c>
      <c r="J31" s="50">
        <v>4</v>
      </c>
      <c r="K31" s="50">
        <v>0</v>
      </c>
      <c r="L31" s="50">
        <v>0</v>
      </c>
      <c r="M31" s="50">
        <v>0</v>
      </c>
      <c r="N31" s="50">
        <v>0</v>
      </c>
      <c r="O31" s="15">
        <f t="shared" si="0"/>
        <v>47</v>
      </c>
      <c r="P31" s="15">
        <f t="shared" si="1"/>
        <v>47</v>
      </c>
    </row>
    <row r="32" spans="2:32" ht="23.1" customHeight="1" x14ac:dyDescent="0.25">
      <c r="B32" s="24" t="s">
        <v>59</v>
      </c>
      <c r="C32" s="50">
        <v>25</v>
      </c>
      <c r="D32" s="50">
        <v>20</v>
      </c>
      <c r="E32" s="50">
        <v>5</v>
      </c>
      <c r="F32" s="50">
        <v>2</v>
      </c>
      <c r="G32" s="50">
        <v>0</v>
      </c>
      <c r="H32" s="50">
        <v>0</v>
      </c>
      <c r="I32" s="50">
        <v>1</v>
      </c>
      <c r="J32" s="50">
        <v>2</v>
      </c>
      <c r="K32" s="50">
        <v>2</v>
      </c>
      <c r="L32" s="50">
        <v>0</v>
      </c>
      <c r="M32" s="50">
        <v>0</v>
      </c>
      <c r="N32" s="50">
        <v>0</v>
      </c>
      <c r="O32" s="15">
        <f t="shared" si="0"/>
        <v>57</v>
      </c>
      <c r="P32" s="15">
        <f t="shared" si="1"/>
        <v>57</v>
      </c>
    </row>
    <row r="33" spans="2:20" ht="23.1" customHeight="1" x14ac:dyDescent="0.25">
      <c r="B33" s="23" t="s">
        <v>60</v>
      </c>
      <c r="C33" s="50">
        <v>23</v>
      </c>
      <c r="D33" s="50">
        <v>8</v>
      </c>
      <c r="E33" s="50">
        <v>3</v>
      </c>
      <c r="F33" s="50">
        <v>1</v>
      </c>
      <c r="G33" s="50">
        <v>0</v>
      </c>
      <c r="H33" s="50">
        <v>0</v>
      </c>
      <c r="I33" s="50">
        <v>2</v>
      </c>
      <c r="J33" s="50">
        <v>0</v>
      </c>
      <c r="K33" s="50">
        <v>2</v>
      </c>
      <c r="L33" s="50">
        <v>0</v>
      </c>
      <c r="M33" s="50">
        <v>0</v>
      </c>
      <c r="N33" s="50">
        <v>0</v>
      </c>
      <c r="O33" s="15">
        <f t="shared" si="0"/>
        <v>39</v>
      </c>
      <c r="P33" s="15">
        <f t="shared" si="1"/>
        <v>39</v>
      </c>
    </row>
    <row r="34" spans="2:20" ht="23.1" customHeight="1" x14ac:dyDescent="0.25">
      <c r="B34" s="24" t="s">
        <v>61</v>
      </c>
      <c r="C34" s="50">
        <v>31</v>
      </c>
      <c r="D34" s="50">
        <v>37</v>
      </c>
      <c r="E34" s="50">
        <v>4</v>
      </c>
      <c r="F34" s="50">
        <v>2</v>
      </c>
      <c r="G34" s="50">
        <v>2</v>
      </c>
      <c r="H34" s="50">
        <v>0</v>
      </c>
      <c r="I34" s="50">
        <v>5</v>
      </c>
      <c r="J34" s="50">
        <v>5</v>
      </c>
      <c r="K34" s="50">
        <v>6</v>
      </c>
      <c r="L34" s="50">
        <v>1</v>
      </c>
      <c r="M34" s="50">
        <v>0</v>
      </c>
      <c r="N34" s="50">
        <v>0</v>
      </c>
      <c r="O34" s="15">
        <f t="shared" si="0"/>
        <v>93</v>
      </c>
      <c r="P34" s="15">
        <f t="shared" si="1"/>
        <v>93</v>
      </c>
    </row>
    <row r="35" spans="2:20" ht="23.1" customHeight="1" x14ac:dyDescent="0.25">
      <c r="B35" s="24" t="s">
        <v>62</v>
      </c>
      <c r="C35" s="50">
        <v>32</v>
      </c>
      <c r="D35" s="50">
        <v>31</v>
      </c>
      <c r="E35" s="50">
        <v>9</v>
      </c>
      <c r="F35" s="50">
        <v>2</v>
      </c>
      <c r="G35" s="50">
        <v>0</v>
      </c>
      <c r="H35" s="50">
        <v>0</v>
      </c>
      <c r="I35" s="50">
        <v>1</v>
      </c>
      <c r="J35" s="50">
        <v>0</v>
      </c>
      <c r="K35" s="50">
        <v>1</v>
      </c>
      <c r="L35" s="50">
        <v>1</v>
      </c>
      <c r="M35" s="50">
        <v>0</v>
      </c>
      <c r="N35" s="50">
        <v>0</v>
      </c>
      <c r="O35" s="15">
        <f t="shared" si="0"/>
        <v>77</v>
      </c>
      <c r="P35" s="15">
        <f t="shared" si="1"/>
        <v>77</v>
      </c>
    </row>
    <row r="36" spans="2:20" ht="23.1" customHeight="1" x14ac:dyDescent="0.25">
      <c r="B36" s="24" t="s">
        <v>63</v>
      </c>
      <c r="C36" s="50">
        <v>34</v>
      </c>
      <c r="D36" s="50">
        <v>30</v>
      </c>
      <c r="E36" s="50">
        <v>8</v>
      </c>
      <c r="F36" s="50">
        <v>4</v>
      </c>
      <c r="G36" s="50">
        <v>1</v>
      </c>
      <c r="H36" s="50">
        <v>0</v>
      </c>
      <c r="I36" s="50">
        <v>3</v>
      </c>
      <c r="J36" s="50">
        <v>0</v>
      </c>
      <c r="K36" s="50">
        <v>4</v>
      </c>
      <c r="L36" s="50">
        <v>0</v>
      </c>
      <c r="M36" s="50">
        <v>0</v>
      </c>
      <c r="N36" s="50">
        <v>0</v>
      </c>
      <c r="O36" s="15">
        <f t="shared" si="0"/>
        <v>84</v>
      </c>
      <c r="P36" s="15">
        <f t="shared" si="1"/>
        <v>84</v>
      </c>
    </row>
    <row r="37" spans="2:20" ht="23.1" customHeight="1" x14ac:dyDescent="0.25">
      <c r="B37" s="23" t="s">
        <v>64</v>
      </c>
      <c r="C37" s="50">
        <v>40</v>
      </c>
      <c r="D37" s="50">
        <v>33</v>
      </c>
      <c r="E37" s="50">
        <v>12</v>
      </c>
      <c r="F37" s="50">
        <v>1</v>
      </c>
      <c r="G37" s="50">
        <v>0</v>
      </c>
      <c r="H37" s="50">
        <v>0</v>
      </c>
      <c r="I37" s="50">
        <v>1</v>
      </c>
      <c r="J37" s="50">
        <v>9</v>
      </c>
      <c r="K37" s="50">
        <v>1</v>
      </c>
      <c r="L37" s="50">
        <v>0</v>
      </c>
      <c r="M37" s="50">
        <v>0</v>
      </c>
      <c r="N37" s="50">
        <v>0</v>
      </c>
      <c r="O37" s="15">
        <f t="shared" si="0"/>
        <v>97</v>
      </c>
      <c r="P37" s="15">
        <f t="shared" si="1"/>
        <v>97</v>
      </c>
    </row>
    <row r="38" spans="2:20" ht="23.1" customHeight="1" x14ac:dyDescent="0.25">
      <c r="B38" s="24" t="s">
        <v>65</v>
      </c>
      <c r="C38" s="50">
        <v>22</v>
      </c>
      <c r="D38" s="50">
        <v>30</v>
      </c>
      <c r="E38" s="50">
        <v>7</v>
      </c>
      <c r="F38" s="50">
        <v>4</v>
      </c>
      <c r="G38" s="50">
        <v>2</v>
      </c>
      <c r="H38" s="50">
        <v>0</v>
      </c>
      <c r="I38" s="50">
        <v>4</v>
      </c>
      <c r="J38" s="50">
        <v>3</v>
      </c>
      <c r="K38" s="50">
        <v>4</v>
      </c>
      <c r="L38" s="50">
        <v>0</v>
      </c>
      <c r="M38" s="50">
        <v>0</v>
      </c>
      <c r="N38" s="50">
        <v>0</v>
      </c>
      <c r="O38" s="15">
        <f t="shared" si="0"/>
        <v>76</v>
      </c>
      <c r="P38" s="15">
        <f t="shared" si="1"/>
        <v>76</v>
      </c>
    </row>
    <row r="39" spans="2:20" ht="23.1" customHeight="1" x14ac:dyDescent="0.25">
      <c r="B39" s="24" t="s">
        <v>66</v>
      </c>
      <c r="C39" s="50">
        <v>35</v>
      </c>
      <c r="D39" s="50">
        <v>20</v>
      </c>
      <c r="E39" s="50">
        <v>8</v>
      </c>
      <c r="F39" s="50">
        <v>3</v>
      </c>
      <c r="G39" s="50">
        <v>1</v>
      </c>
      <c r="H39" s="50">
        <v>0</v>
      </c>
      <c r="I39" s="50">
        <v>4</v>
      </c>
      <c r="J39" s="50">
        <v>2</v>
      </c>
      <c r="K39" s="50">
        <v>6</v>
      </c>
      <c r="L39" s="50">
        <v>0</v>
      </c>
      <c r="M39" s="50">
        <v>0</v>
      </c>
      <c r="N39" s="50">
        <v>0</v>
      </c>
      <c r="O39" s="15">
        <f t="shared" si="0"/>
        <v>79</v>
      </c>
      <c r="P39" s="15">
        <f t="shared" si="1"/>
        <v>79</v>
      </c>
    </row>
    <row r="40" spans="2:20" ht="23.1" customHeight="1" x14ac:dyDescent="0.25">
      <c r="B40" s="24" t="s">
        <v>67</v>
      </c>
      <c r="C40" s="50">
        <v>31</v>
      </c>
      <c r="D40" s="50">
        <v>16</v>
      </c>
      <c r="E40" s="50">
        <v>3</v>
      </c>
      <c r="F40" s="50">
        <v>4</v>
      </c>
      <c r="G40" s="50">
        <v>0</v>
      </c>
      <c r="H40" s="50">
        <v>0</v>
      </c>
      <c r="I40" s="50">
        <v>0</v>
      </c>
      <c r="J40" s="50">
        <v>0</v>
      </c>
      <c r="K40" s="50">
        <v>3</v>
      </c>
      <c r="L40" s="50">
        <v>0</v>
      </c>
      <c r="M40" s="50">
        <v>1</v>
      </c>
      <c r="N40" s="50">
        <v>0</v>
      </c>
      <c r="O40" s="15">
        <f t="shared" si="0"/>
        <v>57</v>
      </c>
      <c r="P40" s="15">
        <f t="shared" si="1"/>
        <v>58</v>
      </c>
    </row>
    <row r="41" spans="2:20" ht="23.1" customHeight="1" x14ac:dyDescent="0.25">
      <c r="B41" s="23" t="s">
        <v>68</v>
      </c>
      <c r="C41" s="50">
        <v>30</v>
      </c>
      <c r="D41" s="50">
        <v>12</v>
      </c>
      <c r="E41" s="50">
        <v>2</v>
      </c>
      <c r="F41" s="50">
        <v>5</v>
      </c>
      <c r="G41" s="50">
        <v>0</v>
      </c>
      <c r="H41" s="50">
        <v>0</v>
      </c>
      <c r="I41" s="50">
        <v>5</v>
      </c>
      <c r="J41" s="50">
        <v>3</v>
      </c>
      <c r="K41" s="50">
        <v>4</v>
      </c>
      <c r="L41" s="50">
        <v>1</v>
      </c>
      <c r="M41" s="50">
        <v>1</v>
      </c>
      <c r="N41" s="50">
        <v>0</v>
      </c>
      <c r="O41" s="15">
        <f t="shared" si="0"/>
        <v>62</v>
      </c>
      <c r="P41" s="15">
        <f t="shared" si="1"/>
        <v>63</v>
      </c>
    </row>
    <row r="42" spans="2:20" ht="23.1" customHeight="1" x14ac:dyDescent="0.25">
      <c r="B42" s="24" t="s">
        <v>69</v>
      </c>
      <c r="C42" s="50">
        <v>28</v>
      </c>
      <c r="D42" s="50">
        <v>18</v>
      </c>
      <c r="E42" s="50">
        <v>7</v>
      </c>
      <c r="F42" s="50">
        <v>6</v>
      </c>
      <c r="G42" s="50">
        <v>0</v>
      </c>
      <c r="H42" s="50">
        <v>0</v>
      </c>
      <c r="I42" s="50">
        <v>2</v>
      </c>
      <c r="J42" s="50">
        <v>2</v>
      </c>
      <c r="K42" s="50">
        <v>3</v>
      </c>
      <c r="L42" s="50">
        <v>1</v>
      </c>
      <c r="M42" s="50">
        <v>0</v>
      </c>
      <c r="N42" s="50">
        <v>0</v>
      </c>
      <c r="O42" s="15">
        <f t="shared" si="0"/>
        <v>67</v>
      </c>
      <c r="P42" s="15">
        <f t="shared" si="1"/>
        <v>67</v>
      </c>
    </row>
    <row r="43" spans="2:20" ht="23.1" customHeight="1" x14ac:dyDescent="0.25">
      <c r="B43" s="23" t="s">
        <v>70</v>
      </c>
      <c r="C43" s="50">
        <v>26</v>
      </c>
      <c r="D43" s="50">
        <v>20</v>
      </c>
      <c r="E43" s="50">
        <v>4</v>
      </c>
      <c r="F43" s="50">
        <v>1</v>
      </c>
      <c r="G43" s="50">
        <v>0</v>
      </c>
      <c r="H43" s="50">
        <v>0</v>
      </c>
      <c r="I43" s="50">
        <v>0</v>
      </c>
      <c r="J43" s="50">
        <v>3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54</v>
      </c>
      <c r="P43" s="15">
        <f t="shared" si="1"/>
        <v>54</v>
      </c>
    </row>
    <row r="44" spans="2:20" ht="23.1" customHeight="1" x14ac:dyDescent="0.25">
      <c r="B44" s="25" t="s">
        <v>71</v>
      </c>
      <c r="C44" s="50">
        <v>9</v>
      </c>
      <c r="D44" s="50">
        <v>5</v>
      </c>
      <c r="E44" s="50">
        <v>0</v>
      </c>
      <c r="F44" s="50">
        <v>1</v>
      </c>
      <c r="G44" s="50">
        <v>0</v>
      </c>
      <c r="H44" s="50">
        <v>0</v>
      </c>
      <c r="I44" s="50">
        <v>1</v>
      </c>
      <c r="J44" s="50">
        <v>1</v>
      </c>
      <c r="K44" s="50">
        <v>1</v>
      </c>
      <c r="L44" s="50">
        <v>0</v>
      </c>
      <c r="M44" s="50">
        <v>0</v>
      </c>
      <c r="N44" s="50">
        <v>0</v>
      </c>
      <c r="O44" s="15">
        <f t="shared" si="0"/>
        <v>18</v>
      </c>
      <c r="P44" s="15">
        <f t="shared" si="1"/>
        <v>18</v>
      </c>
    </row>
    <row r="45" spans="2:20" ht="23.1" customHeight="1" x14ac:dyDescent="0.25">
      <c r="B45" s="23" t="s">
        <v>72</v>
      </c>
      <c r="C45" s="50">
        <v>31</v>
      </c>
      <c r="D45" s="50">
        <v>21</v>
      </c>
      <c r="E45" s="50">
        <v>10</v>
      </c>
      <c r="F45" s="50">
        <v>2</v>
      </c>
      <c r="G45" s="50">
        <v>1</v>
      </c>
      <c r="H45" s="50">
        <v>0</v>
      </c>
      <c r="I45" s="50">
        <v>5</v>
      </c>
      <c r="J45" s="50">
        <v>3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73</v>
      </c>
      <c r="P45" s="15">
        <f t="shared" si="1"/>
        <v>73</v>
      </c>
    </row>
    <row r="46" spans="2:20" ht="23.1" customHeight="1" x14ac:dyDescent="0.25">
      <c r="B46" s="24" t="s">
        <v>73</v>
      </c>
      <c r="C46" s="50">
        <v>15</v>
      </c>
      <c r="D46" s="50">
        <v>23</v>
      </c>
      <c r="E46" s="50">
        <v>6</v>
      </c>
      <c r="F46" s="50">
        <v>3</v>
      </c>
      <c r="G46" s="50">
        <v>0</v>
      </c>
      <c r="H46" s="50">
        <v>0</v>
      </c>
      <c r="I46" s="50">
        <v>1</v>
      </c>
      <c r="J46" s="50">
        <v>2</v>
      </c>
      <c r="K46" s="50">
        <v>0</v>
      </c>
      <c r="L46" s="50">
        <v>0</v>
      </c>
      <c r="M46" s="50">
        <v>1</v>
      </c>
      <c r="N46" s="50">
        <v>0</v>
      </c>
      <c r="O46" s="15">
        <f t="shared" si="0"/>
        <v>50</v>
      </c>
      <c r="P46" s="15">
        <f t="shared" si="1"/>
        <v>51</v>
      </c>
      <c r="R46" s="8"/>
      <c r="T46"/>
    </row>
    <row r="47" spans="2:20" ht="23.1" customHeight="1" x14ac:dyDescent="0.25">
      <c r="B47" s="24" t="s">
        <v>74</v>
      </c>
      <c r="C47" s="50">
        <v>28</v>
      </c>
      <c r="D47" s="50">
        <v>21</v>
      </c>
      <c r="E47" s="50">
        <v>9</v>
      </c>
      <c r="F47" s="50">
        <v>4</v>
      </c>
      <c r="G47" s="50">
        <v>1</v>
      </c>
      <c r="H47" s="50">
        <v>0</v>
      </c>
      <c r="I47" s="50">
        <v>6</v>
      </c>
      <c r="J47" s="50">
        <v>4</v>
      </c>
      <c r="K47" s="50">
        <v>1</v>
      </c>
      <c r="L47" s="50">
        <v>0</v>
      </c>
      <c r="M47" s="50">
        <v>0</v>
      </c>
      <c r="N47" s="50">
        <v>0</v>
      </c>
      <c r="O47" s="15">
        <f t="shared" si="0"/>
        <v>74</v>
      </c>
      <c r="P47" s="15">
        <f t="shared" si="1"/>
        <v>74</v>
      </c>
      <c r="R47" s="8"/>
      <c r="T47"/>
    </row>
    <row r="48" spans="2:20" ht="23.1" customHeight="1" x14ac:dyDescent="0.25">
      <c r="B48" s="24" t="s">
        <v>75</v>
      </c>
      <c r="C48" s="50">
        <v>34</v>
      </c>
      <c r="D48" s="50">
        <v>37</v>
      </c>
      <c r="E48" s="50">
        <v>7</v>
      </c>
      <c r="F48" s="50">
        <v>6</v>
      </c>
      <c r="G48" s="50">
        <v>1</v>
      </c>
      <c r="H48" s="50">
        <v>0</v>
      </c>
      <c r="I48" s="50">
        <v>6</v>
      </c>
      <c r="J48" s="50">
        <v>2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93</v>
      </c>
      <c r="P48" s="15">
        <f t="shared" si="1"/>
        <v>93</v>
      </c>
      <c r="R48" s="8"/>
      <c r="T48"/>
    </row>
    <row r="49" spans="2:20" ht="23.1" customHeight="1" x14ac:dyDescent="0.25">
      <c r="B49" s="23" t="s">
        <v>76</v>
      </c>
      <c r="C49" s="50">
        <v>31</v>
      </c>
      <c r="D49" s="50">
        <v>27</v>
      </c>
      <c r="E49" s="50">
        <v>7</v>
      </c>
      <c r="F49" s="50">
        <v>4</v>
      </c>
      <c r="G49" s="50">
        <v>1</v>
      </c>
      <c r="H49" s="50">
        <v>0</v>
      </c>
      <c r="I49" s="50">
        <v>6</v>
      </c>
      <c r="J49" s="50">
        <v>4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80</v>
      </c>
      <c r="P49" s="15">
        <f t="shared" si="1"/>
        <v>80</v>
      </c>
      <c r="R49" s="8"/>
      <c r="T49"/>
    </row>
    <row r="50" spans="2:20" ht="23.1" customHeight="1" x14ac:dyDescent="0.25">
      <c r="B50" s="24" t="s">
        <v>77</v>
      </c>
      <c r="C50" s="50">
        <v>19</v>
      </c>
      <c r="D50" s="50">
        <v>22</v>
      </c>
      <c r="E50" s="50">
        <v>8</v>
      </c>
      <c r="F50" s="50">
        <v>3</v>
      </c>
      <c r="G50" s="50">
        <v>1</v>
      </c>
      <c r="H50" s="50">
        <v>0</v>
      </c>
      <c r="I50" s="50">
        <v>3</v>
      </c>
      <c r="J50" s="50">
        <v>1</v>
      </c>
      <c r="K50" s="50">
        <v>2</v>
      </c>
      <c r="L50" s="50">
        <v>3</v>
      </c>
      <c r="M50" s="50">
        <v>0</v>
      </c>
      <c r="N50" s="50">
        <v>0</v>
      </c>
      <c r="O50" s="15">
        <f t="shared" si="0"/>
        <v>62</v>
      </c>
      <c r="P50" s="15">
        <f t="shared" si="1"/>
        <v>62</v>
      </c>
      <c r="R50" s="8"/>
      <c r="T50"/>
    </row>
    <row r="51" spans="2:20" ht="23.1" customHeight="1" x14ac:dyDescent="0.25">
      <c r="B51" s="24" t="s">
        <v>78</v>
      </c>
      <c r="C51" s="50">
        <v>25</v>
      </c>
      <c r="D51" s="50">
        <v>28</v>
      </c>
      <c r="E51" s="50">
        <v>7</v>
      </c>
      <c r="F51" s="50">
        <v>5</v>
      </c>
      <c r="G51" s="50">
        <v>0</v>
      </c>
      <c r="H51" s="50">
        <v>0</v>
      </c>
      <c r="I51" s="50">
        <v>2</v>
      </c>
      <c r="J51" s="50">
        <v>5</v>
      </c>
      <c r="K51" s="50">
        <v>1</v>
      </c>
      <c r="L51" s="50">
        <v>0</v>
      </c>
      <c r="M51" s="50">
        <v>0</v>
      </c>
      <c r="N51" s="50">
        <v>0</v>
      </c>
      <c r="O51" s="15">
        <f t="shared" si="0"/>
        <v>73</v>
      </c>
      <c r="P51" s="15">
        <f t="shared" si="1"/>
        <v>73</v>
      </c>
      <c r="R51" s="8"/>
      <c r="T51"/>
    </row>
    <row r="52" spans="2:20" ht="23.1" customHeight="1" x14ac:dyDescent="0.25">
      <c r="B52" s="24" t="s">
        <v>79</v>
      </c>
      <c r="C52" s="50">
        <v>24</v>
      </c>
      <c r="D52" s="50">
        <v>11</v>
      </c>
      <c r="E52" s="50">
        <v>4</v>
      </c>
      <c r="F52" s="50">
        <v>5</v>
      </c>
      <c r="G52" s="50">
        <v>1</v>
      </c>
      <c r="H52" s="50">
        <v>0</v>
      </c>
      <c r="I52" s="50">
        <v>3</v>
      </c>
      <c r="J52" s="50">
        <v>2</v>
      </c>
      <c r="K52" s="50">
        <v>4</v>
      </c>
      <c r="L52" s="50">
        <v>0</v>
      </c>
      <c r="M52" s="50">
        <v>0</v>
      </c>
      <c r="N52" s="50">
        <v>0</v>
      </c>
      <c r="O52" s="15">
        <f t="shared" si="0"/>
        <v>54</v>
      </c>
      <c r="P52" s="15">
        <f t="shared" si="1"/>
        <v>54</v>
      </c>
      <c r="R52" s="8"/>
      <c r="T52"/>
    </row>
    <row r="53" spans="2:20" ht="23.1" customHeight="1" x14ac:dyDescent="0.25">
      <c r="B53" s="23" t="s">
        <v>80</v>
      </c>
      <c r="C53" s="50">
        <v>36</v>
      </c>
      <c r="D53" s="50">
        <v>9</v>
      </c>
      <c r="E53" s="50">
        <v>3</v>
      </c>
      <c r="F53" s="50">
        <v>3</v>
      </c>
      <c r="G53" s="50">
        <v>0</v>
      </c>
      <c r="H53" s="50">
        <v>4</v>
      </c>
      <c r="I53" s="50">
        <v>0</v>
      </c>
      <c r="J53" s="50">
        <v>3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58</v>
      </c>
      <c r="P53" s="15">
        <f t="shared" si="1"/>
        <v>58</v>
      </c>
      <c r="R53" s="8"/>
      <c r="T53"/>
    </row>
    <row r="54" spans="2:20" ht="23.1" customHeight="1" x14ac:dyDescent="0.25">
      <c r="B54" s="23" t="s">
        <v>81</v>
      </c>
      <c r="C54" s="50">
        <v>32</v>
      </c>
      <c r="D54" s="50">
        <v>30</v>
      </c>
      <c r="E54" s="50">
        <v>6</v>
      </c>
      <c r="F54" s="50">
        <v>2</v>
      </c>
      <c r="G54" s="50">
        <v>2</v>
      </c>
      <c r="H54" s="50">
        <v>0</v>
      </c>
      <c r="I54" s="50">
        <v>5</v>
      </c>
      <c r="J54" s="50">
        <v>1</v>
      </c>
      <c r="K54" s="50">
        <v>2</v>
      </c>
      <c r="L54" s="50">
        <v>0</v>
      </c>
      <c r="M54" s="50">
        <v>2</v>
      </c>
      <c r="N54" s="50">
        <v>0</v>
      </c>
      <c r="O54" s="15">
        <f t="shared" si="0"/>
        <v>80</v>
      </c>
      <c r="P54" s="15">
        <f t="shared" si="1"/>
        <v>82</v>
      </c>
      <c r="R54" s="8"/>
      <c r="T54"/>
    </row>
    <row r="55" spans="2:20" ht="23.1" customHeight="1" x14ac:dyDescent="0.25">
      <c r="B55" s="23" t="s">
        <v>82</v>
      </c>
      <c r="C55" s="50">
        <v>40</v>
      </c>
      <c r="D55" s="50">
        <v>23</v>
      </c>
      <c r="E55" s="50">
        <v>7</v>
      </c>
      <c r="F55" s="50">
        <v>4</v>
      </c>
      <c r="G55" s="50">
        <v>2</v>
      </c>
      <c r="H55" s="50">
        <v>0</v>
      </c>
      <c r="I55" s="50">
        <v>0</v>
      </c>
      <c r="J55" s="50">
        <v>5</v>
      </c>
      <c r="K55" s="50">
        <v>2</v>
      </c>
      <c r="L55" s="50">
        <v>2</v>
      </c>
      <c r="M55" s="50">
        <v>0</v>
      </c>
      <c r="N55" s="50">
        <v>0</v>
      </c>
      <c r="O55" s="15">
        <f t="shared" si="0"/>
        <v>85</v>
      </c>
      <c r="P55" s="15">
        <f t="shared" si="1"/>
        <v>85</v>
      </c>
      <c r="R55" s="8"/>
      <c r="T55"/>
    </row>
    <row r="56" spans="2:20" ht="23.1" customHeight="1" x14ac:dyDescent="0.25">
      <c r="B56" s="23" t="s">
        <v>83</v>
      </c>
      <c r="C56" s="50">
        <v>46</v>
      </c>
      <c r="D56" s="50">
        <v>23</v>
      </c>
      <c r="E56" s="50">
        <v>8</v>
      </c>
      <c r="F56" s="50">
        <v>7</v>
      </c>
      <c r="G56" s="50">
        <v>3</v>
      </c>
      <c r="H56" s="50">
        <v>0</v>
      </c>
      <c r="I56" s="50">
        <v>3</v>
      </c>
      <c r="J56" s="50">
        <v>4</v>
      </c>
      <c r="K56" s="50">
        <v>1</v>
      </c>
      <c r="L56" s="50">
        <v>0</v>
      </c>
      <c r="M56" s="50">
        <v>1</v>
      </c>
      <c r="N56" s="50">
        <v>0</v>
      </c>
      <c r="O56" s="15">
        <f t="shared" si="0"/>
        <v>95</v>
      </c>
      <c r="P56" s="15">
        <f t="shared" si="1"/>
        <v>96</v>
      </c>
      <c r="R56" s="8"/>
      <c r="T56"/>
    </row>
    <row r="57" spans="2:20" ht="23.1" customHeight="1" x14ac:dyDescent="0.25">
      <c r="B57" s="23" t="s">
        <v>84</v>
      </c>
      <c r="C57" s="50">
        <v>48</v>
      </c>
      <c r="D57" s="50">
        <v>26</v>
      </c>
      <c r="E57" s="50">
        <v>4</v>
      </c>
      <c r="F57" s="50">
        <v>8</v>
      </c>
      <c r="G57" s="50">
        <v>3</v>
      </c>
      <c r="H57" s="50">
        <v>0</v>
      </c>
      <c r="I57" s="50">
        <v>3</v>
      </c>
      <c r="J57" s="50">
        <v>8</v>
      </c>
      <c r="K57" s="50">
        <v>9</v>
      </c>
      <c r="L57" s="50">
        <v>0</v>
      </c>
      <c r="M57" s="50">
        <v>0</v>
      </c>
      <c r="N57" s="50">
        <v>0</v>
      </c>
      <c r="O57" s="15">
        <f t="shared" si="0"/>
        <v>109</v>
      </c>
      <c r="P57" s="15">
        <f t="shared" si="1"/>
        <v>109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1366</v>
      </c>
      <c r="D58" s="16">
        <f t="shared" si="21"/>
        <v>1086</v>
      </c>
      <c r="E58" s="16">
        <f t="shared" si="21"/>
        <v>322</v>
      </c>
      <c r="F58" s="16">
        <f t="shared" si="21"/>
        <v>142</v>
      </c>
      <c r="G58" s="16">
        <f t="shared" si="21"/>
        <v>28</v>
      </c>
      <c r="H58" s="16">
        <f t="shared" si="21"/>
        <v>10</v>
      </c>
      <c r="I58" s="16">
        <f t="shared" si="21"/>
        <v>122</v>
      </c>
      <c r="J58" s="16">
        <f t="shared" si="21"/>
        <v>108</v>
      </c>
      <c r="K58" s="16">
        <f t="shared" si="21"/>
        <v>90</v>
      </c>
      <c r="L58" s="16">
        <f t="shared" si="21"/>
        <v>16</v>
      </c>
      <c r="M58" s="16">
        <f t="shared" si="21"/>
        <v>7</v>
      </c>
      <c r="N58" s="16">
        <f t="shared" si="21"/>
        <v>0</v>
      </c>
      <c r="O58" s="16">
        <f t="shared" si="21"/>
        <v>3290</v>
      </c>
      <c r="P58" s="16">
        <f t="shared" si="21"/>
        <v>3297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0.4143160448892933</v>
      </c>
      <c r="D59" s="43">
        <f t="shared" si="22"/>
        <v>0.3293903548680619</v>
      </c>
      <c r="E59" s="43">
        <f t="shared" si="22"/>
        <v>9.7664543524416142E-2</v>
      </c>
      <c r="F59" s="43">
        <f t="shared" si="22"/>
        <v>4.3069457082195936E-2</v>
      </c>
      <c r="G59" s="43">
        <f t="shared" si="22"/>
        <v>8.4925690021231421E-3</v>
      </c>
      <c r="H59" s="43">
        <f t="shared" si="22"/>
        <v>3.0330603579011221E-3</v>
      </c>
      <c r="I59" s="43">
        <f t="shared" si="22"/>
        <v>3.7003336366393691E-2</v>
      </c>
      <c r="J59" s="43">
        <f t="shared" si="22"/>
        <v>3.2757051865332121E-2</v>
      </c>
      <c r="K59" s="43">
        <f t="shared" si="22"/>
        <v>2.7297543221110099E-2</v>
      </c>
      <c r="L59" s="43">
        <f t="shared" si="22"/>
        <v>4.8528965726417957E-3</v>
      </c>
      <c r="M59" s="43">
        <f t="shared" si="22"/>
        <v>2.1231422505307855E-3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0.41519756838905775</v>
      </c>
      <c r="D60" s="44">
        <f t="shared" ref="D60:N60" si="23">D58/$O$58</f>
        <v>0.33009118541033433</v>
      </c>
      <c r="E60" s="44">
        <f t="shared" si="23"/>
        <v>9.7872340425531917E-2</v>
      </c>
      <c r="F60" s="44">
        <f t="shared" si="23"/>
        <v>4.3161094224924014E-2</v>
      </c>
      <c r="G60" s="44">
        <f t="shared" si="23"/>
        <v>8.5106382978723406E-3</v>
      </c>
      <c r="H60" s="44">
        <f t="shared" si="23"/>
        <v>3.0395136778115501E-3</v>
      </c>
      <c r="I60" s="44">
        <f t="shared" si="23"/>
        <v>3.7082066869300913E-2</v>
      </c>
      <c r="J60" s="44">
        <f t="shared" si="23"/>
        <v>3.2826747720364743E-2</v>
      </c>
      <c r="K60" s="44">
        <f t="shared" si="23"/>
        <v>2.7355623100303952E-2</v>
      </c>
      <c r="L60" s="44">
        <f t="shared" si="23"/>
        <v>4.8632218844984806E-3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topLeftCell="A49" zoomScale="60" workbookViewId="0">
      <selection activeCell="P5" sqref="P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72" t="str">
        <f>'[1]24.09.2019 BUSEGA-ENTEBBE'!C3:G3</f>
        <v>MCC - C2 - STN59 - BUSEGA</v>
      </c>
      <c r="D3" s="72"/>
      <c r="E3" s="72"/>
      <c r="F3" s="72"/>
      <c r="G3" s="72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tr">
        <f>'[1]24.09.2019 BUSEGA-ENTEBBE'!D5</f>
        <v>24.09.19</v>
      </c>
      <c r="F5" s="41" t="s">
        <v>1</v>
      </c>
      <c r="G5" s="70" t="str">
        <f>'[1]24.09.2019 BUSEGA-ENTEBBE'!G5:H5</f>
        <v>TOLL GATE</v>
      </c>
      <c r="H5" s="71"/>
      <c r="I5" s="14"/>
      <c r="J5" s="2" t="s">
        <v>5</v>
      </c>
      <c r="K5" s="70" t="str">
        <f>'[1]24.09.2019 BUSEGA-ENTEBBE'!K5:L5</f>
        <v>NAMULI JULIET</v>
      </c>
      <c r="L5" s="71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0" t="s">
        <v>164</v>
      </c>
      <c r="E6" s="61"/>
      <c r="F6" s="2" t="s">
        <v>2</v>
      </c>
      <c r="G6" s="60" t="s">
        <v>165</v>
      </c>
      <c r="H6" s="61"/>
      <c r="J6" s="2" t="s">
        <v>21</v>
      </c>
      <c r="K6" s="70" t="s">
        <v>170</v>
      </c>
      <c r="L6" s="71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9" t="s">
        <v>88</v>
      </c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42</v>
      </c>
      <c r="D10" s="50">
        <v>6</v>
      </c>
      <c r="E10" s="50">
        <v>8</v>
      </c>
      <c r="F10" s="50">
        <v>0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7">
        <f t="shared" ref="O10:O57" si="0">SUM(C10:L10,N10)</f>
        <v>59</v>
      </c>
      <c r="P10" s="17">
        <f t="shared" ref="P10:P57" si="1">SUM(C10:N10)</f>
        <v>59</v>
      </c>
      <c r="R10" s="1" t="s">
        <v>6</v>
      </c>
      <c r="S10" s="17">
        <f t="shared" ref="S10:AF10" si="2">SUM(C10:C13)</f>
        <v>163</v>
      </c>
      <c r="T10" s="17">
        <f t="shared" si="2"/>
        <v>30</v>
      </c>
      <c r="U10" s="17">
        <f t="shared" si="2"/>
        <v>21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21</v>
      </c>
      <c r="Z10" s="17">
        <f t="shared" si="2"/>
        <v>0</v>
      </c>
      <c r="AA10" s="17">
        <f t="shared" si="2"/>
        <v>3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241</v>
      </c>
      <c r="AF10" s="31">
        <f t="shared" si="2"/>
        <v>241</v>
      </c>
    </row>
    <row r="11" spans="2:32" s="6" customFormat="1" ht="23.1" customHeight="1" x14ac:dyDescent="0.25">
      <c r="B11" s="23" t="s">
        <v>38</v>
      </c>
      <c r="C11" s="50">
        <v>52</v>
      </c>
      <c r="D11" s="50">
        <v>13</v>
      </c>
      <c r="E11" s="50">
        <v>5</v>
      </c>
      <c r="F11" s="50">
        <v>2</v>
      </c>
      <c r="G11" s="50">
        <v>0</v>
      </c>
      <c r="H11" s="50">
        <v>0</v>
      </c>
      <c r="I11" s="50">
        <v>6</v>
      </c>
      <c r="J11" s="50">
        <v>0</v>
      </c>
      <c r="K11" s="50">
        <v>1</v>
      </c>
      <c r="L11" s="50">
        <v>0</v>
      </c>
      <c r="M11" s="50">
        <v>0</v>
      </c>
      <c r="N11" s="50">
        <v>0</v>
      </c>
      <c r="O11" s="17">
        <f t="shared" si="0"/>
        <v>79</v>
      </c>
      <c r="P11" s="17">
        <f t="shared" si="1"/>
        <v>79</v>
      </c>
      <c r="R11" s="1" t="s">
        <v>7</v>
      </c>
      <c r="S11" s="17">
        <f t="shared" ref="S11:AF11" si="3">SUM(C14:C17)</f>
        <v>143</v>
      </c>
      <c r="T11" s="17">
        <f t="shared" si="3"/>
        <v>33</v>
      </c>
      <c r="U11" s="17">
        <f t="shared" si="3"/>
        <v>26</v>
      </c>
      <c r="V11" s="17">
        <f t="shared" si="3"/>
        <v>6</v>
      </c>
      <c r="W11" s="17">
        <f t="shared" si="3"/>
        <v>1</v>
      </c>
      <c r="X11" s="17">
        <f t="shared" si="3"/>
        <v>0</v>
      </c>
      <c r="Y11" s="17">
        <f t="shared" si="3"/>
        <v>17</v>
      </c>
      <c r="Z11" s="17">
        <f t="shared" si="3"/>
        <v>0</v>
      </c>
      <c r="AA11" s="17">
        <f t="shared" si="3"/>
        <v>3</v>
      </c>
      <c r="AB11" s="17">
        <f t="shared" si="3"/>
        <v>1</v>
      </c>
      <c r="AC11" s="17">
        <f t="shared" si="3"/>
        <v>0</v>
      </c>
      <c r="AD11" s="17">
        <f t="shared" si="3"/>
        <v>0</v>
      </c>
      <c r="AE11" s="31">
        <f t="shared" si="3"/>
        <v>230</v>
      </c>
      <c r="AF11" s="31">
        <f t="shared" si="3"/>
        <v>230</v>
      </c>
    </row>
    <row r="12" spans="2:32" ht="23.1" customHeight="1" x14ac:dyDescent="0.25">
      <c r="B12" s="23" t="s">
        <v>39</v>
      </c>
      <c r="C12" s="50">
        <v>34</v>
      </c>
      <c r="D12" s="50">
        <v>8</v>
      </c>
      <c r="E12" s="50">
        <v>7</v>
      </c>
      <c r="F12" s="50">
        <v>1</v>
      </c>
      <c r="G12" s="50">
        <v>0</v>
      </c>
      <c r="H12" s="50">
        <v>0</v>
      </c>
      <c r="I12" s="50">
        <v>8</v>
      </c>
      <c r="J12" s="50">
        <v>0</v>
      </c>
      <c r="K12" s="50">
        <v>1</v>
      </c>
      <c r="L12" s="50">
        <v>0</v>
      </c>
      <c r="M12" s="50">
        <v>0</v>
      </c>
      <c r="N12" s="50">
        <v>0</v>
      </c>
      <c r="O12" s="17">
        <f t="shared" si="0"/>
        <v>59</v>
      </c>
      <c r="P12" s="17">
        <f t="shared" si="1"/>
        <v>59</v>
      </c>
      <c r="R12" s="1" t="s">
        <v>8</v>
      </c>
      <c r="S12" s="17">
        <f t="shared" ref="S12:AF12" si="4">SUM(C18:C21)</f>
        <v>130</v>
      </c>
      <c r="T12" s="17">
        <f t="shared" si="4"/>
        <v>23</v>
      </c>
      <c r="U12" s="17">
        <f t="shared" si="4"/>
        <v>23</v>
      </c>
      <c r="V12" s="17">
        <f t="shared" si="4"/>
        <v>6</v>
      </c>
      <c r="W12" s="17">
        <f t="shared" si="4"/>
        <v>0</v>
      </c>
      <c r="X12" s="17">
        <f t="shared" si="4"/>
        <v>0</v>
      </c>
      <c r="Y12" s="17">
        <f t="shared" si="4"/>
        <v>13</v>
      </c>
      <c r="Z12" s="17">
        <f t="shared" si="4"/>
        <v>0</v>
      </c>
      <c r="AA12" s="17">
        <f t="shared" si="4"/>
        <v>6</v>
      </c>
      <c r="AB12" s="17">
        <f t="shared" si="4"/>
        <v>3</v>
      </c>
      <c r="AC12" s="17">
        <f t="shared" si="4"/>
        <v>0</v>
      </c>
      <c r="AD12" s="17">
        <f t="shared" si="4"/>
        <v>0</v>
      </c>
      <c r="AE12" s="31">
        <f t="shared" si="4"/>
        <v>204</v>
      </c>
      <c r="AF12" s="31">
        <f t="shared" si="4"/>
        <v>204</v>
      </c>
    </row>
    <row r="13" spans="2:32" ht="23.1" customHeight="1" x14ac:dyDescent="0.25">
      <c r="B13" s="23" t="s">
        <v>40</v>
      </c>
      <c r="C13" s="50">
        <v>35</v>
      </c>
      <c r="D13" s="50">
        <v>3</v>
      </c>
      <c r="E13" s="50">
        <v>1</v>
      </c>
      <c r="F13" s="50">
        <v>0</v>
      </c>
      <c r="G13" s="50">
        <v>0</v>
      </c>
      <c r="H13" s="50">
        <v>0</v>
      </c>
      <c r="I13" s="50">
        <v>4</v>
      </c>
      <c r="J13" s="50">
        <v>0</v>
      </c>
      <c r="K13" s="50">
        <v>1</v>
      </c>
      <c r="L13" s="50">
        <v>0</v>
      </c>
      <c r="M13" s="50">
        <v>0</v>
      </c>
      <c r="N13" s="50">
        <v>0</v>
      </c>
      <c r="O13" s="17">
        <f t="shared" si="0"/>
        <v>44</v>
      </c>
      <c r="P13" s="17">
        <f t="shared" si="1"/>
        <v>44</v>
      </c>
      <c r="R13" s="1" t="s">
        <v>9</v>
      </c>
      <c r="S13" s="17">
        <f t="shared" ref="S13:AF13" si="5">SUM(C22:C25)</f>
        <v>138</v>
      </c>
      <c r="T13" s="17">
        <f t="shared" si="5"/>
        <v>77</v>
      </c>
      <c r="U13" s="17">
        <f t="shared" si="5"/>
        <v>79</v>
      </c>
      <c r="V13" s="17">
        <f t="shared" si="5"/>
        <v>7</v>
      </c>
      <c r="W13" s="17">
        <f t="shared" si="5"/>
        <v>7</v>
      </c>
      <c r="X13" s="17">
        <f t="shared" si="5"/>
        <v>4</v>
      </c>
      <c r="Y13" s="17">
        <f t="shared" si="5"/>
        <v>11</v>
      </c>
      <c r="Z13" s="17">
        <f t="shared" si="5"/>
        <v>4</v>
      </c>
      <c r="AA13" s="17">
        <f t="shared" si="5"/>
        <v>9</v>
      </c>
      <c r="AB13" s="17">
        <f t="shared" si="5"/>
        <v>0</v>
      </c>
      <c r="AC13" s="17">
        <f t="shared" si="5"/>
        <v>1</v>
      </c>
      <c r="AD13" s="17">
        <f t="shared" si="5"/>
        <v>0</v>
      </c>
      <c r="AE13" s="31">
        <f t="shared" si="5"/>
        <v>336</v>
      </c>
      <c r="AF13" s="31">
        <f t="shared" si="5"/>
        <v>337</v>
      </c>
    </row>
    <row r="14" spans="2:32" ht="23.1" customHeight="1" x14ac:dyDescent="0.25">
      <c r="B14" s="23" t="s">
        <v>41</v>
      </c>
      <c r="C14" s="50">
        <v>31</v>
      </c>
      <c r="D14" s="50">
        <v>3</v>
      </c>
      <c r="E14" s="50">
        <v>7</v>
      </c>
      <c r="F14" s="50">
        <v>1</v>
      </c>
      <c r="G14" s="50">
        <v>0</v>
      </c>
      <c r="H14" s="50">
        <v>0</v>
      </c>
      <c r="I14" s="50">
        <v>4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17">
        <f t="shared" si="0"/>
        <v>46</v>
      </c>
      <c r="P14" s="17">
        <f t="shared" si="1"/>
        <v>46</v>
      </c>
      <c r="R14" s="1" t="s">
        <v>10</v>
      </c>
      <c r="S14" s="17">
        <f t="shared" ref="S14:AF14" si="6">SUM(C26:C29)</f>
        <v>140</v>
      </c>
      <c r="T14" s="17">
        <f t="shared" si="6"/>
        <v>32</v>
      </c>
      <c r="U14" s="17">
        <f t="shared" si="6"/>
        <v>27</v>
      </c>
      <c r="V14" s="17">
        <f t="shared" si="6"/>
        <v>9</v>
      </c>
      <c r="W14" s="17">
        <f t="shared" si="6"/>
        <v>0</v>
      </c>
      <c r="X14" s="17">
        <f t="shared" si="6"/>
        <v>0</v>
      </c>
      <c r="Y14" s="17">
        <f t="shared" si="6"/>
        <v>17</v>
      </c>
      <c r="Z14" s="17">
        <f t="shared" si="6"/>
        <v>1</v>
      </c>
      <c r="AA14" s="17">
        <f t="shared" si="6"/>
        <v>6</v>
      </c>
      <c r="AB14" s="17">
        <f t="shared" si="6"/>
        <v>0</v>
      </c>
      <c r="AC14" s="17">
        <f t="shared" si="6"/>
        <v>0</v>
      </c>
      <c r="AD14" s="17">
        <f t="shared" si="6"/>
        <v>0</v>
      </c>
      <c r="AE14" s="31">
        <f t="shared" si="6"/>
        <v>232</v>
      </c>
      <c r="AF14" s="31">
        <f t="shared" si="6"/>
        <v>232</v>
      </c>
    </row>
    <row r="15" spans="2:32" ht="23.1" customHeight="1" x14ac:dyDescent="0.25">
      <c r="B15" s="23" t="s">
        <v>42</v>
      </c>
      <c r="C15" s="50">
        <v>33</v>
      </c>
      <c r="D15" s="50">
        <v>14</v>
      </c>
      <c r="E15" s="50">
        <v>4</v>
      </c>
      <c r="F15" s="50">
        <v>1</v>
      </c>
      <c r="G15" s="50">
        <v>1</v>
      </c>
      <c r="H15" s="50">
        <v>0</v>
      </c>
      <c r="I15" s="50">
        <v>5</v>
      </c>
      <c r="J15" s="50">
        <v>0</v>
      </c>
      <c r="K15" s="50">
        <v>1</v>
      </c>
      <c r="L15" s="50">
        <v>1</v>
      </c>
      <c r="M15" s="50">
        <v>0</v>
      </c>
      <c r="N15" s="50">
        <v>0</v>
      </c>
      <c r="O15" s="17">
        <f t="shared" si="0"/>
        <v>60</v>
      </c>
      <c r="P15" s="17">
        <f t="shared" si="1"/>
        <v>60</v>
      </c>
      <c r="R15" s="1" t="s">
        <v>11</v>
      </c>
      <c r="S15" s="17">
        <f t="shared" ref="S15:AF15" si="7">SUM(C30:C33)</f>
        <v>137</v>
      </c>
      <c r="T15" s="17">
        <f t="shared" si="7"/>
        <v>53</v>
      </c>
      <c r="U15" s="17">
        <f t="shared" si="7"/>
        <v>34</v>
      </c>
      <c r="V15" s="17">
        <f t="shared" si="7"/>
        <v>13</v>
      </c>
      <c r="W15" s="17">
        <f t="shared" si="7"/>
        <v>1</v>
      </c>
      <c r="X15" s="17">
        <f t="shared" si="7"/>
        <v>0</v>
      </c>
      <c r="Y15" s="17">
        <f t="shared" si="7"/>
        <v>24</v>
      </c>
      <c r="Z15" s="17">
        <f t="shared" si="7"/>
        <v>1</v>
      </c>
      <c r="AA15" s="17">
        <f t="shared" si="7"/>
        <v>7</v>
      </c>
      <c r="AB15" s="17">
        <f t="shared" si="7"/>
        <v>0</v>
      </c>
      <c r="AC15" s="17">
        <f t="shared" si="7"/>
        <v>0</v>
      </c>
      <c r="AD15" s="17">
        <f t="shared" si="7"/>
        <v>0</v>
      </c>
      <c r="AE15" s="31">
        <f t="shared" si="7"/>
        <v>270</v>
      </c>
      <c r="AF15" s="31">
        <f t="shared" si="7"/>
        <v>270</v>
      </c>
    </row>
    <row r="16" spans="2:32" ht="23.1" customHeight="1" x14ac:dyDescent="0.25">
      <c r="B16" s="23" t="s">
        <v>43</v>
      </c>
      <c r="C16" s="50">
        <v>45</v>
      </c>
      <c r="D16" s="50">
        <v>6</v>
      </c>
      <c r="E16" s="50">
        <v>9</v>
      </c>
      <c r="F16" s="50">
        <v>3</v>
      </c>
      <c r="G16" s="50">
        <v>0</v>
      </c>
      <c r="H16" s="50">
        <v>0</v>
      </c>
      <c r="I16" s="50">
        <v>5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7">
        <f t="shared" si="0"/>
        <v>68</v>
      </c>
      <c r="P16" s="17">
        <f t="shared" si="1"/>
        <v>68</v>
      </c>
      <c r="R16" s="1" t="s">
        <v>12</v>
      </c>
      <c r="S16" s="17">
        <f t="shared" ref="S16:AF16" si="8">SUM(C34:C37)</f>
        <v>142</v>
      </c>
      <c r="T16" s="17">
        <f t="shared" si="8"/>
        <v>36</v>
      </c>
      <c r="U16" s="17">
        <f t="shared" si="8"/>
        <v>27</v>
      </c>
      <c r="V16" s="17">
        <f t="shared" si="8"/>
        <v>6</v>
      </c>
      <c r="W16" s="17">
        <f t="shared" si="8"/>
        <v>1</v>
      </c>
      <c r="X16" s="17">
        <f t="shared" si="8"/>
        <v>0</v>
      </c>
      <c r="Y16" s="17">
        <f t="shared" si="8"/>
        <v>24</v>
      </c>
      <c r="Z16" s="17">
        <f t="shared" si="8"/>
        <v>2</v>
      </c>
      <c r="AA16" s="17">
        <f t="shared" si="8"/>
        <v>7</v>
      </c>
      <c r="AB16" s="17">
        <f t="shared" si="8"/>
        <v>1</v>
      </c>
      <c r="AC16" s="17">
        <f t="shared" si="8"/>
        <v>0</v>
      </c>
      <c r="AD16" s="17">
        <f t="shared" si="8"/>
        <v>0</v>
      </c>
      <c r="AE16" s="31">
        <f t="shared" si="8"/>
        <v>246</v>
      </c>
      <c r="AF16" s="31">
        <f t="shared" si="8"/>
        <v>246</v>
      </c>
    </row>
    <row r="17" spans="2:32" ht="23.1" customHeight="1" x14ac:dyDescent="0.25">
      <c r="B17" s="23" t="s">
        <v>44</v>
      </c>
      <c r="C17" s="50">
        <v>34</v>
      </c>
      <c r="D17" s="50">
        <v>10</v>
      </c>
      <c r="E17" s="50">
        <v>6</v>
      </c>
      <c r="F17" s="50">
        <v>1</v>
      </c>
      <c r="G17" s="50">
        <v>0</v>
      </c>
      <c r="H17" s="50">
        <v>0</v>
      </c>
      <c r="I17" s="50">
        <v>3</v>
      </c>
      <c r="J17" s="50">
        <v>0</v>
      </c>
      <c r="K17" s="50">
        <v>2</v>
      </c>
      <c r="L17" s="50">
        <v>0</v>
      </c>
      <c r="M17" s="50">
        <v>0</v>
      </c>
      <c r="N17" s="50">
        <v>0</v>
      </c>
      <c r="O17" s="17">
        <f t="shared" si="0"/>
        <v>56</v>
      </c>
      <c r="P17" s="17">
        <f t="shared" si="1"/>
        <v>56</v>
      </c>
      <c r="R17" s="1" t="s">
        <v>13</v>
      </c>
      <c r="S17" s="17">
        <f t="shared" ref="S17:AF17" si="9">SUM(C38:C41)</f>
        <v>150</v>
      </c>
      <c r="T17" s="17">
        <f t="shared" si="9"/>
        <v>40</v>
      </c>
      <c r="U17" s="17">
        <f t="shared" si="9"/>
        <v>41</v>
      </c>
      <c r="V17" s="17">
        <f t="shared" si="9"/>
        <v>25</v>
      </c>
      <c r="W17" s="17">
        <f t="shared" si="9"/>
        <v>6</v>
      </c>
      <c r="X17" s="17">
        <f t="shared" si="9"/>
        <v>0</v>
      </c>
      <c r="Y17" s="17">
        <f t="shared" si="9"/>
        <v>20</v>
      </c>
      <c r="Z17" s="17">
        <f t="shared" si="9"/>
        <v>3</v>
      </c>
      <c r="AA17" s="17">
        <f t="shared" si="9"/>
        <v>3</v>
      </c>
      <c r="AB17" s="17">
        <f t="shared" si="9"/>
        <v>0</v>
      </c>
      <c r="AC17" s="17">
        <f t="shared" si="9"/>
        <v>0</v>
      </c>
      <c r="AD17" s="17">
        <f t="shared" si="9"/>
        <v>0</v>
      </c>
      <c r="AE17" s="31">
        <f t="shared" si="9"/>
        <v>288</v>
      </c>
      <c r="AF17" s="31">
        <f t="shared" si="9"/>
        <v>288</v>
      </c>
    </row>
    <row r="18" spans="2:32" ht="23.1" customHeight="1" x14ac:dyDescent="0.25">
      <c r="B18" s="23" t="s">
        <v>45</v>
      </c>
      <c r="C18" s="50">
        <v>27</v>
      </c>
      <c r="D18" s="50">
        <v>7</v>
      </c>
      <c r="E18" s="50">
        <v>2</v>
      </c>
      <c r="F18" s="50">
        <v>1</v>
      </c>
      <c r="G18" s="50">
        <v>0</v>
      </c>
      <c r="H18" s="50">
        <v>0</v>
      </c>
      <c r="I18" s="50">
        <v>2</v>
      </c>
      <c r="J18" s="50">
        <v>0</v>
      </c>
      <c r="K18" s="50">
        <v>1</v>
      </c>
      <c r="L18" s="50">
        <v>1</v>
      </c>
      <c r="M18" s="50">
        <v>0</v>
      </c>
      <c r="N18" s="50">
        <v>0</v>
      </c>
      <c r="O18" s="17">
        <f t="shared" si="0"/>
        <v>41</v>
      </c>
      <c r="P18" s="17">
        <f t="shared" si="1"/>
        <v>41</v>
      </c>
      <c r="R18" s="1" t="s">
        <v>14</v>
      </c>
      <c r="S18" s="17">
        <f t="shared" ref="S18:AF18" si="10">SUM(C42:C45)</f>
        <v>165</v>
      </c>
      <c r="T18" s="17">
        <f t="shared" si="10"/>
        <v>77</v>
      </c>
      <c r="U18" s="17">
        <f t="shared" si="10"/>
        <v>41</v>
      </c>
      <c r="V18" s="17">
        <f t="shared" si="10"/>
        <v>23</v>
      </c>
      <c r="W18" s="17">
        <f t="shared" si="10"/>
        <v>5</v>
      </c>
      <c r="X18" s="17">
        <f t="shared" si="10"/>
        <v>1</v>
      </c>
      <c r="Y18" s="17">
        <f t="shared" si="10"/>
        <v>40</v>
      </c>
      <c r="Z18" s="17">
        <f t="shared" si="10"/>
        <v>4</v>
      </c>
      <c r="AA18" s="17">
        <f t="shared" si="10"/>
        <v>7</v>
      </c>
      <c r="AB18" s="17">
        <f t="shared" si="10"/>
        <v>0</v>
      </c>
      <c r="AC18" s="17">
        <f t="shared" si="10"/>
        <v>0</v>
      </c>
      <c r="AD18" s="17">
        <f t="shared" si="10"/>
        <v>0</v>
      </c>
      <c r="AE18" s="31">
        <f t="shared" si="10"/>
        <v>363</v>
      </c>
      <c r="AF18" s="31">
        <f t="shared" si="10"/>
        <v>363</v>
      </c>
    </row>
    <row r="19" spans="2:32" ht="23.1" customHeight="1" x14ac:dyDescent="0.25">
      <c r="B19" s="23" t="s">
        <v>46</v>
      </c>
      <c r="C19" s="50">
        <v>35</v>
      </c>
      <c r="D19" s="50">
        <v>8</v>
      </c>
      <c r="E19" s="50">
        <v>8</v>
      </c>
      <c r="F19" s="50">
        <v>0</v>
      </c>
      <c r="G19" s="50">
        <v>0</v>
      </c>
      <c r="H19" s="50">
        <v>0</v>
      </c>
      <c r="I19" s="50">
        <v>3</v>
      </c>
      <c r="J19" s="50">
        <v>0</v>
      </c>
      <c r="K19" s="50">
        <v>3</v>
      </c>
      <c r="L19" s="50">
        <v>0</v>
      </c>
      <c r="M19" s="50">
        <v>0</v>
      </c>
      <c r="N19" s="50">
        <v>0</v>
      </c>
      <c r="O19" s="17">
        <f t="shared" si="0"/>
        <v>57</v>
      </c>
      <c r="P19" s="17">
        <f t="shared" si="1"/>
        <v>57</v>
      </c>
      <c r="R19" s="1" t="s">
        <v>15</v>
      </c>
      <c r="S19" s="17">
        <f t="shared" ref="S19:AF19" si="11">SUM(C46:C49)</f>
        <v>162</v>
      </c>
      <c r="T19" s="17">
        <f t="shared" si="11"/>
        <v>49</v>
      </c>
      <c r="U19" s="17">
        <f t="shared" si="11"/>
        <v>35</v>
      </c>
      <c r="V19" s="17">
        <f t="shared" si="11"/>
        <v>18</v>
      </c>
      <c r="W19" s="17">
        <f t="shared" si="11"/>
        <v>1</v>
      </c>
      <c r="X19" s="17">
        <f t="shared" si="11"/>
        <v>0</v>
      </c>
      <c r="Y19" s="17">
        <f t="shared" si="11"/>
        <v>20</v>
      </c>
      <c r="Z19" s="17">
        <f t="shared" si="11"/>
        <v>13</v>
      </c>
      <c r="AA19" s="17">
        <f t="shared" si="11"/>
        <v>10</v>
      </c>
      <c r="AB19" s="17">
        <f t="shared" si="11"/>
        <v>3</v>
      </c>
      <c r="AC19" s="17">
        <f t="shared" si="11"/>
        <v>0</v>
      </c>
      <c r="AD19" s="17">
        <f t="shared" si="11"/>
        <v>0</v>
      </c>
      <c r="AE19" s="31">
        <f t="shared" si="11"/>
        <v>311</v>
      </c>
      <c r="AF19" s="31">
        <f t="shared" si="11"/>
        <v>311</v>
      </c>
    </row>
    <row r="20" spans="2:32" ht="23.1" customHeight="1" x14ac:dyDescent="0.25">
      <c r="B20" s="23" t="s">
        <v>47</v>
      </c>
      <c r="C20" s="50">
        <v>34</v>
      </c>
      <c r="D20" s="50">
        <v>1</v>
      </c>
      <c r="E20" s="50">
        <v>1</v>
      </c>
      <c r="F20" s="50">
        <v>4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1</v>
      </c>
      <c r="M20" s="50">
        <v>0</v>
      </c>
      <c r="N20" s="50">
        <v>0</v>
      </c>
      <c r="O20" s="17">
        <f t="shared" si="0"/>
        <v>44</v>
      </c>
      <c r="P20" s="17">
        <f t="shared" si="1"/>
        <v>44</v>
      </c>
      <c r="R20" s="1" t="s">
        <v>16</v>
      </c>
      <c r="S20" s="17">
        <f t="shared" ref="S20:AF20" si="12">SUM(C50:C53)</f>
        <v>137</v>
      </c>
      <c r="T20" s="17">
        <f t="shared" si="12"/>
        <v>63</v>
      </c>
      <c r="U20" s="17">
        <f t="shared" si="12"/>
        <v>35</v>
      </c>
      <c r="V20" s="17">
        <f t="shared" si="12"/>
        <v>9</v>
      </c>
      <c r="W20" s="17">
        <f t="shared" si="12"/>
        <v>8</v>
      </c>
      <c r="X20" s="17">
        <f t="shared" si="12"/>
        <v>2</v>
      </c>
      <c r="Y20" s="17">
        <f t="shared" si="12"/>
        <v>20</v>
      </c>
      <c r="Z20" s="17">
        <f t="shared" si="12"/>
        <v>16</v>
      </c>
      <c r="AA20" s="17">
        <f t="shared" si="12"/>
        <v>3</v>
      </c>
      <c r="AB20" s="17">
        <f t="shared" si="12"/>
        <v>3</v>
      </c>
      <c r="AC20" s="17">
        <f t="shared" si="12"/>
        <v>0</v>
      </c>
      <c r="AD20" s="17">
        <f t="shared" si="12"/>
        <v>0</v>
      </c>
      <c r="AE20" s="31">
        <f t="shared" si="12"/>
        <v>296</v>
      </c>
      <c r="AF20" s="31">
        <f t="shared" si="12"/>
        <v>296</v>
      </c>
    </row>
    <row r="21" spans="2:32" ht="23.1" customHeight="1" x14ac:dyDescent="0.25">
      <c r="B21" s="23" t="s">
        <v>48</v>
      </c>
      <c r="C21" s="50">
        <v>34</v>
      </c>
      <c r="D21" s="50">
        <v>7</v>
      </c>
      <c r="E21" s="50">
        <v>12</v>
      </c>
      <c r="F21" s="50">
        <v>1</v>
      </c>
      <c r="G21" s="50">
        <v>0</v>
      </c>
      <c r="H21" s="50">
        <v>0</v>
      </c>
      <c r="I21" s="50">
        <v>5</v>
      </c>
      <c r="J21" s="50">
        <v>0</v>
      </c>
      <c r="K21" s="50">
        <v>2</v>
      </c>
      <c r="L21" s="50">
        <v>1</v>
      </c>
      <c r="M21" s="50">
        <v>0</v>
      </c>
      <c r="N21" s="50">
        <v>0</v>
      </c>
      <c r="O21" s="17">
        <f t="shared" si="0"/>
        <v>62</v>
      </c>
      <c r="P21" s="17">
        <f t="shared" si="1"/>
        <v>62</v>
      </c>
      <c r="R21" s="36" t="s">
        <v>20</v>
      </c>
      <c r="S21" s="34">
        <f t="shared" ref="S21:AF21" si="13">SUM(C54:C57)</f>
        <v>129</v>
      </c>
      <c r="T21" s="17">
        <f t="shared" si="13"/>
        <v>72</v>
      </c>
      <c r="U21" s="17">
        <f t="shared" si="13"/>
        <v>25</v>
      </c>
      <c r="V21" s="17">
        <f t="shared" si="13"/>
        <v>12</v>
      </c>
      <c r="W21" s="17">
        <f t="shared" si="13"/>
        <v>2</v>
      </c>
      <c r="X21" s="17">
        <f t="shared" si="13"/>
        <v>1</v>
      </c>
      <c r="Y21" s="17">
        <f t="shared" si="13"/>
        <v>15</v>
      </c>
      <c r="Z21" s="17">
        <f t="shared" si="13"/>
        <v>26</v>
      </c>
      <c r="AA21" s="17">
        <f t="shared" si="13"/>
        <v>10</v>
      </c>
      <c r="AB21" s="17">
        <f t="shared" si="13"/>
        <v>3</v>
      </c>
      <c r="AC21" s="17">
        <f t="shared" si="13"/>
        <v>0</v>
      </c>
      <c r="AD21" s="17">
        <f t="shared" si="13"/>
        <v>0</v>
      </c>
      <c r="AE21" s="31">
        <f t="shared" si="13"/>
        <v>295</v>
      </c>
      <c r="AF21" s="31">
        <f t="shared" si="13"/>
        <v>295</v>
      </c>
    </row>
    <row r="22" spans="2:32" ht="23.1" customHeight="1" x14ac:dyDescent="0.25">
      <c r="B22" s="23" t="s">
        <v>49</v>
      </c>
      <c r="C22" s="50">
        <v>40</v>
      </c>
      <c r="D22" s="50">
        <v>8</v>
      </c>
      <c r="E22" s="50">
        <v>9</v>
      </c>
      <c r="F22" s="50">
        <v>2</v>
      </c>
      <c r="G22" s="50">
        <v>1</v>
      </c>
      <c r="H22" s="50">
        <v>0</v>
      </c>
      <c r="I22" s="50">
        <v>5</v>
      </c>
      <c r="J22" s="50">
        <v>1</v>
      </c>
      <c r="K22" s="50">
        <v>2</v>
      </c>
      <c r="L22" s="50">
        <v>0</v>
      </c>
      <c r="M22" s="50">
        <v>0</v>
      </c>
      <c r="N22" s="50">
        <v>0</v>
      </c>
      <c r="O22" s="17">
        <f t="shared" si="0"/>
        <v>68</v>
      </c>
      <c r="P22" s="17">
        <f t="shared" si="1"/>
        <v>68</v>
      </c>
      <c r="R22" s="51" t="s">
        <v>90</v>
      </c>
      <c r="S22" s="52">
        <f>MAX(S10:S12)</f>
        <v>163</v>
      </c>
      <c r="T22" s="52">
        <f t="shared" ref="T22:AF22" si="14">MAX(T10:T12)</f>
        <v>33</v>
      </c>
      <c r="U22" s="52">
        <f t="shared" si="14"/>
        <v>26</v>
      </c>
      <c r="V22" s="52">
        <f t="shared" si="14"/>
        <v>6</v>
      </c>
      <c r="W22" s="52">
        <f t="shared" si="14"/>
        <v>1</v>
      </c>
      <c r="X22" s="52">
        <f t="shared" si="14"/>
        <v>0</v>
      </c>
      <c r="Y22" s="52">
        <f t="shared" si="14"/>
        <v>21</v>
      </c>
      <c r="Z22" s="52">
        <f t="shared" si="14"/>
        <v>0</v>
      </c>
      <c r="AA22" s="52">
        <f t="shared" si="14"/>
        <v>6</v>
      </c>
      <c r="AB22" s="52">
        <f t="shared" si="14"/>
        <v>3</v>
      </c>
      <c r="AC22" s="52">
        <f t="shared" si="14"/>
        <v>0</v>
      </c>
      <c r="AD22" s="52">
        <f t="shared" si="14"/>
        <v>0</v>
      </c>
      <c r="AE22" s="40">
        <f t="shared" si="14"/>
        <v>241</v>
      </c>
      <c r="AF22" s="40">
        <f t="shared" si="14"/>
        <v>241</v>
      </c>
    </row>
    <row r="23" spans="2:32" ht="23.1" customHeight="1" x14ac:dyDescent="0.25">
      <c r="B23" s="23" t="s">
        <v>50</v>
      </c>
      <c r="C23" s="50">
        <v>34</v>
      </c>
      <c r="D23" s="50">
        <v>44</v>
      </c>
      <c r="E23" s="50">
        <v>3</v>
      </c>
      <c r="F23" s="50">
        <v>3</v>
      </c>
      <c r="G23" s="50">
        <v>2</v>
      </c>
      <c r="H23" s="50">
        <v>0</v>
      </c>
      <c r="I23" s="50">
        <v>4</v>
      </c>
      <c r="J23" s="50">
        <v>3</v>
      </c>
      <c r="K23" s="50">
        <v>6</v>
      </c>
      <c r="L23" s="50">
        <v>0</v>
      </c>
      <c r="M23" s="50">
        <v>1</v>
      </c>
      <c r="N23" s="50">
        <v>0</v>
      </c>
      <c r="O23" s="17">
        <f t="shared" si="0"/>
        <v>99</v>
      </c>
      <c r="P23" s="17">
        <f t="shared" si="1"/>
        <v>100</v>
      </c>
      <c r="R23" s="51" t="s">
        <v>91</v>
      </c>
      <c r="S23" s="52">
        <f>MAX(S13:S18)</f>
        <v>165</v>
      </c>
      <c r="T23" s="52">
        <f t="shared" ref="T23:AF23" si="15">MAX(T13:T18)</f>
        <v>77</v>
      </c>
      <c r="U23" s="52">
        <f t="shared" si="15"/>
        <v>79</v>
      </c>
      <c r="V23" s="52">
        <f t="shared" si="15"/>
        <v>25</v>
      </c>
      <c r="W23" s="52">
        <f t="shared" si="15"/>
        <v>7</v>
      </c>
      <c r="X23" s="52">
        <f t="shared" si="15"/>
        <v>4</v>
      </c>
      <c r="Y23" s="52">
        <f t="shared" si="15"/>
        <v>40</v>
      </c>
      <c r="Z23" s="52">
        <f t="shared" si="15"/>
        <v>4</v>
      </c>
      <c r="AA23" s="52">
        <f t="shared" si="15"/>
        <v>9</v>
      </c>
      <c r="AB23" s="52">
        <f t="shared" si="15"/>
        <v>1</v>
      </c>
      <c r="AC23" s="52">
        <f t="shared" si="15"/>
        <v>1</v>
      </c>
      <c r="AD23" s="52">
        <f t="shared" si="15"/>
        <v>0</v>
      </c>
      <c r="AE23" s="40">
        <f t="shared" si="15"/>
        <v>363</v>
      </c>
      <c r="AF23" s="40">
        <f t="shared" si="15"/>
        <v>363</v>
      </c>
    </row>
    <row r="24" spans="2:32" ht="23.1" customHeight="1" x14ac:dyDescent="0.25">
      <c r="B24" s="23" t="s">
        <v>51</v>
      </c>
      <c r="C24" s="50">
        <v>37</v>
      </c>
      <c r="D24" s="50">
        <v>22</v>
      </c>
      <c r="E24" s="50">
        <v>65</v>
      </c>
      <c r="F24" s="50">
        <v>0</v>
      </c>
      <c r="G24" s="50">
        <v>4</v>
      </c>
      <c r="H24" s="50">
        <v>4</v>
      </c>
      <c r="I24" s="50">
        <v>0</v>
      </c>
      <c r="J24" s="50">
        <v>0</v>
      </c>
      <c r="K24" s="50">
        <v>0</v>
      </c>
      <c r="L24" s="50">
        <v>0</v>
      </c>
      <c r="M24" s="50">
        <v>0</v>
      </c>
      <c r="N24" s="50">
        <v>0</v>
      </c>
      <c r="O24" s="17">
        <f t="shared" si="0"/>
        <v>132</v>
      </c>
      <c r="P24" s="17">
        <f t="shared" si="1"/>
        <v>132</v>
      </c>
      <c r="R24" s="51" t="s">
        <v>92</v>
      </c>
      <c r="S24" s="52">
        <f>MAX(S19:S21)</f>
        <v>162</v>
      </c>
      <c r="T24" s="52">
        <f t="shared" ref="T24:AF24" si="16">MAX(T19:T21)</f>
        <v>72</v>
      </c>
      <c r="U24" s="52">
        <f t="shared" si="16"/>
        <v>35</v>
      </c>
      <c r="V24" s="52">
        <f t="shared" si="16"/>
        <v>18</v>
      </c>
      <c r="W24" s="52">
        <f t="shared" si="16"/>
        <v>8</v>
      </c>
      <c r="X24" s="52">
        <f t="shared" si="16"/>
        <v>2</v>
      </c>
      <c r="Y24" s="52">
        <f t="shared" si="16"/>
        <v>20</v>
      </c>
      <c r="Z24" s="52">
        <f t="shared" si="16"/>
        <v>26</v>
      </c>
      <c r="AA24" s="52">
        <f t="shared" si="16"/>
        <v>10</v>
      </c>
      <c r="AB24" s="52">
        <f t="shared" si="16"/>
        <v>3</v>
      </c>
      <c r="AC24" s="52">
        <f t="shared" si="16"/>
        <v>0</v>
      </c>
      <c r="AD24" s="52">
        <f t="shared" si="16"/>
        <v>0</v>
      </c>
      <c r="AE24" s="40">
        <f t="shared" si="16"/>
        <v>311</v>
      </c>
      <c r="AF24" s="40">
        <f t="shared" si="16"/>
        <v>311</v>
      </c>
    </row>
    <row r="25" spans="2:32" ht="23.1" customHeight="1" x14ac:dyDescent="0.25">
      <c r="B25" s="23" t="s">
        <v>52</v>
      </c>
      <c r="C25" s="50">
        <v>27</v>
      </c>
      <c r="D25" s="50">
        <v>3</v>
      </c>
      <c r="E25" s="50">
        <v>2</v>
      </c>
      <c r="F25" s="50">
        <v>2</v>
      </c>
      <c r="G25" s="50">
        <v>0</v>
      </c>
      <c r="H25" s="50">
        <v>0</v>
      </c>
      <c r="I25" s="50">
        <v>2</v>
      </c>
      <c r="J25" s="50">
        <v>0</v>
      </c>
      <c r="K25" s="50">
        <v>1</v>
      </c>
      <c r="L25" s="50">
        <v>0</v>
      </c>
      <c r="M25" s="50">
        <v>0</v>
      </c>
      <c r="N25" s="50">
        <v>0</v>
      </c>
      <c r="O25" s="17">
        <f t="shared" si="0"/>
        <v>37</v>
      </c>
      <c r="P25" s="17">
        <f t="shared" si="1"/>
        <v>37</v>
      </c>
      <c r="R25" s="37" t="s">
        <v>85</v>
      </c>
      <c r="S25" s="35">
        <f t="shared" ref="S25:AF25" si="17">SUM(S10:S12)</f>
        <v>436</v>
      </c>
      <c r="T25" s="16">
        <f t="shared" si="17"/>
        <v>86</v>
      </c>
      <c r="U25" s="16">
        <f t="shared" si="17"/>
        <v>70</v>
      </c>
      <c r="V25" s="16">
        <f t="shared" si="17"/>
        <v>15</v>
      </c>
      <c r="W25" s="16">
        <f t="shared" si="17"/>
        <v>1</v>
      </c>
      <c r="X25" s="16">
        <f t="shared" si="17"/>
        <v>0</v>
      </c>
      <c r="Y25" s="16">
        <f t="shared" si="17"/>
        <v>51</v>
      </c>
      <c r="Z25" s="16">
        <f t="shared" si="17"/>
        <v>0</v>
      </c>
      <c r="AA25" s="16">
        <f t="shared" si="17"/>
        <v>12</v>
      </c>
      <c r="AB25" s="16">
        <f t="shared" si="17"/>
        <v>4</v>
      </c>
      <c r="AC25" s="16">
        <f t="shared" si="17"/>
        <v>0</v>
      </c>
      <c r="AD25" s="16">
        <f t="shared" si="17"/>
        <v>0</v>
      </c>
      <c r="AE25" s="32">
        <f t="shared" si="17"/>
        <v>675</v>
      </c>
      <c r="AF25" s="32">
        <f t="shared" si="17"/>
        <v>675</v>
      </c>
    </row>
    <row r="26" spans="2:32" ht="23.1" customHeight="1" x14ac:dyDescent="0.25">
      <c r="B26" s="23" t="s">
        <v>53</v>
      </c>
      <c r="C26" s="50">
        <v>31</v>
      </c>
      <c r="D26" s="50">
        <v>10</v>
      </c>
      <c r="E26" s="50">
        <v>8</v>
      </c>
      <c r="F26" s="50">
        <v>4</v>
      </c>
      <c r="G26" s="50">
        <v>0</v>
      </c>
      <c r="H26" s="50">
        <v>0</v>
      </c>
      <c r="I26" s="50">
        <v>2</v>
      </c>
      <c r="J26" s="50">
        <v>0</v>
      </c>
      <c r="K26" s="50">
        <v>1</v>
      </c>
      <c r="L26" s="50">
        <v>0</v>
      </c>
      <c r="M26" s="50">
        <v>0</v>
      </c>
      <c r="N26" s="50">
        <v>0</v>
      </c>
      <c r="O26" s="17">
        <f t="shared" si="0"/>
        <v>56</v>
      </c>
      <c r="P26" s="17">
        <f t="shared" si="1"/>
        <v>56</v>
      </c>
      <c r="R26" s="28" t="s">
        <v>86</v>
      </c>
      <c r="S26" s="16">
        <f t="shared" ref="S26:AF26" si="18">SUM(S13:S18)</f>
        <v>872</v>
      </c>
      <c r="T26" s="16">
        <f t="shared" si="18"/>
        <v>315</v>
      </c>
      <c r="U26" s="16">
        <f t="shared" si="18"/>
        <v>249</v>
      </c>
      <c r="V26" s="16">
        <f t="shared" si="18"/>
        <v>83</v>
      </c>
      <c r="W26" s="16">
        <f t="shared" si="18"/>
        <v>20</v>
      </c>
      <c r="X26" s="16">
        <f t="shared" si="18"/>
        <v>5</v>
      </c>
      <c r="Y26" s="16">
        <f t="shared" si="18"/>
        <v>136</v>
      </c>
      <c r="Z26" s="16">
        <f t="shared" si="18"/>
        <v>15</v>
      </c>
      <c r="AA26" s="16">
        <f t="shared" si="18"/>
        <v>39</v>
      </c>
      <c r="AB26" s="16">
        <f t="shared" si="18"/>
        <v>1</v>
      </c>
      <c r="AC26" s="16">
        <f t="shared" si="18"/>
        <v>1</v>
      </c>
      <c r="AD26" s="16">
        <f t="shared" si="18"/>
        <v>0</v>
      </c>
      <c r="AE26" s="32">
        <f t="shared" si="18"/>
        <v>1735</v>
      </c>
      <c r="AF26" s="32">
        <f t="shared" si="18"/>
        <v>1736</v>
      </c>
    </row>
    <row r="27" spans="2:32" ht="23.1" customHeight="1" x14ac:dyDescent="0.25">
      <c r="B27" s="23" t="s">
        <v>54</v>
      </c>
      <c r="C27" s="50">
        <v>26</v>
      </c>
      <c r="D27" s="50">
        <v>8</v>
      </c>
      <c r="E27" s="50">
        <v>4</v>
      </c>
      <c r="F27" s="50">
        <v>2</v>
      </c>
      <c r="G27" s="50">
        <v>0</v>
      </c>
      <c r="H27" s="50">
        <v>0</v>
      </c>
      <c r="I27" s="50">
        <v>5</v>
      </c>
      <c r="J27" s="50">
        <v>1</v>
      </c>
      <c r="K27" s="50">
        <v>2</v>
      </c>
      <c r="L27" s="50">
        <v>0</v>
      </c>
      <c r="M27" s="50">
        <v>0</v>
      </c>
      <c r="N27" s="50">
        <v>0</v>
      </c>
      <c r="O27" s="17">
        <f t="shared" si="0"/>
        <v>48</v>
      </c>
      <c r="P27" s="17">
        <f t="shared" si="1"/>
        <v>48</v>
      </c>
      <c r="R27" s="29" t="s">
        <v>87</v>
      </c>
      <c r="S27" s="16">
        <f t="shared" ref="S27:AF27" si="19">SUM(S19:S21)</f>
        <v>428</v>
      </c>
      <c r="T27" s="16">
        <f t="shared" si="19"/>
        <v>184</v>
      </c>
      <c r="U27" s="16">
        <f t="shared" si="19"/>
        <v>95</v>
      </c>
      <c r="V27" s="16">
        <f t="shared" si="19"/>
        <v>39</v>
      </c>
      <c r="W27" s="16">
        <f t="shared" si="19"/>
        <v>11</v>
      </c>
      <c r="X27" s="16">
        <f t="shared" si="19"/>
        <v>3</v>
      </c>
      <c r="Y27" s="16">
        <f t="shared" si="19"/>
        <v>55</v>
      </c>
      <c r="Z27" s="16">
        <f t="shared" si="19"/>
        <v>55</v>
      </c>
      <c r="AA27" s="16">
        <f t="shared" si="19"/>
        <v>23</v>
      </c>
      <c r="AB27" s="16">
        <f t="shared" si="19"/>
        <v>9</v>
      </c>
      <c r="AC27" s="16">
        <f t="shared" si="19"/>
        <v>0</v>
      </c>
      <c r="AD27" s="16">
        <f t="shared" si="19"/>
        <v>0</v>
      </c>
      <c r="AE27" s="32">
        <f t="shared" si="19"/>
        <v>902</v>
      </c>
      <c r="AF27" s="32">
        <f t="shared" si="19"/>
        <v>902</v>
      </c>
    </row>
    <row r="28" spans="2:32" ht="23.1" customHeight="1" x14ac:dyDescent="0.25">
      <c r="B28" s="23" t="s">
        <v>55</v>
      </c>
      <c r="C28" s="50">
        <v>36</v>
      </c>
      <c r="D28" s="50">
        <v>2</v>
      </c>
      <c r="E28" s="50">
        <v>7</v>
      </c>
      <c r="F28" s="50">
        <v>1</v>
      </c>
      <c r="G28" s="50">
        <v>0</v>
      </c>
      <c r="H28" s="50">
        <v>0</v>
      </c>
      <c r="I28" s="50">
        <v>3</v>
      </c>
      <c r="J28" s="50">
        <v>0</v>
      </c>
      <c r="K28" s="50">
        <v>2</v>
      </c>
      <c r="L28" s="50">
        <v>0</v>
      </c>
      <c r="M28" s="50">
        <v>0</v>
      </c>
      <c r="N28" s="50">
        <v>0</v>
      </c>
      <c r="O28" s="17">
        <f t="shared" si="0"/>
        <v>51</v>
      </c>
      <c r="P28" s="17">
        <f t="shared" si="1"/>
        <v>51</v>
      </c>
      <c r="R28" s="5" t="s">
        <v>17</v>
      </c>
      <c r="S28" s="16">
        <f t="shared" ref="S28:AF28" si="20">SUM(S10:S21)</f>
        <v>1736</v>
      </c>
      <c r="T28" s="16">
        <f t="shared" si="20"/>
        <v>585</v>
      </c>
      <c r="U28" s="16">
        <f t="shared" si="20"/>
        <v>414</v>
      </c>
      <c r="V28" s="16">
        <f t="shared" si="20"/>
        <v>137</v>
      </c>
      <c r="W28" s="16">
        <f t="shared" si="20"/>
        <v>32</v>
      </c>
      <c r="X28" s="16">
        <f t="shared" si="20"/>
        <v>8</v>
      </c>
      <c r="Y28" s="16">
        <f t="shared" si="20"/>
        <v>242</v>
      </c>
      <c r="Z28" s="16">
        <f t="shared" si="20"/>
        <v>70</v>
      </c>
      <c r="AA28" s="16">
        <f t="shared" si="20"/>
        <v>74</v>
      </c>
      <c r="AB28" s="16">
        <f t="shared" si="20"/>
        <v>14</v>
      </c>
      <c r="AC28" s="16">
        <f t="shared" si="20"/>
        <v>1</v>
      </c>
      <c r="AD28" s="16">
        <f t="shared" si="20"/>
        <v>0</v>
      </c>
      <c r="AE28" s="32">
        <f t="shared" si="20"/>
        <v>3312</v>
      </c>
      <c r="AF28" s="32">
        <f t="shared" si="20"/>
        <v>3313</v>
      </c>
    </row>
    <row r="29" spans="2:32" ht="23.1" customHeight="1" x14ac:dyDescent="0.25">
      <c r="B29" s="23" t="s">
        <v>56</v>
      </c>
      <c r="C29" s="50">
        <v>47</v>
      </c>
      <c r="D29" s="50">
        <v>12</v>
      </c>
      <c r="E29" s="50">
        <v>8</v>
      </c>
      <c r="F29" s="50">
        <v>2</v>
      </c>
      <c r="G29" s="50">
        <v>0</v>
      </c>
      <c r="H29" s="50">
        <v>0</v>
      </c>
      <c r="I29" s="50">
        <v>7</v>
      </c>
      <c r="J29" s="50">
        <v>0</v>
      </c>
      <c r="K29" s="50">
        <v>1</v>
      </c>
      <c r="L29" s="50">
        <v>0</v>
      </c>
      <c r="M29" s="50">
        <v>0</v>
      </c>
      <c r="N29" s="50">
        <v>0</v>
      </c>
      <c r="O29" s="17">
        <f t="shared" si="0"/>
        <v>77</v>
      </c>
      <c r="P29" s="17">
        <f t="shared" si="1"/>
        <v>77</v>
      </c>
      <c r="R29"/>
      <c r="S29" s="20"/>
      <c r="T29" s="19"/>
    </row>
    <row r="30" spans="2:32" ht="23.1" customHeight="1" x14ac:dyDescent="0.25">
      <c r="B30" s="23" t="s">
        <v>57</v>
      </c>
      <c r="C30" s="50">
        <v>37</v>
      </c>
      <c r="D30" s="50">
        <v>7</v>
      </c>
      <c r="E30" s="50">
        <v>4</v>
      </c>
      <c r="F30" s="50">
        <v>3</v>
      </c>
      <c r="G30" s="50">
        <v>0</v>
      </c>
      <c r="H30" s="50">
        <v>0</v>
      </c>
      <c r="I30" s="50">
        <v>7</v>
      </c>
      <c r="J30" s="50">
        <v>1</v>
      </c>
      <c r="K30" s="50">
        <v>3</v>
      </c>
      <c r="L30" s="50">
        <v>0</v>
      </c>
      <c r="M30" s="50">
        <v>0</v>
      </c>
      <c r="N30" s="50">
        <v>0</v>
      </c>
      <c r="O30" s="17">
        <f t="shared" si="0"/>
        <v>62</v>
      </c>
      <c r="P30" s="17">
        <f t="shared" si="1"/>
        <v>62</v>
      </c>
      <c r="R30"/>
      <c r="S30" s="19"/>
      <c r="T30" s="19"/>
    </row>
    <row r="31" spans="2:32" ht="23.1" customHeight="1" x14ac:dyDescent="0.25">
      <c r="B31" s="24" t="s">
        <v>58</v>
      </c>
      <c r="C31" s="50">
        <v>37</v>
      </c>
      <c r="D31" s="50">
        <v>12</v>
      </c>
      <c r="E31" s="50">
        <v>14</v>
      </c>
      <c r="F31" s="50">
        <v>3</v>
      </c>
      <c r="G31" s="50">
        <v>0</v>
      </c>
      <c r="H31" s="50">
        <v>0</v>
      </c>
      <c r="I31" s="50">
        <v>6</v>
      </c>
      <c r="J31" s="50">
        <v>0</v>
      </c>
      <c r="K31" s="50">
        <v>1</v>
      </c>
      <c r="L31" s="50">
        <v>0</v>
      </c>
      <c r="M31" s="50">
        <v>0</v>
      </c>
      <c r="N31" s="50">
        <v>0</v>
      </c>
      <c r="O31" s="17">
        <f t="shared" si="0"/>
        <v>73</v>
      </c>
      <c r="P31" s="17">
        <f t="shared" si="1"/>
        <v>73</v>
      </c>
      <c r="R31"/>
      <c r="S31" s="19"/>
      <c r="T31" s="19"/>
    </row>
    <row r="32" spans="2:32" ht="23.1" customHeight="1" x14ac:dyDescent="0.25">
      <c r="B32" s="24" t="s">
        <v>59</v>
      </c>
      <c r="C32" s="50">
        <v>30</v>
      </c>
      <c r="D32" s="50">
        <v>28</v>
      </c>
      <c r="E32" s="50">
        <v>11</v>
      </c>
      <c r="F32" s="50">
        <v>3</v>
      </c>
      <c r="G32" s="50">
        <v>1</v>
      </c>
      <c r="H32" s="50">
        <v>0</v>
      </c>
      <c r="I32" s="50">
        <v>5</v>
      </c>
      <c r="J32" s="50">
        <v>0</v>
      </c>
      <c r="K32" s="50">
        <v>2</v>
      </c>
      <c r="L32" s="50">
        <v>0</v>
      </c>
      <c r="M32" s="50">
        <v>0</v>
      </c>
      <c r="N32" s="50">
        <v>0</v>
      </c>
      <c r="O32" s="17">
        <f t="shared" si="0"/>
        <v>80</v>
      </c>
      <c r="P32" s="17">
        <f t="shared" si="1"/>
        <v>80</v>
      </c>
      <c r="R32"/>
      <c r="S32" s="19"/>
      <c r="T32" s="19"/>
    </row>
    <row r="33" spans="2:20" ht="23.1" customHeight="1" x14ac:dyDescent="0.25">
      <c r="B33" s="23" t="s">
        <v>60</v>
      </c>
      <c r="C33" s="50">
        <v>33</v>
      </c>
      <c r="D33" s="50">
        <v>6</v>
      </c>
      <c r="E33" s="50">
        <v>5</v>
      </c>
      <c r="F33" s="50">
        <v>4</v>
      </c>
      <c r="G33" s="50">
        <v>0</v>
      </c>
      <c r="H33" s="50">
        <v>0</v>
      </c>
      <c r="I33" s="50">
        <v>6</v>
      </c>
      <c r="J33" s="50">
        <v>0</v>
      </c>
      <c r="K33" s="50">
        <v>1</v>
      </c>
      <c r="L33" s="50">
        <v>0</v>
      </c>
      <c r="M33" s="50">
        <v>0</v>
      </c>
      <c r="N33" s="50">
        <v>0</v>
      </c>
      <c r="O33" s="17">
        <f t="shared" si="0"/>
        <v>55</v>
      </c>
      <c r="P33" s="17">
        <f t="shared" si="1"/>
        <v>55</v>
      </c>
      <c r="R33"/>
      <c r="S33" s="19"/>
      <c r="T33" s="19"/>
    </row>
    <row r="34" spans="2:20" ht="23.1" customHeight="1" x14ac:dyDescent="0.25">
      <c r="B34" s="24" t="s">
        <v>61</v>
      </c>
      <c r="C34" s="50">
        <v>28</v>
      </c>
      <c r="D34" s="50">
        <v>8</v>
      </c>
      <c r="E34" s="50">
        <v>10</v>
      </c>
      <c r="F34" s="50">
        <v>2</v>
      </c>
      <c r="G34" s="50">
        <v>0</v>
      </c>
      <c r="H34" s="50">
        <v>0</v>
      </c>
      <c r="I34" s="50">
        <v>5</v>
      </c>
      <c r="J34" s="50">
        <v>0</v>
      </c>
      <c r="K34" s="50">
        <v>1</v>
      </c>
      <c r="L34" s="50">
        <v>0</v>
      </c>
      <c r="M34" s="50">
        <v>0</v>
      </c>
      <c r="N34" s="50">
        <v>0</v>
      </c>
      <c r="O34" s="17">
        <f t="shared" si="0"/>
        <v>54</v>
      </c>
      <c r="P34" s="17">
        <f t="shared" si="1"/>
        <v>54</v>
      </c>
      <c r="R34"/>
      <c r="S34" s="19"/>
      <c r="T34" s="19"/>
    </row>
    <row r="35" spans="2:20" ht="23.1" customHeight="1" x14ac:dyDescent="0.25">
      <c r="B35" s="24" t="s">
        <v>62</v>
      </c>
      <c r="C35" s="50">
        <v>38</v>
      </c>
      <c r="D35" s="50">
        <v>12</v>
      </c>
      <c r="E35" s="50">
        <v>6</v>
      </c>
      <c r="F35" s="50">
        <v>1</v>
      </c>
      <c r="G35" s="50">
        <v>0</v>
      </c>
      <c r="H35" s="50">
        <v>0</v>
      </c>
      <c r="I35" s="50">
        <v>5</v>
      </c>
      <c r="J35" s="50">
        <v>0</v>
      </c>
      <c r="K35" s="50">
        <v>1</v>
      </c>
      <c r="L35" s="50">
        <v>0</v>
      </c>
      <c r="M35" s="50">
        <v>0</v>
      </c>
      <c r="N35" s="50">
        <v>0</v>
      </c>
      <c r="O35" s="17">
        <f t="shared" si="0"/>
        <v>63</v>
      </c>
      <c r="P35" s="17">
        <f t="shared" si="1"/>
        <v>63</v>
      </c>
      <c r="R35"/>
      <c r="S35" s="19"/>
      <c r="T35" s="19"/>
    </row>
    <row r="36" spans="2:20" ht="23.1" customHeight="1" x14ac:dyDescent="0.25">
      <c r="B36" s="24" t="s">
        <v>63</v>
      </c>
      <c r="C36" s="50">
        <v>42</v>
      </c>
      <c r="D36" s="50">
        <v>3</v>
      </c>
      <c r="E36" s="50">
        <v>4</v>
      </c>
      <c r="F36" s="50">
        <v>1</v>
      </c>
      <c r="G36" s="50">
        <v>0</v>
      </c>
      <c r="H36" s="50">
        <v>0</v>
      </c>
      <c r="I36" s="50">
        <v>4</v>
      </c>
      <c r="J36" s="50">
        <v>0</v>
      </c>
      <c r="K36" s="50">
        <v>3</v>
      </c>
      <c r="L36" s="50">
        <v>1</v>
      </c>
      <c r="M36" s="50">
        <v>0</v>
      </c>
      <c r="N36" s="50">
        <v>0</v>
      </c>
      <c r="O36" s="17">
        <f t="shared" si="0"/>
        <v>58</v>
      </c>
      <c r="P36" s="17">
        <f t="shared" si="1"/>
        <v>58</v>
      </c>
      <c r="R36"/>
      <c r="S36" s="19"/>
      <c r="T36" s="19"/>
    </row>
    <row r="37" spans="2:20" ht="23.1" customHeight="1" x14ac:dyDescent="0.25">
      <c r="B37" s="23" t="s">
        <v>64</v>
      </c>
      <c r="C37" s="50">
        <v>34</v>
      </c>
      <c r="D37" s="50">
        <v>13</v>
      </c>
      <c r="E37" s="50">
        <v>7</v>
      </c>
      <c r="F37" s="50">
        <v>2</v>
      </c>
      <c r="G37" s="50">
        <v>1</v>
      </c>
      <c r="H37" s="50">
        <v>0</v>
      </c>
      <c r="I37" s="50">
        <v>10</v>
      </c>
      <c r="J37" s="50">
        <v>2</v>
      </c>
      <c r="K37" s="50">
        <v>2</v>
      </c>
      <c r="L37" s="50">
        <v>0</v>
      </c>
      <c r="M37" s="50">
        <v>0</v>
      </c>
      <c r="N37" s="50">
        <v>0</v>
      </c>
      <c r="O37" s="17">
        <f t="shared" si="0"/>
        <v>71</v>
      </c>
      <c r="P37" s="17">
        <f t="shared" si="1"/>
        <v>71</v>
      </c>
      <c r="R37"/>
      <c r="S37" s="19"/>
      <c r="T37" s="19"/>
    </row>
    <row r="38" spans="2:20" ht="23.1" customHeight="1" x14ac:dyDescent="0.25">
      <c r="B38" s="24" t="s">
        <v>65</v>
      </c>
      <c r="C38" s="50">
        <v>42</v>
      </c>
      <c r="D38" s="50">
        <v>6</v>
      </c>
      <c r="E38" s="50">
        <v>9</v>
      </c>
      <c r="F38" s="50">
        <v>7</v>
      </c>
      <c r="G38" s="50">
        <v>1</v>
      </c>
      <c r="H38" s="50">
        <v>0</v>
      </c>
      <c r="I38" s="50">
        <v>3</v>
      </c>
      <c r="J38" s="50">
        <v>1</v>
      </c>
      <c r="K38" s="50">
        <v>1</v>
      </c>
      <c r="L38" s="50">
        <v>0</v>
      </c>
      <c r="M38" s="50">
        <v>0</v>
      </c>
      <c r="N38" s="50">
        <v>0</v>
      </c>
      <c r="O38" s="17">
        <f t="shared" si="0"/>
        <v>70</v>
      </c>
      <c r="P38" s="17">
        <f t="shared" si="1"/>
        <v>70</v>
      </c>
      <c r="R38"/>
      <c r="S38" s="19"/>
      <c r="T38" s="19"/>
    </row>
    <row r="39" spans="2:20" ht="23.1" customHeight="1" x14ac:dyDescent="0.25">
      <c r="B39" s="24" t="s">
        <v>66</v>
      </c>
      <c r="C39" s="50">
        <v>40</v>
      </c>
      <c r="D39" s="50">
        <v>13</v>
      </c>
      <c r="E39" s="50">
        <v>17</v>
      </c>
      <c r="F39" s="50">
        <v>8</v>
      </c>
      <c r="G39" s="50">
        <v>2</v>
      </c>
      <c r="H39" s="50">
        <v>0</v>
      </c>
      <c r="I39" s="50">
        <v>8</v>
      </c>
      <c r="J39" s="50">
        <v>2</v>
      </c>
      <c r="K39" s="50">
        <v>0</v>
      </c>
      <c r="L39" s="50">
        <v>0</v>
      </c>
      <c r="M39" s="50">
        <v>0</v>
      </c>
      <c r="N39" s="50">
        <v>0</v>
      </c>
      <c r="O39" s="17">
        <f t="shared" si="0"/>
        <v>90</v>
      </c>
      <c r="P39" s="17">
        <f t="shared" si="1"/>
        <v>90</v>
      </c>
      <c r="R39"/>
      <c r="S39" s="19"/>
      <c r="T39" s="19"/>
    </row>
    <row r="40" spans="2:20" ht="23.1" customHeight="1" x14ac:dyDescent="0.25">
      <c r="B40" s="24" t="s">
        <v>67</v>
      </c>
      <c r="C40" s="50">
        <v>33</v>
      </c>
      <c r="D40" s="50">
        <v>13</v>
      </c>
      <c r="E40" s="50">
        <v>5</v>
      </c>
      <c r="F40" s="50">
        <v>7</v>
      </c>
      <c r="G40" s="50">
        <v>3</v>
      </c>
      <c r="H40" s="50">
        <v>0</v>
      </c>
      <c r="I40" s="50">
        <v>5</v>
      </c>
      <c r="J40" s="50">
        <v>0</v>
      </c>
      <c r="K40" s="50">
        <v>2</v>
      </c>
      <c r="L40" s="50">
        <v>0</v>
      </c>
      <c r="M40" s="50">
        <v>0</v>
      </c>
      <c r="N40" s="50">
        <v>0</v>
      </c>
      <c r="O40" s="17">
        <f t="shared" si="0"/>
        <v>68</v>
      </c>
      <c r="P40" s="17">
        <f t="shared" si="1"/>
        <v>68</v>
      </c>
      <c r="R40"/>
      <c r="S40" s="19"/>
      <c r="T40" s="19"/>
    </row>
    <row r="41" spans="2:20" ht="23.1" customHeight="1" x14ac:dyDescent="0.25">
      <c r="B41" s="23" t="s">
        <v>68</v>
      </c>
      <c r="C41" s="50">
        <v>35</v>
      </c>
      <c r="D41" s="50">
        <v>8</v>
      </c>
      <c r="E41" s="50">
        <v>10</v>
      </c>
      <c r="F41" s="50">
        <v>3</v>
      </c>
      <c r="G41" s="50">
        <v>0</v>
      </c>
      <c r="H41" s="50">
        <v>0</v>
      </c>
      <c r="I41" s="50">
        <v>4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7">
        <f t="shared" si="0"/>
        <v>60</v>
      </c>
      <c r="P41" s="17">
        <f t="shared" si="1"/>
        <v>60</v>
      </c>
      <c r="R41"/>
      <c r="S41" s="19"/>
      <c r="T41" s="19"/>
    </row>
    <row r="42" spans="2:20" ht="23.1" customHeight="1" x14ac:dyDescent="0.25">
      <c r="B42" s="24" t="s">
        <v>69</v>
      </c>
      <c r="C42" s="50">
        <v>32</v>
      </c>
      <c r="D42" s="50">
        <v>15</v>
      </c>
      <c r="E42" s="50">
        <v>9</v>
      </c>
      <c r="F42" s="50">
        <v>3</v>
      </c>
      <c r="G42" s="50">
        <v>1</v>
      </c>
      <c r="H42" s="50">
        <v>0</v>
      </c>
      <c r="I42" s="50">
        <v>13</v>
      </c>
      <c r="J42" s="50">
        <v>1</v>
      </c>
      <c r="K42" s="50">
        <v>2</v>
      </c>
      <c r="L42" s="50">
        <v>0</v>
      </c>
      <c r="M42" s="50">
        <v>0</v>
      </c>
      <c r="N42" s="50">
        <v>0</v>
      </c>
      <c r="O42" s="17">
        <f t="shared" si="0"/>
        <v>76</v>
      </c>
      <c r="P42" s="17">
        <f t="shared" si="1"/>
        <v>76</v>
      </c>
      <c r="R42"/>
      <c r="S42" s="19"/>
      <c r="T42" s="19"/>
    </row>
    <row r="43" spans="2:20" ht="23.1" customHeight="1" x14ac:dyDescent="0.25">
      <c r="B43" s="23" t="s">
        <v>70</v>
      </c>
      <c r="C43" s="50">
        <v>41</v>
      </c>
      <c r="D43" s="50">
        <v>16</v>
      </c>
      <c r="E43" s="50">
        <v>18</v>
      </c>
      <c r="F43" s="50">
        <v>11</v>
      </c>
      <c r="G43" s="50">
        <v>2</v>
      </c>
      <c r="H43" s="50">
        <v>0</v>
      </c>
      <c r="I43" s="50">
        <v>7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7">
        <f t="shared" si="0"/>
        <v>95</v>
      </c>
      <c r="P43" s="17">
        <f t="shared" si="1"/>
        <v>95</v>
      </c>
      <c r="R43"/>
      <c r="S43" s="19"/>
      <c r="T43" s="19"/>
    </row>
    <row r="44" spans="2:20" ht="23.1" customHeight="1" x14ac:dyDescent="0.25">
      <c r="B44" s="25" t="s">
        <v>71</v>
      </c>
      <c r="C44" s="50">
        <v>48</v>
      </c>
      <c r="D44" s="50">
        <v>30</v>
      </c>
      <c r="E44" s="50">
        <v>5</v>
      </c>
      <c r="F44" s="50">
        <v>4</v>
      </c>
      <c r="G44" s="50">
        <v>0</v>
      </c>
      <c r="H44" s="50">
        <v>1</v>
      </c>
      <c r="I44" s="50">
        <v>10</v>
      </c>
      <c r="J44" s="50">
        <v>2</v>
      </c>
      <c r="K44" s="50">
        <v>2</v>
      </c>
      <c r="L44" s="50">
        <v>0</v>
      </c>
      <c r="M44" s="50">
        <v>0</v>
      </c>
      <c r="N44" s="50">
        <v>0</v>
      </c>
      <c r="O44" s="17">
        <f t="shared" si="0"/>
        <v>102</v>
      </c>
      <c r="P44" s="17">
        <f t="shared" si="1"/>
        <v>102</v>
      </c>
      <c r="R44"/>
      <c r="S44" s="19"/>
      <c r="T44" s="19"/>
    </row>
    <row r="45" spans="2:20" ht="23.1" customHeight="1" x14ac:dyDescent="0.25">
      <c r="B45" s="23" t="s">
        <v>72</v>
      </c>
      <c r="C45" s="50">
        <v>44</v>
      </c>
      <c r="D45" s="50">
        <v>16</v>
      </c>
      <c r="E45" s="50">
        <v>9</v>
      </c>
      <c r="F45" s="50">
        <v>5</v>
      </c>
      <c r="G45" s="50">
        <v>2</v>
      </c>
      <c r="H45" s="50">
        <v>0</v>
      </c>
      <c r="I45" s="50">
        <v>10</v>
      </c>
      <c r="J45" s="50">
        <v>1</v>
      </c>
      <c r="K45" s="50">
        <v>3</v>
      </c>
      <c r="L45" s="50">
        <v>0</v>
      </c>
      <c r="M45" s="50">
        <v>0</v>
      </c>
      <c r="N45" s="50">
        <v>0</v>
      </c>
      <c r="O45" s="17">
        <f t="shared" si="0"/>
        <v>90</v>
      </c>
      <c r="P45" s="17">
        <f t="shared" si="1"/>
        <v>90</v>
      </c>
      <c r="R45"/>
      <c r="S45" s="19"/>
      <c r="T45" s="19"/>
    </row>
    <row r="46" spans="2:20" ht="23.1" customHeight="1" x14ac:dyDescent="0.25">
      <c r="B46" s="24" t="s">
        <v>73</v>
      </c>
      <c r="C46" s="50">
        <v>48</v>
      </c>
      <c r="D46" s="50">
        <v>15</v>
      </c>
      <c r="E46" s="50">
        <v>7</v>
      </c>
      <c r="F46" s="50">
        <v>5</v>
      </c>
      <c r="G46" s="50">
        <v>1</v>
      </c>
      <c r="H46" s="50">
        <v>0</v>
      </c>
      <c r="I46" s="50">
        <v>2</v>
      </c>
      <c r="J46" s="50">
        <v>0</v>
      </c>
      <c r="K46" s="50">
        <v>2</v>
      </c>
      <c r="L46" s="50">
        <v>0</v>
      </c>
      <c r="M46" s="50">
        <v>0</v>
      </c>
      <c r="N46" s="50">
        <v>0</v>
      </c>
      <c r="O46" s="17">
        <f t="shared" si="0"/>
        <v>80</v>
      </c>
      <c r="P46" s="17">
        <f t="shared" si="1"/>
        <v>80</v>
      </c>
      <c r="R46" s="19"/>
      <c r="S46" s="19"/>
      <c r="T46"/>
    </row>
    <row r="47" spans="2:20" ht="23.1" customHeight="1" x14ac:dyDescent="0.25">
      <c r="B47" s="24" t="s">
        <v>74</v>
      </c>
      <c r="C47" s="50">
        <v>42</v>
      </c>
      <c r="D47" s="50">
        <v>10</v>
      </c>
      <c r="E47" s="50">
        <v>9</v>
      </c>
      <c r="F47" s="50">
        <v>8</v>
      </c>
      <c r="G47" s="50">
        <v>0</v>
      </c>
      <c r="H47" s="50">
        <v>0</v>
      </c>
      <c r="I47" s="50">
        <v>0</v>
      </c>
      <c r="J47" s="50">
        <v>10</v>
      </c>
      <c r="K47" s="50">
        <v>0</v>
      </c>
      <c r="L47" s="50">
        <v>3</v>
      </c>
      <c r="M47" s="50">
        <v>0</v>
      </c>
      <c r="N47" s="50">
        <v>0</v>
      </c>
      <c r="O47" s="17">
        <f t="shared" si="0"/>
        <v>82</v>
      </c>
      <c r="P47" s="17">
        <f t="shared" si="1"/>
        <v>82</v>
      </c>
      <c r="R47" s="19"/>
      <c r="S47" s="19"/>
      <c r="T47"/>
    </row>
    <row r="48" spans="2:20" ht="23.1" customHeight="1" x14ac:dyDescent="0.25">
      <c r="B48" s="24" t="s">
        <v>75</v>
      </c>
      <c r="C48" s="50">
        <v>34</v>
      </c>
      <c r="D48" s="50">
        <v>9</v>
      </c>
      <c r="E48" s="50">
        <v>7</v>
      </c>
      <c r="F48" s="50">
        <v>1</v>
      </c>
      <c r="G48" s="50">
        <v>0</v>
      </c>
      <c r="H48" s="50">
        <v>0</v>
      </c>
      <c r="I48" s="50">
        <v>3</v>
      </c>
      <c r="J48" s="50">
        <v>2</v>
      </c>
      <c r="K48" s="50">
        <v>5</v>
      </c>
      <c r="L48" s="50">
        <v>0</v>
      </c>
      <c r="M48" s="50">
        <v>0</v>
      </c>
      <c r="N48" s="50">
        <v>0</v>
      </c>
      <c r="O48" s="17">
        <f t="shared" si="0"/>
        <v>61</v>
      </c>
      <c r="P48" s="17">
        <f t="shared" si="1"/>
        <v>61</v>
      </c>
      <c r="R48" s="19"/>
      <c r="S48" s="19"/>
      <c r="T48"/>
    </row>
    <row r="49" spans="2:20" ht="23.1" customHeight="1" x14ac:dyDescent="0.25">
      <c r="B49" s="23" t="s">
        <v>76</v>
      </c>
      <c r="C49" s="50">
        <v>38</v>
      </c>
      <c r="D49" s="50">
        <v>15</v>
      </c>
      <c r="E49" s="50">
        <v>12</v>
      </c>
      <c r="F49" s="50">
        <v>4</v>
      </c>
      <c r="G49" s="50">
        <v>0</v>
      </c>
      <c r="H49" s="50">
        <v>0</v>
      </c>
      <c r="I49" s="50">
        <v>15</v>
      </c>
      <c r="J49" s="50">
        <v>1</v>
      </c>
      <c r="K49" s="50">
        <v>3</v>
      </c>
      <c r="L49" s="50">
        <v>0</v>
      </c>
      <c r="M49" s="50">
        <v>0</v>
      </c>
      <c r="N49" s="50">
        <v>0</v>
      </c>
      <c r="O49" s="17">
        <f t="shared" si="0"/>
        <v>88</v>
      </c>
      <c r="P49" s="17">
        <f t="shared" si="1"/>
        <v>88</v>
      </c>
      <c r="R49" s="19"/>
      <c r="S49" s="19"/>
      <c r="T49"/>
    </row>
    <row r="50" spans="2:20" ht="23.1" customHeight="1" x14ac:dyDescent="0.25">
      <c r="B50" s="24" t="s">
        <v>77</v>
      </c>
      <c r="C50" s="50">
        <v>23</v>
      </c>
      <c r="D50" s="50">
        <v>12</v>
      </c>
      <c r="E50" s="50">
        <v>5</v>
      </c>
      <c r="F50" s="50">
        <v>1</v>
      </c>
      <c r="G50" s="50">
        <v>1</v>
      </c>
      <c r="H50" s="50">
        <v>0</v>
      </c>
      <c r="I50" s="50">
        <v>7</v>
      </c>
      <c r="J50" s="50">
        <v>5</v>
      </c>
      <c r="K50" s="50">
        <v>1</v>
      </c>
      <c r="L50" s="50">
        <v>0</v>
      </c>
      <c r="M50" s="50">
        <v>0</v>
      </c>
      <c r="N50" s="50">
        <v>0</v>
      </c>
      <c r="O50" s="17">
        <f t="shared" si="0"/>
        <v>55</v>
      </c>
      <c r="P50" s="17">
        <f t="shared" si="1"/>
        <v>55</v>
      </c>
      <c r="R50" s="19"/>
      <c r="S50" s="19"/>
      <c r="T50"/>
    </row>
    <row r="51" spans="2:20" ht="23.1" customHeight="1" x14ac:dyDescent="0.25">
      <c r="B51" s="24" t="s">
        <v>78</v>
      </c>
      <c r="C51" s="50">
        <v>31</v>
      </c>
      <c r="D51" s="50">
        <v>10</v>
      </c>
      <c r="E51" s="50">
        <v>11</v>
      </c>
      <c r="F51" s="50">
        <v>3</v>
      </c>
      <c r="G51" s="50">
        <v>2</v>
      </c>
      <c r="H51" s="50">
        <v>0</v>
      </c>
      <c r="I51" s="50">
        <v>7</v>
      </c>
      <c r="J51" s="50">
        <v>3</v>
      </c>
      <c r="K51" s="50">
        <v>0</v>
      </c>
      <c r="L51" s="50">
        <v>0</v>
      </c>
      <c r="M51" s="50">
        <v>0</v>
      </c>
      <c r="N51" s="50">
        <v>0</v>
      </c>
      <c r="O51" s="17">
        <f t="shared" si="0"/>
        <v>67</v>
      </c>
      <c r="P51" s="17">
        <f t="shared" si="1"/>
        <v>67</v>
      </c>
      <c r="R51" s="19"/>
      <c r="S51" s="19"/>
      <c r="T51"/>
    </row>
    <row r="52" spans="2:20" ht="23.1" customHeight="1" x14ac:dyDescent="0.25">
      <c r="B52" s="24" t="s">
        <v>79</v>
      </c>
      <c r="C52" s="50">
        <v>47</v>
      </c>
      <c r="D52" s="50">
        <v>20</v>
      </c>
      <c r="E52" s="50">
        <v>14</v>
      </c>
      <c r="F52" s="50">
        <v>3</v>
      </c>
      <c r="G52" s="50">
        <v>2</v>
      </c>
      <c r="H52" s="50">
        <v>0</v>
      </c>
      <c r="I52" s="50">
        <v>4</v>
      </c>
      <c r="J52" s="50">
        <v>2</v>
      </c>
      <c r="K52" s="50">
        <v>2</v>
      </c>
      <c r="L52" s="50">
        <v>2</v>
      </c>
      <c r="M52" s="50">
        <v>0</v>
      </c>
      <c r="N52" s="50">
        <v>0</v>
      </c>
      <c r="O52" s="17">
        <f t="shared" si="0"/>
        <v>96</v>
      </c>
      <c r="P52" s="17">
        <f t="shared" si="1"/>
        <v>96</v>
      </c>
      <c r="R52" s="19"/>
      <c r="S52" s="19"/>
      <c r="T52"/>
    </row>
    <row r="53" spans="2:20" ht="23.1" customHeight="1" x14ac:dyDescent="0.25">
      <c r="B53" s="23" t="s">
        <v>80</v>
      </c>
      <c r="C53" s="50">
        <v>36</v>
      </c>
      <c r="D53" s="50">
        <v>21</v>
      </c>
      <c r="E53" s="50">
        <v>5</v>
      </c>
      <c r="F53" s="50">
        <v>2</v>
      </c>
      <c r="G53" s="50">
        <v>3</v>
      </c>
      <c r="H53" s="50">
        <v>2</v>
      </c>
      <c r="I53" s="50">
        <v>2</v>
      </c>
      <c r="J53" s="50">
        <v>6</v>
      </c>
      <c r="K53" s="50">
        <v>0</v>
      </c>
      <c r="L53" s="50">
        <v>1</v>
      </c>
      <c r="M53" s="50">
        <v>0</v>
      </c>
      <c r="N53" s="50">
        <v>0</v>
      </c>
      <c r="O53" s="17">
        <f t="shared" si="0"/>
        <v>78</v>
      </c>
      <c r="P53" s="17">
        <f t="shared" si="1"/>
        <v>78</v>
      </c>
      <c r="R53" s="19"/>
      <c r="S53" s="19"/>
      <c r="T53"/>
    </row>
    <row r="54" spans="2:20" ht="23.1" customHeight="1" x14ac:dyDescent="0.25">
      <c r="B54" s="23" t="s">
        <v>81</v>
      </c>
      <c r="C54" s="50">
        <v>38</v>
      </c>
      <c r="D54" s="50">
        <v>30</v>
      </c>
      <c r="E54" s="50">
        <v>11</v>
      </c>
      <c r="F54" s="50">
        <v>4</v>
      </c>
      <c r="G54" s="50">
        <v>2</v>
      </c>
      <c r="H54" s="50">
        <v>1</v>
      </c>
      <c r="I54" s="50">
        <v>4</v>
      </c>
      <c r="J54" s="50">
        <v>7</v>
      </c>
      <c r="K54" s="50">
        <v>2</v>
      </c>
      <c r="L54" s="50">
        <v>1</v>
      </c>
      <c r="M54" s="50">
        <v>0</v>
      </c>
      <c r="N54" s="50">
        <v>0</v>
      </c>
      <c r="O54" s="17">
        <f t="shared" si="0"/>
        <v>100</v>
      </c>
      <c r="P54" s="17">
        <f t="shared" si="1"/>
        <v>100</v>
      </c>
      <c r="R54" s="19"/>
      <c r="S54" s="19"/>
      <c r="T54"/>
    </row>
    <row r="55" spans="2:20" ht="23.1" customHeight="1" x14ac:dyDescent="0.25">
      <c r="B55" s="23" t="s">
        <v>82</v>
      </c>
      <c r="C55" s="50">
        <v>46</v>
      </c>
      <c r="D55" s="50">
        <v>18</v>
      </c>
      <c r="E55" s="50">
        <v>7</v>
      </c>
      <c r="F55" s="50">
        <v>4</v>
      </c>
      <c r="G55" s="50">
        <v>0</v>
      </c>
      <c r="H55" s="50">
        <v>0</v>
      </c>
      <c r="I55" s="50">
        <v>6</v>
      </c>
      <c r="J55" s="50">
        <v>7</v>
      </c>
      <c r="K55" s="50">
        <v>0</v>
      </c>
      <c r="L55" s="50">
        <v>0</v>
      </c>
      <c r="M55" s="50">
        <v>0</v>
      </c>
      <c r="N55" s="50">
        <v>0</v>
      </c>
      <c r="O55" s="17">
        <f t="shared" si="0"/>
        <v>88</v>
      </c>
      <c r="P55" s="17">
        <f t="shared" si="1"/>
        <v>88</v>
      </c>
      <c r="R55" s="19"/>
      <c r="S55" s="19"/>
      <c r="T55"/>
    </row>
    <row r="56" spans="2:20" ht="23.1" customHeight="1" x14ac:dyDescent="0.25">
      <c r="B56" s="23" t="s">
        <v>83</v>
      </c>
      <c r="C56" s="50">
        <v>20</v>
      </c>
      <c r="D56" s="50">
        <v>13</v>
      </c>
      <c r="E56" s="50">
        <v>3</v>
      </c>
      <c r="F56" s="50">
        <v>1</v>
      </c>
      <c r="G56" s="50">
        <v>0</v>
      </c>
      <c r="H56" s="50">
        <v>0</v>
      </c>
      <c r="I56" s="50">
        <v>5</v>
      </c>
      <c r="J56" s="50">
        <v>6</v>
      </c>
      <c r="K56" s="50">
        <v>3</v>
      </c>
      <c r="L56" s="50">
        <v>2</v>
      </c>
      <c r="M56" s="50">
        <v>0</v>
      </c>
      <c r="N56" s="50">
        <v>0</v>
      </c>
      <c r="O56" s="17">
        <f t="shared" si="0"/>
        <v>53</v>
      </c>
      <c r="P56" s="17">
        <f t="shared" si="1"/>
        <v>53</v>
      </c>
      <c r="R56" s="19"/>
      <c r="S56" s="19"/>
      <c r="T56"/>
    </row>
    <row r="57" spans="2:20" ht="23.1" customHeight="1" x14ac:dyDescent="0.25">
      <c r="B57" s="23" t="s">
        <v>84</v>
      </c>
      <c r="C57" s="50">
        <v>25</v>
      </c>
      <c r="D57" s="50">
        <v>11</v>
      </c>
      <c r="E57" s="50">
        <v>4</v>
      </c>
      <c r="F57" s="50">
        <v>3</v>
      </c>
      <c r="G57" s="50">
        <v>0</v>
      </c>
      <c r="H57" s="50">
        <v>0</v>
      </c>
      <c r="I57" s="50">
        <v>0</v>
      </c>
      <c r="J57" s="50">
        <v>6</v>
      </c>
      <c r="K57" s="50">
        <v>5</v>
      </c>
      <c r="L57" s="50">
        <v>0</v>
      </c>
      <c r="M57" s="50">
        <v>0</v>
      </c>
      <c r="N57" s="50">
        <v>0</v>
      </c>
      <c r="O57" s="17">
        <f t="shared" si="0"/>
        <v>54</v>
      </c>
      <c r="P57" s="17">
        <f t="shared" si="1"/>
        <v>54</v>
      </c>
      <c r="R57" s="19"/>
      <c r="S57" s="19"/>
      <c r="T57"/>
    </row>
    <row r="58" spans="2:20" ht="23.1" customHeight="1" x14ac:dyDescent="0.25">
      <c r="B58" s="53" t="s">
        <v>18</v>
      </c>
      <c r="C58" s="16">
        <f t="shared" ref="C58:P58" si="21">SUM(C10:C57)</f>
        <v>1736</v>
      </c>
      <c r="D58" s="16">
        <f t="shared" si="21"/>
        <v>585</v>
      </c>
      <c r="E58" s="16">
        <f t="shared" si="21"/>
        <v>414</v>
      </c>
      <c r="F58" s="16">
        <f t="shared" si="21"/>
        <v>137</v>
      </c>
      <c r="G58" s="16">
        <f t="shared" si="21"/>
        <v>32</v>
      </c>
      <c r="H58" s="16">
        <f t="shared" si="21"/>
        <v>8</v>
      </c>
      <c r="I58" s="16">
        <f t="shared" si="21"/>
        <v>242</v>
      </c>
      <c r="J58" s="16">
        <f t="shared" si="21"/>
        <v>70</v>
      </c>
      <c r="K58" s="16">
        <f t="shared" si="21"/>
        <v>74</v>
      </c>
      <c r="L58" s="16">
        <f t="shared" si="21"/>
        <v>14</v>
      </c>
      <c r="M58" s="16">
        <f t="shared" si="21"/>
        <v>1</v>
      </c>
      <c r="N58" s="16">
        <f t="shared" si="21"/>
        <v>0</v>
      </c>
      <c r="O58" s="16">
        <f t="shared" si="21"/>
        <v>3312</v>
      </c>
      <c r="P58" s="16">
        <f t="shared" si="21"/>
        <v>3313</v>
      </c>
      <c r="R58" s="19"/>
      <c r="S58" s="19"/>
      <c r="T58"/>
    </row>
    <row r="59" spans="2:20" ht="23.1" customHeight="1" x14ac:dyDescent="0.25">
      <c r="B59" s="53" t="s">
        <v>93</v>
      </c>
      <c r="C59" s="43">
        <f t="shared" ref="C59:N59" si="22">C58/$P$58</f>
        <v>0.5239963779052218</v>
      </c>
      <c r="D59" s="43">
        <f t="shared" si="22"/>
        <v>0.17657712043465137</v>
      </c>
      <c r="E59" s="43">
        <f t="shared" si="22"/>
        <v>0.12496226984606097</v>
      </c>
      <c r="F59" s="43">
        <f t="shared" si="22"/>
        <v>4.1352248717174765E-2</v>
      </c>
      <c r="G59" s="43">
        <f t="shared" si="22"/>
        <v>9.6589194083911856E-3</v>
      </c>
      <c r="H59" s="43">
        <f t="shared" si="22"/>
        <v>2.4147298520977964E-3</v>
      </c>
      <c r="I59" s="43">
        <f t="shared" si="22"/>
        <v>7.3045578025958346E-2</v>
      </c>
      <c r="J59" s="43">
        <f t="shared" si="22"/>
        <v>2.1128886205855721E-2</v>
      </c>
      <c r="K59" s="43">
        <f t="shared" si="22"/>
        <v>2.2336251131904617E-2</v>
      </c>
      <c r="L59" s="43">
        <f t="shared" si="22"/>
        <v>4.2257772411711438E-3</v>
      </c>
      <c r="M59" s="43">
        <f t="shared" si="22"/>
        <v>3.0184123151222455E-4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54" t="s">
        <v>94</v>
      </c>
      <c r="C60" s="44">
        <f>C58/$O$58</f>
        <v>0.52415458937198067</v>
      </c>
      <c r="D60" s="44">
        <f t="shared" ref="D60:N60" si="23">D58/$O$58</f>
        <v>0.1766304347826087</v>
      </c>
      <c r="E60" s="44">
        <f t="shared" si="23"/>
        <v>0.125</v>
      </c>
      <c r="F60" s="44">
        <f t="shared" si="23"/>
        <v>4.1364734299516911E-2</v>
      </c>
      <c r="G60" s="44">
        <f t="shared" si="23"/>
        <v>9.6618357487922701E-3</v>
      </c>
      <c r="H60" s="44">
        <f t="shared" si="23"/>
        <v>2.4154589371980675E-3</v>
      </c>
      <c r="I60" s="44">
        <f t="shared" si="23"/>
        <v>7.3067632850241551E-2</v>
      </c>
      <c r="J60" s="44">
        <f t="shared" si="23"/>
        <v>2.1135265700483092E-2</v>
      </c>
      <c r="K60" s="44">
        <f t="shared" si="23"/>
        <v>2.2342995169082124E-2</v>
      </c>
      <c r="L60" s="44">
        <f t="shared" si="23"/>
        <v>4.227053140096618E-3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topLeftCell="A43" zoomScale="60" workbookViewId="0">
      <selection activeCell="N24" sqref="N2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5" t="s">
        <v>171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172</v>
      </c>
      <c r="F5" s="41" t="s">
        <v>1</v>
      </c>
      <c r="G5" s="60" t="s">
        <v>173</v>
      </c>
      <c r="H5" s="61"/>
      <c r="I5" s="14"/>
      <c r="J5" s="2" t="s">
        <v>5</v>
      </c>
      <c r="K5" s="60" t="s">
        <v>174</v>
      </c>
      <c r="L5" s="61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0" t="s">
        <v>165</v>
      </c>
      <c r="E6" s="61"/>
      <c r="F6" s="2" t="s">
        <v>2</v>
      </c>
      <c r="G6" s="60" t="s">
        <v>164</v>
      </c>
      <c r="H6" s="61"/>
      <c r="J6" s="2" t="s">
        <v>21</v>
      </c>
      <c r="K6" s="60" t="s">
        <v>170</v>
      </c>
      <c r="L6" s="61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9" t="s">
        <v>88</v>
      </c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50</v>
      </c>
      <c r="D10" s="50">
        <v>14</v>
      </c>
      <c r="E10" s="50">
        <v>4</v>
      </c>
      <c r="F10" s="50">
        <v>2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1</v>
      </c>
      <c r="N10" s="50">
        <v>0</v>
      </c>
      <c r="O10" s="17">
        <f t="shared" ref="O10:O57" si="0">SUM(C10:L10,N10)</f>
        <v>71</v>
      </c>
      <c r="P10" s="17">
        <f t="shared" ref="P10:P57" si="1">SUM(C10:N10)</f>
        <v>72</v>
      </c>
      <c r="R10" s="1" t="s">
        <v>6</v>
      </c>
      <c r="S10" s="17">
        <f t="shared" ref="S10:AF10" si="2">SUM(C10:C13)</f>
        <v>150</v>
      </c>
      <c r="T10" s="17">
        <f t="shared" si="2"/>
        <v>41</v>
      </c>
      <c r="U10" s="17">
        <f t="shared" si="2"/>
        <v>17</v>
      </c>
      <c r="V10" s="17">
        <f t="shared" si="2"/>
        <v>6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1</v>
      </c>
      <c r="AA10" s="17">
        <f t="shared" si="2"/>
        <v>2</v>
      </c>
      <c r="AB10" s="17">
        <f t="shared" si="2"/>
        <v>1</v>
      </c>
      <c r="AC10" s="17">
        <f t="shared" si="2"/>
        <v>1</v>
      </c>
      <c r="AD10" s="17">
        <f t="shared" si="2"/>
        <v>0</v>
      </c>
      <c r="AE10" s="31">
        <f t="shared" si="2"/>
        <v>219</v>
      </c>
      <c r="AF10" s="31">
        <f t="shared" si="2"/>
        <v>220</v>
      </c>
    </row>
    <row r="11" spans="2:32" s="6" customFormat="1" ht="23.1" customHeight="1" x14ac:dyDescent="0.25">
      <c r="B11" s="23" t="s">
        <v>38</v>
      </c>
      <c r="C11" s="50">
        <v>30</v>
      </c>
      <c r="D11" s="50">
        <v>3</v>
      </c>
      <c r="E11" s="50">
        <v>2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7">
        <f t="shared" si="0"/>
        <v>36</v>
      </c>
      <c r="P11" s="17">
        <f t="shared" si="1"/>
        <v>36</v>
      </c>
      <c r="R11" s="1" t="s">
        <v>7</v>
      </c>
      <c r="S11" s="17">
        <f t="shared" ref="S11:AF11" si="3">SUM(C14:C17)</f>
        <v>128</v>
      </c>
      <c r="T11" s="17">
        <f t="shared" si="3"/>
        <v>76</v>
      </c>
      <c r="U11" s="17">
        <f t="shared" si="3"/>
        <v>42</v>
      </c>
      <c r="V11" s="17">
        <f t="shared" si="3"/>
        <v>7</v>
      </c>
      <c r="W11" s="17">
        <f t="shared" si="3"/>
        <v>1</v>
      </c>
      <c r="X11" s="17">
        <f t="shared" si="3"/>
        <v>0</v>
      </c>
      <c r="Y11" s="17">
        <f t="shared" si="3"/>
        <v>8</v>
      </c>
      <c r="Z11" s="17">
        <f t="shared" si="3"/>
        <v>5</v>
      </c>
      <c r="AA11" s="17">
        <f t="shared" si="3"/>
        <v>7</v>
      </c>
      <c r="AB11" s="17">
        <f t="shared" si="3"/>
        <v>4</v>
      </c>
      <c r="AC11" s="17">
        <f t="shared" si="3"/>
        <v>0</v>
      </c>
      <c r="AD11" s="17">
        <f t="shared" si="3"/>
        <v>0</v>
      </c>
      <c r="AE11" s="31">
        <f t="shared" si="3"/>
        <v>278</v>
      </c>
      <c r="AF11" s="31">
        <f t="shared" si="3"/>
        <v>278</v>
      </c>
    </row>
    <row r="12" spans="2:32" ht="23.1" customHeight="1" x14ac:dyDescent="0.25">
      <c r="B12" s="23" t="s">
        <v>39</v>
      </c>
      <c r="C12" s="50">
        <v>34</v>
      </c>
      <c r="D12" s="50">
        <v>9</v>
      </c>
      <c r="E12" s="50">
        <v>5</v>
      </c>
      <c r="F12" s="50">
        <v>1</v>
      </c>
      <c r="G12" s="50">
        <v>0</v>
      </c>
      <c r="H12" s="50">
        <v>0</v>
      </c>
      <c r="I12" s="50">
        <v>1</v>
      </c>
      <c r="J12" s="50">
        <v>1</v>
      </c>
      <c r="K12" s="50">
        <v>1</v>
      </c>
      <c r="L12" s="50">
        <v>0</v>
      </c>
      <c r="M12" s="50">
        <v>0</v>
      </c>
      <c r="N12" s="50">
        <v>0</v>
      </c>
      <c r="O12" s="17">
        <f t="shared" si="0"/>
        <v>52</v>
      </c>
      <c r="P12" s="17">
        <f t="shared" si="1"/>
        <v>52</v>
      </c>
      <c r="R12" s="1" t="s">
        <v>8</v>
      </c>
      <c r="S12" s="17">
        <f t="shared" ref="S12:AF12" si="4">SUM(C18:C21)</f>
        <v>115</v>
      </c>
      <c r="T12" s="17">
        <f t="shared" si="4"/>
        <v>66</v>
      </c>
      <c r="U12" s="17">
        <f t="shared" si="4"/>
        <v>32</v>
      </c>
      <c r="V12" s="17">
        <f t="shared" si="4"/>
        <v>9</v>
      </c>
      <c r="W12" s="17">
        <f t="shared" si="4"/>
        <v>0</v>
      </c>
      <c r="X12" s="17">
        <f t="shared" si="4"/>
        <v>0</v>
      </c>
      <c r="Y12" s="17">
        <f t="shared" si="4"/>
        <v>8</v>
      </c>
      <c r="Z12" s="17">
        <f t="shared" si="4"/>
        <v>2</v>
      </c>
      <c r="AA12" s="17">
        <f t="shared" si="4"/>
        <v>7</v>
      </c>
      <c r="AB12" s="17">
        <f t="shared" si="4"/>
        <v>2</v>
      </c>
      <c r="AC12" s="17">
        <f t="shared" si="4"/>
        <v>0</v>
      </c>
      <c r="AD12" s="17">
        <f t="shared" si="4"/>
        <v>0</v>
      </c>
      <c r="AE12" s="31">
        <f t="shared" si="4"/>
        <v>241</v>
      </c>
      <c r="AF12" s="31">
        <f t="shared" si="4"/>
        <v>241</v>
      </c>
    </row>
    <row r="13" spans="2:32" ht="23.1" customHeight="1" x14ac:dyDescent="0.25">
      <c r="B13" s="23" t="s">
        <v>40</v>
      </c>
      <c r="C13" s="50">
        <v>36</v>
      </c>
      <c r="D13" s="50">
        <v>15</v>
      </c>
      <c r="E13" s="50">
        <v>6</v>
      </c>
      <c r="F13" s="50">
        <v>2</v>
      </c>
      <c r="G13" s="50">
        <v>0</v>
      </c>
      <c r="H13" s="50">
        <v>0</v>
      </c>
      <c r="I13" s="50">
        <v>0</v>
      </c>
      <c r="J13" s="50">
        <v>0</v>
      </c>
      <c r="K13" s="50">
        <v>1</v>
      </c>
      <c r="L13" s="50">
        <v>0</v>
      </c>
      <c r="M13" s="50">
        <v>0</v>
      </c>
      <c r="N13" s="50">
        <v>0</v>
      </c>
      <c r="O13" s="17">
        <f t="shared" si="0"/>
        <v>60</v>
      </c>
      <c r="P13" s="17">
        <f t="shared" si="1"/>
        <v>60</v>
      </c>
      <c r="R13" s="1" t="s">
        <v>9</v>
      </c>
      <c r="S13" s="17">
        <f t="shared" ref="S13:AF13" si="5">SUM(C22:C25)</f>
        <v>87</v>
      </c>
      <c r="T13" s="17">
        <f t="shared" si="5"/>
        <v>76</v>
      </c>
      <c r="U13" s="17">
        <f t="shared" si="5"/>
        <v>32</v>
      </c>
      <c r="V13" s="17">
        <f t="shared" si="5"/>
        <v>7</v>
      </c>
      <c r="W13" s="17">
        <f t="shared" si="5"/>
        <v>1</v>
      </c>
      <c r="X13" s="17">
        <f t="shared" si="5"/>
        <v>0</v>
      </c>
      <c r="Y13" s="17">
        <f t="shared" si="5"/>
        <v>18</v>
      </c>
      <c r="Z13" s="17">
        <f t="shared" si="5"/>
        <v>6</v>
      </c>
      <c r="AA13" s="17">
        <f t="shared" si="5"/>
        <v>6</v>
      </c>
      <c r="AB13" s="17">
        <f t="shared" si="5"/>
        <v>1</v>
      </c>
      <c r="AC13" s="17">
        <f t="shared" si="5"/>
        <v>0</v>
      </c>
      <c r="AD13" s="17">
        <f t="shared" si="5"/>
        <v>0</v>
      </c>
      <c r="AE13" s="31">
        <f t="shared" si="5"/>
        <v>234</v>
      </c>
      <c r="AF13" s="31">
        <f t="shared" si="5"/>
        <v>234</v>
      </c>
    </row>
    <row r="14" spans="2:32" ht="23.1" customHeight="1" x14ac:dyDescent="0.25">
      <c r="B14" s="23" t="s">
        <v>41</v>
      </c>
      <c r="C14" s="50">
        <v>39</v>
      </c>
      <c r="D14" s="50">
        <v>19</v>
      </c>
      <c r="E14" s="50">
        <v>10</v>
      </c>
      <c r="F14" s="50">
        <v>1</v>
      </c>
      <c r="G14" s="50">
        <v>1</v>
      </c>
      <c r="H14" s="50">
        <v>0</v>
      </c>
      <c r="I14" s="50">
        <v>0</v>
      </c>
      <c r="J14" s="50">
        <v>3</v>
      </c>
      <c r="K14" s="50">
        <v>1</v>
      </c>
      <c r="L14" s="50">
        <v>0</v>
      </c>
      <c r="M14" s="50">
        <v>0</v>
      </c>
      <c r="N14" s="50">
        <v>0</v>
      </c>
      <c r="O14" s="17">
        <f t="shared" si="0"/>
        <v>74</v>
      </c>
      <c r="P14" s="17">
        <f t="shared" si="1"/>
        <v>74</v>
      </c>
      <c r="R14" s="1" t="s">
        <v>10</v>
      </c>
      <c r="S14" s="17">
        <f t="shared" ref="S14:AF14" si="6">SUM(C26:C29)</f>
        <v>147</v>
      </c>
      <c r="T14" s="17">
        <f t="shared" si="6"/>
        <v>56</v>
      </c>
      <c r="U14" s="17">
        <f t="shared" si="6"/>
        <v>35</v>
      </c>
      <c r="V14" s="17">
        <f t="shared" si="6"/>
        <v>15</v>
      </c>
      <c r="W14" s="17">
        <f t="shared" si="6"/>
        <v>1</v>
      </c>
      <c r="X14" s="17">
        <f t="shared" si="6"/>
        <v>0</v>
      </c>
      <c r="Y14" s="17">
        <f t="shared" si="6"/>
        <v>23</v>
      </c>
      <c r="Z14" s="17">
        <f t="shared" si="6"/>
        <v>4</v>
      </c>
      <c r="AA14" s="17">
        <f t="shared" si="6"/>
        <v>8</v>
      </c>
      <c r="AB14" s="17">
        <f t="shared" si="6"/>
        <v>1</v>
      </c>
      <c r="AC14" s="17">
        <f t="shared" si="6"/>
        <v>0</v>
      </c>
      <c r="AD14" s="17">
        <f t="shared" si="6"/>
        <v>0</v>
      </c>
      <c r="AE14" s="31">
        <f t="shared" si="6"/>
        <v>290</v>
      </c>
      <c r="AF14" s="31">
        <f t="shared" si="6"/>
        <v>290</v>
      </c>
    </row>
    <row r="15" spans="2:32" ht="23.1" customHeight="1" x14ac:dyDescent="0.25">
      <c r="B15" s="23" t="s">
        <v>42</v>
      </c>
      <c r="C15" s="50">
        <v>31</v>
      </c>
      <c r="D15" s="50">
        <v>24</v>
      </c>
      <c r="E15" s="50">
        <v>5</v>
      </c>
      <c r="F15" s="50">
        <v>1</v>
      </c>
      <c r="G15" s="50">
        <v>0</v>
      </c>
      <c r="H15" s="50">
        <v>0</v>
      </c>
      <c r="I15" s="50">
        <v>4</v>
      </c>
      <c r="J15" s="50">
        <v>2</v>
      </c>
      <c r="K15" s="50">
        <v>1</v>
      </c>
      <c r="L15" s="50">
        <v>1</v>
      </c>
      <c r="M15" s="50">
        <v>0</v>
      </c>
      <c r="N15" s="50">
        <v>0</v>
      </c>
      <c r="O15" s="17">
        <f t="shared" si="0"/>
        <v>69</v>
      </c>
      <c r="P15" s="17">
        <f t="shared" si="1"/>
        <v>69</v>
      </c>
      <c r="R15" s="1" t="s">
        <v>11</v>
      </c>
      <c r="S15" s="17">
        <f t="shared" ref="S15:AF15" si="7">SUM(C30:C33)</f>
        <v>140</v>
      </c>
      <c r="T15" s="17">
        <f t="shared" si="7"/>
        <v>64</v>
      </c>
      <c r="U15" s="17">
        <f t="shared" si="7"/>
        <v>16</v>
      </c>
      <c r="V15" s="17">
        <f t="shared" si="7"/>
        <v>13</v>
      </c>
      <c r="W15" s="17">
        <f t="shared" si="7"/>
        <v>2</v>
      </c>
      <c r="X15" s="17">
        <f t="shared" si="7"/>
        <v>2</v>
      </c>
      <c r="Y15" s="17">
        <f t="shared" si="7"/>
        <v>7</v>
      </c>
      <c r="Z15" s="17">
        <f t="shared" si="7"/>
        <v>7</v>
      </c>
      <c r="AA15" s="17">
        <f t="shared" si="7"/>
        <v>4</v>
      </c>
      <c r="AB15" s="17">
        <f t="shared" si="7"/>
        <v>1</v>
      </c>
      <c r="AC15" s="17">
        <f t="shared" si="7"/>
        <v>0</v>
      </c>
      <c r="AD15" s="17">
        <f t="shared" si="7"/>
        <v>0</v>
      </c>
      <c r="AE15" s="31">
        <f t="shared" si="7"/>
        <v>256</v>
      </c>
      <c r="AF15" s="31">
        <f t="shared" si="7"/>
        <v>256</v>
      </c>
    </row>
    <row r="16" spans="2:32" ht="23.1" customHeight="1" x14ac:dyDescent="0.25">
      <c r="B16" s="23" t="s">
        <v>43</v>
      </c>
      <c r="C16" s="50">
        <v>28</v>
      </c>
      <c r="D16" s="50">
        <v>15</v>
      </c>
      <c r="E16" s="50">
        <v>12</v>
      </c>
      <c r="F16" s="50">
        <v>3</v>
      </c>
      <c r="G16" s="50">
        <v>0</v>
      </c>
      <c r="H16" s="50">
        <v>0</v>
      </c>
      <c r="I16" s="50">
        <v>2</v>
      </c>
      <c r="J16" s="50">
        <v>0</v>
      </c>
      <c r="K16" s="50">
        <v>2</v>
      </c>
      <c r="L16" s="50">
        <v>2</v>
      </c>
      <c r="M16" s="50">
        <v>0</v>
      </c>
      <c r="N16" s="50">
        <v>0</v>
      </c>
      <c r="O16" s="17">
        <f t="shared" si="0"/>
        <v>64</v>
      </c>
      <c r="P16" s="17">
        <f t="shared" si="1"/>
        <v>64</v>
      </c>
      <c r="R16" s="1" t="s">
        <v>12</v>
      </c>
      <c r="S16" s="17">
        <f t="shared" ref="S16:AF16" si="8">SUM(C34:C37)</f>
        <v>115</v>
      </c>
      <c r="T16" s="17">
        <f t="shared" si="8"/>
        <v>61</v>
      </c>
      <c r="U16" s="17">
        <f t="shared" si="8"/>
        <v>24</v>
      </c>
      <c r="V16" s="17">
        <f t="shared" si="8"/>
        <v>8</v>
      </c>
      <c r="W16" s="17">
        <f t="shared" si="8"/>
        <v>0</v>
      </c>
      <c r="X16" s="17">
        <f t="shared" si="8"/>
        <v>0</v>
      </c>
      <c r="Y16" s="17">
        <f t="shared" si="8"/>
        <v>16</v>
      </c>
      <c r="Z16" s="17">
        <f t="shared" si="8"/>
        <v>8</v>
      </c>
      <c r="AA16" s="17">
        <f t="shared" si="8"/>
        <v>3</v>
      </c>
      <c r="AB16" s="17">
        <f t="shared" si="8"/>
        <v>2</v>
      </c>
      <c r="AC16" s="17">
        <f t="shared" si="8"/>
        <v>0</v>
      </c>
      <c r="AD16" s="17">
        <f t="shared" si="8"/>
        <v>0</v>
      </c>
      <c r="AE16" s="31">
        <f t="shared" si="8"/>
        <v>237</v>
      </c>
      <c r="AF16" s="31">
        <f t="shared" si="8"/>
        <v>237</v>
      </c>
    </row>
    <row r="17" spans="2:32" ht="23.1" customHeight="1" x14ac:dyDescent="0.25">
      <c r="B17" s="23" t="s">
        <v>44</v>
      </c>
      <c r="C17" s="50">
        <v>30</v>
      </c>
      <c r="D17" s="50">
        <v>18</v>
      </c>
      <c r="E17" s="50">
        <v>15</v>
      </c>
      <c r="F17" s="50">
        <v>2</v>
      </c>
      <c r="G17" s="50">
        <v>0</v>
      </c>
      <c r="H17" s="50">
        <v>0</v>
      </c>
      <c r="I17" s="50">
        <v>2</v>
      </c>
      <c r="J17" s="50">
        <v>0</v>
      </c>
      <c r="K17" s="50">
        <v>3</v>
      </c>
      <c r="L17" s="50">
        <v>1</v>
      </c>
      <c r="M17" s="50">
        <v>0</v>
      </c>
      <c r="N17" s="50">
        <v>0</v>
      </c>
      <c r="O17" s="17">
        <f t="shared" si="0"/>
        <v>71</v>
      </c>
      <c r="P17" s="17">
        <f t="shared" si="1"/>
        <v>71</v>
      </c>
      <c r="R17" s="1" t="s">
        <v>13</v>
      </c>
      <c r="S17" s="17">
        <f t="shared" ref="S17:AF17" si="9">SUM(C38:C41)</f>
        <v>116</v>
      </c>
      <c r="T17" s="17">
        <f t="shared" si="9"/>
        <v>106</v>
      </c>
      <c r="U17" s="17">
        <f t="shared" si="9"/>
        <v>37</v>
      </c>
      <c r="V17" s="17">
        <f t="shared" si="9"/>
        <v>7</v>
      </c>
      <c r="W17" s="17">
        <f t="shared" si="9"/>
        <v>1</v>
      </c>
      <c r="X17" s="17">
        <f t="shared" si="9"/>
        <v>0</v>
      </c>
      <c r="Y17" s="17">
        <f t="shared" si="9"/>
        <v>10</v>
      </c>
      <c r="Z17" s="17">
        <f t="shared" si="9"/>
        <v>11</v>
      </c>
      <c r="AA17" s="17">
        <f t="shared" si="9"/>
        <v>6</v>
      </c>
      <c r="AB17" s="17">
        <f t="shared" si="9"/>
        <v>2</v>
      </c>
      <c r="AC17" s="17">
        <f t="shared" si="9"/>
        <v>0</v>
      </c>
      <c r="AD17" s="17">
        <f t="shared" si="9"/>
        <v>0</v>
      </c>
      <c r="AE17" s="31">
        <f t="shared" si="9"/>
        <v>296</v>
      </c>
      <c r="AF17" s="31">
        <f t="shared" si="9"/>
        <v>296</v>
      </c>
    </row>
    <row r="18" spans="2:32" ht="23.1" customHeight="1" x14ac:dyDescent="0.25">
      <c r="B18" s="23" t="s">
        <v>45</v>
      </c>
      <c r="C18" s="50">
        <v>30</v>
      </c>
      <c r="D18" s="50">
        <v>21</v>
      </c>
      <c r="E18" s="50">
        <v>17</v>
      </c>
      <c r="F18" s="50">
        <v>6</v>
      </c>
      <c r="G18" s="50">
        <v>0</v>
      </c>
      <c r="H18" s="50">
        <v>0</v>
      </c>
      <c r="I18" s="50">
        <v>1</v>
      </c>
      <c r="J18" s="50">
        <v>0</v>
      </c>
      <c r="K18" s="50">
        <v>4</v>
      </c>
      <c r="L18" s="50">
        <v>1</v>
      </c>
      <c r="M18" s="50">
        <v>0</v>
      </c>
      <c r="N18" s="50">
        <v>0</v>
      </c>
      <c r="O18" s="17">
        <f t="shared" si="0"/>
        <v>80</v>
      </c>
      <c r="P18" s="17">
        <f t="shared" si="1"/>
        <v>80</v>
      </c>
      <c r="R18" s="1" t="s">
        <v>14</v>
      </c>
      <c r="S18" s="17">
        <f t="shared" ref="S18:AF18" si="10">SUM(C42:C45)</f>
        <v>109</v>
      </c>
      <c r="T18" s="17">
        <f t="shared" si="10"/>
        <v>103</v>
      </c>
      <c r="U18" s="17">
        <f t="shared" si="10"/>
        <v>32</v>
      </c>
      <c r="V18" s="17">
        <f t="shared" si="10"/>
        <v>8</v>
      </c>
      <c r="W18" s="17">
        <f t="shared" si="10"/>
        <v>1</v>
      </c>
      <c r="X18" s="17">
        <f t="shared" si="10"/>
        <v>0</v>
      </c>
      <c r="Y18" s="17">
        <f t="shared" si="10"/>
        <v>9</v>
      </c>
      <c r="Z18" s="17">
        <f t="shared" si="10"/>
        <v>13</v>
      </c>
      <c r="AA18" s="17">
        <f t="shared" si="10"/>
        <v>0</v>
      </c>
      <c r="AB18" s="17">
        <f t="shared" si="10"/>
        <v>3</v>
      </c>
      <c r="AC18" s="17">
        <f t="shared" si="10"/>
        <v>0</v>
      </c>
      <c r="AD18" s="17">
        <f t="shared" si="10"/>
        <v>0</v>
      </c>
      <c r="AE18" s="31">
        <f t="shared" si="10"/>
        <v>278</v>
      </c>
      <c r="AF18" s="31">
        <f t="shared" si="10"/>
        <v>278</v>
      </c>
    </row>
    <row r="19" spans="2:32" ht="23.1" customHeight="1" x14ac:dyDescent="0.25">
      <c r="B19" s="23" t="s">
        <v>46</v>
      </c>
      <c r="C19" s="50">
        <v>35</v>
      </c>
      <c r="D19" s="50">
        <v>21</v>
      </c>
      <c r="E19" s="50">
        <v>6</v>
      </c>
      <c r="F19" s="50">
        <v>1</v>
      </c>
      <c r="G19" s="50">
        <v>0</v>
      </c>
      <c r="H19" s="50">
        <v>0</v>
      </c>
      <c r="I19" s="50">
        <v>1</v>
      </c>
      <c r="J19" s="50">
        <v>0</v>
      </c>
      <c r="K19" s="50">
        <v>1</v>
      </c>
      <c r="L19" s="50">
        <v>0</v>
      </c>
      <c r="M19" s="50">
        <v>0</v>
      </c>
      <c r="N19" s="50">
        <v>0</v>
      </c>
      <c r="O19" s="17">
        <f t="shared" si="0"/>
        <v>65</v>
      </c>
      <c r="P19" s="17">
        <f t="shared" si="1"/>
        <v>65</v>
      </c>
      <c r="R19" s="1" t="s">
        <v>15</v>
      </c>
      <c r="S19" s="17">
        <f t="shared" ref="S19:AF19" si="11">SUM(C46:C49)</f>
        <v>111</v>
      </c>
      <c r="T19" s="17">
        <f t="shared" si="11"/>
        <v>102</v>
      </c>
      <c r="U19" s="17">
        <f t="shared" si="11"/>
        <v>28</v>
      </c>
      <c r="V19" s="17">
        <f t="shared" si="11"/>
        <v>5</v>
      </c>
      <c r="W19" s="17">
        <f t="shared" si="11"/>
        <v>0</v>
      </c>
      <c r="X19" s="17">
        <f t="shared" si="11"/>
        <v>1</v>
      </c>
      <c r="Y19" s="17">
        <f t="shared" si="11"/>
        <v>10</v>
      </c>
      <c r="Z19" s="17">
        <f t="shared" si="11"/>
        <v>5</v>
      </c>
      <c r="AA19" s="17">
        <f t="shared" si="11"/>
        <v>10</v>
      </c>
      <c r="AB19" s="17">
        <f t="shared" si="11"/>
        <v>1</v>
      </c>
      <c r="AC19" s="17">
        <f t="shared" si="11"/>
        <v>0</v>
      </c>
      <c r="AD19" s="17">
        <f t="shared" si="11"/>
        <v>0</v>
      </c>
      <c r="AE19" s="31">
        <f t="shared" si="11"/>
        <v>273</v>
      </c>
      <c r="AF19" s="31">
        <f t="shared" si="11"/>
        <v>273</v>
      </c>
    </row>
    <row r="20" spans="2:32" ht="23.1" customHeight="1" x14ac:dyDescent="0.25">
      <c r="B20" s="23" t="s">
        <v>47</v>
      </c>
      <c r="C20" s="50">
        <v>30</v>
      </c>
      <c r="D20" s="50">
        <v>19</v>
      </c>
      <c r="E20" s="50">
        <v>6</v>
      </c>
      <c r="F20" s="50">
        <v>1</v>
      </c>
      <c r="G20" s="50">
        <v>0</v>
      </c>
      <c r="H20" s="50">
        <v>0</v>
      </c>
      <c r="I20" s="50">
        <v>4</v>
      </c>
      <c r="J20" s="50">
        <v>1</v>
      </c>
      <c r="K20" s="50">
        <v>1</v>
      </c>
      <c r="L20" s="50">
        <v>0</v>
      </c>
      <c r="M20" s="50">
        <v>0</v>
      </c>
      <c r="N20" s="50">
        <v>0</v>
      </c>
      <c r="O20" s="17">
        <f t="shared" si="0"/>
        <v>62</v>
      </c>
      <c r="P20" s="17">
        <f t="shared" si="1"/>
        <v>62</v>
      </c>
      <c r="R20" s="1" t="s">
        <v>16</v>
      </c>
      <c r="S20" s="17">
        <f t="shared" ref="S20:AF20" si="12">SUM(C50:C53)</f>
        <v>142</v>
      </c>
      <c r="T20" s="17">
        <f t="shared" si="12"/>
        <v>104</v>
      </c>
      <c r="U20" s="17">
        <f t="shared" si="12"/>
        <v>23</v>
      </c>
      <c r="V20" s="17">
        <f t="shared" si="12"/>
        <v>16</v>
      </c>
      <c r="W20" s="17">
        <f t="shared" si="12"/>
        <v>2</v>
      </c>
      <c r="X20" s="17">
        <f t="shared" si="12"/>
        <v>0</v>
      </c>
      <c r="Y20" s="17">
        <f t="shared" si="12"/>
        <v>14</v>
      </c>
      <c r="Z20" s="17">
        <f t="shared" si="12"/>
        <v>11</v>
      </c>
      <c r="AA20" s="17">
        <f t="shared" si="12"/>
        <v>8</v>
      </c>
      <c r="AB20" s="17">
        <f t="shared" si="12"/>
        <v>2</v>
      </c>
      <c r="AC20" s="17">
        <f t="shared" si="12"/>
        <v>1</v>
      </c>
      <c r="AD20" s="17">
        <f t="shared" si="12"/>
        <v>0</v>
      </c>
      <c r="AE20" s="31">
        <f t="shared" si="12"/>
        <v>322</v>
      </c>
      <c r="AF20" s="31">
        <f t="shared" si="12"/>
        <v>323</v>
      </c>
    </row>
    <row r="21" spans="2:32" ht="23.1" customHeight="1" x14ac:dyDescent="0.25">
      <c r="B21" s="23" t="s">
        <v>48</v>
      </c>
      <c r="C21" s="50">
        <v>20</v>
      </c>
      <c r="D21" s="50">
        <v>5</v>
      </c>
      <c r="E21" s="50">
        <v>3</v>
      </c>
      <c r="F21" s="50">
        <v>1</v>
      </c>
      <c r="G21" s="50">
        <v>0</v>
      </c>
      <c r="H21" s="50">
        <v>0</v>
      </c>
      <c r="I21" s="50">
        <v>2</v>
      </c>
      <c r="J21" s="50">
        <v>1</v>
      </c>
      <c r="K21" s="50">
        <v>1</v>
      </c>
      <c r="L21" s="50">
        <v>1</v>
      </c>
      <c r="M21" s="50">
        <v>0</v>
      </c>
      <c r="N21" s="50">
        <v>0</v>
      </c>
      <c r="O21" s="17">
        <f t="shared" si="0"/>
        <v>34</v>
      </c>
      <c r="P21" s="17">
        <f t="shared" si="1"/>
        <v>34</v>
      </c>
      <c r="R21" s="36" t="s">
        <v>20</v>
      </c>
      <c r="S21" s="34">
        <f t="shared" ref="S21:AF21" si="13">SUM(C54:C57)</f>
        <v>148</v>
      </c>
      <c r="T21" s="17">
        <f t="shared" si="13"/>
        <v>109</v>
      </c>
      <c r="U21" s="17">
        <f t="shared" si="13"/>
        <v>40</v>
      </c>
      <c r="V21" s="17">
        <f t="shared" si="13"/>
        <v>19</v>
      </c>
      <c r="W21" s="17">
        <f t="shared" si="13"/>
        <v>2</v>
      </c>
      <c r="X21" s="17">
        <f t="shared" si="13"/>
        <v>0</v>
      </c>
      <c r="Y21" s="17">
        <f t="shared" si="13"/>
        <v>17</v>
      </c>
      <c r="Z21" s="17">
        <f t="shared" si="13"/>
        <v>4</v>
      </c>
      <c r="AA21" s="17">
        <f t="shared" si="13"/>
        <v>9</v>
      </c>
      <c r="AB21" s="17">
        <f t="shared" si="13"/>
        <v>0</v>
      </c>
      <c r="AC21" s="17">
        <f t="shared" si="13"/>
        <v>0</v>
      </c>
      <c r="AD21" s="17">
        <f t="shared" si="13"/>
        <v>0</v>
      </c>
      <c r="AE21" s="31">
        <f t="shared" si="13"/>
        <v>348</v>
      </c>
      <c r="AF21" s="31">
        <f t="shared" si="13"/>
        <v>348</v>
      </c>
    </row>
    <row r="22" spans="2:32" ht="23.1" customHeight="1" x14ac:dyDescent="0.25">
      <c r="B22" s="23" t="s">
        <v>49</v>
      </c>
      <c r="C22" s="50">
        <v>8</v>
      </c>
      <c r="D22" s="50">
        <v>16</v>
      </c>
      <c r="E22" s="50">
        <v>12</v>
      </c>
      <c r="F22" s="50">
        <v>2</v>
      </c>
      <c r="G22" s="50">
        <v>0</v>
      </c>
      <c r="H22" s="50">
        <v>0</v>
      </c>
      <c r="I22" s="50">
        <v>4</v>
      </c>
      <c r="J22" s="50">
        <v>2</v>
      </c>
      <c r="K22" s="50">
        <v>0</v>
      </c>
      <c r="L22" s="50">
        <v>0</v>
      </c>
      <c r="M22" s="50">
        <v>0</v>
      </c>
      <c r="N22" s="50">
        <v>0</v>
      </c>
      <c r="O22" s="17">
        <f t="shared" si="0"/>
        <v>44</v>
      </c>
      <c r="P22" s="17">
        <f t="shared" si="1"/>
        <v>44</v>
      </c>
      <c r="R22" s="51" t="s">
        <v>90</v>
      </c>
      <c r="S22" s="52">
        <f>MAX(S10:S12)</f>
        <v>150</v>
      </c>
      <c r="T22" s="52">
        <f t="shared" ref="T22:AF22" si="14">MAX(T10:T12)</f>
        <v>76</v>
      </c>
      <c r="U22" s="52">
        <f t="shared" si="14"/>
        <v>42</v>
      </c>
      <c r="V22" s="52">
        <f t="shared" si="14"/>
        <v>9</v>
      </c>
      <c r="W22" s="52">
        <f t="shared" si="14"/>
        <v>1</v>
      </c>
      <c r="X22" s="52">
        <f t="shared" si="14"/>
        <v>0</v>
      </c>
      <c r="Y22" s="52">
        <f t="shared" si="14"/>
        <v>8</v>
      </c>
      <c r="Z22" s="52">
        <f t="shared" si="14"/>
        <v>5</v>
      </c>
      <c r="AA22" s="52">
        <f t="shared" si="14"/>
        <v>7</v>
      </c>
      <c r="AB22" s="52">
        <f t="shared" si="14"/>
        <v>4</v>
      </c>
      <c r="AC22" s="52">
        <f t="shared" si="14"/>
        <v>1</v>
      </c>
      <c r="AD22" s="52">
        <f t="shared" si="14"/>
        <v>0</v>
      </c>
      <c r="AE22" s="40">
        <f t="shared" si="14"/>
        <v>278</v>
      </c>
      <c r="AF22" s="40">
        <f t="shared" si="14"/>
        <v>278</v>
      </c>
    </row>
    <row r="23" spans="2:32" ht="23.1" customHeight="1" x14ac:dyDescent="0.25">
      <c r="B23" s="23" t="s">
        <v>50</v>
      </c>
      <c r="C23" s="50">
        <v>30</v>
      </c>
      <c r="D23" s="50">
        <v>25</v>
      </c>
      <c r="E23" s="50">
        <v>8</v>
      </c>
      <c r="F23" s="50">
        <v>2</v>
      </c>
      <c r="G23" s="50">
        <v>0</v>
      </c>
      <c r="H23" s="50">
        <v>0</v>
      </c>
      <c r="I23" s="50">
        <v>4</v>
      </c>
      <c r="J23" s="50">
        <v>0</v>
      </c>
      <c r="K23" s="50">
        <v>3</v>
      </c>
      <c r="L23" s="50">
        <v>1</v>
      </c>
      <c r="M23" s="50">
        <v>0</v>
      </c>
      <c r="N23" s="50">
        <v>0</v>
      </c>
      <c r="O23" s="17">
        <f t="shared" si="0"/>
        <v>73</v>
      </c>
      <c r="P23" s="17">
        <f t="shared" si="1"/>
        <v>73</v>
      </c>
      <c r="R23" s="51" t="s">
        <v>91</v>
      </c>
      <c r="S23" s="52">
        <f>MAX(S13:S18)</f>
        <v>147</v>
      </c>
      <c r="T23" s="52">
        <f t="shared" ref="T23:AF23" si="15">MAX(T13:T18)</f>
        <v>106</v>
      </c>
      <c r="U23" s="52">
        <f t="shared" si="15"/>
        <v>37</v>
      </c>
      <c r="V23" s="52">
        <f t="shared" si="15"/>
        <v>15</v>
      </c>
      <c r="W23" s="52">
        <f t="shared" si="15"/>
        <v>2</v>
      </c>
      <c r="X23" s="52">
        <f t="shared" si="15"/>
        <v>2</v>
      </c>
      <c r="Y23" s="52">
        <f t="shared" si="15"/>
        <v>23</v>
      </c>
      <c r="Z23" s="52">
        <f t="shared" si="15"/>
        <v>13</v>
      </c>
      <c r="AA23" s="52">
        <f t="shared" si="15"/>
        <v>8</v>
      </c>
      <c r="AB23" s="52">
        <f t="shared" si="15"/>
        <v>3</v>
      </c>
      <c r="AC23" s="52">
        <f t="shared" si="15"/>
        <v>0</v>
      </c>
      <c r="AD23" s="52">
        <f t="shared" si="15"/>
        <v>0</v>
      </c>
      <c r="AE23" s="40">
        <f t="shared" si="15"/>
        <v>296</v>
      </c>
      <c r="AF23" s="40">
        <f t="shared" si="15"/>
        <v>296</v>
      </c>
    </row>
    <row r="24" spans="2:32" ht="23.1" customHeight="1" x14ac:dyDescent="0.25">
      <c r="B24" s="23" t="s">
        <v>51</v>
      </c>
      <c r="C24" s="50">
        <v>29</v>
      </c>
      <c r="D24" s="50">
        <v>18</v>
      </c>
      <c r="E24" s="50">
        <v>5</v>
      </c>
      <c r="F24" s="50">
        <v>2</v>
      </c>
      <c r="G24" s="50">
        <v>1</v>
      </c>
      <c r="H24" s="50">
        <v>0</v>
      </c>
      <c r="I24" s="50">
        <v>2</v>
      </c>
      <c r="J24" s="50">
        <v>3</v>
      </c>
      <c r="K24" s="50">
        <v>1</v>
      </c>
      <c r="L24" s="50">
        <v>0</v>
      </c>
      <c r="M24" s="50">
        <v>0</v>
      </c>
      <c r="N24" s="50">
        <v>0</v>
      </c>
      <c r="O24" s="17">
        <f t="shared" si="0"/>
        <v>61</v>
      </c>
      <c r="P24" s="17">
        <f t="shared" si="1"/>
        <v>61</v>
      </c>
      <c r="R24" s="51" t="s">
        <v>92</v>
      </c>
      <c r="S24" s="52">
        <f>MAX(S19:S21)</f>
        <v>148</v>
      </c>
      <c r="T24" s="52">
        <f t="shared" ref="T24:AF24" si="16">MAX(T19:T21)</f>
        <v>109</v>
      </c>
      <c r="U24" s="52">
        <f t="shared" si="16"/>
        <v>40</v>
      </c>
      <c r="V24" s="52">
        <f t="shared" si="16"/>
        <v>19</v>
      </c>
      <c r="W24" s="52">
        <f t="shared" si="16"/>
        <v>2</v>
      </c>
      <c r="X24" s="52">
        <f t="shared" si="16"/>
        <v>1</v>
      </c>
      <c r="Y24" s="52">
        <f t="shared" si="16"/>
        <v>17</v>
      </c>
      <c r="Z24" s="52">
        <f t="shared" si="16"/>
        <v>11</v>
      </c>
      <c r="AA24" s="52">
        <f t="shared" si="16"/>
        <v>10</v>
      </c>
      <c r="AB24" s="52">
        <f t="shared" si="16"/>
        <v>2</v>
      </c>
      <c r="AC24" s="52">
        <f t="shared" si="16"/>
        <v>1</v>
      </c>
      <c r="AD24" s="52">
        <f t="shared" si="16"/>
        <v>0</v>
      </c>
      <c r="AE24" s="40">
        <f t="shared" si="16"/>
        <v>348</v>
      </c>
      <c r="AF24" s="40">
        <f t="shared" si="16"/>
        <v>348</v>
      </c>
    </row>
    <row r="25" spans="2:32" ht="23.1" customHeight="1" x14ac:dyDescent="0.25">
      <c r="B25" s="23" t="s">
        <v>52</v>
      </c>
      <c r="C25" s="50">
        <v>20</v>
      </c>
      <c r="D25" s="50">
        <v>17</v>
      </c>
      <c r="E25" s="50">
        <v>7</v>
      </c>
      <c r="F25" s="50">
        <v>1</v>
      </c>
      <c r="G25" s="50">
        <v>0</v>
      </c>
      <c r="H25" s="50">
        <v>0</v>
      </c>
      <c r="I25" s="50">
        <v>8</v>
      </c>
      <c r="J25" s="50">
        <v>1</v>
      </c>
      <c r="K25" s="50">
        <v>2</v>
      </c>
      <c r="L25" s="50">
        <v>0</v>
      </c>
      <c r="M25" s="50">
        <v>0</v>
      </c>
      <c r="N25" s="50">
        <v>0</v>
      </c>
      <c r="O25" s="17">
        <f t="shared" si="0"/>
        <v>56</v>
      </c>
      <c r="P25" s="17">
        <f t="shared" si="1"/>
        <v>56</v>
      </c>
      <c r="R25" s="37" t="s">
        <v>85</v>
      </c>
      <c r="S25" s="35">
        <f t="shared" ref="S25:AF25" si="17">SUM(S10:S12)</f>
        <v>393</v>
      </c>
      <c r="T25" s="16">
        <f t="shared" si="17"/>
        <v>183</v>
      </c>
      <c r="U25" s="16">
        <f t="shared" si="17"/>
        <v>91</v>
      </c>
      <c r="V25" s="16">
        <f t="shared" si="17"/>
        <v>22</v>
      </c>
      <c r="W25" s="16">
        <f t="shared" si="17"/>
        <v>1</v>
      </c>
      <c r="X25" s="16">
        <f t="shared" si="17"/>
        <v>0</v>
      </c>
      <c r="Y25" s="16">
        <f t="shared" si="17"/>
        <v>17</v>
      </c>
      <c r="Z25" s="16">
        <f t="shared" si="17"/>
        <v>8</v>
      </c>
      <c r="AA25" s="16">
        <f t="shared" si="17"/>
        <v>16</v>
      </c>
      <c r="AB25" s="16">
        <f t="shared" si="17"/>
        <v>7</v>
      </c>
      <c r="AC25" s="16">
        <f t="shared" si="17"/>
        <v>1</v>
      </c>
      <c r="AD25" s="16">
        <f t="shared" si="17"/>
        <v>0</v>
      </c>
      <c r="AE25" s="32">
        <f t="shared" si="17"/>
        <v>738</v>
      </c>
      <c r="AF25" s="32">
        <f t="shared" si="17"/>
        <v>739</v>
      </c>
    </row>
    <row r="26" spans="2:32" ht="23.1" customHeight="1" x14ac:dyDescent="0.25">
      <c r="B26" s="23" t="s">
        <v>53</v>
      </c>
      <c r="C26" s="50">
        <v>22</v>
      </c>
      <c r="D26" s="50">
        <v>12</v>
      </c>
      <c r="E26" s="50">
        <v>6</v>
      </c>
      <c r="F26" s="50">
        <v>2</v>
      </c>
      <c r="G26" s="50">
        <v>0</v>
      </c>
      <c r="H26" s="50">
        <v>0</v>
      </c>
      <c r="I26" s="50">
        <v>3</v>
      </c>
      <c r="J26" s="50">
        <v>1</v>
      </c>
      <c r="K26" s="50">
        <v>1</v>
      </c>
      <c r="L26" s="50">
        <v>0</v>
      </c>
      <c r="M26" s="50">
        <v>0</v>
      </c>
      <c r="N26" s="50">
        <v>0</v>
      </c>
      <c r="O26" s="17">
        <f t="shared" si="0"/>
        <v>47</v>
      </c>
      <c r="P26" s="17">
        <f t="shared" si="1"/>
        <v>47</v>
      </c>
      <c r="R26" s="28" t="s">
        <v>86</v>
      </c>
      <c r="S26" s="16">
        <f t="shared" ref="S26:AF26" si="18">SUM(S13:S18)</f>
        <v>714</v>
      </c>
      <c r="T26" s="16">
        <f t="shared" si="18"/>
        <v>466</v>
      </c>
      <c r="U26" s="16">
        <f t="shared" si="18"/>
        <v>176</v>
      </c>
      <c r="V26" s="16">
        <f t="shared" si="18"/>
        <v>58</v>
      </c>
      <c r="W26" s="16">
        <f t="shared" si="18"/>
        <v>6</v>
      </c>
      <c r="X26" s="16">
        <f t="shared" si="18"/>
        <v>2</v>
      </c>
      <c r="Y26" s="16">
        <f t="shared" si="18"/>
        <v>83</v>
      </c>
      <c r="Z26" s="16">
        <f t="shared" si="18"/>
        <v>49</v>
      </c>
      <c r="AA26" s="16">
        <f t="shared" si="18"/>
        <v>27</v>
      </c>
      <c r="AB26" s="16">
        <f t="shared" si="18"/>
        <v>10</v>
      </c>
      <c r="AC26" s="16">
        <f t="shared" si="18"/>
        <v>0</v>
      </c>
      <c r="AD26" s="16">
        <f t="shared" si="18"/>
        <v>0</v>
      </c>
      <c r="AE26" s="32">
        <f t="shared" si="18"/>
        <v>1591</v>
      </c>
      <c r="AF26" s="32">
        <f t="shared" si="18"/>
        <v>1591</v>
      </c>
    </row>
    <row r="27" spans="2:32" ht="23.1" customHeight="1" x14ac:dyDescent="0.25">
      <c r="B27" s="23" t="s">
        <v>54</v>
      </c>
      <c r="C27" s="50">
        <v>29</v>
      </c>
      <c r="D27" s="50">
        <v>7</v>
      </c>
      <c r="E27" s="50">
        <v>8</v>
      </c>
      <c r="F27" s="50">
        <v>4</v>
      </c>
      <c r="G27" s="50">
        <v>0</v>
      </c>
      <c r="H27" s="50">
        <v>0</v>
      </c>
      <c r="I27" s="50">
        <v>4</v>
      </c>
      <c r="J27" s="50">
        <v>2</v>
      </c>
      <c r="K27" s="50">
        <v>2</v>
      </c>
      <c r="L27" s="50">
        <v>0</v>
      </c>
      <c r="M27" s="50">
        <v>0</v>
      </c>
      <c r="N27" s="50">
        <v>0</v>
      </c>
      <c r="O27" s="17">
        <f t="shared" si="0"/>
        <v>56</v>
      </c>
      <c r="P27" s="17">
        <f t="shared" si="1"/>
        <v>56</v>
      </c>
      <c r="R27" s="29" t="s">
        <v>87</v>
      </c>
      <c r="S27" s="16">
        <f t="shared" ref="S27:AF27" si="19">SUM(S19:S21)</f>
        <v>401</v>
      </c>
      <c r="T27" s="16">
        <f t="shared" si="19"/>
        <v>315</v>
      </c>
      <c r="U27" s="16">
        <f t="shared" si="19"/>
        <v>91</v>
      </c>
      <c r="V27" s="16">
        <f t="shared" si="19"/>
        <v>40</v>
      </c>
      <c r="W27" s="16">
        <f t="shared" si="19"/>
        <v>4</v>
      </c>
      <c r="X27" s="16">
        <f t="shared" si="19"/>
        <v>1</v>
      </c>
      <c r="Y27" s="16">
        <f t="shared" si="19"/>
        <v>41</v>
      </c>
      <c r="Z27" s="16">
        <f t="shared" si="19"/>
        <v>20</v>
      </c>
      <c r="AA27" s="16">
        <f t="shared" si="19"/>
        <v>27</v>
      </c>
      <c r="AB27" s="16">
        <f t="shared" si="19"/>
        <v>3</v>
      </c>
      <c r="AC27" s="16">
        <f t="shared" si="19"/>
        <v>1</v>
      </c>
      <c r="AD27" s="16">
        <f t="shared" si="19"/>
        <v>0</v>
      </c>
      <c r="AE27" s="32">
        <f t="shared" si="19"/>
        <v>943</v>
      </c>
      <c r="AF27" s="32">
        <f t="shared" si="19"/>
        <v>944</v>
      </c>
    </row>
    <row r="28" spans="2:32" ht="23.1" customHeight="1" x14ac:dyDescent="0.25">
      <c r="B28" s="23" t="s">
        <v>55</v>
      </c>
      <c r="C28" s="50">
        <v>51</v>
      </c>
      <c r="D28" s="50">
        <v>13</v>
      </c>
      <c r="E28" s="50">
        <v>9</v>
      </c>
      <c r="F28" s="50">
        <v>8</v>
      </c>
      <c r="G28" s="50">
        <v>1</v>
      </c>
      <c r="H28" s="50">
        <v>0</v>
      </c>
      <c r="I28" s="50">
        <v>10</v>
      </c>
      <c r="J28" s="50">
        <v>0</v>
      </c>
      <c r="K28" s="50">
        <v>5</v>
      </c>
      <c r="L28" s="50">
        <v>0</v>
      </c>
      <c r="M28" s="50">
        <v>0</v>
      </c>
      <c r="N28" s="50">
        <v>0</v>
      </c>
      <c r="O28" s="17">
        <f t="shared" si="0"/>
        <v>97</v>
      </c>
      <c r="P28" s="17">
        <f t="shared" si="1"/>
        <v>97</v>
      </c>
      <c r="R28" s="5" t="s">
        <v>17</v>
      </c>
      <c r="S28" s="16">
        <f t="shared" ref="S28:AF28" si="20">SUM(S10:S21)</f>
        <v>1508</v>
      </c>
      <c r="T28" s="16">
        <f t="shared" si="20"/>
        <v>964</v>
      </c>
      <c r="U28" s="16">
        <f t="shared" si="20"/>
        <v>358</v>
      </c>
      <c r="V28" s="16">
        <f t="shared" si="20"/>
        <v>120</v>
      </c>
      <c r="W28" s="16">
        <f t="shared" si="20"/>
        <v>11</v>
      </c>
      <c r="X28" s="16">
        <f t="shared" si="20"/>
        <v>3</v>
      </c>
      <c r="Y28" s="16">
        <f t="shared" si="20"/>
        <v>141</v>
      </c>
      <c r="Z28" s="16">
        <f t="shared" si="20"/>
        <v>77</v>
      </c>
      <c r="AA28" s="16">
        <f t="shared" si="20"/>
        <v>70</v>
      </c>
      <c r="AB28" s="16">
        <f t="shared" si="20"/>
        <v>20</v>
      </c>
      <c r="AC28" s="16">
        <f t="shared" si="20"/>
        <v>2</v>
      </c>
      <c r="AD28" s="16">
        <f t="shared" si="20"/>
        <v>0</v>
      </c>
      <c r="AE28" s="32">
        <f t="shared" si="20"/>
        <v>3272</v>
      </c>
      <c r="AF28" s="32">
        <f t="shared" si="20"/>
        <v>3274</v>
      </c>
    </row>
    <row r="29" spans="2:32" ht="23.1" customHeight="1" x14ac:dyDescent="0.25">
      <c r="B29" s="23" t="s">
        <v>56</v>
      </c>
      <c r="C29" s="50">
        <v>45</v>
      </c>
      <c r="D29" s="50">
        <v>24</v>
      </c>
      <c r="E29" s="50">
        <v>12</v>
      </c>
      <c r="F29" s="50">
        <v>1</v>
      </c>
      <c r="G29" s="50">
        <v>0</v>
      </c>
      <c r="H29" s="50">
        <v>0</v>
      </c>
      <c r="I29" s="50">
        <v>6</v>
      </c>
      <c r="J29" s="50">
        <v>1</v>
      </c>
      <c r="K29" s="50">
        <v>0</v>
      </c>
      <c r="L29" s="50">
        <v>1</v>
      </c>
      <c r="M29" s="50">
        <v>0</v>
      </c>
      <c r="N29" s="50">
        <v>0</v>
      </c>
      <c r="O29" s="17">
        <f t="shared" si="0"/>
        <v>90</v>
      </c>
      <c r="P29" s="17">
        <f t="shared" si="1"/>
        <v>90</v>
      </c>
      <c r="R29"/>
      <c r="S29" s="20"/>
      <c r="T29" s="19"/>
    </row>
    <row r="30" spans="2:32" ht="23.1" customHeight="1" x14ac:dyDescent="0.25">
      <c r="B30" s="23" t="s">
        <v>57</v>
      </c>
      <c r="C30" s="50">
        <v>30</v>
      </c>
      <c r="D30" s="50">
        <v>15</v>
      </c>
      <c r="E30" s="50">
        <v>1</v>
      </c>
      <c r="F30" s="50">
        <v>7</v>
      </c>
      <c r="G30" s="50">
        <v>1</v>
      </c>
      <c r="H30" s="50">
        <v>0</v>
      </c>
      <c r="I30" s="50">
        <v>2</v>
      </c>
      <c r="J30" s="50">
        <v>1</v>
      </c>
      <c r="K30" s="50">
        <v>1</v>
      </c>
      <c r="L30" s="50">
        <v>1</v>
      </c>
      <c r="M30" s="50">
        <v>0</v>
      </c>
      <c r="N30" s="50">
        <v>0</v>
      </c>
      <c r="O30" s="17">
        <f t="shared" si="0"/>
        <v>59</v>
      </c>
      <c r="P30" s="17">
        <f t="shared" si="1"/>
        <v>59</v>
      </c>
      <c r="R30"/>
      <c r="S30" s="19"/>
      <c r="T30" s="19"/>
    </row>
    <row r="31" spans="2:32" ht="23.1" customHeight="1" x14ac:dyDescent="0.25">
      <c r="B31" s="24" t="s">
        <v>58</v>
      </c>
      <c r="C31" s="50">
        <v>33</v>
      </c>
      <c r="D31" s="50">
        <v>19</v>
      </c>
      <c r="E31" s="50">
        <v>6</v>
      </c>
      <c r="F31" s="50">
        <v>3</v>
      </c>
      <c r="G31" s="50">
        <v>0</v>
      </c>
      <c r="H31" s="50">
        <v>2</v>
      </c>
      <c r="I31" s="50">
        <v>2</v>
      </c>
      <c r="J31" s="50">
        <v>0</v>
      </c>
      <c r="K31" s="50">
        <v>2</v>
      </c>
      <c r="L31" s="50">
        <v>0</v>
      </c>
      <c r="M31" s="50">
        <v>0</v>
      </c>
      <c r="N31" s="50">
        <v>0</v>
      </c>
      <c r="O31" s="17">
        <f t="shared" si="0"/>
        <v>67</v>
      </c>
      <c r="P31" s="17">
        <f t="shared" si="1"/>
        <v>67</v>
      </c>
      <c r="R31"/>
      <c r="S31" s="19"/>
      <c r="T31" s="19"/>
    </row>
    <row r="32" spans="2:32" ht="23.1" customHeight="1" x14ac:dyDescent="0.25">
      <c r="B32" s="24" t="s">
        <v>59</v>
      </c>
      <c r="C32" s="50">
        <v>45</v>
      </c>
      <c r="D32" s="50">
        <v>15</v>
      </c>
      <c r="E32" s="50">
        <v>5</v>
      </c>
      <c r="F32" s="50">
        <v>1</v>
      </c>
      <c r="G32" s="50">
        <v>1</v>
      </c>
      <c r="H32" s="50">
        <v>0</v>
      </c>
      <c r="I32" s="50">
        <v>1</v>
      </c>
      <c r="J32" s="50">
        <v>2</v>
      </c>
      <c r="K32" s="50">
        <v>1</v>
      </c>
      <c r="L32" s="50">
        <v>0</v>
      </c>
      <c r="M32" s="50">
        <v>0</v>
      </c>
      <c r="N32" s="50">
        <v>0</v>
      </c>
      <c r="O32" s="17">
        <f t="shared" si="0"/>
        <v>71</v>
      </c>
      <c r="P32" s="17">
        <f t="shared" si="1"/>
        <v>71</v>
      </c>
      <c r="R32"/>
      <c r="S32" s="19"/>
      <c r="T32" s="19"/>
    </row>
    <row r="33" spans="2:20" ht="23.1" customHeight="1" x14ac:dyDescent="0.25">
      <c r="B33" s="23" t="s">
        <v>60</v>
      </c>
      <c r="C33" s="50">
        <v>32</v>
      </c>
      <c r="D33" s="50">
        <v>15</v>
      </c>
      <c r="E33" s="50">
        <v>4</v>
      </c>
      <c r="F33" s="50">
        <v>2</v>
      </c>
      <c r="G33" s="50">
        <v>0</v>
      </c>
      <c r="H33" s="50">
        <v>0</v>
      </c>
      <c r="I33" s="50">
        <v>2</v>
      </c>
      <c r="J33" s="50">
        <v>4</v>
      </c>
      <c r="K33" s="50">
        <v>0</v>
      </c>
      <c r="L33" s="50">
        <v>0</v>
      </c>
      <c r="M33" s="50">
        <v>0</v>
      </c>
      <c r="N33" s="50">
        <v>0</v>
      </c>
      <c r="O33" s="17">
        <f t="shared" si="0"/>
        <v>59</v>
      </c>
      <c r="P33" s="17">
        <f t="shared" si="1"/>
        <v>59</v>
      </c>
      <c r="R33"/>
      <c r="S33" s="19"/>
      <c r="T33" s="19"/>
    </row>
    <row r="34" spans="2:20" ht="23.1" customHeight="1" x14ac:dyDescent="0.25">
      <c r="B34" s="24" t="s">
        <v>61</v>
      </c>
      <c r="C34" s="50">
        <v>29</v>
      </c>
      <c r="D34" s="50">
        <v>16</v>
      </c>
      <c r="E34" s="50">
        <v>5</v>
      </c>
      <c r="F34" s="50">
        <v>0</v>
      </c>
      <c r="G34" s="50">
        <v>0</v>
      </c>
      <c r="H34" s="50">
        <v>0</v>
      </c>
      <c r="I34" s="50">
        <v>5</v>
      </c>
      <c r="J34" s="50">
        <v>4</v>
      </c>
      <c r="K34" s="50">
        <v>0</v>
      </c>
      <c r="L34" s="50">
        <v>0</v>
      </c>
      <c r="M34" s="50">
        <v>0</v>
      </c>
      <c r="N34" s="50">
        <v>0</v>
      </c>
      <c r="O34" s="17">
        <f t="shared" si="0"/>
        <v>59</v>
      </c>
      <c r="P34" s="17">
        <f t="shared" si="1"/>
        <v>59</v>
      </c>
      <c r="R34"/>
      <c r="S34" s="19"/>
      <c r="T34" s="19"/>
    </row>
    <row r="35" spans="2:20" ht="23.1" customHeight="1" x14ac:dyDescent="0.25">
      <c r="B35" s="24" t="s">
        <v>62</v>
      </c>
      <c r="C35" s="50">
        <v>35</v>
      </c>
      <c r="D35" s="50">
        <v>19</v>
      </c>
      <c r="E35" s="50">
        <v>7</v>
      </c>
      <c r="F35" s="50">
        <v>3</v>
      </c>
      <c r="G35" s="50">
        <v>0</v>
      </c>
      <c r="H35" s="50">
        <v>0</v>
      </c>
      <c r="I35" s="50">
        <v>4</v>
      </c>
      <c r="J35" s="50">
        <v>2</v>
      </c>
      <c r="K35" s="50">
        <v>1</v>
      </c>
      <c r="L35" s="50">
        <v>2</v>
      </c>
      <c r="M35" s="50">
        <v>0</v>
      </c>
      <c r="N35" s="50">
        <v>0</v>
      </c>
      <c r="O35" s="17">
        <f t="shared" si="0"/>
        <v>73</v>
      </c>
      <c r="P35" s="17">
        <f t="shared" si="1"/>
        <v>73</v>
      </c>
      <c r="R35"/>
      <c r="S35" s="19"/>
      <c r="T35" s="19"/>
    </row>
    <row r="36" spans="2:20" ht="23.1" customHeight="1" x14ac:dyDescent="0.25">
      <c r="B36" s="24" t="s">
        <v>63</v>
      </c>
      <c r="C36" s="50">
        <v>23</v>
      </c>
      <c r="D36" s="50">
        <v>23</v>
      </c>
      <c r="E36" s="50">
        <v>4</v>
      </c>
      <c r="F36" s="50">
        <v>4</v>
      </c>
      <c r="G36" s="50">
        <v>0</v>
      </c>
      <c r="H36" s="50">
        <v>0</v>
      </c>
      <c r="I36" s="50">
        <v>7</v>
      </c>
      <c r="J36" s="50">
        <v>1</v>
      </c>
      <c r="K36" s="50">
        <v>2</v>
      </c>
      <c r="L36" s="50">
        <v>0</v>
      </c>
      <c r="M36" s="50">
        <v>0</v>
      </c>
      <c r="N36" s="50">
        <v>0</v>
      </c>
      <c r="O36" s="17">
        <f t="shared" si="0"/>
        <v>64</v>
      </c>
      <c r="P36" s="17">
        <f t="shared" si="1"/>
        <v>64</v>
      </c>
      <c r="R36"/>
      <c r="S36" s="19"/>
      <c r="T36" s="19"/>
    </row>
    <row r="37" spans="2:20" ht="23.1" customHeight="1" x14ac:dyDescent="0.25">
      <c r="B37" s="23" t="s">
        <v>64</v>
      </c>
      <c r="C37" s="50">
        <v>28</v>
      </c>
      <c r="D37" s="50">
        <v>3</v>
      </c>
      <c r="E37" s="50">
        <v>8</v>
      </c>
      <c r="F37" s="50">
        <v>1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0</v>
      </c>
      <c r="N37" s="50">
        <v>0</v>
      </c>
      <c r="O37" s="17">
        <f t="shared" si="0"/>
        <v>41</v>
      </c>
      <c r="P37" s="17">
        <f t="shared" si="1"/>
        <v>41</v>
      </c>
      <c r="R37"/>
      <c r="S37" s="19"/>
      <c r="T37" s="19"/>
    </row>
    <row r="38" spans="2:20" ht="23.1" customHeight="1" x14ac:dyDescent="0.25">
      <c r="B38" s="24" t="s">
        <v>65</v>
      </c>
      <c r="C38" s="50">
        <v>20</v>
      </c>
      <c r="D38" s="50">
        <v>25</v>
      </c>
      <c r="E38" s="50">
        <v>13</v>
      </c>
      <c r="F38" s="50">
        <v>4</v>
      </c>
      <c r="G38" s="50">
        <v>0</v>
      </c>
      <c r="H38" s="50">
        <v>0</v>
      </c>
      <c r="I38" s="50">
        <v>0</v>
      </c>
      <c r="J38" s="50">
        <v>5</v>
      </c>
      <c r="K38" s="50">
        <v>1</v>
      </c>
      <c r="L38" s="50">
        <v>2</v>
      </c>
      <c r="M38" s="50">
        <v>0</v>
      </c>
      <c r="N38" s="50">
        <v>0</v>
      </c>
      <c r="O38" s="17">
        <f t="shared" si="0"/>
        <v>70</v>
      </c>
      <c r="P38" s="17">
        <f t="shared" si="1"/>
        <v>70</v>
      </c>
      <c r="R38"/>
      <c r="S38" s="19"/>
      <c r="T38" s="19"/>
    </row>
    <row r="39" spans="2:20" ht="23.1" customHeight="1" x14ac:dyDescent="0.25">
      <c r="B39" s="24" t="s">
        <v>66</v>
      </c>
      <c r="C39" s="50">
        <v>30</v>
      </c>
      <c r="D39" s="50">
        <v>37</v>
      </c>
      <c r="E39" s="50">
        <v>8</v>
      </c>
      <c r="F39" s="50">
        <v>3</v>
      </c>
      <c r="G39" s="50">
        <v>1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0</v>
      </c>
      <c r="N39" s="50">
        <v>0</v>
      </c>
      <c r="O39" s="17">
        <f t="shared" si="0"/>
        <v>79</v>
      </c>
      <c r="P39" s="17">
        <f t="shared" si="1"/>
        <v>79</v>
      </c>
      <c r="R39"/>
      <c r="S39" s="19"/>
      <c r="T39" s="19"/>
    </row>
    <row r="40" spans="2:20" ht="23.1" customHeight="1" x14ac:dyDescent="0.25">
      <c r="B40" s="24" t="s">
        <v>67</v>
      </c>
      <c r="C40" s="50">
        <v>38</v>
      </c>
      <c r="D40" s="50">
        <v>18</v>
      </c>
      <c r="E40" s="50">
        <v>8</v>
      </c>
      <c r="F40" s="50">
        <v>0</v>
      </c>
      <c r="G40" s="50">
        <v>0</v>
      </c>
      <c r="H40" s="50">
        <v>0</v>
      </c>
      <c r="I40" s="50">
        <v>4</v>
      </c>
      <c r="J40" s="50">
        <v>3</v>
      </c>
      <c r="K40" s="50">
        <v>4</v>
      </c>
      <c r="L40" s="50">
        <v>0</v>
      </c>
      <c r="M40" s="50">
        <v>0</v>
      </c>
      <c r="N40" s="50">
        <v>0</v>
      </c>
      <c r="O40" s="17">
        <f t="shared" si="0"/>
        <v>75</v>
      </c>
      <c r="P40" s="17">
        <f t="shared" si="1"/>
        <v>75</v>
      </c>
      <c r="R40"/>
      <c r="S40" s="19"/>
      <c r="T40" s="19"/>
    </row>
    <row r="41" spans="2:20" ht="23.1" customHeight="1" x14ac:dyDescent="0.25">
      <c r="B41" s="23" t="s">
        <v>68</v>
      </c>
      <c r="C41" s="50">
        <v>28</v>
      </c>
      <c r="D41" s="50">
        <v>26</v>
      </c>
      <c r="E41" s="50">
        <v>8</v>
      </c>
      <c r="F41" s="50">
        <v>0</v>
      </c>
      <c r="G41" s="50">
        <v>0</v>
      </c>
      <c r="H41" s="50">
        <v>0</v>
      </c>
      <c r="I41" s="50">
        <v>6</v>
      </c>
      <c r="J41" s="50">
        <v>3</v>
      </c>
      <c r="K41" s="50">
        <v>1</v>
      </c>
      <c r="L41" s="50">
        <v>0</v>
      </c>
      <c r="M41" s="50">
        <v>0</v>
      </c>
      <c r="N41" s="50">
        <v>0</v>
      </c>
      <c r="O41" s="17">
        <f t="shared" si="0"/>
        <v>72</v>
      </c>
      <c r="P41" s="17">
        <f t="shared" si="1"/>
        <v>72</v>
      </c>
      <c r="R41"/>
      <c r="S41" s="19"/>
      <c r="T41" s="19"/>
    </row>
    <row r="42" spans="2:20" ht="23.1" customHeight="1" x14ac:dyDescent="0.25">
      <c r="B42" s="24" t="s">
        <v>69</v>
      </c>
      <c r="C42" s="50">
        <v>33</v>
      </c>
      <c r="D42" s="50">
        <v>35</v>
      </c>
      <c r="E42" s="50">
        <v>7</v>
      </c>
      <c r="F42" s="50">
        <v>1</v>
      </c>
      <c r="G42" s="50">
        <v>1</v>
      </c>
      <c r="H42" s="50">
        <v>0</v>
      </c>
      <c r="I42" s="50">
        <v>3</v>
      </c>
      <c r="J42" s="50">
        <v>4</v>
      </c>
      <c r="K42" s="50">
        <v>0</v>
      </c>
      <c r="L42" s="50">
        <v>0</v>
      </c>
      <c r="M42" s="50">
        <v>0</v>
      </c>
      <c r="N42" s="50">
        <v>0</v>
      </c>
      <c r="O42" s="17">
        <f t="shared" si="0"/>
        <v>84</v>
      </c>
      <c r="P42" s="17">
        <f t="shared" si="1"/>
        <v>84</v>
      </c>
      <c r="R42"/>
      <c r="S42" s="19"/>
      <c r="T42" s="19"/>
    </row>
    <row r="43" spans="2:20" ht="23.1" customHeight="1" x14ac:dyDescent="0.25">
      <c r="B43" s="23" t="s">
        <v>70</v>
      </c>
      <c r="C43" s="50">
        <v>19</v>
      </c>
      <c r="D43" s="50">
        <v>15</v>
      </c>
      <c r="E43" s="50">
        <v>4</v>
      </c>
      <c r="F43" s="50">
        <v>3</v>
      </c>
      <c r="G43" s="50">
        <v>0</v>
      </c>
      <c r="H43" s="50">
        <v>0</v>
      </c>
      <c r="I43" s="50">
        <v>2</v>
      </c>
      <c r="J43" s="50">
        <v>2</v>
      </c>
      <c r="K43" s="50">
        <v>0</v>
      </c>
      <c r="L43" s="50">
        <v>1</v>
      </c>
      <c r="M43" s="50">
        <v>0</v>
      </c>
      <c r="N43" s="50">
        <v>0</v>
      </c>
      <c r="O43" s="17">
        <f t="shared" si="0"/>
        <v>46</v>
      </c>
      <c r="P43" s="17">
        <f t="shared" si="1"/>
        <v>46</v>
      </c>
      <c r="R43"/>
      <c r="S43" s="19"/>
      <c r="T43" s="19"/>
    </row>
    <row r="44" spans="2:20" ht="23.1" customHeight="1" x14ac:dyDescent="0.25">
      <c r="B44" s="25" t="s">
        <v>71</v>
      </c>
      <c r="C44" s="50">
        <v>33</v>
      </c>
      <c r="D44" s="50">
        <v>30</v>
      </c>
      <c r="E44" s="50">
        <v>14</v>
      </c>
      <c r="F44" s="50">
        <v>3</v>
      </c>
      <c r="G44" s="50">
        <v>0</v>
      </c>
      <c r="H44" s="50">
        <v>0</v>
      </c>
      <c r="I44" s="50">
        <v>3</v>
      </c>
      <c r="J44" s="50">
        <v>2</v>
      </c>
      <c r="K44" s="50">
        <v>0</v>
      </c>
      <c r="L44" s="50">
        <v>1</v>
      </c>
      <c r="M44" s="50">
        <v>0</v>
      </c>
      <c r="N44" s="50">
        <v>0</v>
      </c>
      <c r="O44" s="17">
        <f t="shared" si="0"/>
        <v>86</v>
      </c>
      <c r="P44" s="17">
        <f t="shared" si="1"/>
        <v>86</v>
      </c>
      <c r="R44"/>
      <c r="S44" s="19"/>
      <c r="T44" s="19"/>
    </row>
    <row r="45" spans="2:20" ht="23.1" customHeight="1" x14ac:dyDescent="0.25">
      <c r="B45" s="23" t="s">
        <v>72</v>
      </c>
      <c r="C45" s="50">
        <v>24</v>
      </c>
      <c r="D45" s="50">
        <v>23</v>
      </c>
      <c r="E45" s="50">
        <v>7</v>
      </c>
      <c r="F45" s="50">
        <v>1</v>
      </c>
      <c r="G45" s="50">
        <v>0</v>
      </c>
      <c r="H45" s="50">
        <v>0</v>
      </c>
      <c r="I45" s="50">
        <v>1</v>
      </c>
      <c r="J45" s="50">
        <v>5</v>
      </c>
      <c r="K45" s="50">
        <v>0</v>
      </c>
      <c r="L45" s="50">
        <v>1</v>
      </c>
      <c r="M45" s="50">
        <v>0</v>
      </c>
      <c r="N45" s="50">
        <v>0</v>
      </c>
      <c r="O45" s="17">
        <f t="shared" si="0"/>
        <v>62</v>
      </c>
      <c r="P45" s="17">
        <f t="shared" si="1"/>
        <v>62</v>
      </c>
      <c r="R45"/>
      <c r="S45" s="19"/>
      <c r="T45" s="19"/>
    </row>
    <row r="46" spans="2:20" ht="23.1" customHeight="1" x14ac:dyDescent="0.25">
      <c r="B46" s="24" t="s">
        <v>73</v>
      </c>
      <c r="C46" s="50">
        <v>23</v>
      </c>
      <c r="D46" s="50">
        <v>25</v>
      </c>
      <c r="E46" s="50">
        <v>13</v>
      </c>
      <c r="F46" s="50">
        <v>1</v>
      </c>
      <c r="G46" s="50">
        <v>0</v>
      </c>
      <c r="H46" s="50">
        <v>0</v>
      </c>
      <c r="I46" s="50">
        <v>2</v>
      </c>
      <c r="J46" s="50">
        <v>0</v>
      </c>
      <c r="K46" s="50">
        <v>1</v>
      </c>
      <c r="L46" s="50">
        <v>1</v>
      </c>
      <c r="M46" s="50">
        <v>0</v>
      </c>
      <c r="N46" s="50">
        <v>0</v>
      </c>
      <c r="O46" s="17">
        <f t="shared" si="0"/>
        <v>66</v>
      </c>
      <c r="P46" s="17">
        <f t="shared" si="1"/>
        <v>66</v>
      </c>
      <c r="R46" s="19"/>
      <c r="S46" s="19"/>
      <c r="T46"/>
    </row>
    <row r="47" spans="2:20" ht="23.1" customHeight="1" x14ac:dyDescent="0.25">
      <c r="B47" s="24" t="s">
        <v>74</v>
      </c>
      <c r="C47" s="50">
        <v>31</v>
      </c>
      <c r="D47" s="50">
        <v>18</v>
      </c>
      <c r="E47" s="50">
        <v>7</v>
      </c>
      <c r="F47" s="50">
        <v>2</v>
      </c>
      <c r="G47" s="50">
        <v>0</v>
      </c>
      <c r="H47" s="50">
        <v>0</v>
      </c>
      <c r="I47" s="50">
        <v>2</v>
      </c>
      <c r="J47" s="50">
        <v>3</v>
      </c>
      <c r="K47" s="50">
        <v>3</v>
      </c>
      <c r="L47" s="50">
        <v>0</v>
      </c>
      <c r="M47" s="50">
        <v>0</v>
      </c>
      <c r="N47" s="50">
        <v>0</v>
      </c>
      <c r="O47" s="17">
        <f t="shared" si="0"/>
        <v>66</v>
      </c>
      <c r="P47" s="17">
        <f t="shared" si="1"/>
        <v>66</v>
      </c>
      <c r="R47" s="19"/>
      <c r="S47" s="19"/>
      <c r="T47"/>
    </row>
    <row r="48" spans="2:20" ht="23.1" customHeight="1" x14ac:dyDescent="0.25">
      <c r="B48" s="24" t="s">
        <v>75</v>
      </c>
      <c r="C48" s="50">
        <v>26</v>
      </c>
      <c r="D48" s="50">
        <v>28</v>
      </c>
      <c r="E48" s="50">
        <v>3</v>
      </c>
      <c r="F48" s="50">
        <v>1</v>
      </c>
      <c r="G48" s="50">
        <v>0</v>
      </c>
      <c r="H48" s="50">
        <v>0</v>
      </c>
      <c r="I48" s="50">
        <v>3</v>
      </c>
      <c r="J48" s="50">
        <v>2</v>
      </c>
      <c r="K48" s="50">
        <v>3</v>
      </c>
      <c r="L48" s="50">
        <v>0</v>
      </c>
      <c r="M48" s="50">
        <v>0</v>
      </c>
      <c r="N48" s="50">
        <v>0</v>
      </c>
      <c r="O48" s="17">
        <f t="shared" si="0"/>
        <v>66</v>
      </c>
      <c r="P48" s="17">
        <f t="shared" si="1"/>
        <v>66</v>
      </c>
      <c r="R48" s="19"/>
      <c r="S48" s="19"/>
      <c r="T48"/>
    </row>
    <row r="49" spans="2:20" ht="23.1" customHeight="1" x14ac:dyDescent="0.25">
      <c r="B49" s="23" t="s">
        <v>76</v>
      </c>
      <c r="C49" s="50">
        <v>31</v>
      </c>
      <c r="D49" s="50">
        <v>31</v>
      </c>
      <c r="E49" s="50">
        <v>5</v>
      </c>
      <c r="F49" s="50">
        <v>1</v>
      </c>
      <c r="G49" s="50">
        <v>0</v>
      </c>
      <c r="H49" s="50">
        <v>1</v>
      </c>
      <c r="I49" s="50">
        <v>3</v>
      </c>
      <c r="J49" s="50">
        <v>0</v>
      </c>
      <c r="K49" s="50">
        <v>3</v>
      </c>
      <c r="L49" s="50">
        <v>0</v>
      </c>
      <c r="M49" s="50">
        <v>0</v>
      </c>
      <c r="N49" s="50">
        <v>0</v>
      </c>
      <c r="O49" s="17">
        <f t="shared" si="0"/>
        <v>75</v>
      </c>
      <c r="P49" s="17">
        <f t="shared" si="1"/>
        <v>75</v>
      </c>
      <c r="R49" s="19"/>
      <c r="S49" s="19"/>
      <c r="T49"/>
    </row>
    <row r="50" spans="2:20" ht="23.1" customHeight="1" x14ac:dyDescent="0.25">
      <c r="B50" s="24" t="s">
        <v>77</v>
      </c>
      <c r="C50" s="50">
        <v>31</v>
      </c>
      <c r="D50" s="50">
        <v>23</v>
      </c>
      <c r="E50" s="50">
        <v>5</v>
      </c>
      <c r="F50" s="50">
        <v>3</v>
      </c>
      <c r="G50" s="50">
        <v>2</v>
      </c>
      <c r="H50" s="50">
        <v>0</v>
      </c>
      <c r="I50" s="50">
        <v>3</v>
      </c>
      <c r="J50" s="50">
        <v>2</v>
      </c>
      <c r="K50" s="50">
        <v>2</v>
      </c>
      <c r="L50" s="50">
        <v>0</v>
      </c>
      <c r="M50" s="50">
        <v>0</v>
      </c>
      <c r="N50" s="50">
        <v>0</v>
      </c>
      <c r="O50" s="17">
        <f t="shared" si="0"/>
        <v>71</v>
      </c>
      <c r="P50" s="17">
        <f t="shared" si="1"/>
        <v>71</v>
      </c>
      <c r="R50" s="19"/>
      <c r="S50" s="19"/>
      <c r="T50"/>
    </row>
    <row r="51" spans="2:20" ht="23.1" customHeight="1" x14ac:dyDescent="0.25">
      <c r="B51" s="24" t="s">
        <v>78</v>
      </c>
      <c r="C51" s="50">
        <v>38</v>
      </c>
      <c r="D51" s="50">
        <v>32</v>
      </c>
      <c r="E51" s="50">
        <v>3</v>
      </c>
      <c r="F51" s="50">
        <v>4</v>
      </c>
      <c r="G51" s="50">
        <v>0</v>
      </c>
      <c r="H51" s="50">
        <v>0</v>
      </c>
      <c r="I51" s="50">
        <v>3</v>
      </c>
      <c r="J51" s="50">
        <v>0</v>
      </c>
      <c r="K51" s="50">
        <v>2</v>
      </c>
      <c r="L51" s="50">
        <v>0</v>
      </c>
      <c r="M51" s="50">
        <v>1</v>
      </c>
      <c r="N51" s="50">
        <v>0</v>
      </c>
      <c r="O51" s="17">
        <f t="shared" si="0"/>
        <v>82</v>
      </c>
      <c r="P51" s="17">
        <f t="shared" si="1"/>
        <v>83</v>
      </c>
      <c r="R51" s="19"/>
      <c r="S51" s="19"/>
      <c r="T51"/>
    </row>
    <row r="52" spans="2:20" ht="23.1" customHeight="1" x14ac:dyDescent="0.25">
      <c r="B52" s="24" t="s">
        <v>79</v>
      </c>
      <c r="C52" s="50">
        <v>30</v>
      </c>
      <c r="D52" s="50">
        <v>28</v>
      </c>
      <c r="E52" s="50">
        <v>8</v>
      </c>
      <c r="F52" s="50">
        <v>6</v>
      </c>
      <c r="G52" s="50">
        <v>0</v>
      </c>
      <c r="H52" s="50">
        <v>0</v>
      </c>
      <c r="I52" s="50">
        <v>1</v>
      </c>
      <c r="J52" s="50">
        <v>4</v>
      </c>
      <c r="K52" s="50">
        <v>1</v>
      </c>
      <c r="L52" s="50">
        <v>0</v>
      </c>
      <c r="M52" s="50">
        <v>0</v>
      </c>
      <c r="N52" s="50">
        <v>0</v>
      </c>
      <c r="O52" s="17">
        <f t="shared" si="0"/>
        <v>78</v>
      </c>
      <c r="P52" s="17">
        <f t="shared" si="1"/>
        <v>78</v>
      </c>
      <c r="R52" s="19"/>
      <c r="S52" s="19"/>
      <c r="T52"/>
    </row>
    <row r="53" spans="2:20" ht="23.1" customHeight="1" x14ac:dyDescent="0.25">
      <c r="B53" s="23" t="s">
        <v>80</v>
      </c>
      <c r="C53" s="50">
        <v>43</v>
      </c>
      <c r="D53" s="50">
        <v>21</v>
      </c>
      <c r="E53" s="50">
        <v>7</v>
      </c>
      <c r="F53" s="50">
        <v>3</v>
      </c>
      <c r="G53" s="50">
        <v>0</v>
      </c>
      <c r="H53" s="50">
        <v>0</v>
      </c>
      <c r="I53" s="50">
        <v>7</v>
      </c>
      <c r="J53" s="50">
        <v>5</v>
      </c>
      <c r="K53" s="50">
        <v>3</v>
      </c>
      <c r="L53" s="50">
        <v>2</v>
      </c>
      <c r="M53" s="50">
        <v>0</v>
      </c>
      <c r="N53" s="50">
        <v>0</v>
      </c>
      <c r="O53" s="17">
        <f t="shared" si="0"/>
        <v>91</v>
      </c>
      <c r="P53" s="17">
        <f t="shared" si="1"/>
        <v>91</v>
      </c>
      <c r="R53" s="19"/>
      <c r="S53" s="19"/>
      <c r="T53"/>
    </row>
    <row r="54" spans="2:20" ht="23.1" customHeight="1" x14ac:dyDescent="0.25">
      <c r="B54" s="23" t="s">
        <v>81</v>
      </c>
      <c r="C54" s="50">
        <v>33</v>
      </c>
      <c r="D54" s="50">
        <v>20</v>
      </c>
      <c r="E54" s="50">
        <v>5</v>
      </c>
      <c r="F54" s="50">
        <v>4</v>
      </c>
      <c r="G54" s="50">
        <v>0</v>
      </c>
      <c r="H54" s="50">
        <v>0</v>
      </c>
      <c r="I54" s="50">
        <v>3</v>
      </c>
      <c r="J54" s="50">
        <v>0</v>
      </c>
      <c r="K54" s="50">
        <v>1</v>
      </c>
      <c r="L54" s="50">
        <v>0</v>
      </c>
      <c r="M54" s="50">
        <v>0</v>
      </c>
      <c r="N54" s="50">
        <v>0</v>
      </c>
      <c r="O54" s="17">
        <f t="shared" si="0"/>
        <v>66</v>
      </c>
      <c r="P54" s="17">
        <f t="shared" si="1"/>
        <v>66</v>
      </c>
      <c r="R54" s="19"/>
      <c r="S54" s="19"/>
      <c r="T54"/>
    </row>
    <row r="55" spans="2:20" ht="23.1" customHeight="1" x14ac:dyDescent="0.25">
      <c r="B55" s="23" t="s">
        <v>82</v>
      </c>
      <c r="C55" s="50">
        <v>40</v>
      </c>
      <c r="D55" s="50">
        <v>34</v>
      </c>
      <c r="E55" s="50">
        <v>12</v>
      </c>
      <c r="F55" s="50">
        <v>5</v>
      </c>
      <c r="G55" s="50">
        <v>0</v>
      </c>
      <c r="H55" s="50">
        <v>0</v>
      </c>
      <c r="I55" s="50">
        <v>4</v>
      </c>
      <c r="J55" s="50">
        <v>2</v>
      </c>
      <c r="K55" s="50">
        <v>4</v>
      </c>
      <c r="L55" s="50">
        <v>0</v>
      </c>
      <c r="M55" s="50">
        <v>0</v>
      </c>
      <c r="N55" s="50">
        <v>0</v>
      </c>
      <c r="O55" s="17">
        <f t="shared" si="0"/>
        <v>101</v>
      </c>
      <c r="P55" s="17">
        <f t="shared" si="1"/>
        <v>101</v>
      </c>
      <c r="R55" s="19"/>
      <c r="S55" s="19"/>
      <c r="T55"/>
    </row>
    <row r="56" spans="2:20" ht="23.1" customHeight="1" x14ac:dyDescent="0.25">
      <c r="B56" s="23" t="s">
        <v>83</v>
      </c>
      <c r="C56" s="50">
        <v>45</v>
      </c>
      <c r="D56" s="50">
        <v>30</v>
      </c>
      <c r="E56" s="50">
        <v>14</v>
      </c>
      <c r="F56" s="50">
        <v>4</v>
      </c>
      <c r="G56" s="50">
        <v>0</v>
      </c>
      <c r="H56" s="50">
        <v>0</v>
      </c>
      <c r="I56" s="50">
        <v>7</v>
      </c>
      <c r="J56" s="50">
        <v>0</v>
      </c>
      <c r="K56" s="50">
        <v>1</v>
      </c>
      <c r="L56" s="50">
        <v>0</v>
      </c>
      <c r="M56" s="50">
        <v>0</v>
      </c>
      <c r="N56" s="50">
        <v>0</v>
      </c>
      <c r="O56" s="17">
        <f t="shared" si="0"/>
        <v>101</v>
      </c>
      <c r="P56" s="17">
        <f t="shared" si="1"/>
        <v>101</v>
      </c>
      <c r="R56" s="19"/>
      <c r="S56" s="19"/>
      <c r="T56"/>
    </row>
    <row r="57" spans="2:20" ht="23.1" customHeight="1" x14ac:dyDescent="0.25">
      <c r="B57" s="23" t="s">
        <v>84</v>
      </c>
      <c r="C57" s="50">
        <v>30</v>
      </c>
      <c r="D57" s="50">
        <v>25</v>
      </c>
      <c r="E57" s="50">
        <v>9</v>
      </c>
      <c r="F57" s="50">
        <v>6</v>
      </c>
      <c r="G57" s="50">
        <v>2</v>
      </c>
      <c r="H57" s="50">
        <v>0</v>
      </c>
      <c r="I57" s="50">
        <v>3</v>
      </c>
      <c r="J57" s="50">
        <v>2</v>
      </c>
      <c r="K57" s="50">
        <v>3</v>
      </c>
      <c r="L57" s="50">
        <v>0</v>
      </c>
      <c r="M57" s="50">
        <v>0</v>
      </c>
      <c r="N57" s="50">
        <v>0</v>
      </c>
      <c r="O57" s="17">
        <f t="shared" si="0"/>
        <v>80</v>
      </c>
      <c r="P57" s="17">
        <f t="shared" si="1"/>
        <v>80</v>
      </c>
      <c r="R57" s="19"/>
      <c r="S57" s="19"/>
      <c r="T57"/>
    </row>
    <row r="58" spans="2:20" ht="23.1" customHeight="1" x14ac:dyDescent="0.25">
      <c r="B58" s="53" t="s">
        <v>18</v>
      </c>
      <c r="C58" s="16">
        <f t="shared" ref="C58:P58" si="21">SUM(C10:C57)</f>
        <v>1508</v>
      </c>
      <c r="D58" s="16">
        <f t="shared" si="21"/>
        <v>964</v>
      </c>
      <c r="E58" s="16">
        <f t="shared" si="21"/>
        <v>358</v>
      </c>
      <c r="F58" s="16">
        <f t="shared" si="21"/>
        <v>120</v>
      </c>
      <c r="G58" s="16">
        <f t="shared" si="21"/>
        <v>11</v>
      </c>
      <c r="H58" s="16">
        <f t="shared" si="21"/>
        <v>3</v>
      </c>
      <c r="I58" s="16">
        <f t="shared" si="21"/>
        <v>141</v>
      </c>
      <c r="J58" s="16">
        <f t="shared" si="21"/>
        <v>77</v>
      </c>
      <c r="K58" s="16">
        <f t="shared" si="21"/>
        <v>70</v>
      </c>
      <c r="L58" s="16">
        <f t="shared" si="21"/>
        <v>20</v>
      </c>
      <c r="M58" s="16">
        <f t="shared" si="21"/>
        <v>2</v>
      </c>
      <c r="N58" s="16">
        <f t="shared" si="21"/>
        <v>0</v>
      </c>
      <c r="O58" s="16">
        <f t="shared" si="21"/>
        <v>3272</v>
      </c>
      <c r="P58" s="16">
        <f t="shared" si="21"/>
        <v>3274</v>
      </c>
      <c r="R58" s="19"/>
      <c r="S58" s="19"/>
      <c r="T58"/>
    </row>
    <row r="59" spans="2:20" ht="23.1" customHeight="1" x14ac:dyDescent="0.25">
      <c r="B59" s="53" t="s">
        <v>93</v>
      </c>
      <c r="C59" s="43">
        <f t="shared" ref="C59:N59" si="22">C58/$P$58</f>
        <v>0.46059865607819184</v>
      </c>
      <c r="D59" s="43">
        <f t="shared" si="22"/>
        <v>0.29444105070250459</v>
      </c>
      <c r="E59" s="43">
        <f t="shared" si="22"/>
        <v>0.10934636530238241</v>
      </c>
      <c r="F59" s="43">
        <f t="shared" si="22"/>
        <v>3.6652412950519242E-2</v>
      </c>
      <c r="G59" s="43">
        <f t="shared" si="22"/>
        <v>3.3598045204642638E-3</v>
      </c>
      <c r="H59" s="43">
        <f t="shared" si="22"/>
        <v>9.1631032376298109E-4</v>
      </c>
      <c r="I59" s="43">
        <f t="shared" si="22"/>
        <v>4.3066585216860111E-2</v>
      </c>
      <c r="J59" s="43">
        <f t="shared" si="22"/>
        <v>2.3518631643249847E-2</v>
      </c>
      <c r="K59" s="43">
        <f t="shared" si="22"/>
        <v>2.1380574221136223E-2</v>
      </c>
      <c r="L59" s="43">
        <f t="shared" si="22"/>
        <v>6.1087354917532073E-3</v>
      </c>
      <c r="M59" s="43">
        <f t="shared" si="22"/>
        <v>6.1087354917532073E-4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54" t="s">
        <v>94</v>
      </c>
      <c r="C60" s="44">
        <f>C58/$O$58</f>
        <v>0.46088019559902199</v>
      </c>
      <c r="D60" s="44">
        <f t="shared" ref="D60:N60" si="23">D58/$O$58</f>
        <v>0.29462102689486552</v>
      </c>
      <c r="E60" s="44">
        <f t="shared" si="23"/>
        <v>0.10941320293398533</v>
      </c>
      <c r="F60" s="44">
        <f t="shared" si="23"/>
        <v>3.6674816625916873E-2</v>
      </c>
      <c r="G60" s="44">
        <f t="shared" si="23"/>
        <v>3.3618581907090463E-3</v>
      </c>
      <c r="H60" s="44">
        <f t="shared" si="23"/>
        <v>9.1687041564792176E-4</v>
      </c>
      <c r="I60" s="44">
        <f t="shared" si="23"/>
        <v>4.309290953545232E-2</v>
      </c>
      <c r="J60" s="44">
        <f t="shared" si="23"/>
        <v>2.3533007334963326E-2</v>
      </c>
      <c r="K60" s="44">
        <f t="shared" si="23"/>
        <v>2.1393643031784843E-2</v>
      </c>
      <c r="L60" s="44">
        <f t="shared" si="23"/>
        <v>6.1124694376528121E-3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topLeftCell="A43" zoomScale="60" workbookViewId="0">
      <selection activeCell="N6" sqref="N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'23.09.19 Entebbe-Busega'!C3:G3</f>
        <v>MCC-C2-STNO 59-KEE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181</v>
      </c>
      <c r="E5" s="3"/>
      <c r="F5" s="41" t="s">
        <v>1</v>
      </c>
      <c r="G5" s="70" t="str">
        <f>'23.09.19 Entebbe-Busega'!G5:H5</f>
        <v>ENTEBBE EXPRESS</v>
      </c>
      <c r="H5" s="71"/>
      <c r="I5" s="14"/>
      <c r="J5" s="2" t="s">
        <v>5</v>
      </c>
      <c r="K5" s="70" t="str">
        <f>'23.09.19 Entebbe-Busega'!K5:L5</f>
        <v>KETRA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'23.09.19 Entebbe-Busega'!D6:E6</f>
        <v>ENTEBBE</v>
      </c>
      <c r="E6" s="71"/>
      <c r="F6" s="2" t="s">
        <v>2</v>
      </c>
      <c r="G6" s="70" t="str">
        <f>'23.09.19 Entebbe-Busega'!G6:H6</f>
        <v>BUSEGA</v>
      </c>
      <c r="H6" s="71"/>
      <c r="J6" s="2" t="s">
        <v>21</v>
      </c>
      <c r="K6" s="70" t="str">
        <f>'23.09.19 Entebbe-Busega'!K6:L6</f>
        <v>Dennis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47</v>
      </c>
      <c r="D10" s="50">
        <v>8</v>
      </c>
      <c r="E10" s="50">
        <v>12</v>
      </c>
      <c r="F10" s="50">
        <v>4</v>
      </c>
      <c r="G10" s="50">
        <v>0</v>
      </c>
      <c r="H10" s="50">
        <v>0</v>
      </c>
      <c r="I10" s="50">
        <v>5</v>
      </c>
      <c r="J10" s="50">
        <v>1</v>
      </c>
      <c r="K10" s="50">
        <v>3</v>
      </c>
      <c r="L10" s="50">
        <v>2</v>
      </c>
      <c r="M10" s="50">
        <v>0</v>
      </c>
      <c r="N10" s="50">
        <v>0</v>
      </c>
      <c r="O10" s="15">
        <f t="shared" ref="O10:O57" si="0">SUM(C10:L10,N10)</f>
        <v>82</v>
      </c>
      <c r="P10" s="15">
        <f t="shared" ref="P10:P57" si="1">SUM(C10:N10)</f>
        <v>82</v>
      </c>
      <c r="R10" s="1" t="s">
        <v>6</v>
      </c>
      <c r="S10" s="17">
        <f t="shared" ref="S10:AF10" si="2">SUM(C10:C13)</f>
        <v>178</v>
      </c>
      <c r="T10" s="17">
        <f t="shared" si="2"/>
        <v>42</v>
      </c>
      <c r="U10" s="17">
        <f t="shared" si="2"/>
        <v>35</v>
      </c>
      <c r="V10" s="17">
        <f t="shared" si="2"/>
        <v>17</v>
      </c>
      <c r="W10" s="17">
        <f t="shared" si="2"/>
        <v>0</v>
      </c>
      <c r="X10" s="17">
        <f t="shared" si="2"/>
        <v>0</v>
      </c>
      <c r="Y10" s="17">
        <f t="shared" si="2"/>
        <v>25</v>
      </c>
      <c r="Z10" s="17">
        <f t="shared" si="2"/>
        <v>1</v>
      </c>
      <c r="AA10" s="17">
        <f t="shared" si="2"/>
        <v>5</v>
      </c>
      <c r="AB10" s="17">
        <f t="shared" si="2"/>
        <v>3</v>
      </c>
      <c r="AC10" s="17">
        <f t="shared" si="2"/>
        <v>0</v>
      </c>
      <c r="AD10" s="17">
        <f t="shared" si="2"/>
        <v>0</v>
      </c>
      <c r="AE10" s="31">
        <f t="shared" si="2"/>
        <v>306</v>
      </c>
      <c r="AF10" s="31">
        <f t="shared" si="2"/>
        <v>306</v>
      </c>
    </row>
    <row r="11" spans="2:32" s="6" customFormat="1" ht="23.1" customHeight="1" x14ac:dyDescent="0.25">
      <c r="B11" s="23" t="s">
        <v>38</v>
      </c>
      <c r="C11" s="50">
        <v>41</v>
      </c>
      <c r="D11" s="50">
        <v>11</v>
      </c>
      <c r="E11" s="50">
        <v>9</v>
      </c>
      <c r="F11" s="50">
        <v>2</v>
      </c>
      <c r="G11" s="50">
        <v>0</v>
      </c>
      <c r="H11" s="50">
        <v>0</v>
      </c>
      <c r="I11" s="50">
        <v>3</v>
      </c>
      <c r="J11" s="50">
        <v>0</v>
      </c>
      <c r="K11" s="50">
        <v>2</v>
      </c>
      <c r="L11" s="50">
        <v>0</v>
      </c>
      <c r="M11" s="50">
        <v>0</v>
      </c>
      <c r="N11" s="50">
        <v>0</v>
      </c>
      <c r="O11" s="15">
        <f t="shared" si="0"/>
        <v>68</v>
      </c>
      <c r="P11" s="15">
        <f t="shared" si="1"/>
        <v>68</v>
      </c>
      <c r="R11" s="1" t="s">
        <v>7</v>
      </c>
      <c r="S11" s="17">
        <f t="shared" ref="S11:AF11" si="3">SUM(C14:C17)</f>
        <v>206</v>
      </c>
      <c r="T11" s="17">
        <f t="shared" si="3"/>
        <v>58</v>
      </c>
      <c r="U11" s="17">
        <f t="shared" si="3"/>
        <v>37</v>
      </c>
      <c r="V11" s="17">
        <f t="shared" si="3"/>
        <v>11</v>
      </c>
      <c r="W11" s="17">
        <f t="shared" si="3"/>
        <v>1</v>
      </c>
      <c r="X11" s="17">
        <f t="shared" si="3"/>
        <v>1</v>
      </c>
      <c r="Y11" s="17">
        <f t="shared" si="3"/>
        <v>14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1</v>
      </c>
      <c r="AD11" s="17">
        <f t="shared" si="3"/>
        <v>0</v>
      </c>
      <c r="AE11" s="31">
        <f t="shared" si="3"/>
        <v>330</v>
      </c>
      <c r="AF11" s="31">
        <f t="shared" si="3"/>
        <v>331</v>
      </c>
    </row>
    <row r="12" spans="2:32" ht="23.1" customHeight="1" x14ac:dyDescent="0.25">
      <c r="B12" s="23" t="s">
        <v>39</v>
      </c>
      <c r="C12" s="50">
        <v>50</v>
      </c>
      <c r="D12" s="50">
        <v>14</v>
      </c>
      <c r="E12" s="50">
        <v>10</v>
      </c>
      <c r="F12" s="50">
        <v>5</v>
      </c>
      <c r="G12" s="50">
        <v>0</v>
      </c>
      <c r="H12" s="50">
        <v>0</v>
      </c>
      <c r="I12" s="50">
        <v>7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86</v>
      </c>
      <c r="P12" s="15">
        <f t="shared" si="1"/>
        <v>86</v>
      </c>
      <c r="R12" s="1" t="s">
        <v>8</v>
      </c>
      <c r="S12" s="17">
        <f t="shared" ref="S12:AF12" si="4">SUM(C18:C21)</f>
        <v>155</v>
      </c>
      <c r="T12" s="17">
        <f t="shared" si="4"/>
        <v>33</v>
      </c>
      <c r="U12" s="17">
        <f t="shared" si="4"/>
        <v>27</v>
      </c>
      <c r="V12" s="17">
        <f t="shared" si="4"/>
        <v>5</v>
      </c>
      <c r="W12" s="17">
        <f t="shared" si="4"/>
        <v>0</v>
      </c>
      <c r="X12" s="17">
        <f t="shared" si="4"/>
        <v>0</v>
      </c>
      <c r="Y12" s="17">
        <f t="shared" si="4"/>
        <v>17</v>
      </c>
      <c r="Z12" s="17">
        <f t="shared" si="4"/>
        <v>0</v>
      </c>
      <c r="AA12" s="17">
        <f t="shared" si="4"/>
        <v>5</v>
      </c>
      <c r="AB12" s="17">
        <f t="shared" si="4"/>
        <v>0</v>
      </c>
      <c r="AC12" s="17">
        <f t="shared" si="4"/>
        <v>0</v>
      </c>
      <c r="AD12" s="17">
        <f t="shared" si="4"/>
        <v>0</v>
      </c>
      <c r="AE12" s="31">
        <f t="shared" si="4"/>
        <v>242</v>
      </c>
      <c r="AF12" s="31">
        <f t="shared" si="4"/>
        <v>242</v>
      </c>
    </row>
    <row r="13" spans="2:32" ht="23.1" customHeight="1" x14ac:dyDescent="0.25">
      <c r="B13" s="23" t="s">
        <v>40</v>
      </c>
      <c r="C13" s="50">
        <v>40</v>
      </c>
      <c r="D13" s="50">
        <v>9</v>
      </c>
      <c r="E13" s="50">
        <v>4</v>
      </c>
      <c r="F13" s="50">
        <v>6</v>
      </c>
      <c r="G13" s="50">
        <v>0</v>
      </c>
      <c r="H13" s="50">
        <v>0</v>
      </c>
      <c r="I13" s="50">
        <v>10</v>
      </c>
      <c r="J13" s="50">
        <v>0</v>
      </c>
      <c r="K13" s="50">
        <v>0</v>
      </c>
      <c r="L13" s="50">
        <v>1</v>
      </c>
      <c r="M13" s="50">
        <v>0</v>
      </c>
      <c r="N13" s="50">
        <v>0</v>
      </c>
      <c r="O13" s="15">
        <f t="shared" si="0"/>
        <v>70</v>
      </c>
      <c r="P13" s="15">
        <f t="shared" si="1"/>
        <v>70</v>
      </c>
      <c r="R13" s="1" t="s">
        <v>9</v>
      </c>
      <c r="S13" s="17">
        <f t="shared" ref="S13:AF13" si="5">SUM(C22:C25)</f>
        <v>55</v>
      </c>
      <c r="T13" s="17">
        <f t="shared" si="5"/>
        <v>82</v>
      </c>
      <c r="U13" s="17">
        <f t="shared" si="5"/>
        <v>20</v>
      </c>
      <c r="V13" s="17">
        <f t="shared" si="5"/>
        <v>8</v>
      </c>
      <c r="W13" s="17">
        <f t="shared" si="5"/>
        <v>0</v>
      </c>
      <c r="X13" s="17">
        <f t="shared" si="5"/>
        <v>4</v>
      </c>
      <c r="Y13" s="17">
        <f t="shared" si="5"/>
        <v>9</v>
      </c>
      <c r="Z13" s="17">
        <f t="shared" si="5"/>
        <v>6</v>
      </c>
      <c r="AA13" s="17">
        <f t="shared" si="5"/>
        <v>2</v>
      </c>
      <c r="AB13" s="17">
        <f t="shared" si="5"/>
        <v>0</v>
      </c>
      <c r="AC13" s="17">
        <f t="shared" si="5"/>
        <v>1</v>
      </c>
      <c r="AD13" s="17">
        <f t="shared" si="5"/>
        <v>0</v>
      </c>
      <c r="AE13" s="31">
        <f t="shared" si="5"/>
        <v>186</v>
      </c>
      <c r="AF13" s="31">
        <f t="shared" si="5"/>
        <v>187</v>
      </c>
    </row>
    <row r="14" spans="2:32" ht="23.1" customHeight="1" x14ac:dyDescent="0.25">
      <c r="B14" s="23" t="s">
        <v>41</v>
      </c>
      <c r="C14" s="50">
        <v>60</v>
      </c>
      <c r="D14" s="50">
        <v>30</v>
      </c>
      <c r="E14" s="50">
        <v>10</v>
      </c>
      <c r="F14" s="50">
        <v>4</v>
      </c>
      <c r="G14" s="50">
        <v>1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15">
        <f t="shared" si="0"/>
        <v>108</v>
      </c>
      <c r="P14" s="15">
        <f t="shared" si="1"/>
        <v>108</v>
      </c>
      <c r="R14" s="1" t="s">
        <v>10</v>
      </c>
      <c r="S14" s="17">
        <f t="shared" ref="S14:AF14" si="6">SUM(C26:C29)</f>
        <v>86</v>
      </c>
      <c r="T14" s="17">
        <f t="shared" si="6"/>
        <v>59</v>
      </c>
      <c r="U14" s="17">
        <f t="shared" si="6"/>
        <v>22</v>
      </c>
      <c r="V14" s="17">
        <f t="shared" si="6"/>
        <v>16</v>
      </c>
      <c r="W14" s="17">
        <f t="shared" si="6"/>
        <v>2</v>
      </c>
      <c r="X14" s="17">
        <f t="shared" si="6"/>
        <v>0</v>
      </c>
      <c r="Y14" s="17">
        <f t="shared" si="6"/>
        <v>3</v>
      </c>
      <c r="Z14" s="17">
        <f t="shared" si="6"/>
        <v>2</v>
      </c>
      <c r="AA14" s="17">
        <f t="shared" si="6"/>
        <v>5</v>
      </c>
      <c r="AB14" s="17">
        <f t="shared" si="6"/>
        <v>0</v>
      </c>
      <c r="AC14" s="17">
        <f t="shared" si="6"/>
        <v>0</v>
      </c>
      <c r="AD14" s="17">
        <f t="shared" si="6"/>
        <v>0</v>
      </c>
      <c r="AE14" s="31">
        <f t="shared" si="6"/>
        <v>195</v>
      </c>
      <c r="AF14" s="31">
        <f t="shared" si="6"/>
        <v>195</v>
      </c>
    </row>
    <row r="15" spans="2:32" ht="23.1" customHeight="1" x14ac:dyDescent="0.25">
      <c r="B15" s="23" t="s">
        <v>42</v>
      </c>
      <c r="C15" s="50">
        <v>46</v>
      </c>
      <c r="D15" s="50">
        <v>3</v>
      </c>
      <c r="E15" s="50">
        <v>4</v>
      </c>
      <c r="F15" s="50">
        <v>1</v>
      </c>
      <c r="G15" s="50">
        <v>0</v>
      </c>
      <c r="H15" s="50">
        <v>1</v>
      </c>
      <c r="I15" s="50">
        <v>2</v>
      </c>
      <c r="J15" s="50">
        <v>1</v>
      </c>
      <c r="K15" s="50">
        <v>1</v>
      </c>
      <c r="L15" s="50">
        <v>0</v>
      </c>
      <c r="M15" s="50">
        <v>0</v>
      </c>
      <c r="N15" s="50">
        <v>0</v>
      </c>
      <c r="O15" s="15">
        <f t="shared" si="0"/>
        <v>59</v>
      </c>
      <c r="P15" s="15">
        <f t="shared" si="1"/>
        <v>59</v>
      </c>
      <c r="R15" s="1" t="s">
        <v>11</v>
      </c>
      <c r="S15" s="17">
        <f t="shared" ref="S15:AF15" si="7">SUM(C30:C33)</f>
        <v>134</v>
      </c>
      <c r="T15" s="17">
        <f t="shared" si="7"/>
        <v>40</v>
      </c>
      <c r="U15" s="17">
        <f t="shared" si="7"/>
        <v>28</v>
      </c>
      <c r="V15" s="17">
        <f t="shared" si="7"/>
        <v>20</v>
      </c>
      <c r="W15" s="17">
        <f t="shared" si="7"/>
        <v>0</v>
      </c>
      <c r="X15" s="17">
        <f t="shared" si="7"/>
        <v>0</v>
      </c>
      <c r="Y15" s="17">
        <f t="shared" si="7"/>
        <v>18</v>
      </c>
      <c r="Z15" s="17">
        <f t="shared" si="7"/>
        <v>12</v>
      </c>
      <c r="AA15" s="17">
        <f t="shared" si="7"/>
        <v>6</v>
      </c>
      <c r="AB15" s="17">
        <f t="shared" si="7"/>
        <v>0</v>
      </c>
      <c r="AC15" s="17">
        <f t="shared" si="7"/>
        <v>0</v>
      </c>
      <c r="AD15" s="17">
        <f t="shared" si="7"/>
        <v>0</v>
      </c>
      <c r="AE15" s="31">
        <f t="shared" si="7"/>
        <v>258</v>
      </c>
      <c r="AF15" s="31">
        <f t="shared" si="7"/>
        <v>258</v>
      </c>
    </row>
    <row r="16" spans="2:32" ht="23.1" customHeight="1" x14ac:dyDescent="0.25">
      <c r="B16" s="23" t="s">
        <v>43</v>
      </c>
      <c r="C16" s="50">
        <v>51</v>
      </c>
      <c r="D16" s="50">
        <v>12</v>
      </c>
      <c r="E16" s="50">
        <v>14</v>
      </c>
      <c r="F16" s="50">
        <v>3</v>
      </c>
      <c r="G16" s="50">
        <v>0</v>
      </c>
      <c r="H16" s="50">
        <v>0</v>
      </c>
      <c r="I16" s="50">
        <v>6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86</v>
      </c>
      <c r="P16" s="15">
        <f t="shared" si="1"/>
        <v>86</v>
      </c>
      <c r="R16" s="1" t="s">
        <v>12</v>
      </c>
      <c r="S16" s="17">
        <f t="shared" ref="S16:AF16" si="8">SUM(C34:C37)</f>
        <v>120</v>
      </c>
      <c r="T16" s="17">
        <f t="shared" si="8"/>
        <v>28</v>
      </c>
      <c r="U16" s="17">
        <f t="shared" si="8"/>
        <v>11</v>
      </c>
      <c r="V16" s="17">
        <f t="shared" si="8"/>
        <v>8</v>
      </c>
      <c r="W16" s="17">
        <f t="shared" si="8"/>
        <v>0</v>
      </c>
      <c r="X16" s="17">
        <f t="shared" si="8"/>
        <v>2</v>
      </c>
      <c r="Y16" s="17">
        <f t="shared" si="8"/>
        <v>23</v>
      </c>
      <c r="Z16" s="17">
        <f t="shared" si="8"/>
        <v>17</v>
      </c>
      <c r="AA16" s="17">
        <f t="shared" si="8"/>
        <v>7</v>
      </c>
      <c r="AB16" s="17">
        <f t="shared" si="8"/>
        <v>0</v>
      </c>
      <c r="AC16" s="17">
        <f t="shared" si="8"/>
        <v>0</v>
      </c>
      <c r="AD16" s="17">
        <f t="shared" si="8"/>
        <v>0</v>
      </c>
      <c r="AE16" s="31">
        <f t="shared" si="8"/>
        <v>216</v>
      </c>
      <c r="AF16" s="31">
        <f t="shared" si="8"/>
        <v>216</v>
      </c>
    </row>
    <row r="17" spans="2:32" ht="23.1" customHeight="1" x14ac:dyDescent="0.25">
      <c r="B17" s="23" t="s">
        <v>44</v>
      </c>
      <c r="C17" s="50">
        <v>49</v>
      </c>
      <c r="D17" s="50">
        <v>13</v>
      </c>
      <c r="E17" s="50">
        <v>9</v>
      </c>
      <c r="F17" s="50">
        <v>3</v>
      </c>
      <c r="G17" s="50">
        <v>0</v>
      </c>
      <c r="H17" s="50">
        <v>0</v>
      </c>
      <c r="I17" s="50">
        <v>3</v>
      </c>
      <c r="J17" s="50">
        <v>0</v>
      </c>
      <c r="K17" s="50">
        <v>0</v>
      </c>
      <c r="L17" s="50">
        <v>0</v>
      </c>
      <c r="M17" s="50">
        <v>1</v>
      </c>
      <c r="N17" s="50">
        <v>0</v>
      </c>
      <c r="O17" s="15">
        <f t="shared" si="0"/>
        <v>77</v>
      </c>
      <c r="P17" s="15">
        <f t="shared" si="1"/>
        <v>78</v>
      </c>
      <c r="R17" s="1" t="s">
        <v>13</v>
      </c>
      <c r="S17" s="17">
        <f t="shared" ref="S17:AF17" si="9">SUM(C38:C41)</f>
        <v>134</v>
      </c>
      <c r="T17" s="17">
        <f t="shared" si="9"/>
        <v>45</v>
      </c>
      <c r="U17" s="17">
        <f t="shared" si="9"/>
        <v>35</v>
      </c>
      <c r="V17" s="17">
        <f t="shared" si="9"/>
        <v>21</v>
      </c>
      <c r="W17" s="17">
        <f t="shared" si="9"/>
        <v>2</v>
      </c>
      <c r="X17" s="17">
        <f t="shared" si="9"/>
        <v>1</v>
      </c>
      <c r="Y17" s="17">
        <f t="shared" si="9"/>
        <v>23</v>
      </c>
      <c r="Z17" s="17">
        <f t="shared" si="9"/>
        <v>6</v>
      </c>
      <c r="AA17" s="17">
        <f t="shared" si="9"/>
        <v>8</v>
      </c>
      <c r="AB17" s="17">
        <f t="shared" si="9"/>
        <v>0</v>
      </c>
      <c r="AC17" s="17">
        <f t="shared" si="9"/>
        <v>0</v>
      </c>
      <c r="AD17" s="17">
        <f t="shared" si="9"/>
        <v>0</v>
      </c>
      <c r="AE17" s="31">
        <f t="shared" si="9"/>
        <v>275</v>
      </c>
      <c r="AF17" s="31">
        <f t="shared" si="9"/>
        <v>275</v>
      </c>
    </row>
    <row r="18" spans="2:32" ht="23.1" customHeight="1" x14ac:dyDescent="0.25">
      <c r="B18" s="23" t="s">
        <v>45</v>
      </c>
      <c r="C18" s="50">
        <v>54</v>
      </c>
      <c r="D18" s="50">
        <v>8</v>
      </c>
      <c r="E18" s="50">
        <v>9</v>
      </c>
      <c r="F18" s="50">
        <v>4</v>
      </c>
      <c r="G18" s="50">
        <v>0</v>
      </c>
      <c r="H18" s="50">
        <v>0</v>
      </c>
      <c r="I18" s="50">
        <v>5</v>
      </c>
      <c r="J18" s="50">
        <v>0</v>
      </c>
      <c r="K18" s="50">
        <v>2</v>
      </c>
      <c r="L18" s="50">
        <v>0</v>
      </c>
      <c r="M18" s="50">
        <v>0</v>
      </c>
      <c r="N18" s="50">
        <v>0</v>
      </c>
      <c r="O18" s="15">
        <f t="shared" si="0"/>
        <v>82</v>
      </c>
      <c r="P18" s="15">
        <f t="shared" si="1"/>
        <v>82</v>
      </c>
      <c r="R18" s="1" t="s">
        <v>14</v>
      </c>
      <c r="S18" s="17">
        <f t="shared" ref="S18:AF18" si="10">SUM(C42:C45)</f>
        <v>115</v>
      </c>
      <c r="T18" s="17">
        <f t="shared" si="10"/>
        <v>31</v>
      </c>
      <c r="U18" s="17">
        <f t="shared" si="10"/>
        <v>23</v>
      </c>
      <c r="V18" s="17">
        <f t="shared" si="10"/>
        <v>15</v>
      </c>
      <c r="W18" s="17">
        <f t="shared" si="10"/>
        <v>4</v>
      </c>
      <c r="X18" s="17">
        <f t="shared" si="10"/>
        <v>0</v>
      </c>
      <c r="Y18" s="17">
        <f t="shared" si="10"/>
        <v>24</v>
      </c>
      <c r="Z18" s="17">
        <f t="shared" si="10"/>
        <v>5</v>
      </c>
      <c r="AA18" s="17">
        <f t="shared" si="10"/>
        <v>10</v>
      </c>
      <c r="AB18" s="17">
        <f t="shared" si="10"/>
        <v>0</v>
      </c>
      <c r="AC18" s="17">
        <f t="shared" si="10"/>
        <v>1</v>
      </c>
      <c r="AD18" s="17">
        <f t="shared" si="10"/>
        <v>0</v>
      </c>
      <c r="AE18" s="31">
        <f t="shared" si="10"/>
        <v>227</v>
      </c>
      <c r="AF18" s="31">
        <f t="shared" si="10"/>
        <v>228</v>
      </c>
    </row>
    <row r="19" spans="2:32" ht="23.1" customHeight="1" x14ac:dyDescent="0.25">
      <c r="B19" s="23" t="s">
        <v>46</v>
      </c>
      <c r="C19" s="50">
        <v>40</v>
      </c>
      <c r="D19" s="50">
        <v>10</v>
      </c>
      <c r="E19" s="50">
        <v>9</v>
      </c>
      <c r="F19" s="50">
        <v>0</v>
      </c>
      <c r="G19" s="50">
        <v>0</v>
      </c>
      <c r="H19" s="50">
        <v>0</v>
      </c>
      <c r="I19" s="50">
        <v>6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65</v>
      </c>
      <c r="P19" s="15">
        <f t="shared" si="1"/>
        <v>65</v>
      </c>
      <c r="R19" s="1" t="s">
        <v>15</v>
      </c>
      <c r="S19" s="17">
        <f t="shared" ref="S19:AF19" si="11">SUM(C46:C49)</f>
        <v>155</v>
      </c>
      <c r="T19" s="17">
        <f t="shared" si="11"/>
        <v>40</v>
      </c>
      <c r="U19" s="17">
        <f t="shared" si="11"/>
        <v>24</v>
      </c>
      <c r="V19" s="17">
        <f t="shared" si="11"/>
        <v>17</v>
      </c>
      <c r="W19" s="17">
        <f t="shared" si="11"/>
        <v>3</v>
      </c>
      <c r="X19" s="17">
        <f t="shared" si="11"/>
        <v>0</v>
      </c>
      <c r="Y19" s="17">
        <f t="shared" si="11"/>
        <v>22</v>
      </c>
      <c r="Z19" s="17">
        <f t="shared" si="11"/>
        <v>9</v>
      </c>
      <c r="AA19" s="17">
        <f t="shared" si="11"/>
        <v>8</v>
      </c>
      <c r="AB19" s="17">
        <f t="shared" si="11"/>
        <v>0</v>
      </c>
      <c r="AC19" s="17">
        <f t="shared" si="11"/>
        <v>0</v>
      </c>
      <c r="AD19" s="17">
        <f t="shared" si="11"/>
        <v>0</v>
      </c>
      <c r="AE19" s="31">
        <f t="shared" si="11"/>
        <v>278</v>
      </c>
      <c r="AF19" s="31">
        <f t="shared" si="11"/>
        <v>278</v>
      </c>
    </row>
    <row r="20" spans="2:32" ht="23.1" customHeight="1" x14ac:dyDescent="0.25">
      <c r="B20" s="23" t="s">
        <v>47</v>
      </c>
      <c r="C20" s="50">
        <v>32</v>
      </c>
      <c r="D20" s="50">
        <v>9</v>
      </c>
      <c r="E20" s="50">
        <v>5</v>
      </c>
      <c r="F20" s="50">
        <v>0</v>
      </c>
      <c r="G20" s="50">
        <v>0</v>
      </c>
      <c r="H20" s="50">
        <v>0</v>
      </c>
      <c r="I20" s="50">
        <v>4</v>
      </c>
      <c r="J20" s="50">
        <v>0</v>
      </c>
      <c r="K20" s="50">
        <v>1</v>
      </c>
      <c r="L20" s="50">
        <v>0</v>
      </c>
      <c r="M20" s="50">
        <v>0</v>
      </c>
      <c r="N20" s="50">
        <v>0</v>
      </c>
      <c r="O20" s="15">
        <f t="shared" si="0"/>
        <v>51</v>
      </c>
      <c r="P20" s="15">
        <f t="shared" si="1"/>
        <v>51</v>
      </c>
      <c r="R20" s="1" t="s">
        <v>16</v>
      </c>
      <c r="S20" s="17">
        <f t="shared" ref="S20:AF20" si="12">SUM(C50:C53)</f>
        <v>163</v>
      </c>
      <c r="T20" s="17">
        <f t="shared" si="12"/>
        <v>38</v>
      </c>
      <c r="U20" s="17">
        <f t="shared" si="12"/>
        <v>41</v>
      </c>
      <c r="V20" s="17">
        <f t="shared" si="12"/>
        <v>22</v>
      </c>
      <c r="W20" s="17">
        <f t="shared" si="12"/>
        <v>2</v>
      </c>
      <c r="X20" s="17">
        <f t="shared" si="12"/>
        <v>0</v>
      </c>
      <c r="Y20" s="17">
        <f t="shared" si="12"/>
        <v>31</v>
      </c>
      <c r="Z20" s="17">
        <f t="shared" si="12"/>
        <v>6</v>
      </c>
      <c r="AA20" s="17">
        <f t="shared" si="12"/>
        <v>5</v>
      </c>
      <c r="AB20" s="17">
        <f t="shared" si="12"/>
        <v>0</v>
      </c>
      <c r="AC20" s="17">
        <f t="shared" si="12"/>
        <v>0</v>
      </c>
      <c r="AD20" s="17">
        <f t="shared" si="12"/>
        <v>0</v>
      </c>
      <c r="AE20" s="31">
        <f t="shared" si="12"/>
        <v>308</v>
      </c>
      <c r="AF20" s="31">
        <f t="shared" si="12"/>
        <v>308</v>
      </c>
    </row>
    <row r="21" spans="2:32" ht="23.1" customHeight="1" x14ac:dyDescent="0.25">
      <c r="B21" s="23" t="s">
        <v>48</v>
      </c>
      <c r="C21" s="50">
        <v>29</v>
      </c>
      <c r="D21" s="50">
        <v>6</v>
      </c>
      <c r="E21" s="50">
        <v>4</v>
      </c>
      <c r="F21" s="50">
        <v>1</v>
      </c>
      <c r="G21" s="50">
        <v>0</v>
      </c>
      <c r="H21" s="50">
        <v>0</v>
      </c>
      <c r="I21" s="50">
        <v>2</v>
      </c>
      <c r="J21" s="50">
        <v>0</v>
      </c>
      <c r="K21" s="50">
        <v>2</v>
      </c>
      <c r="L21" s="50">
        <v>0</v>
      </c>
      <c r="M21" s="50">
        <v>0</v>
      </c>
      <c r="N21" s="50">
        <v>0</v>
      </c>
      <c r="O21" s="15">
        <f t="shared" si="0"/>
        <v>44</v>
      </c>
      <c r="P21" s="15">
        <f t="shared" si="1"/>
        <v>44</v>
      </c>
      <c r="R21" s="36" t="s">
        <v>20</v>
      </c>
      <c r="S21" s="34">
        <f t="shared" ref="S21:AF21" si="13">SUM(C54:C57)</f>
        <v>136</v>
      </c>
      <c r="T21" s="17">
        <f t="shared" si="13"/>
        <v>38</v>
      </c>
      <c r="U21" s="17">
        <f t="shared" si="13"/>
        <v>25</v>
      </c>
      <c r="V21" s="17">
        <f t="shared" si="13"/>
        <v>15</v>
      </c>
      <c r="W21" s="17">
        <f t="shared" si="13"/>
        <v>1</v>
      </c>
      <c r="X21" s="17">
        <f t="shared" si="13"/>
        <v>0</v>
      </c>
      <c r="Y21" s="17">
        <f t="shared" si="13"/>
        <v>42</v>
      </c>
      <c r="Z21" s="17">
        <f t="shared" si="13"/>
        <v>1</v>
      </c>
      <c r="AA21" s="17">
        <f t="shared" si="13"/>
        <v>5</v>
      </c>
      <c r="AB21" s="17">
        <f t="shared" si="13"/>
        <v>0</v>
      </c>
      <c r="AC21" s="17">
        <f t="shared" si="13"/>
        <v>0</v>
      </c>
      <c r="AD21" s="17">
        <f t="shared" si="13"/>
        <v>0</v>
      </c>
      <c r="AE21" s="31">
        <f t="shared" si="13"/>
        <v>263</v>
      </c>
      <c r="AF21" s="31">
        <f t="shared" si="13"/>
        <v>263</v>
      </c>
    </row>
    <row r="22" spans="2:32" ht="23.1" customHeight="1" x14ac:dyDescent="0.25">
      <c r="B22" s="23" t="s">
        <v>49</v>
      </c>
      <c r="C22" s="50">
        <v>16</v>
      </c>
      <c r="D22" s="50">
        <v>14</v>
      </c>
      <c r="E22" s="50">
        <v>4</v>
      </c>
      <c r="F22" s="50">
        <v>2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15">
        <f t="shared" si="0"/>
        <v>38</v>
      </c>
      <c r="P22" s="15">
        <f t="shared" si="1"/>
        <v>38</v>
      </c>
      <c r="R22" s="38" t="s">
        <v>90</v>
      </c>
      <c r="S22" s="39">
        <f>MAX(S10:S12)</f>
        <v>206</v>
      </c>
      <c r="T22" s="39">
        <f t="shared" ref="T22:AF22" si="14">MAX(T10:T12)</f>
        <v>58</v>
      </c>
      <c r="U22" s="39">
        <f t="shared" si="14"/>
        <v>37</v>
      </c>
      <c r="V22" s="39">
        <f t="shared" si="14"/>
        <v>17</v>
      </c>
      <c r="W22" s="39">
        <f t="shared" si="14"/>
        <v>1</v>
      </c>
      <c r="X22" s="39">
        <f t="shared" si="14"/>
        <v>1</v>
      </c>
      <c r="Y22" s="39">
        <f t="shared" si="14"/>
        <v>25</v>
      </c>
      <c r="Z22" s="39">
        <f t="shared" si="14"/>
        <v>1</v>
      </c>
      <c r="AA22" s="39">
        <f t="shared" si="14"/>
        <v>5</v>
      </c>
      <c r="AB22" s="39">
        <f t="shared" si="14"/>
        <v>3</v>
      </c>
      <c r="AC22" s="39">
        <f t="shared" si="14"/>
        <v>1</v>
      </c>
      <c r="AD22" s="39">
        <f t="shared" si="14"/>
        <v>0</v>
      </c>
      <c r="AE22" s="40">
        <f t="shared" si="14"/>
        <v>330</v>
      </c>
      <c r="AF22" s="40">
        <f t="shared" si="14"/>
        <v>331</v>
      </c>
    </row>
    <row r="23" spans="2:32" ht="23.1" customHeight="1" x14ac:dyDescent="0.25">
      <c r="B23" s="23" t="s">
        <v>50</v>
      </c>
      <c r="C23" s="50">
        <v>6</v>
      </c>
      <c r="D23" s="50">
        <v>19</v>
      </c>
      <c r="E23" s="50">
        <v>2</v>
      </c>
      <c r="F23" s="50">
        <v>3</v>
      </c>
      <c r="G23" s="50">
        <v>0</v>
      </c>
      <c r="H23" s="50">
        <v>0</v>
      </c>
      <c r="I23" s="50">
        <v>3</v>
      </c>
      <c r="J23" s="50">
        <v>2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35</v>
      </c>
      <c r="P23" s="15">
        <f t="shared" si="1"/>
        <v>35</v>
      </c>
      <c r="R23" s="38" t="s">
        <v>91</v>
      </c>
      <c r="S23" s="39">
        <f>MAX(S13:S18)</f>
        <v>134</v>
      </c>
      <c r="T23" s="39">
        <f t="shared" ref="T23:AF23" si="15">MAX(T13:T18)</f>
        <v>82</v>
      </c>
      <c r="U23" s="39">
        <f t="shared" si="15"/>
        <v>35</v>
      </c>
      <c r="V23" s="39">
        <f t="shared" si="15"/>
        <v>21</v>
      </c>
      <c r="W23" s="39">
        <f t="shared" si="15"/>
        <v>4</v>
      </c>
      <c r="X23" s="39">
        <f t="shared" si="15"/>
        <v>4</v>
      </c>
      <c r="Y23" s="39">
        <f t="shared" si="15"/>
        <v>24</v>
      </c>
      <c r="Z23" s="39">
        <f t="shared" si="15"/>
        <v>17</v>
      </c>
      <c r="AA23" s="39">
        <f t="shared" si="15"/>
        <v>10</v>
      </c>
      <c r="AB23" s="39">
        <f t="shared" si="15"/>
        <v>0</v>
      </c>
      <c r="AC23" s="39">
        <f t="shared" si="15"/>
        <v>1</v>
      </c>
      <c r="AD23" s="39">
        <f t="shared" si="15"/>
        <v>0</v>
      </c>
      <c r="AE23" s="40">
        <f t="shared" si="15"/>
        <v>275</v>
      </c>
      <c r="AF23" s="40">
        <f t="shared" si="15"/>
        <v>275</v>
      </c>
    </row>
    <row r="24" spans="2:32" ht="23.1" customHeight="1" x14ac:dyDescent="0.25">
      <c r="B24" s="23" t="s">
        <v>51</v>
      </c>
      <c r="C24" s="50">
        <v>14</v>
      </c>
      <c r="D24" s="50">
        <v>24</v>
      </c>
      <c r="E24" s="50">
        <v>6</v>
      </c>
      <c r="F24" s="50">
        <v>2</v>
      </c>
      <c r="G24" s="50">
        <v>0</v>
      </c>
      <c r="H24" s="50">
        <v>0</v>
      </c>
      <c r="I24" s="50">
        <v>0</v>
      </c>
      <c r="J24" s="50">
        <v>1</v>
      </c>
      <c r="K24" s="50">
        <v>2</v>
      </c>
      <c r="L24" s="50">
        <v>0</v>
      </c>
      <c r="M24" s="50">
        <v>1</v>
      </c>
      <c r="N24" s="50">
        <v>0</v>
      </c>
      <c r="O24" s="15">
        <f t="shared" si="0"/>
        <v>49</v>
      </c>
      <c r="P24" s="15">
        <f t="shared" si="1"/>
        <v>50</v>
      </c>
      <c r="R24" s="38" t="s">
        <v>92</v>
      </c>
      <c r="S24" s="39">
        <f>MAX(S19:S21)</f>
        <v>163</v>
      </c>
      <c r="T24" s="39">
        <f t="shared" ref="T24:AF24" si="16">MAX(T19:T21)</f>
        <v>40</v>
      </c>
      <c r="U24" s="39">
        <f t="shared" si="16"/>
        <v>41</v>
      </c>
      <c r="V24" s="39">
        <f t="shared" si="16"/>
        <v>22</v>
      </c>
      <c r="W24" s="39">
        <f t="shared" si="16"/>
        <v>3</v>
      </c>
      <c r="X24" s="39">
        <f t="shared" si="16"/>
        <v>0</v>
      </c>
      <c r="Y24" s="39">
        <f t="shared" si="16"/>
        <v>42</v>
      </c>
      <c r="Z24" s="39">
        <f t="shared" si="16"/>
        <v>9</v>
      </c>
      <c r="AA24" s="39">
        <f t="shared" si="16"/>
        <v>8</v>
      </c>
      <c r="AB24" s="39">
        <f t="shared" si="16"/>
        <v>0</v>
      </c>
      <c r="AC24" s="39">
        <f t="shared" si="16"/>
        <v>0</v>
      </c>
      <c r="AD24" s="39">
        <f t="shared" si="16"/>
        <v>0</v>
      </c>
      <c r="AE24" s="40">
        <f t="shared" si="16"/>
        <v>308</v>
      </c>
      <c r="AF24" s="40">
        <f t="shared" si="16"/>
        <v>308</v>
      </c>
    </row>
    <row r="25" spans="2:32" ht="23.1" customHeight="1" x14ac:dyDescent="0.25">
      <c r="B25" s="23" t="s">
        <v>52</v>
      </c>
      <c r="C25" s="50">
        <v>19</v>
      </c>
      <c r="D25" s="50">
        <v>25</v>
      </c>
      <c r="E25" s="50">
        <v>8</v>
      </c>
      <c r="F25" s="50">
        <v>1</v>
      </c>
      <c r="G25" s="50">
        <v>0</v>
      </c>
      <c r="H25" s="50">
        <v>4</v>
      </c>
      <c r="I25" s="50">
        <v>4</v>
      </c>
      <c r="J25" s="50">
        <v>3</v>
      </c>
      <c r="K25" s="50">
        <v>0</v>
      </c>
      <c r="L25" s="50">
        <v>0</v>
      </c>
      <c r="M25" s="50">
        <v>0</v>
      </c>
      <c r="N25" s="50">
        <v>0</v>
      </c>
      <c r="O25" s="15">
        <f t="shared" si="0"/>
        <v>64</v>
      </c>
      <c r="P25" s="15">
        <f t="shared" si="1"/>
        <v>64</v>
      </c>
      <c r="R25" s="37" t="s">
        <v>85</v>
      </c>
      <c r="S25" s="35">
        <f t="shared" ref="S25:AF25" si="17">SUM(S10:S12)</f>
        <v>539</v>
      </c>
      <c r="T25" s="16">
        <f t="shared" si="17"/>
        <v>133</v>
      </c>
      <c r="U25" s="16">
        <f t="shared" si="17"/>
        <v>99</v>
      </c>
      <c r="V25" s="16">
        <f t="shared" si="17"/>
        <v>33</v>
      </c>
      <c r="W25" s="16">
        <f t="shared" si="17"/>
        <v>1</v>
      </c>
      <c r="X25" s="16">
        <f t="shared" si="17"/>
        <v>1</v>
      </c>
      <c r="Y25" s="16">
        <f t="shared" si="17"/>
        <v>56</v>
      </c>
      <c r="Z25" s="16">
        <f t="shared" si="17"/>
        <v>2</v>
      </c>
      <c r="AA25" s="16">
        <f t="shared" si="17"/>
        <v>11</v>
      </c>
      <c r="AB25" s="16">
        <f t="shared" si="17"/>
        <v>3</v>
      </c>
      <c r="AC25" s="16">
        <f t="shared" si="17"/>
        <v>1</v>
      </c>
      <c r="AD25" s="16">
        <f t="shared" si="17"/>
        <v>0</v>
      </c>
      <c r="AE25" s="32">
        <f t="shared" si="17"/>
        <v>878</v>
      </c>
      <c r="AF25" s="32">
        <f t="shared" si="17"/>
        <v>879</v>
      </c>
    </row>
    <row r="26" spans="2:32" ht="23.1" customHeight="1" x14ac:dyDescent="0.25">
      <c r="B26" s="23" t="s">
        <v>53</v>
      </c>
      <c r="C26" s="50">
        <v>18</v>
      </c>
      <c r="D26" s="50">
        <v>25</v>
      </c>
      <c r="E26" s="50">
        <v>6</v>
      </c>
      <c r="F26" s="50">
        <v>5</v>
      </c>
      <c r="G26" s="50">
        <v>2</v>
      </c>
      <c r="H26" s="50">
        <v>0</v>
      </c>
      <c r="I26" s="50">
        <v>1</v>
      </c>
      <c r="J26" s="50">
        <v>0</v>
      </c>
      <c r="K26" s="50">
        <v>2</v>
      </c>
      <c r="L26" s="50">
        <v>0</v>
      </c>
      <c r="M26" s="50">
        <v>0</v>
      </c>
      <c r="N26" s="50">
        <v>0</v>
      </c>
      <c r="O26" s="15">
        <f t="shared" si="0"/>
        <v>59</v>
      </c>
      <c r="P26" s="15">
        <f t="shared" si="1"/>
        <v>59</v>
      </c>
      <c r="R26" s="28" t="s">
        <v>86</v>
      </c>
      <c r="S26" s="16">
        <f t="shared" ref="S26:AF26" si="18">SUM(S13:S18)</f>
        <v>644</v>
      </c>
      <c r="T26" s="16">
        <f t="shared" si="18"/>
        <v>285</v>
      </c>
      <c r="U26" s="16">
        <f t="shared" si="18"/>
        <v>139</v>
      </c>
      <c r="V26" s="16">
        <f t="shared" si="18"/>
        <v>88</v>
      </c>
      <c r="W26" s="16">
        <f t="shared" si="18"/>
        <v>8</v>
      </c>
      <c r="X26" s="16">
        <f t="shared" si="18"/>
        <v>7</v>
      </c>
      <c r="Y26" s="16">
        <f t="shared" si="18"/>
        <v>100</v>
      </c>
      <c r="Z26" s="16">
        <f t="shared" si="18"/>
        <v>48</v>
      </c>
      <c r="AA26" s="16">
        <f t="shared" si="18"/>
        <v>38</v>
      </c>
      <c r="AB26" s="16">
        <f t="shared" si="18"/>
        <v>0</v>
      </c>
      <c r="AC26" s="16">
        <f t="shared" si="18"/>
        <v>2</v>
      </c>
      <c r="AD26" s="16">
        <f t="shared" si="18"/>
        <v>0</v>
      </c>
      <c r="AE26" s="32">
        <f t="shared" si="18"/>
        <v>1357</v>
      </c>
      <c r="AF26" s="32">
        <f t="shared" si="18"/>
        <v>1359</v>
      </c>
    </row>
    <row r="27" spans="2:32" ht="23.1" customHeight="1" x14ac:dyDescent="0.25">
      <c r="B27" s="23" t="s">
        <v>54</v>
      </c>
      <c r="C27" s="50">
        <v>20</v>
      </c>
      <c r="D27" s="50">
        <v>4</v>
      </c>
      <c r="E27" s="50">
        <v>8</v>
      </c>
      <c r="F27" s="50">
        <v>0</v>
      </c>
      <c r="G27" s="50">
        <v>0</v>
      </c>
      <c r="H27" s="50">
        <v>0</v>
      </c>
      <c r="I27" s="50">
        <v>0</v>
      </c>
      <c r="J27" s="50">
        <v>1</v>
      </c>
      <c r="K27" s="50">
        <v>2</v>
      </c>
      <c r="L27" s="50">
        <v>0</v>
      </c>
      <c r="M27" s="50">
        <v>0</v>
      </c>
      <c r="N27" s="50">
        <v>0</v>
      </c>
      <c r="O27" s="15">
        <f t="shared" si="0"/>
        <v>35</v>
      </c>
      <c r="P27" s="15">
        <f t="shared" si="1"/>
        <v>35</v>
      </c>
      <c r="R27" s="29" t="s">
        <v>87</v>
      </c>
      <c r="S27" s="16">
        <f t="shared" ref="S27:AF27" si="19">SUM(S19:S21)</f>
        <v>454</v>
      </c>
      <c r="T27" s="16">
        <f t="shared" si="19"/>
        <v>116</v>
      </c>
      <c r="U27" s="16">
        <f t="shared" si="19"/>
        <v>90</v>
      </c>
      <c r="V27" s="16">
        <f t="shared" si="19"/>
        <v>54</v>
      </c>
      <c r="W27" s="16">
        <f t="shared" si="19"/>
        <v>6</v>
      </c>
      <c r="X27" s="16">
        <f t="shared" si="19"/>
        <v>0</v>
      </c>
      <c r="Y27" s="16">
        <f t="shared" si="19"/>
        <v>95</v>
      </c>
      <c r="Z27" s="16">
        <f t="shared" si="19"/>
        <v>16</v>
      </c>
      <c r="AA27" s="16">
        <f t="shared" si="19"/>
        <v>18</v>
      </c>
      <c r="AB27" s="16">
        <f t="shared" si="19"/>
        <v>0</v>
      </c>
      <c r="AC27" s="16">
        <f t="shared" si="19"/>
        <v>0</v>
      </c>
      <c r="AD27" s="16">
        <f t="shared" si="19"/>
        <v>0</v>
      </c>
      <c r="AE27" s="32">
        <f t="shared" si="19"/>
        <v>849</v>
      </c>
      <c r="AF27" s="32">
        <f t="shared" si="19"/>
        <v>849</v>
      </c>
    </row>
    <row r="28" spans="2:32" ht="23.1" customHeight="1" x14ac:dyDescent="0.25">
      <c r="B28" s="23" t="s">
        <v>55</v>
      </c>
      <c r="C28" s="50">
        <v>18</v>
      </c>
      <c r="D28" s="50">
        <v>17</v>
      </c>
      <c r="E28" s="50">
        <v>6</v>
      </c>
      <c r="F28" s="50">
        <v>8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0</v>
      </c>
      <c r="N28" s="50">
        <v>0</v>
      </c>
      <c r="O28" s="15">
        <f t="shared" si="0"/>
        <v>51</v>
      </c>
      <c r="P28" s="15">
        <f t="shared" si="1"/>
        <v>51</v>
      </c>
      <c r="R28" s="5" t="s">
        <v>17</v>
      </c>
      <c r="S28" s="16">
        <f t="shared" ref="S28:AF28" si="20">SUM(S10:S21)</f>
        <v>1637</v>
      </c>
      <c r="T28" s="16">
        <f t="shared" si="20"/>
        <v>534</v>
      </c>
      <c r="U28" s="16">
        <f t="shared" si="20"/>
        <v>328</v>
      </c>
      <c r="V28" s="16">
        <f t="shared" si="20"/>
        <v>175</v>
      </c>
      <c r="W28" s="16">
        <f t="shared" si="20"/>
        <v>15</v>
      </c>
      <c r="X28" s="16">
        <f t="shared" si="20"/>
        <v>8</v>
      </c>
      <c r="Y28" s="16">
        <f t="shared" si="20"/>
        <v>251</v>
      </c>
      <c r="Z28" s="16">
        <f t="shared" si="20"/>
        <v>66</v>
      </c>
      <c r="AA28" s="16">
        <f t="shared" si="20"/>
        <v>67</v>
      </c>
      <c r="AB28" s="16">
        <f t="shared" si="20"/>
        <v>3</v>
      </c>
      <c r="AC28" s="16">
        <f t="shared" si="20"/>
        <v>3</v>
      </c>
      <c r="AD28" s="16">
        <f t="shared" si="20"/>
        <v>0</v>
      </c>
      <c r="AE28" s="32">
        <f t="shared" si="20"/>
        <v>3084</v>
      </c>
      <c r="AF28" s="32">
        <f t="shared" si="20"/>
        <v>3087</v>
      </c>
    </row>
    <row r="29" spans="2:32" ht="23.1" customHeight="1" x14ac:dyDescent="0.25">
      <c r="B29" s="23" t="s">
        <v>56</v>
      </c>
      <c r="C29" s="50">
        <v>30</v>
      </c>
      <c r="D29" s="50">
        <v>13</v>
      </c>
      <c r="E29" s="50">
        <v>2</v>
      </c>
      <c r="F29" s="50">
        <v>3</v>
      </c>
      <c r="G29" s="50">
        <v>0</v>
      </c>
      <c r="H29" s="50">
        <v>0</v>
      </c>
      <c r="I29" s="50">
        <v>1</v>
      </c>
      <c r="J29" s="50">
        <v>0</v>
      </c>
      <c r="K29" s="50">
        <v>1</v>
      </c>
      <c r="L29" s="50">
        <v>0</v>
      </c>
      <c r="M29" s="50">
        <v>0</v>
      </c>
      <c r="N29" s="50">
        <v>0</v>
      </c>
      <c r="O29" s="15">
        <f t="shared" si="0"/>
        <v>50</v>
      </c>
      <c r="P29" s="15">
        <f t="shared" si="1"/>
        <v>50</v>
      </c>
      <c r="R29"/>
      <c r="S29" s="20"/>
      <c r="T29" s="19"/>
    </row>
    <row r="30" spans="2:32" ht="23.1" customHeight="1" x14ac:dyDescent="0.25">
      <c r="B30" s="23" t="s">
        <v>57</v>
      </c>
      <c r="C30" s="50">
        <v>32</v>
      </c>
      <c r="D30" s="50">
        <v>17</v>
      </c>
      <c r="E30" s="50">
        <v>12</v>
      </c>
      <c r="F30" s="50">
        <v>9</v>
      </c>
      <c r="G30" s="50">
        <v>0</v>
      </c>
      <c r="H30" s="50">
        <v>0</v>
      </c>
      <c r="I30" s="50">
        <v>5</v>
      </c>
      <c r="J30" s="50">
        <v>3</v>
      </c>
      <c r="K30" s="50">
        <v>3</v>
      </c>
      <c r="L30" s="50">
        <v>0</v>
      </c>
      <c r="M30" s="50">
        <v>0</v>
      </c>
      <c r="N30" s="50">
        <v>0</v>
      </c>
      <c r="O30" s="15">
        <f t="shared" si="0"/>
        <v>81</v>
      </c>
      <c r="P30" s="15">
        <f t="shared" si="1"/>
        <v>81</v>
      </c>
    </row>
    <row r="31" spans="2:32" ht="23.1" customHeight="1" x14ac:dyDescent="0.25">
      <c r="B31" s="24" t="s">
        <v>58</v>
      </c>
      <c r="C31" s="50">
        <v>31</v>
      </c>
      <c r="D31" s="50">
        <v>6</v>
      </c>
      <c r="E31" s="50">
        <v>6</v>
      </c>
      <c r="F31" s="50">
        <v>0</v>
      </c>
      <c r="G31" s="50">
        <v>0</v>
      </c>
      <c r="H31" s="50">
        <v>0</v>
      </c>
      <c r="I31" s="50">
        <v>5</v>
      </c>
      <c r="J31" s="50">
        <v>2</v>
      </c>
      <c r="K31" s="50">
        <v>1</v>
      </c>
      <c r="L31" s="50">
        <v>0</v>
      </c>
      <c r="M31" s="50">
        <v>0</v>
      </c>
      <c r="N31" s="50">
        <v>0</v>
      </c>
      <c r="O31" s="15">
        <f t="shared" si="0"/>
        <v>51</v>
      </c>
      <c r="P31" s="15">
        <f t="shared" si="1"/>
        <v>51</v>
      </c>
    </row>
    <row r="32" spans="2:32" ht="23.1" customHeight="1" x14ac:dyDescent="0.25">
      <c r="B32" s="24" t="s">
        <v>59</v>
      </c>
      <c r="C32" s="50">
        <v>33</v>
      </c>
      <c r="D32" s="50">
        <v>10</v>
      </c>
      <c r="E32" s="50">
        <v>2</v>
      </c>
      <c r="F32" s="50">
        <v>4</v>
      </c>
      <c r="G32" s="50">
        <v>0</v>
      </c>
      <c r="H32" s="50">
        <v>0</v>
      </c>
      <c r="I32" s="50">
        <v>5</v>
      </c>
      <c r="J32" s="50">
        <v>4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58</v>
      </c>
      <c r="P32" s="15">
        <f t="shared" si="1"/>
        <v>58</v>
      </c>
    </row>
    <row r="33" spans="2:20" ht="23.1" customHeight="1" x14ac:dyDescent="0.25">
      <c r="B33" s="23" t="s">
        <v>60</v>
      </c>
      <c r="C33" s="50">
        <v>38</v>
      </c>
      <c r="D33" s="50">
        <v>7</v>
      </c>
      <c r="E33" s="50">
        <v>8</v>
      </c>
      <c r="F33" s="50">
        <v>7</v>
      </c>
      <c r="G33" s="50">
        <v>0</v>
      </c>
      <c r="H33" s="50">
        <v>0</v>
      </c>
      <c r="I33" s="50">
        <v>3</v>
      </c>
      <c r="J33" s="50">
        <v>3</v>
      </c>
      <c r="K33" s="50">
        <v>2</v>
      </c>
      <c r="L33" s="50">
        <v>0</v>
      </c>
      <c r="M33" s="50">
        <v>0</v>
      </c>
      <c r="N33" s="50">
        <v>0</v>
      </c>
      <c r="O33" s="15">
        <f t="shared" si="0"/>
        <v>68</v>
      </c>
      <c r="P33" s="15">
        <f t="shared" si="1"/>
        <v>68</v>
      </c>
    </row>
    <row r="34" spans="2:20" ht="23.1" customHeight="1" x14ac:dyDescent="0.25">
      <c r="B34" s="24" t="s">
        <v>61</v>
      </c>
      <c r="C34" s="50">
        <v>24</v>
      </c>
      <c r="D34" s="50">
        <v>4</v>
      </c>
      <c r="E34" s="50">
        <v>3</v>
      </c>
      <c r="F34" s="50">
        <v>2</v>
      </c>
      <c r="G34" s="50">
        <v>0</v>
      </c>
      <c r="H34" s="50">
        <v>0</v>
      </c>
      <c r="I34" s="50">
        <v>4</v>
      </c>
      <c r="J34" s="50">
        <v>5</v>
      </c>
      <c r="K34" s="50">
        <v>2</v>
      </c>
      <c r="L34" s="50">
        <v>0</v>
      </c>
      <c r="M34" s="50">
        <v>0</v>
      </c>
      <c r="N34" s="50">
        <v>0</v>
      </c>
      <c r="O34" s="15">
        <f t="shared" si="0"/>
        <v>44</v>
      </c>
      <c r="P34" s="15">
        <f t="shared" si="1"/>
        <v>44</v>
      </c>
    </row>
    <row r="35" spans="2:20" ht="23.1" customHeight="1" x14ac:dyDescent="0.25">
      <c r="B35" s="24" t="s">
        <v>62</v>
      </c>
      <c r="C35" s="50">
        <v>23</v>
      </c>
      <c r="D35" s="50">
        <v>3</v>
      </c>
      <c r="E35" s="50">
        <v>2</v>
      </c>
      <c r="F35" s="50">
        <v>5</v>
      </c>
      <c r="G35" s="50">
        <v>0</v>
      </c>
      <c r="H35" s="50">
        <v>0</v>
      </c>
      <c r="I35" s="50">
        <v>7</v>
      </c>
      <c r="J35" s="50">
        <v>5</v>
      </c>
      <c r="K35" s="50">
        <v>1</v>
      </c>
      <c r="L35" s="50">
        <v>0</v>
      </c>
      <c r="M35" s="50">
        <v>0</v>
      </c>
      <c r="N35" s="50">
        <v>0</v>
      </c>
      <c r="O35" s="15">
        <f t="shared" si="0"/>
        <v>46</v>
      </c>
      <c r="P35" s="15">
        <f t="shared" si="1"/>
        <v>46</v>
      </c>
    </row>
    <row r="36" spans="2:20" ht="23.1" customHeight="1" x14ac:dyDescent="0.25">
      <c r="B36" s="24" t="s">
        <v>63</v>
      </c>
      <c r="C36" s="50">
        <v>39</v>
      </c>
      <c r="D36" s="50">
        <v>11</v>
      </c>
      <c r="E36" s="50">
        <v>5</v>
      </c>
      <c r="F36" s="50">
        <v>0</v>
      </c>
      <c r="G36" s="50">
        <v>0</v>
      </c>
      <c r="H36" s="50">
        <v>1</v>
      </c>
      <c r="I36" s="50">
        <v>10</v>
      </c>
      <c r="J36" s="50">
        <v>5</v>
      </c>
      <c r="K36" s="50">
        <v>2</v>
      </c>
      <c r="L36" s="50">
        <v>0</v>
      </c>
      <c r="M36" s="50">
        <v>0</v>
      </c>
      <c r="N36" s="50">
        <v>0</v>
      </c>
      <c r="O36" s="15">
        <f t="shared" si="0"/>
        <v>73</v>
      </c>
      <c r="P36" s="15">
        <f t="shared" si="1"/>
        <v>73</v>
      </c>
    </row>
    <row r="37" spans="2:20" ht="23.1" customHeight="1" x14ac:dyDescent="0.25">
      <c r="B37" s="23" t="s">
        <v>64</v>
      </c>
      <c r="C37" s="50">
        <v>34</v>
      </c>
      <c r="D37" s="50">
        <v>10</v>
      </c>
      <c r="E37" s="50">
        <v>1</v>
      </c>
      <c r="F37" s="50">
        <v>1</v>
      </c>
      <c r="G37" s="50">
        <v>0</v>
      </c>
      <c r="H37" s="50">
        <v>1</v>
      </c>
      <c r="I37" s="50">
        <v>2</v>
      </c>
      <c r="J37" s="50">
        <v>2</v>
      </c>
      <c r="K37" s="50">
        <v>2</v>
      </c>
      <c r="L37" s="50">
        <v>0</v>
      </c>
      <c r="M37" s="50">
        <v>0</v>
      </c>
      <c r="N37" s="50">
        <v>0</v>
      </c>
      <c r="O37" s="15">
        <f t="shared" si="0"/>
        <v>53</v>
      </c>
      <c r="P37" s="15">
        <f t="shared" si="1"/>
        <v>53</v>
      </c>
    </row>
    <row r="38" spans="2:20" ht="23.1" customHeight="1" x14ac:dyDescent="0.25">
      <c r="B38" s="24" t="s">
        <v>65</v>
      </c>
      <c r="C38" s="50">
        <v>31</v>
      </c>
      <c r="D38" s="50">
        <v>8</v>
      </c>
      <c r="E38" s="50">
        <v>5</v>
      </c>
      <c r="F38" s="50">
        <v>2</v>
      </c>
      <c r="G38" s="50">
        <v>0</v>
      </c>
      <c r="H38" s="50">
        <v>0</v>
      </c>
      <c r="I38" s="50">
        <v>4</v>
      </c>
      <c r="J38" s="50">
        <v>4</v>
      </c>
      <c r="K38" s="50">
        <v>2</v>
      </c>
      <c r="L38" s="50">
        <v>0</v>
      </c>
      <c r="M38" s="50">
        <v>0</v>
      </c>
      <c r="N38" s="50">
        <v>0</v>
      </c>
      <c r="O38" s="15">
        <f t="shared" si="0"/>
        <v>56</v>
      </c>
      <c r="P38" s="15">
        <f t="shared" si="1"/>
        <v>56</v>
      </c>
    </row>
    <row r="39" spans="2:20" ht="23.1" customHeight="1" x14ac:dyDescent="0.25">
      <c r="B39" s="24" t="s">
        <v>66</v>
      </c>
      <c r="C39" s="50">
        <v>40</v>
      </c>
      <c r="D39" s="50">
        <v>7</v>
      </c>
      <c r="E39" s="50">
        <v>8</v>
      </c>
      <c r="F39" s="50">
        <v>6</v>
      </c>
      <c r="G39" s="50">
        <v>2</v>
      </c>
      <c r="H39" s="50">
        <v>1</v>
      </c>
      <c r="I39" s="50">
        <v>7</v>
      </c>
      <c r="J39" s="50">
        <v>2</v>
      </c>
      <c r="K39" s="50">
        <v>3</v>
      </c>
      <c r="L39" s="50">
        <v>0</v>
      </c>
      <c r="M39" s="50">
        <v>0</v>
      </c>
      <c r="N39" s="50">
        <v>0</v>
      </c>
      <c r="O39" s="15">
        <f t="shared" si="0"/>
        <v>76</v>
      </c>
      <c r="P39" s="15">
        <f t="shared" si="1"/>
        <v>76</v>
      </c>
    </row>
    <row r="40" spans="2:20" ht="23.1" customHeight="1" x14ac:dyDescent="0.25">
      <c r="B40" s="24" t="s">
        <v>67</v>
      </c>
      <c r="C40" s="50">
        <v>29</v>
      </c>
      <c r="D40" s="50">
        <v>13</v>
      </c>
      <c r="E40" s="50">
        <v>10</v>
      </c>
      <c r="F40" s="50">
        <v>8</v>
      </c>
      <c r="G40" s="50">
        <v>0</v>
      </c>
      <c r="H40" s="50">
        <v>0</v>
      </c>
      <c r="I40" s="50">
        <v>8</v>
      </c>
      <c r="J40" s="50">
        <v>0</v>
      </c>
      <c r="K40" s="50">
        <v>1</v>
      </c>
      <c r="L40" s="50">
        <v>0</v>
      </c>
      <c r="M40" s="50">
        <v>0</v>
      </c>
      <c r="N40" s="50">
        <v>0</v>
      </c>
      <c r="O40" s="15">
        <f t="shared" si="0"/>
        <v>69</v>
      </c>
      <c r="P40" s="15">
        <f t="shared" si="1"/>
        <v>69</v>
      </c>
    </row>
    <row r="41" spans="2:20" ht="23.1" customHeight="1" x14ac:dyDescent="0.25">
      <c r="B41" s="23" t="s">
        <v>68</v>
      </c>
      <c r="C41" s="50">
        <v>34</v>
      </c>
      <c r="D41" s="50">
        <v>17</v>
      </c>
      <c r="E41" s="50">
        <v>12</v>
      </c>
      <c r="F41" s="50">
        <v>5</v>
      </c>
      <c r="G41" s="50">
        <v>0</v>
      </c>
      <c r="H41" s="50">
        <v>0</v>
      </c>
      <c r="I41" s="50">
        <v>4</v>
      </c>
      <c r="J41" s="50">
        <v>0</v>
      </c>
      <c r="K41" s="50">
        <v>2</v>
      </c>
      <c r="L41" s="50">
        <v>0</v>
      </c>
      <c r="M41" s="50">
        <v>0</v>
      </c>
      <c r="N41" s="50">
        <v>0</v>
      </c>
      <c r="O41" s="15">
        <f t="shared" si="0"/>
        <v>74</v>
      </c>
      <c r="P41" s="15">
        <f t="shared" si="1"/>
        <v>74</v>
      </c>
    </row>
    <row r="42" spans="2:20" ht="23.1" customHeight="1" x14ac:dyDescent="0.25">
      <c r="B42" s="24" t="s">
        <v>69</v>
      </c>
      <c r="C42" s="50">
        <v>23</v>
      </c>
      <c r="D42" s="50">
        <v>7</v>
      </c>
      <c r="E42" s="50">
        <v>11</v>
      </c>
      <c r="F42" s="50">
        <v>5</v>
      </c>
      <c r="G42" s="50">
        <v>3</v>
      </c>
      <c r="H42" s="50">
        <v>0</v>
      </c>
      <c r="I42" s="50">
        <v>7</v>
      </c>
      <c r="J42" s="50">
        <v>0</v>
      </c>
      <c r="K42" s="50">
        <v>4</v>
      </c>
      <c r="L42" s="50">
        <v>0</v>
      </c>
      <c r="M42" s="50">
        <v>0</v>
      </c>
      <c r="N42" s="50">
        <v>0</v>
      </c>
      <c r="O42" s="15">
        <f t="shared" si="0"/>
        <v>60</v>
      </c>
      <c r="P42" s="15">
        <f t="shared" si="1"/>
        <v>60</v>
      </c>
    </row>
    <row r="43" spans="2:20" ht="23.1" customHeight="1" x14ac:dyDescent="0.25">
      <c r="B43" s="23" t="s">
        <v>70</v>
      </c>
      <c r="C43" s="50">
        <v>30</v>
      </c>
      <c r="D43" s="50">
        <v>10</v>
      </c>
      <c r="E43" s="50">
        <v>8</v>
      </c>
      <c r="F43" s="50">
        <v>3</v>
      </c>
      <c r="G43" s="50">
        <v>0</v>
      </c>
      <c r="H43" s="50">
        <v>0</v>
      </c>
      <c r="I43" s="50">
        <v>6</v>
      </c>
      <c r="J43" s="50">
        <v>1</v>
      </c>
      <c r="K43" s="50">
        <v>2</v>
      </c>
      <c r="L43" s="50">
        <v>0</v>
      </c>
      <c r="M43" s="50">
        <v>0</v>
      </c>
      <c r="N43" s="50">
        <v>0</v>
      </c>
      <c r="O43" s="15">
        <f t="shared" si="0"/>
        <v>60</v>
      </c>
      <c r="P43" s="15">
        <f t="shared" si="1"/>
        <v>60</v>
      </c>
    </row>
    <row r="44" spans="2:20" ht="23.1" customHeight="1" x14ac:dyDescent="0.25">
      <c r="B44" s="25" t="s">
        <v>71</v>
      </c>
      <c r="C44" s="50">
        <v>35</v>
      </c>
      <c r="D44" s="50">
        <v>10</v>
      </c>
      <c r="E44" s="50">
        <v>2</v>
      </c>
      <c r="F44" s="50">
        <v>5</v>
      </c>
      <c r="G44" s="50">
        <v>1</v>
      </c>
      <c r="H44" s="50">
        <v>0</v>
      </c>
      <c r="I44" s="50">
        <v>9</v>
      </c>
      <c r="J44" s="50">
        <v>1</v>
      </c>
      <c r="K44" s="50">
        <v>2</v>
      </c>
      <c r="L44" s="50">
        <v>0</v>
      </c>
      <c r="M44" s="50">
        <v>1</v>
      </c>
      <c r="N44" s="50">
        <v>0</v>
      </c>
      <c r="O44" s="15">
        <f t="shared" si="0"/>
        <v>65</v>
      </c>
      <c r="P44" s="15">
        <f t="shared" si="1"/>
        <v>66</v>
      </c>
    </row>
    <row r="45" spans="2:20" ht="23.1" customHeight="1" x14ac:dyDescent="0.25">
      <c r="B45" s="23" t="s">
        <v>72</v>
      </c>
      <c r="C45" s="50">
        <v>27</v>
      </c>
      <c r="D45" s="50">
        <v>4</v>
      </c>
      <c r="E45" s="50">
        <v>2</v>
      </c>
      <c r="F45" s="50">
        <v>2</v>
      </c>
      <c r="G45" s="50">
        <v>0</v>
      </c>
      <c r="H45" s="50">
        <v>0</v>
      </c>
      <c r="I45" s="50">
        <v>2</v>
      </c>
      <c r="J45" s="50">
        <v>3</v>
      </c>
      <c r="K45" s="50">
        <v>2</v>
      </c>
      <c r="L45" s="50">
        <v>0</v>
      </c>
      <c r="M45" s="50">
        <v>0</v>
      </c>
      <c r="N45" s="50">
        <v>0</v>
      </c>
      <c r="O45" s="15">
        <f t="shared" si="0"/>
        <v>42</v>
      </c>
      <c r="P45" s="15">
        <f t="shared" si="1"/>
        <v>42</v>
      </c>
    </row>
    <row r="46" spans="2:20" ht="23.1" customHeight="1" x14ac:dyDescent="0.25">
      <c r="B46" s="24" t="s">
        <v>73</v>
      </c>
      <c r="C46" s="50">
        <v>33</v>
      </c>
      <c r="D46" s="50">
        <v>14</v>
      </c>
      <c r="E46" s="50">
        <v>10</v>
      </c>
      <c r="F46" s="50">
        <v>4</v>
      </c>
      <c r="G46" s="50">
        <v>1</v>
      </c>
      <c r="H46" s="50">
        <v>0</v>
      </c>
      <c r="I46" s="50">
        <v>7</v>
      </c>
      <c r="J46" s="50">
        <v>3</v>
      </c>
      <c r="K46" s="50">
        <v>2</v>
      </c>
      <c r="L46" s="50">
        <v>0</v>
      </c>
      <c r="M46" s="50">
        <v>0</v>
      </c>
      <c r="N46" s="50">
        <v>0</v>
      </c>
      <c r="O46" s="15">
        <f t="shared" si="0"/>
        <v>74</v>
      </c>
      <c r="P46" s="15">
        <f t="shared" si="1"/>
        <v>74</v>
      </c>
      <c r="R46" s="8"/>
      <c r="T46"/>
    </row>
    <row r="47" spans="2:20" ht="23.1" customHeight="1" x14ac:dyDescent="0.25">
      <c r="B47" s="24" t="s">
        <v>74</v>
      </c>
      <c r="C47" s="50">
        <v>30</v>
      </c>
      <c r="D47" s="50">
        <v>8</v>
      </c>
      <c r="E47" s="50">
        <v>6</v>
      </c>
      <c r="F47" s="50">
        <v>4</v>
      </c>
      <c r="G47" s="50">
        <v>2</v>
      </c>
      <c r="H47" s="50">
        <v>0</v>
      </c>
      <c r="I47" s="50">
        <v>8</v>
      </c>
      <c r="J47" s="50">
        <v>1</v>
      </c>
      <c r="K47" s="50">
        <v>1</v>
      </c>
      <c r="L47" s="50">
        <v>0</v>
      </c>
      <c r="M47" s="50">
        <v>0</v>
      </c>
      <c r="N47" s="50">
        <v>0</v>
      </c>
      <c r="O47" s="15">
        <f t="shared" si="0"/>
        <v>60</v>
      </c>
      <c r="P47" s="15">
        <f t="shared" si="1"/>
        <v>60</v>
      </c>
      <c r="R47" s="8"/>
      <c r="T47"/>
    </row>
    <row r="48" spans="2:20" ht="23.1" customHeight="1" x14ac:dyDescent="0.25">
      <c r="B48" s="24" t="s">
        <v>75</v>
      </c>
      <c r="C48" s="50">
        <v>56</v>
      </c>
      <c r="D48" s="50">
        <v>10</v>
      </c>
      <c r="E48" s="50">
        <v>3</v>
      </c>
      <c r="F48" s="50">
        <v>5</v>
      </c>
      <c r="G48" s="50">
        <v>0</v>
      </c>
      <c r="H48" s="50">
        <v>0</v>
      </c>
      <c r="I48" s="50">
        <v>6</v>
      </c>
      <c r="J48" s="50">
        <v>3</v>
      </c>
      <c r="K48" s="50">
        <v>3</v>
      </c>
      <c r="L48" s="50">
        <v>0</v>
      </c>
      <c r="M48" s="50">
        <v>0</v>
      </c>
      <c r="N48" s="50">
        <v>0</v>
      </c>
      <c r="O48" s="15">
        <f t="shared" si="0"/>
        <v>86</v>
      </c>
      <c r="P48" s="15">
        <f t="shared" si="1"/>
        <v>86</v>
      </c>
      <c r="R48" s="8"/>
      <c r="T48"/>
    </row>
    <row r="49" spans="2:20" ht="23.1" customHeight="1" x14ac:dyDescent="0.25">
      <c r="B49" s="23" t="s">
        <v>76</v>
      </c>
      <c r="C49" s="50">
        <v>36</v>
      </c>
      <c r="D49" s="50">
        <v>8</v>
      </c>
      <c r="E49" s="50">
        <v>5</v>
      </c>
      <c r="F49" s="50">
        <v>4</v>
      </c>
      <c r="G49" s="50">
        <v>0</v>
      </c>
      <c r="H49" s="50">
        <v>0</v>
      </c>
      <c r="I49" s="50">
        <v>1</v>
      </c>
      <c r="J49" s="50">
        <v>2</v>
      </c>
      <c r="K49" s="50">
        <v>2</v>
      </c>
      <c r="L49" s="50">
        <v>0</v>
      </c>
      <c r="M49" s="50">
        <v>0</v>
      </c>
      <c r="N49" s="50">
        <v>0</v>
      </c>
      <c r="O49" s="15">
        <f t="shared" si="0"/>
        <v>58</v>
      </c>
      <c r="P49" s="15">
        <f t="shared" si="1"/>
        <v>58</v>
      </c>
      <c r="R49" s="8"/>
      <c r="T49"/>
    </row>
    <row r="50" spans="2:20" ht="23.1" customHeight="1" x14ac:dyDescent="0.25">
      <c r="B50" s="24" t="s">
        <v>77</v>
      </c>
      <c r="C50" s="50">
        <v>46</v>
      </c>
      <c r="D50" s="50">
        <v>11</v>
      </c>
      <c r="E50" s="50">
        <v>11</v>
      </c>
      <c r="F50" s="50">
        <v>5</v>
      </c>
      <c r="G50" s="50">
        <v>0</v>
      </c>
      <c r="H50" s="50">
        <v>0</v>
      </c>
      <c r="I50" s="50">
        <v>5</v>
      </c>
      <c r="J50" s="50">
        <v>2</v>
      </c>
      <c r="K50" s="50">
        <v>3</v>
      </c>
      <c r="L50" s="50">
        <v>0</v>
      </c>
      <c r="M50" s="50">
        <v>0</v>
      </c>
      <c r="N50" s="50">
        <v>0</v>
      </c>
      <c r="O50" s="15">
        <f t="shared" si="0"/>
        <v>83</v>
      </c>
      <c r="P50" s="15">
        <f t="shared" si="1"/>
        <v>83</v>
      </c>
      <c r="R50" s="8"/>
      <c r="T50"/>
    </row>
    <row r="51" spans="2:20" ht="23.1" customHeight="1" x14ac:dyDescent="0.25">
      <c r="B51" s="24" t="s">
        <v>78</v>
      </c>
      <c r="C51" s="50">
        <v>38</v>
      </c>
      <c r="D51" s="50">
        <v>7</v>
      </c>
      <c r="E51" s="50">
        <v>10</v>
      </c>
      <c r="F51" s="50">
        <v>7</v>
      </c>
      <c r="G51" s="50">
        <v>0</v>
      </c>
      <c r="H51" s="50">
        <v>0</v>
      </c>
      <c r="I51" s="50">
        <v>8</v>
      </c>
      <c r="J51" s="50">
        <v>1</v>
      </c>
      <c r="K51" s="50">
        <v>1</v>
      </c>
      <c r="L51" s="50">
        <v>0</v>
      </c>
      <c r="M51" s="50">
        <v>0</v>
      </c>
      <c r="N51" s="50">
        <v>0</v>
      </c>
      <c r="O51" s="15">
        <f t="shared" si="0"/>
        <v>72</v>
      </c>
      <c r="P51" s="15">
        <f t="shared" si="1"/>
        <v>72</v>
      </c>
      <c r="R51" s="8"/>
      <c r="T51"/>
    </row>
    <row r="52" spans="2:20" ht="23.1" customHeight="1" x14ac:dyDescent="0.25">
      <c r="B52" s="24" t="s">
        <v>79</v>
      </c>
      <c r="C52" s="50">
        <v>47</v>
      </c>
      <c r="D52" s="50">
        <v>12</v>
      </c>
      <c r="E52" s="50">
        <v>9</v>
      </c>
      <c r="F52" s="50">
        <v>3</v>
      </c>
      <c r="G52" s="50">
        <v>0</v>
      </c>
      <c r="H52" s="50">
        <v>0</v>
      </c>
      <c r="I52" s="50">
        <v>7</v>
      </c>
      <c r="J52" s="50">
        <v>3</v>
      </c>
      <c r="K52" s="50">
        <v>1</v>
      </c>
      <c r="L52" s="50">
        <v>0</v>
      </c>
      <c r="M52" s="50">
        <v>0</v>
      </c>
      <c r="N52" s="50">
        <v>0</v>
      </c>
      <c r="O52" s="15">
        <f t="shared" si="0"/>
        <v>82</v>
      </c>
      <c r="P52" s="15">
        <f t="shared" si="1"/>
        <v>82</v>
      </c>
      <c r="R52" s="8"/>
      <c r="T52"/>
    </row>
    <row r="53" spans="2:20" ht="23.1" customHeight="1" x14ac:dyDescent="0.25">
      <c r="B53" s="23" t="s">
        <v>80</v>
      </c>
      <c r="C53" s="50">
        <v>32</v>
      </c>
      <c r="D53" s="50">
        <v>8</v>
      </c>
      <c r="E53" s="50">
        <v>11</v>
      </c>
      <c r="F53" s="50">
        <v>7</v>
      </c>
      <c r="G53" s="50">
        <v>2</v>
      </c>
      <c r="H53" s="50">
        <v>0</v>
      </c>
      <c r="I53" s="50">
        <v>11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71</v>
      </c>
      <c r="P53" s="15">
        <f t="shared" si="1"/>
        <v>71</v>
      </c>
      <c r="R53" s="8"/>
      <c r="T53"/>
    </row>
    <row r="54" spans="2:20" ht="23.1" customHeight="1" x14ac:dyDescent="0.25">
      <c r="B54" s="23" t="s">
        <v>81</v>
      </c>
      <c r="C54" s="50">
        <v>35</v>
      </c>
      <c r="D54" s="50">
        <v>8</v>
      </c>
      <c r="E54" s="50">
        <v>6</v>
      </c>
      <c r="F54" s="50">
        <v>7</v>
      </c>
      <c r="G54" s="50">
        <v>1</v>
      </c>
      <c r="H54" s="50">
        <v>0</v>
      </c>
      <c r="I54" s="50">
        <v>8</v>
      </c>
      <c r="J54" s="50">
        <v>1</v>
      </c>
      <c r="K54" s="50">
        <v>2</v>
      </c>
      <c r="L54" s="50">
        <v>0</v>
      </c>
      <c r="M54" s="50">
        <v>0</v>
      </c>
      <c r="N54" s="50">
        <v>0</v>
      </c>
      <c r="O54" s="15">
        <f t="shared" si="0"/>
        <v>68</v>
      </c>
      <c r="P54" s="15">
        <f t="shared" si="1"/>
        <v>68</v>
      </c>
      <c r="R54" s="8"/>
      <c r="T54"/>
    </row>
    <row r="55" spans="2:20" ht="23.1" customHeight="1" x14ac:dyDescent="0.25">
      <c r="B55" s="23" t="s">
        <v>82</v>
      </c>
      <c r="C55" s="50">
        <v>23</v>
      </c>
      <c r="D55" s="50">
        <v>15</v>
      </c>
      <c r="E55" s="50">
        <v>4</v>
      </c>
      <c r="F55" s="50">
        <v>4</v>
      </c>
      <c r="G55" s="50">
        <v>0</v>
      </c>
      <c r="H55" s="50">
        <v>0</v>
      </c>
      <c r="I55" s="50">
        <v>12</v>
      </c>
      <c r="J55" s="50">
        <v>0</v>
      </c>
      <c r="K55" s="50">
        <v>3</v>
      </c>
      <c r="L55" s="50">
        <v>0</v>
      </c>
      <c r="M55" s="50">
        <v>0</v>
      </c>
      <c r="N55" s="50">
        <v>0</v>
      </c>
      <c r="O55" s="15">
        <f t="shared" si="0"/>
        <v>61</v>
      </c>
      <c r="P55" s="15">
        <f t="shared" si="1"/>
        <v>61</v>
      </c>
      <c r="R55" s="8"/>
      <c r="T55"/>
    </row>
    <row r="56" spans="2:20" ht="23.1" customHeight="1" x14ac:dyDescent="0.25">
      <c r="B56" s="23" t="s">
        <v>83</v>
      </c>
      <c r="C56" s="50">
        <v>38</v>
      </c>
      <c r="D56" s="50">
        <v>6</v>
      </c>
      <c r="E56" s="50">
        <v>8</v>
      </c>
      <c r="F56" s="50">
        <v>2</v>
      </c>
      <c r="G56" s="50">
        <v>0</v>
      </c>
      <c r="H56" s="50">
        <v>0</v>
      </c>
      <c r="I56" s="50">
        <v>8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62</v>
      </c>
      <c r="P56" s="15">
        <f t="shared" si="1"/>
        <v>62</v>
      </c>
      <c r="R56" s="8"/>
      <c r="T56"/>
    </row>
    <row r="57" spans="2:20" ht="23.1" customHeight="1" x14ac:dyDescent="0.25">
      <c r="B57" s="23" t="s">
        <v>84</v>
      </c>
      <c r="C57" s="50">
        <v>40</v>
      </c>
      <c r="D57" s="50">
        <v>9</v>
      </c>
      <c r="E57" s="50">
        <v>7</v>
      </c>
      <c r="F57" s="50">
        <v>2</v>
      </c>
      <c r="G57" s="50">
        <v>0</v>
      </c>
      <c r="H57" s="50">
        <v>0</v>
      </c>
      <c r="I57" s="50">
        <v>14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72</v>
      </c>
      <c r="P57" s="15">
        <f t="shared" si="1"/>
        <v>72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1637</v>
      </c>
      <c r="D58" s="16">
        <f t="shared" si="21"/>
        <v>534</v>
      </c>
      <c r="E58" s="16">
        <f t="shared" si="21"/>
        <v>328</v>
      </c>
      <c r="F58" s="16">
        <f t="shared" si="21"/>
        <v>175</v>
      </c>
      <c r="G58" s="16">
        <f t="shared" si="21"/>
        <v>15</v>
      </c>
      <c r="H58" s="16">
        <f t="shared" si="21"/>
        <v>8</v>
      </c>
      <c r="I58" s="16">
        <f t="shared" si="21"/>
        <v>251</v>
      </c>
      <c r="J58" s="16">
        <f t="shared" si="21"/>
        <v>66</v>
      </c>
      <c r="K58" s="16">
        <f t="shared" si="21"/>
        <v>67</v>
      </c>
      <c r="L58" s="16">
        <f t="shared" si="21"/>
        <v>3</v>
      </c>
      <c r="M58" s="16">
        <f t="shared" si="21"/>
        <v>3</v>
      </c>
      <c r="N58" s="16">
        <f t="shared" si="21"/>
        <v>0</v>
      </c>
      <c r="O58" s="16">
        <f t="shared" si="21"/>
        <v>3084</v>
      </c>
      <c r="P58" s="16">
        <f t="shared" si="21"/>
        <v>3087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0.53028830579850983</v>
      </c>
      <c r="D59" s="43">
        <f t="shared" si="22"/>
        <v>0.1729834791059281</v>
      </c>
      <c r="E59" s="43">
        <f t="shared" si="22"/>
        <v>0.10625202461937155</v>
      </c>
      <c r="F59" s="43">
        <f t="shared" si="22"/>
        <v>5.6689342403628121E-2</v>
      </c>
      <c r="G59" s="43">
        <f t="shared" si="22"/>
        <v>4.859086491739553E-3</v>
      </c>
      <c r="H59" s="43">
        <f t="shared" si="22"/>
        <v>2.5915127955944283E-3</v>
      </c>
      <c r="I59" s="43">
        <f t="shared" si="22"/>
        <v>8.1308713961775192E-2</v>
      </c>
      <c r="J59" s="43">
        <f t="shared" si="22"/>
        <v>2.1379980563654033E-2</v>
      </c>
      <c r="K59" s="43">
        <f t="shared" si="22"/>
        <v>2.1703919663103338E-2</v>
      </c>
      <c r="L59" s="43">
        <f t="shared" si="22"/>
        <v>9.7181729834791054E-4</v>
      </c>
      <c r="M59" s="43">
        <f t="shared" si="22"/>
        <v>9.7181729834791054E-4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0.5308041504539559</v>
      </c>
      <c r="D60" s="44">
        <f t="shared" ref="D60:N60" si="23">D58/$O$58</f>
        <v>0.17315175097276264</v>
      </c>
      <c r="E60" s="44">
        <f t="shared" si="23"/>
        <v>0.10635538261997406</v>
      </c>
      <c r="F60" s="44">
        <f t="shared" si="23"/>
        <v>5.6744487678339818E-2</v>
      </c>
      <c r="G60" s="44">
        <f t="shared" si="23"/>
        <v>4.8638132295719845E-3</v>
      </c>
      <c r="H60" s="44">
        <f t="shared" si="23"/>
        <v>2.5940337224383916E-3</v>
      </c>
      <c r="I60" s="44">
        <f t="shared" si="23"/>
        <v>8.1387808041504542E-2</v>
      </c>
      <c r="J60" s="44">
        <f t="shared" si="23"/>
        <v>2.1400778210116732E-2</v>
      </c>
      <c r="K60" s="44">
        <f t="shared" si="23"/>
        <v>2.172503242542153E-2</v>
      </c>
      <c r="L60" s="44">
        <f t="shared" si="23"/>
        <v>9.727626459143969E-4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topLeftCell="A40" zoomScale="60" workbookViewId="0">
      <selection activeCell="D6" sqref="D6:E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'23.09.19 -Busega -Entebbe'!C3:G3</f>
        <v>MCC-C2-STNO 59-KEE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'25.09 Entebbe-Busega'!D5</f>
        <v>25.09.19</v>
      </c>
      <c r="E5" s="3"/>
      <c r="F5" s="41" t="s">
        <v>1</v>
      </c>
      <c r="G5" s="70" t="str">
        <f>'23.09.19 Entebbe-Busega'!G5:H5</f>
        <v>ENTEBBE EXPRESS</v>
      </c>
      <c r="H5" s="71"/>
      <c r="I5" s="14"/>
      <c r="J5" s="2" t="s">
        <v>5</v>
      </c>
      <c r="K5" s="70" t="s">
        <v>175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'23.09.19 -Busega -Entebbe'!D6:E6</f>
        <v>BUSEGA</v>
      </c>
      <c r="E6" s="71"/>
      <c r="F6" s="2" t="s">
        <v>2</v>
      </c>
      <c r="G6" s="70" t="str">
        <f>'23.09.19 -Busega -Entebbe'!G6:H6</f>
        <v>ENTEBBE</v>
      </c>
      <c r="H6" s="71"/>
      <c r="J6" s="2" t="s">
        <v>21</v>
      </c>
      <c r="K6" s="70" t="str">
        <f>'23.09.19 Entebbe-Busega'!K6:L6</f>
        <v>Dennis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27</v>
      </c>
      <c r="D10" s="50">
        <v>34</v>
      </c>
      <c r="E10" s="50">
        <v>8</v>
      </c>
      <c r="F10" s="50">
        <v>1</v>
      </c>
      <c r="G10" s="50">
        <v>0</v>
      </c>
      <c r="H10" s="50">
        <v>0</v>
      </c>
      <c r="I10" s="50">
        <v>3</v>
      </c>
      <c r="J10" s="50">
        <v>1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74</v>
      </c>
      <c r="P10" s="15">
        <f t="shared" ref="P10:P57" si="1">SUM(C10:N10)</f>
        <v>74</v>
      </c>
      <c r="R10" s="1" t="s">
        <v>6</v>
      </c>
      <c r="S10" s="17">
        <f t="shared" ref="S10:AF10" si="2">SUM(C10:C13)</f>
        <v>123</v>
      </c>
      <c r="T10" s="17">
        <f t="shared" si="2"/>
        <v>114</v>
      </c>
      <c r="U10" s="17">
        <f t="shared" si="2"/>
        <v>43</v>
      </c>
      <c r="V10" s="17">
        <f t="shared" si="2"/>
        <v>5</v>
      </c>
      <c r="W10" s="17">
        <f t="shared" si="2"/>
        <v>1</v>
      </c>
      <c r="X10" s="17">
        <f t="shared" si="2"/>
        <v>0</v>
      </c>
      <c r="Y10" s="17">
        <f t="shared" si="2"/>
        <v>10</v>
      </c>
      <c r="Z10" s="17">
        <f t="shared" si="2"/>
        <v>4</v>
      </c>
      <c r="AA10" s="17">
        <f t="shared" si="2"/>
        <v>0</v>
      </c>
      <c r="AB10" s="17">
        <f t="shared" si="2"/>
        <v>1</v>
      </c>
      <c r="AC10" s="17">
        <f t="shared" si="2"/>
        <v>0</v>
      </c>
      <c r="AD10" s="17">
        <f t="shared" si="2"/>
        <v>0</v>
      </c>
      <c r="AE10" s="31">
        <f t="shared" si="2"/>
        <v>301</v>
      </c>
      <c r="AF10" s="31">
        <f t="shared" si="2"/>
        <v>301</v>
      </c>
    </row>
    <row r="11" spans="2:32" s="6" customFormat="1" ht="23.1" customHeight="1" x14ac:dyDescent="0.25">
      <c r="B11" s="23" t="s">
        <v>38</v>
      </c>
      <c r="C11" s="50">
        <v>37</v>
      </c>
      <c r="D11" s="50">
        <v>29</v>
      </c>
      <c r="E11" s="50">
        <v>15</v>
      </c>
      <c r="F11" s="50">
        <v>3</v>
      </c>
      <c r="G11" s="50">
        <v>0</v>
      </c>
      <c r="H11" s="50">
        <v>0</v>
      </c>
      <c r="I11" s="50">
        <v>5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89</v>
      </c>
      <c r="P11" s="15">
        <f t="shared" si="1"/>
        <v>89</v>
      </c>
      <c r="R11" s="1" t="s">
        <v>7</v>
      </c>
      <c r="S11" s="17">
        <f t="shared" ref="S11:AF11" si="3">SUM(C14:C17)</f>
        <v>121</v>
      </c>
      <c r="T11" s="17">
        <f t="shared" si="3"/>
        <v>92</v>
      </c>
      <c r="U11" s="17">
        <f t="shared" si="3"/>
        <v>36</v>
      </c>
      <c r="V11" s="17">
        <f t="shared" si="3"/>
        <v>9</v>
      </c>
      <c r="W11" s="17">
        <f t="shared" si="3"/>
        <v>0</v>
      </c>
      <c r="X11" s="17">
        <f t="shared" si="3"/>
        <v>0</v>
      </c>
      <c r="Y11" s="17">
        <f t="shared" si="3"/>
        <v>10</v>
      </c>
      <c r="Z11" s="17">
        <f t="shared" si="3"/>
        <v>3</v>
      </c>
      <c r="AA11" s="17">
        <f t="shared" si="3"/>
        <v>16</v>
      </c>
      <c r="AB11" s="17">
        <f t="shared" si="3"/>
        <v>2</v>
      </c>
      <c r="AC11" s="17">
        <f t="shared" si="3"/>
        <v>0</v>
      </c>
      <c r="AD11" s="17">
        <f t="shared" si="3"/>
        <v>0</v>
      </c>
      <c r="AE11" s="31">
        <f t="shared" si="3"/>
        <v>289</v>
      </c>
      <c r="AF11" s="31">
        <f t="shared" si="3"/>
        <v>289</v>
      </c>
    </row>
    <row r="12" spans="2:32" ht="23.1" customHeight="1" x14ac:dyDescent="0.25">
      <c r="B12" s="23" t="s">
        <v>39</v>
      </c>
      <c r="C12" s="50">
        <v>25</v>
      </c>
      <c r="D12" s="50">
        <v>22</v>
      </c>
      <c r="E12" s="50">
        <v>11</v>
      </c>
      <c r="F12" s="50">
        <v>1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1</v>
      </c>
      <c r="M12" s="50">
        <v>0</v>
      </c>
      <c r="N12" s="50">
        <v>0</v>
      </c>
      <c r="O12" s="15">
        <f t="shared" si="0"/>
        <v>62</v>
      </c>
      <c r="P12" s="15">
        <f t="shared" si="1"/>
        <v>62</v>
      </c>
      <c r="R12" s="1" t="s">
        <v>8</v>
      </c>
      <c r="S12" s="17">
        <f t="shared" ref="S12:AF12" si="4">SUM(C18:C21)</f>
        <v>97</v>
      </c>
      <c r="T12" s="17">
        <f t="shared" si="4"/>
        <v>76</v>
      </c>
      <c r="U12" s="17">
        <f t="shared" si="4"/>
        <v>24</v>
      </c>
      <c r="V12" s="17">
        <f t="shared" si="4"/>
        <v>8</v>
      </c>
      <c r="W12" s="17">
        <f t="shared" si="4"/>
        <v>1</v>
      </c>
      <c r="X12" s="17">
        <f t="shared" si="4"/>
        <v>0</v>
      </c>
      <c r="Y12" s="17">
        <f t="shared" si="4"/>
        <v>8</v>
      </c>
      <c r="Z12" s="17">
        <f t="shared" si="4"/>
        <v>5</v>
      </c>
      <c r="AA12" s="17">
        <f t="shared" si="4"/>
        <v>3</v>
      </c>
      <c r="AB12" s="17">
        <f t="shared" si="4"/>
        <v>0</v>
      </c>
      <c r="AC12" s="17">
        <f t="shared" si="4"/>
        <v>0</v>
      </c>
      <c r="AD12" s="17">
        <f t="shared" si="4"/>
        <v>0</v>
      </c>
      <c r="AE12" s="31">
        <f t="shared" si="4"/>
        <v>222</v>
      </c>
      <c r="AF12" s="31">
        <f t="shared" si="4"/>
        <v>222</v>
      </c>
    </row>
    <row r="13" spans="2:32" ht="23.1" customHeight="1" x14ac:dyDescent="0.25">
      <c r="B13" s="23" t="s">
        <v>40</v>
      </c>
      <c r="C13" s="50">
        <v>34</v>
      </c>
      <c r="D13" s="50">
        <v>29</v>
      </c>
      <c r="E13" s="50">
        <v>9</v>
      </c>
      <c r="F13" s="50">
        <v>0</v>
      </c>
      <c r="G13" s="50">
        <v>1</v>
      </c>
      <c r="H13" s="50">
        <v>0</v>
      </c>
      <c r="I13" s="50">
        <v>0</v>
      </c>
      <c r="J13" s="50">
        <v>3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76</v>
      </c>
      <c r="P13" s="15">
        <f t="shared" si="1"/>
        <v>76</v>
      </c>
      <c r="R13" s="1" t="s">
        <v>9</v>
      </c>
      <c r="S13" s="17">
        <f t="shared" ref="S13:AF13" si="5">SUM(C22:C25)</f>
        <v>106</v>
      </c>
      <c r="T13" s="17">
        <f t="shared" si="5"/>
        <v>72</v>
      </c>
      <c r="U13" s="17">
        <f t="shared" si="5"/>
        <v>24</v>
      </c>
      <c r="V13" s="17">
        <f t="shared" si="5"/>
        <v>12</v>
      </c>
      <c r="W13" s="17">
        <f t="shared" si="5"/>
        <v>2</v>
      </c>
      <c r="X13" s="17">
        <f t="shared" si="5"/>
        <v>0</v>
      </c>
      <c r="Y13" s="17">
        <f t="shared" si="5"/>
        <v>12</v>
      </c>
      <c r="Z13" s="17">
        <f t="shared" si="5"/>
        <v>17</v>
      </c>
      <c r="AA13" s="17">
        <f t="shared" si="5"/>
        <v>6</v>
      </c>
      <c r="AB13" s="17">
        <f t="shared" si="5"/>
        <v>2</v>
      </c>
      <c r="AC13" s="17">
        <f t="shared" si="5"/>
        <v>0</v>
      </c>
      <c r="AD13" s="17">
        <f t="shared" si="5"/>
        <v>0</v>
      </c>
      <c r="AE13" s="31">
        <f t="shared" si="5"/>
        <v>253</v>
      </c>
      <c r="AF13" s="31">
        <f t="shared" si="5"/>
        <v>253</v>
      </c>
    </row>
    <row r="14" spans="2:32" ht="23.1" customHeight="1" x14ac:dyDescent="0.25">
      <c r="B14" s="23" t="s">
        <v>41</v>
      </c>
      <c r="C14" s="50">
        <v>28</v>
      </c>
      <c r="D14" s="50">
        <v>25</v>
      </c>
      <c r="E14" s="50">
        <v>22</v>
      </c>
      <c r="F14" s="50">
        <v>1</v>
      </c>
      <c r="G14" s="50">
        <v>0</v>
      </c>
      <c r="H14" s="50">
        <v>0</v>
      </c>
      <c r="I14" s="50">
        <v>3</v>
      </c>
      <c r="J14" s="50">
        <v>0</v>
      </c>
      <c r="K14" s="50">
        <v>2</v>
      </c>
      <c r="L14" s="50">
        <v>1</v>
      </c>
      <c r="M14" s="50">
        <v>0</v>
      </c>
      <c r="N14" s="50">
        <v>0</v>
      </c>
      <c r="O14" s="15">
        <f t="shared" si="0"/>
        <v>82</v>
      </c>
      <c r="P14" s="15">
        <f t="shared" si="1"/>
        <v>82</v>
      </c>
      <c r="R14" s="1" t="s">
        <v>10</v>
      </c>
      <c r="S14" s="17">
        <f t="shared" ref="S14:AF14" si="6">SUM(C26:C29)</f>
        <v>116</v>
      </c>
      <c r="T14" s="17">
        <f t="shared" si="6"/>
        <v>83</v>
      </c>
      <c r="U14" s="17">
        <f t="shared" si="6"/>
        <v>20</v>
      </c>
      <c r="V14" s="17">
        <f t="shared" si="6"/>
        <v>12</v>
      </c>
      <c r="W14" s="17">
        <f t="shared" si="6"/>
        <v>0</v>
      </c>
      <c r="X14" s="17">
        <f t="shared" si="6"/>
        <v>0</v>
      </c>
      <c r="Y14" s="17">
        <f t="shared" si="6"/>
        <v>17</v>
      </c>
      <c r="Z14" s="17">
        <f t="shared" si="6"/>
        <v>10</v>
      </c>
      <c r="AA14" s="17">
        <f t="shared" si="6"/>
        <v>12</v>
      </c>
      <c r="AB14" s="17">
        <f t="shared" si="6"/>
        <v>1</v>
      </c>
      <c r="AC14" s="17">
        <f t="shared" si="6"/>
        <v>0</v>
      </c>
      <c r="AD14" s="17">
        <f t="shared" si="6"/>
        <v>0</v>
      </c>
      <c r="AE14" s="31">
        <f t="shared" si="6"/>
        <v>271</v>
      </c>
      <c r="AF14" s="31">
        <f t="shared" si="6"/>
        <v>271</v>
      </c>
    </row>
    <row r="15" spans="2:32" ht="23.1" customHeight="1" x14ac:dyDescent="0.25">
      <c r="B15" s="23" t="s">
        <v>42</v>
      </c>
      <c r="C15" s="50">
        <v>35</v>
      </c>
      <c r="D15" s="50">
        <v>20</v>
      </c>
      <c r="E15" s="50">
        <v>5</v>
      </c>
      <c r="F15" s="50">
        <v>6</v>
      </c>
      <c r="G15" s="50">
        <v>0</v>
      </c>
      <c r="H15" s="50">
        <v>0</v>
      </c>
      <c r="I15" s="50">
        <v>1</v>
      </c>
      <c r="J15" s="50">
        <v>2</v>
      </c>
      <c r="K15" s="50">
        <v>3</v>
      </c>
      <c r="L15" s="50">
        <v>1</v>
      </c>
      <c r="M15" s="50">
        <v>0</v>
      </c>
      <c r="N15" s="50">
        <v>0</v>
      </c>
      <c r="O15" s="15">
        <f t="shared" si="0"/>
        <v>73</v>
      </c>
      <c r="P15" s="15">
        <f t="shared" si="1"/>
        <v>73</v>
      </c>
      <c r="R15" s="1" t="s">
        <v>11</v>
      </c>
      <c r="S15" s="17">
        <f t="shared" ref="S15:AF15" si="7">SUM(C30:C33)</f>
        <v>130</v>
      </c>
      <c r="T15" s="17">
        <f t="shared" si="7"/>
        <v>123</v>
      </c>
      <c r="U15" s="17">
        <f t="shared" si="7"/>
        <v>32</v>
      </c>
      <c r="V15" s="17">
        <f t="shared" si="7"/>
        <v>14</v>
      </c>
      <c r="W15" s="17">
        <f t="shared" si="7"/>
        <v>2</v>
      </c>
      <c r="X15" s="17">
        <f t="shared" si="7"/>
        <v>6</v>
      </c>
      <c r="Y15" s="17">
        <f t="shared" si="7"/>
        <v>17</v>
      </c>
      <c r="Z15" s="17">
        <f t="shared" si="7"/>
        <v>7</v>
      </c>
      <c r="AA15" s="17">
        <f t="shared" si="7"/>
        <v>5</v>
      </c>
      <c r="AB15" s="17">
        <f t="shared" si="7"/>
        <v>3</v>
      </c>
      <c r="AC15" s="17">
        <f t="shared" si="7"/>
        <v>1</v>
      </c>
      <c r="AD15" s="17">
        <f t="shared" si="7"/>
        <v>0</v>
      </c>
      <c r="AE15" s="31">
        <f t="shared" si="7"/>
        <v>339</v>
      </c>
      <c r="AF15" s="31">
        <f t="shared" si="7"/>
        <v>340</v>
      </c>
    </row>
    <row r="16" spans="2:32" ht="23.1" customHeight="1" x14ac:dyDescent="0.25">
      <c r="B16" s="23" t="s">
        <v>43</v>
      </c>
      <c r="C16" s="50">
        <v>14</v>
      </c>
      <c r="D16" s="50">
        <v>8</v>
      </c>
      <c r="E16" s="50">
        <v>7</v>
      </c>
      <c r="F16" s="50">
        <v>0</v>
      </c>
      <c r="G16" s="50">
        <v>0</v>
      </c>
      <c r="H16" s="50">
        <v>0</v>
      </c>
      <c r="I16" s="50">
        <v>6</v>
      </c>
      <c r="J16" s="50">
        <v>0</v>
      </c>
      <c r="K16" s="50">
        <v>4</v>
      </c>
      <c r="L16" s="50">
        <v>0</v>
      </c>
      <c r="M16" s="50">
        <v>0</v>
      </c>
      <c r="N16" s="50">
        <v>0</v>
      </c>
      <c r="O16" s="15">
        <f t="shared" si="0"/>
        <v>39</v>
      </c>
      <c r="P16" s="15">
        <f t="shared" si="1"/>
        <v>39</v>
      </c>
      <c r="R16" s="1" t="s">
        <v>12</v>
      </c>
      <c r="S16" s="17">
        <f t="shared" ref="S16:AF16" si="8">SUM(C34:C37)</f>
        <v>106</v>
      </c>
      <c r="T16" s="17">
        <f t="shared" si="8"/>
        <v>71</v>
      </c>
      <c r="U16" s="17">
        <f t="shared" si="8"/>
        <v>20</v>
      </c>
      <c r="V16" s="17">
        <f t="shared" si="8"/>
        <v>9</v>
      </c>
      <c r="W16" s="17">
        <f t="shared" si="8"/>
        <v>3</v>
      </c>
      <c r="X16" s="17">
        <f t="shared" si="8"/>
        <v>0</v>
      </c>
      <c r="Y16" s="17">
        <f t="shared" si="8"/>
        <v>7</v>
      </c>
      <c r="Z16" s="17">
        <f t="shared" si="8"/>
        <v>6</v>
      </c>
      <c r="AA16" s="17">
        <f t="shared" si="8"/>
        <v>4</v>
      </c>
      <c r="AB16" s="17">
        <f t="shared" si="8"/>
        <v>0</v>
      </c>
      <c r="AC16" s="17">
        <f t="shared" si="8"/>
        <v>0</v>
      </c>
      <c r="AD16" s="17">
        <f t="shared" si="8"/>
        <v>0</v>
      </c>
      <c r="AE16" s="31">
        <f t="shared" si="8"/>
        <v>226</v>
      </c>
      <c r="AF16" s="31">
        <f t="shared" si="8"/>
        <v>226</v>
      </c>
    </row>
    <row r="17" spans="2:32" ht="23.1" customHeight="1" x14ac:dyDescent="0.25">
      <c r="B17" s="23" t="s">
        <v>44</v>
      </c>
      <c r="C17" s="50">
        <v>44</v>
      </c>
      <c r="D17" s="50">
        <v>39</v>
      </c>
      <c r="E17" s="50">
        <v>2</v>
      </c>
      <c r="F17" s="50">
        <v>2</v>
      </c>
      <c r="G17" s="50">
        <v>0</v>
      </c>
      <c r="H17" s="50">
        <v>0</v>
      </c>
      <c r="I17" s="50">
        <v>0</v>
      </c>
      <c r="J17" s="50">
        <v>1</v>
      </c>
      <c r="K17" s="50">
        <v>7</v>
      </c>
      <c r="L17" s="50">
        <v>0</v>
      </c>
      <c r="M17" s="50">
        <v>0</v>
      </c>
      <c r="N17" s="50">
        <v>0</v>
      </c>
      <c r="O17" s="15">
        <f t="shared" si="0"/>
        <v>95</v>
      </c>
      <c r="P17" s="15">
        <f t="shared" si="1"/>
        <v>95</v>
      </c>
      <c r="R17" s="1" t="s">
        <v>13</v>
      </c>
      <c r="S17" s="17">
        <f t="shared" ref="S17:AF17" si="9">SUM(C38:C41)</f>
        <v>89</v>
      </c>
      <c r="T17" s="17">
        <f t="shared" si="9"/>
        <v>77</v>
      </c>
      <c r="U17" s="17">
        <f t="shared" si="9"/>
        <v>21</v>
      </c>
      <c r="V17" s="17">
        <f t="shared" si="9"/>
        <v>14</v>
      </c>
      <c r="W17" s="17">
        <f t="shared" si="9"/>
        <v>3</v>
      </c>
      <c r="X17" s="17">
        <f t="shared" si="9"/>
        <v>3</v>
      </c>
      <c r="Y17" s="17">
        <f t="shared" si="9"/>
        <v>20</v>
      </c>
      <c r="Z17" s="17">
        <f t="shared" si="9"/>
        <v>4</v>
      </c>
      <c r="AA17" s="17">
        <f t="shared" si="9"/>
        <v>14</v>
      </c>
      <c r="AB17" s="17">
        <f t="shared" si="9"/>
        <v>1</v>
      </c>
      <c r="AC17" s="17">
        <f t="shared" si="9"/>
        <v>0</v>
      </c>
      <c r="AD17" s="17">
        <f t="shared" si="9"/>
        <v>0</v>
      </c>
      <c r="AE17" s="31">
        <f t="shared" si="9"/>
        <v>246</v>
      </c>
      <c r="AF17" s="31">
        <f t="shared" si="9"/>
        <v>246</v>
      </c>
    </row>
    <row r="18" spans="2:32" ht="23.1" customHeight="1" x14ac:dyDescent="0.25">
      <c r="B18" s="23" t="s">
        <v>45</v>
      </c>
      <c r="C18" s="50">
        <v>24</v>
      </c>
      <c r="D18" s="50">
        <v>20</v>
      </c>
      <c r="E18" s="50">
        <v>5</v>
      </c>
      <c r="F18" s="50">
        <v>2</v>
      </c>
      <c r="G18" s="50">
        <v>0</v>
      </c>
      <c r="H18" s="50">
        <v>0</v>
      </c>
      <c r="I18" s="50">
        <v>1</v>
      </c>
      <c r="J18" s="50">
        <v>2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54</v>
      </c>
      <c r="P18" s="15">
        <f t="shared" si="1"/>
        <v>54</v>
      </c>
      <c r="R18" s="1" t="s">
        <v>14</v>
      </c>
      <c r="S18" s="17">
        <f t="shared" ref="S18:AF18" si="10">SUM(C42:C45)</f>
        <v>103</v>
      </c>
      <c r="T18" s="17">
        <f t="shared" si="10"/>
        <v>101</v>
      </c>
      <c r="U18" s="17">
        <f t="shared" si="10"/>
        <v>22</v>
      </c>
      <c r="V18" s="17">
        <f t="shared" si="10"/>
        <v>12</v>
      </c>
      <c r="W18" s="17">
        <f t="shared" si="10"/>
        <v>0</v>
      </c>
      <c r="X18" s="17">
        <f t="shared" si="10"/>
        <v>0</v>
      </c>
      <c r="Y18" s="17">
        <f t="shared" si="10"/>
        <v>15</v>
      </c>
      <c r="Z18" s="17">
        <f t="shared" si="10"/>
        <v>7</v>
      </c>
      <c r="AA18" s="17">
        <f t="shared" si="10"/>
        <v>8</v>
      </c>
      <c r="AB18" s="17">
        <f t="shared" si="10"/>
        <v>1</v>
      </c>
      <c r="AC18" s="17">
        <f t="shared" si="10"/>
        <v>2</v>
      </c>
      <c r="AD18" s="17">
        <f t="shared" si="10"/>
        <v>0</v>
      </c>
      <c r="AE18" s="31">
        <f t="shared" si="10"/>
        <v>269</v>
      </c>
      <c r="AF18" s="31">
        <f t="shared" si="10"/>
        <v>271</v>
      </c>
    </row>
    <row r="19" spans="2:32" ht="23.1" customHeight="1" x14ac:dyDescent="0.25">
      <c r="B19" s="23" t="s">
        <v>46</v>
      </c>
      <c r="C19" s="50">
        <v>14</v>
      </c>
      <c r="D19" s="50">
        <v>13</v>
      </c>
      <c r="E19" s="50">
        <v>6</v>
      </c>
      <c r="F19" s="50">
        <v>2</v>
      </c>
      <c r="G19" s="50">
        <v>0</v>
      </c>
      <c r="H19" s="50">
        <v>0</v>
      </c>
      <c r="I19" s="50">
        <v>4</v>
      </c>
      <c r="J19" s="50">
        <v>0</v>
      </c>
      <c r="K19" s="50">
        <v>2</v>
      </c>
      <c r="L19" s="50">
        <v>0</v>
      </c>
      <c r="M19" s="50">
        <v>0</v>
      </c>
      <c r="N19" s="50">
        <v>0</v>
      </c>
      <c r="O19" s="15">
        <f t="shared" si="0"/>
        <v>41</v>
      </c>
      <c r="P19" s="15">
        <f t="shared" si="1"/>
        <v>41</v>
      </c>
      <c r="R19" s="1" t="s">
        <v>15</v>
      </c>
      <c r="S19" s="17">
        <f t="shared" ref="S19:AF19" si="11">SUM(C46:C49)</f>
        <v>108</v>
      </c>
      <c r="T19" s="17">
        <f t="shared" si="11"/>
        <v>88</v>
      </c>
      <c r="U19" s="17">
        <f t="shared" si="11"/>
        <v>18</v>
      </c>
      <c r="V19" s="17">
        <f t="shared" si="11"/>
        <v>9</v>
      </c>
      <c r="W19" s="17">
        <f t="shared" si="11"/>
        <v>2</v>
      </c>
      <c r="X19" s="17">
        <f t="shared" si="11"/>
        <v>0</v>
      </c>
      <c r="Y19" s="17">
        <f t="shared" si="11"/>
        <v>17</v>
      </c>
      <c r="Z19" s="17">
        <f t="shared" si="11"/>
        <v>9</v>
      </c>
      <c r="AA19" s="17">
        <f t="shared" si="11"/>
        <v>3</v>
      </c>
      <c r="AB19" s="17">
        <f t="shared" si="11"/>
        <v>1</v>
      </c>
      <c r="AC19" s="17">
        <f t="shared" si="11"/>
        <v>0</v>
      </c>
      <c r="AD19" s="17">
        <f t="shared" si="11"/>
        <v>0</v>
      </c>
      <c r="AE19" s="31">
        <f t="shared" si="11"/>
        <v>255</v>
      </c>
      <c r="AF19" s="31">
        <f t="shared" si="11"/>
        <v>255</v>
      </c>
    </row>
    <row r="20" spans="2:32" ht="23.1" customHeight="1" x14ac:dyDescent="0.25">
      <c r="B20" s="23" t="s">
        <v>47</v>
      </c>
      <c r="C20" s="50">
        <v>26</v>
      </c>
      <c r="D20" s="50">
        <v>18</v>
      </c>
      <c r="E20" s="50">
        <v>7</v>
      </c>
      <c r="F20" s="50">
        <v>1</v>
      </c>
      <c r="G20" s="50">
        <v>1</v>
      </c>
      <c r="H20" s="50">
        <v>0</v>
      </c>
      <c r="I20" s="50">
        <v>0</v>
      </c>
      <c r="J20" s="50">
        <v>2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55</v>
      </c>
      <c r="P20" s="15">
        <f t="shared" si="1"/>
        <v>55</v>
      </c>
      <c r="R20" s="1" t="s">
        <v>16</v>
      </c>
      <c r="S20" s="17">
        <f t="shared" ref="S20:AF20" si="12">SUM(C50:C53)</f>
        <v>126</v>
      </c>
      <c r="T20" s="17">
        <f t="shared" si="12"/>
        <v>83</v>
      </c>
      <c r="U20" s="17">
        <f t="shared" si="12"/>
        <v>33</v>
      </c>
      <c r="V20" s="17">
        <f t="shared" si="12"/>
        <v>11</v>
      </c>
      <c r="W20" s="17">
        <f t="shared" si="12"/>
        <v>2</v>
      </c>
      <c r="X20" s="17">
        <f t="shared" si="12"/>
        <v>0</v>
      </c>
      <c r="Y20" s="17">
        <f t="shared" si="12"/>
        <v>12</v>
      </c>
      <c r="Z20" s="17">
        <f t="shared" si="12"/>
        <v>6</v>
      </c>
      <c r="AA20" s="17">
        <f t="shared" si="12"/>
        <v>2</v>
      </c>
      <c r="AB20" s="17">
        <f t="shared" si="12"/>
        <v>1</v>
      </c>
      <c r="AC20" s="17">
        <f t="shared" si="12"/>
        <v>1</v>
      </c>
      <c r="AD20" s="17">
        <f t="shared" si="12"/>
        <v>0</v>
      </c>
      <c r="AE20" s="31">
        <f t="shared" si="12"/>
        <v>276</v>
      </c>
      <c r="AF20" s="31">
        <f t="shared" si="12"/>
        <v>277</v>
      </c>
    </row>
    <row r="21" spans="2:32" ht="23.1" customHeight="1" x14ac:dyDescent="0.25">
      <c r="B21" s="23" t="s">
        <v>48</v>
      </c>
      <c r="C21" s="50">
        <v>33</v>
      </c>
      <c r="D21" s="50">
        <v>25</v>
      </c>
      <c r="E21" s="50">
        <v>6</v>
      </c>
      <c r="F21" s="50">
        <v>3</v>
      </c>
      <c r="G21" s="50">
        <v>0</v>
      </c>
      <c r="H21" s="50">
        <v>0</v>
      </c>
      <c r="I21" s="50">
        <v>3</v>
      </c>
      <c r="J21" s="50">
        <v>1</v>
      </c>
      <c r="K21" s="50">
        <v>1</v>
      </c>
      <c r="L21" s="50">
        <v>0</v>
      </c>
      <c r="M21" s="50">
        <v>0</v>
      </c>
      <c r="N21" s="50">
        <v>0</v>
      </c>
      <c r="O21" s="15">
        <f t="shared" si="0"/>
        <v>72</v>
      </c>
      <c r="P21" s="15">
        <f t="shared" si="1"/>
        <v>72</v>
      </c>
      <c r="R21" s="36" t="s">
        <v>20</v>
      </c>
      <c r="S21" s="34">
        <f t="shared" ref="S21:AF21" si="13">SUM(C54:C57)</f>
        <v>146</v>
      </c>
      <c r="T21" s="17">
        <f t="shared" si="13"/>
        <v>83</v>
      </c>
      <c r="U21" s="17">
        <f t="shared" si="13"/>
        <v>41</v>
      </c>
      <c r="V21" s="17">
        <f t="shared" si="13"/>
        <v>12</v>
      </c>
      <c r="W21" s="17">
        <f t="shared" si="13"/>
        <v>0</v>
      </c>
      <c r="X21" s="17">
        <f t="shared" si="13"/>
        <v>4</v>
      </c>
      <c r="Y21" s="17">
        <f t="shared" si="13"/>
        <v>10</v>
      </c>
      <c r="Z21" s="17">
        <f t="shared" si="13"/>
        <v>1</v>
      </c>
      <c r="AA21" s="17">
        <f t="shared" si="13"/>
        <v>2</v>
      </c>
      <c r="AB21" s="17">
        <f t="shared" si="13"/>
        <v>4</v>
      </c>
      <c r="AC21" s="17">
        <f t="shared" si="13"/>
        <v>2</v>
      </c>
      <c r="AD21" s="17">
        <f t="shared" si="13"/>
        <v>0</v>
      </c>
      <c r="AE21" s="31">
        <f t="shared" si="13"/>
        <v>303</v>
      </c>
      <c r="AF21" s="31">
        <f t="shared" si="13"/>
        <v>305</v>
      </c>
    </row>
    <row r="22" spans="2:32" ht="23.1" customHeight="1" x14ac:dyDescent="0.25">
      <c r="B22" s="23" t="s">
        <v>49</v>
      </c>
      <c r="C22" s="50">
        <v>29</v>
      </c>
      <c r="D22" s="50">
        <v>18</v>
      </c>
      <c r="E22" s="50">
        <v>8</v>
      </c>
      <c r="F22" s="50">
        <v>1</v>
      </c>
      <c r="G22" s="50">
        <v>1</v>
      </c>
      <c r="H22" s="50">
        <v>0</v>
      </c>
      <c r="I22" s="50">
        <v>1</v>
      </c>
      <c r="J22" s="50">
        <v>5</v>
      </c>
      <c r="K22" s="50">
        <v>0</v>
      </c>
      <c r="L22" s="50">
        <v>1</v>
      </c>
      <c r="M22" s="50">
        <v>0</v>
      </c>
      <c r="N22" s="50">
        <v>0</v>
      </c>
      <c r="O22" s="15">
        <f t="shared" si="0"/>
        <v>64</v>
      </c>
      <c r="P22" s="15">
        <f t="shared" si="1"/>
        <v>64</v>
      </c>
      <c r="R22" s="38" t="s">
        <v>90</v>
      </c>
      <c r="S22" s="39">
        <f>MAX(S10:S12)</f>
        <v>123</v>
      </c>
      <c r="T22" s="39">
        <f t="shared" ref="T22:AF22" si="14">MAX(T10:T12)</f>
        <v>114</v>
      </c>
      <c r="U22" s="39">
        <f t="shared" si="14"/>
        <v>43</v>
      </c>
      <c r="V22" s="39">
        <f t="shared" si="14"/>
        <v>9</v>
      </c>
      <c r="W22" s="39">
        <f t="shared" si="14"/>
        <v>1</v>
      </c>
      <c r="X22" s="39">
        <f t="shared" si="14"/>
        <v>0</v>
      </c>
      <c r="Y22" s="39">
        <f t="shared" si="14"/>
        <v>10</v>
      </c>
      <c r="Z22" s="39">
        <f t="shared" si="14"/>
        <v>5</v>
      </c>
      <c r="AA22" s="39">
        <f t="shared" si="14"/>
        <v>16</v>
      </c>
      <c r="AB22" s="39">
        <f t="shared" si="14"/>
        <v>2</v>
      </c>
      <c r="AC22" s="39">
        <f t="shared" si="14"/>
        <v>0</v>
      </c>
      <c r="AD22" s="39">
        <f t="shared" si="14"/>
        <v>0</v>
      </c>
      <c r="AE22" s="40">
        <f t="shared" si="14"/>
        <v>301</v>
      </c>
      <c r="AF22" s="40">
        <f t="shared" si="14"/>
        <v>301</v>
      </c>
    </row>
    <row r="23" spans="2:32" ht="23.1" customHeight="1" x14ac:dyDescent="0.25">
      <c r="B23" s="23" t="s">
        <v>50</v>
      </c>
      <c r="C23" s="50">
        <v>24</v>
      </c>
      <c r="D23" s="50">
        <v>21</v>
      </c>
      <c r="E23" s="50">
        <v>3</v>
      </c>
      <c r="F23" s="50">
        <v>3</v>
      </c>
      <c r="G23" s="50">
        <v>1</v>
      </c>
      <c r="H23" s="50">
        <v>0</v>
      </c>
      <c r="I23" s="50">
        <v>3</v>
      </c>
      <c r="J23" s="50">
        <v>3</v>
      </c>
      <c r="K23" s="50">
        <v>1</v>
      </c>
      <c r="L23" s="50">
        <v>0</v>
      </c>
      <c r="M23" s="50">
        <v>0</v>
      </c>
      <c r="N23" s="50">
        <v>0</v>
      </c>
      <c r="O23" s="15">
        <f t="shared" si="0"/>
        <v>59</v>
      </c>
      <c r="P23" s="15">
        <f t="shared" si="1"/>
        <v>59</v>
      </c>
      <c r="R23" s="38" t="s">
        <v>91</v>
      </c>
      <c r="S23" s="39">
        <f>MAX(S13:S18)</f>
        <v>130</v>
      </c>
      <c r="T23" s="39">
        <f t="shared" ref="T23:AF23" si="15">MAX(T13:T18)</f>
        <v>123</v>
      </c>
      <c r="U23" s="39">
        <f t="shared" si="15"/>
        <v>32</v>
      </c>
      <c r="V23" s="39">
        <f t="shared" si="15"/>
        <v>14</v>
      </c>
      <c r="W23" s="39">
        <f t="shared" si="15"/>
        <v>3</v>
      </c>
      <c r="X23" s="39">
        <f t="shared" si="15"/>
        <v>6</v>
      </c>
      <c r="Y23" s="39">
        <f t="shared" si="15"/>
        <v>20</v>
      </c>
      <c r="Z23" s="39">
        <f t="shared" si="15"/>
        <v>17</v>
      </c>
      <c r="AA23" s="39">
        <f t="shared" si="15"/>
        <v>14</v>
      </c>
      <c r="AB23" s="39">
        <f t="shared" si="15"/>
        <v>3</v>
      </c>
      <c r="AC23" s="39">
        <f t="shared" si="15"/>
        <v>2</v>
      </c>
      <c r="AD23" s="39">
        <f t="shared" si="15"/>
        <v>0</v>
      </c>
      <c r="AE23" s="40">
        <f t="shared" si="15"/>
        <v>339</v>
      </c>
      <c r="AF23" s="40">
        <f t="shared" si="15"/>
        <v>340</v>
      </c>
    </row>
    <row r="24" spans="2:32" ht="23.1" customHeight="1" x14ac:dyDescent="0.25">
      <c r="B24" s="23" t="s">
        <v>51</v>
      </c>
      <c r="C24" s="50">
        <v>28</v>
      </c>
      <c r="D24" s="50">
        <v>12</v>
      </c>
      <c r="E24" s="50">
        <v>7</v>
      </c>
      <c r="F24" s="50">
        <v>7</v>
      </c>
      <c r="G24" s="50">
        <v>0</v>
      </c>
      <c r="H24" s="50">
        <v>0</v>
      </c>
      <c r="I24" s="50">
        <v>5</v>
      </c>
      <c r="J24" s="50">
        <v>7</v>
      </c>
      <c r="K24" s="50">
        <v>3</v>
      </c>
      <c r="L24" s="50">
        <v>0</v>
      </c>
      <c r="M24" s="50">
        <v>0</v>
      </c>
      <c r="N24" s="50">
        <v>0</v>
      </c>
      <c r="O24" s="15">
        <f t="shared" si="0"/>
        <v>69</v>
      </c>
      <c r="P24" s="15">
        <f t="shared" si="1"/>
        <v>69</v>
      </c>
      <c r="R24" s="38" t="s">
        <v>92</v>
      </c>
      <c r="S24" s="39">
        <f>MAX(S19:S21)</f>
        <v>146</v>
      </c>
      <c r="T24" s="39">
        <f t="shared" ref="T24:AF24" si="16">MAX(T19:T21)</f>
        <v>88</v>
      </c>
      <c r="U24" s="39">
        <f t="shared" si="16"/>
        <v>41</v>
      </c>
      <c r="V24" s="39">
        <f t="shared" si="16"/>
        <v>12</v>
      </c>
      <c r="W24" s="39">
        <f t="shared" si="16"/>
        <v>2</v>
      </c>
      <c r="X24" s="39">
        <f t="shared" si="16"/>
        <v>4</v>
      </c>
      <c r="Y24" s="39">
        <f t="shared" si="16"/>
        <v>17</v>
      </c>
      <c r="Z24" s="39">
        <f t="shared" si="16"/>
        <v>9</v>
      </c>
      <c r="AA24" s="39">
        <f t="shared" si="16"/>
        <v>3</v>
      </c>
      <c r="AB24" s="39">
        <f t="shared" si="16"/>
        <v>4</v>
      </c>
      <c r="AC24" s="39">
        <f t="shared" si="16"/>
        <v>2</v>
      </c>
      <c r="AD24" s="39">
        <f t="shared" si="16"/>
        <v>0</v>
      </c>
      <c r="AE24" s="40">
        <f t="shared" si="16"/>
        <v>303</v>
      </c>
      <c r="AF24" s="40">
        <f t="shared" si="16"/>
        <v>305</v>
      </c>
    </row>
    <row r="25" spans="2:32" ht="23.1" customHeight="1" x14ac:dyDescent="0.25">
      <c r="B25" s="23" t="s">
        <v>52</v>
      </c>
      <c r="C25" s="50">
        <v>25</v>
      </c>
      <c r="D25" s="50">
        <v>21</v>
      </c>
      <c r="E25" s="50">
        <v>6</v>
      </c>
      <c r="F25" s="50">
        <v>1</v>
      </c>
      <c r="G25" s="50">
        <v>0</v>
      </c>
      <c r="H25" s="50">
        <v>0</v>
      </c>
      <c r="I25" s="50">
        <v>3</v>
      </c>
      <c r="J25" s="50">
        <v>2</v>
      </c>
      <c r="K25" s="50">
        <v>2</v>
      </c>
      <c r="L25" s="50">
        <v>1</v>
      </c>
      <c r="M25" s="50">
        <v>0</v>
      </c>
      <c r="N25" s="50">
        <v>0</v>
      </c>
      <c r="O25" s="15">
        <f t="shared" si="0"/>
        <v>61</v>
      </c>
      <c r="P25" s="15">
        <f t="shared" si="1"/>
        <v>61</v>
      </c>
      <c r="R25" s="37" t="s">
        <v>85</v>
      </c>
      <c r="S25" s="35">
        <f t="shared" ref="S25:AF25" si="17">SUM(S10:S12)</f>
        <v>341</v>
      </c>
      <c r="T25" s="16">
        <f t="shared" si="17"/>
        <v>282</v>
      </c>
      <c r="U25" s="16">
        <f t="shared" si="17"/>
        <v>103</v>
      </c>
      <c r="V25" s="16">
        <f t="shared" si="17"/>
        <v>22</v>
      </c>
      <c r="W25" s="16">
        <f t="shared" si="17"/>
        <v>2</v>
      </c>
      <c r="X25" s="16">
        <f t="shared" si="17"/>
        <v>0</v>
      </c>
      <c r="Y25" s="16">
        <f t="shared" si="17"/>
        <v>28</v>
      </c>
      <c r="Z25" s="16">
        <f t="shared" si="17"/>
        <v>12</v>
      </c>
      <c r="AA25" s="16">
        <f t="shared" si="17"/>
        <v>19</v>
      </c>
      <c r="AB25" s="16">
        <f t="shared" si="17"/>
        <v>3</v>
      </c>
      <c r="AC25" s="16">
        <f t="shared" si="17"/>
        <v>0</v>
      </c>
      <c r="AD25" s="16">
        <f t="shared" si="17"/>
        <v>0</v>
      </c>
      <c r="AE25" s="32">
        <f t="shared" si="17"/>
        <v>812</v>
      </c>
      <c r="AF25" s="32">
        <f t="shared" si="17"/>
        <v>812</v>
      </c>
    </row>
    <row r="26" spans="2:32" ht="23.1" customHeight="1" x14ac:dyDescent="0.25">
      <c r="B26" s="23" t="s">
        <v>53</v>
      </c>
      <c r="C26" s="50">
        <v>35</v>
      </c>
      <c r="D26" s="50">
        <v>23</v>
      </c>
      <c r="E26" s="50">
        <v>8</v>
      </c>
      <c r="F26" s="50">
        <v>3</v>
      </c>
      <c r="G26" s="50">
        <v>0</v>
      </c>
      <c r="H26" s="50">
        <v>0</v>
      </c>
      <c r="I26" s="50">
        <v>5</v>
      </c>
      <c r="J26" s="50">
        <v>2</v>
      </c>
      <c r="K26" s="50">
        <v>4</v>
      </c>
      <c r="L26" s="50">
        <v>0</v>
      </c>
      <c r="M26" s="50">
        <v>0</v>
      </c>
      <c r="N26" s="50">
        <v>0</v>
      </c>
      <c r="O26" s="15">
        <f t="shared" si="0"/>
        <v>80</v>
      </c>
      <c r="P26" s="15">
        <f t="shared" si="1"/>
        <v>80</v>
      </c>
      <c r="R26" s="28" t="s">
        <v>86</v>
      </c>
      <c r="S26" s="16">
        <f t="shared" ref="S26:AF26" si="18">SUM(S13:S18)</f>
        <v>650</v>
      </c>
      <c r="T26" s="16">
        <f t="shared" si="18"/>
        <v>527</v>
      </c>
      <c r="U26" s="16">
        <f t="shared" si="18"/>
        <v>139</v>
      </c>
      <c r="V26" s="16">
        <f t="shared" si="18"/>
        <v>73</v>
      </c>
      <c r="W26" s="16">
        <f t="shared" si="18"/>
        <v>10</v>
      </c>
      <c r="X26" s="16">
        <f t="shared" si="18"/>
        <v>9</v>
      </c>
      <c r="Y26" s="16">
        <f t="shared" si="18"/>
        <v>88</v>
      </c>
      <c r="Z26" s="16">
        <f t="shared" si="18"/>
        <v>51</v>
      </c>
      <c r="AA26" s="16">
        <f t="shared" si="18"/>
        <v>49</v>
      </c>
      <c r="AB26" s="16">
        <f t="shared" si="18"/>
        <v>8</v>
      </c>
      <c r="AC26" s="16">
        <f t="shared" si="18"/>
        <v>3</v>
      </c>
      <c r="AD26" s="16">
        <f t="shared" si="18"/>
        <v>0</v>
      </c>
      <c r="AE26" s="32">
        <f t="shared" si="18"/>
        <v>1604</v>
      </c>
      <c r="AF26" s="32">
        <f t="shared" si="18"/>
        <v>1607</v>
      </c>
    </row>
    <row r="27" spans="2:32" ht="23.1" customHeight="1" x14ac:dyDescent="0.25">
      <c r="B27" s="23" t="s">
        <v>54</v>
      </c>
      <c r="C27" s="50">
        <v>27</v>
      </c>
      <c r="D27" s="50">
        <v>16</v>
      </c>
      <c r="E27" s="50">
        <v>7</v>
      </c>
      <c r="F27" s="50">
        <v>4</v>
      </c>
      <c r="G27" s="50">
        <v>0</v>
      </c>
      <c r="H27" s="50">
        <v>0</v>
      </c>
      <c r="I27" s="50">
        <v>3</v>
      </c>
      <c r="J27" s="50">
        <v>3</v>
      </c>
      <c r="K27" s="50">
        <v>2</v>
      </c>
      <c r="L27" s="50">
        <v>0</v>
      </c>
      <c r="M27" s="50">
        <v>0</v>
      </c>
      <c r="N27" s="50">
        <v>0</v>
      </c>
      <c r="O27" s="15">
        <f t="shared" si="0"/>
        <v>62</v>
      </c>
      <c r="P27" s="15">
        <f t="shared" si="1"/>
        <v>62</v>
      </c>
      <c r="R27" s="29" t="s">
        <v>87</v>
      </c>
      <c r="S27" s="16">
        <f t="shared" ref="S27:AF27" si="19">SUM(S19:S21)</f>
        <v>380</v>
      </c>
      <c r="T27" s="16">
        <f t="shared" si="19"/>
        <v>254</v>
      </c>
      <c r="U27" s="16">
        <f t="shared" si="19"/>
        <v>92</v>
      </c>
      <c r="V27" s="16">
        <f t="shared" si="19"/>
        <v>32</v>
      </c>
      <c r="W27" s="16">
        <f t="shared" si="19"/>
        <v>4</v>
      </c>
      <c r="X27" s="16">
        <f t="shared" si="19"/>
        <v>4</v>
      </c>
      <c r="Y27" s="16">
        <f t="shared" si="19"/>
        <v>39</v>
      </c>
      <c r="Z27" s="16">
        <f t="shared" si="19"/>
        <v>16</v>
      </c>
      <c r="AA27" s="16">
        <f t="shared" si="19"/>
        <v>7</v>
      </c>
      <c r="AB27" s="16">
        <f t="shared" si="19"/>
        <v>6</v>
      </c>
      <c r="AC27" s="16">
        <f t="shared" si="19"/>
        <v>3</v>
      </c>
      <c r="AD27" s="16">
        <f t="shared" si="19"/>
        <v>0</v>
      </c>
      <c r="AE27" s="32">
        <f t="shared" si="19"/>
        <v>834</v>
      </c>
      <c r="AF27" s="32">
        <f t="shared" si="19"/>
        <v>837</v>
      </c>
    </row>
    <row r="28" spans="2:32" ht="23.1" customHeight="1" x14ac:dyDescent="0.25">
      <c r="B28" s="23" t="s">
        <v>55</v>
      </c>
      <c r="C28" s="50">
        <v>31</v>
      </c>
      <c r="D28" s="50">
        <v>27</v>
      </c>
      <c r="E28" s="50">
        <v>3</v>
      </c>
      <c r="F28" s="50">
        <v>3</v>
      </c>
      <c r="G28" s="50">
        <v>0</v>
      </c>
      <c r="H28" s="50">
        <v>0</v>
      </c>
      <c r="I28" s="50">
        <v>4</v>
      </c>
      <c r="J28" s="50">
        <v>3</v>
      </c>
      <c r="K28" s="50">
        <v>4</v>
      </c>
      <c r="L28" s="50">
        <v>1</v>
      </c>
      <c r="M28" s="50">
        <v>0</v>
      </c>
      <c r="N28" s="50">
        <v>0</v>
      </c>
      <c r="O28" s="15">
        <f t="shared" si="0"/>
        <v>76</v>
      </c>
      <c r="P28" s="15">
        <f t="shared" si="1"/>
        <v>76</v>
      </c>
      <c r="R28" s="5" t="s">
        <v>17</v>
      </c>
      <c r="S28" s="16">
        <f t="shared" ref="S28:AF28" si="20">SUM(S10:S21)</f>
        <v>1371</v>
      </c>
      <c r="T28" s="16">
        <f t="shared" si="20"/>
        <v>1063</v>
      </c>
      <c r="U28" s="16">
        <f t="shared" si="20"/>
        <v>334</v>
      </c>
      <c r="V28" s="16">
        <f t="shared" si="20"/>
        <v>127</v>
      </c>
      <c r="W28" s="16">
        <f t="shared" si="20"/>
        <v>16</v>
      </c>
      <c r="X28" s="16">
        <f t="shared" si="20"/>
        <v>13</v>
      </c>
      <c r="Y28" s="16">
        <f t="shared" si="20"/>
        <v>155</v>
      </c>
      <c r="Z28" s="16">
        <f t="shared" si="20"/>
        <v>79</v>
      </c>
      <c r="AA28" s="16">
        <f t="shared" si="20"/>
        <v>75</v>
      </c>
      <c r="AB28" s="16">
        <f t="shared" si="20"/>
        <v>17</v>
      </c>
      <c r="AC28" s="16">
        <f t="shared" si="20"/>
        <v>6</v>
      </c>
      <c r="AD28" s="16">
        <f t="shared" si="20"/>
        <v>0</v>
      </c>
      <c r="AE28" s="32">
        <f t="shared" si="20"/>
        <v>3250</v>
      </c>
      <c r="AF28" s="32">
        <f t="shared" si="20"/>
        <v>3256</v>
      </c>
    </row>
    <row r="29" spans="2:32" ht="23.1" customHeight="1" x14ac:dyDescent="0.25">
      <c r="B29" s="23" t="s">
        <v>56</v>
      </c>
      <c r="C29" s="50">
        <v>23</v>
      </c>
      <c r="D29" s="50">
        <v>17</v>
      </c>
      <c r="E29" s="50">
        <v>2</v>
      </c>
      <c r="F29" s="50">
        <v>2</v>
      </c>
      <c r="G29" s="50">
        <v>0</v>
      </c>
      <c r="H29" s="50">
        <v>0</v>
      </c>
      <c r="I29" s="50">
        <v>5</v>
      </c>
      <c r="J29" s="50">
        <v>2</v>
      </c>
      <c r="K29" s="50">
        <v>2</v>
      </c>
      <c r="L29" s="50">
        <v>0</v>
      </c>
      <c r="M29" s="50">
        <v>0</v>
      </c>
      <c r="N29" s="50">
        <v>0</v>
      </c>
      <c r="O29" s="15">
        <f t="shared" si="0"/>
        <v>53</v>
      </c>
      <c r="P29" s="15">
        <f t="shared" si="1"/>
        <v>53</v>
      </c>
      <c r="R29"/>
      <c r="S29" s="20"/>
      <c r="T29" s="19"/>
    </row>
    <row r="30" spans="2:32" ht="23.1" customHeight="1" x14ac:dyDescent="0.25">
      <c r="B30" s="23" t="s">
        <v>57</v>
      </c>
      <c r="C30" s="50">
        <v>47</v>
      </c>
      <c r="D30" s="50">
        <v>34</v>
      </c>
      <c r="E30" s="50">
        <v>10</v>
      </c>
      <c r="F30" s="50">
        <v>4</v>
      </c>
      <c r="G30" s="50">
        <v>0</v>
      </c>
      <c r="H30" s="50">
        <v>0</v>
      </c>
      <c r="I30" s="50">
        <v>7</v>
      </c>
      <c r="J30" s="50">
        <v>2</v>
      </c>
      <c r="K30" s="50">
        <v>2</v>
      </c>
      <c r="L30" s="50">
        <v>0</v>
      </c>
      <c r="M30" s="50">
        <v>0</v>
      </c>
      <c r="N30" s="50">
        <v>0</v>
      </c>
      <c r="O30" s="15">
        <f t="shared" si="0"/>
        <v>106</v>
      </c>
      <c r="P30" s="15">
        <f t="shared" si="1"/>
        <v>106</v>
      </c>
    </row>
    <row r="31" spans="2:32" ht="23.1" customHeight="1" x14ac:dyDescent="0.25">
      <c r="B31" s="24" t="s">
        <v>58</v>
      </c>
      <c r="C31" s="50">
        <v>19</v>
      </c>
      <c r="D31" s="50">
        <v>28</v>
      </c>
      <c r="E31" s="50">
        <v>12</v>
      </c>
      <c r="F31" s="50">
        <v>3</v>
      </c>
      <c r="G31" s="50">
        <v>1</v>
      </c>
      <c r="H31" s="50">
        <v>0</v>
      </c>
      <c r="I31" s="50">
        <v>7</v>
      </c>
      <c r="J31" s="50">
        <v>0</v>
      </c>
      <c r="K31" s="50">
        <v>2</v>
      </c>
      <c r="L31" s="50">
        <v>1</v>
      </c>
      <c r="M31" s="50">
        <v>0</v>
      </c>
      <c r="N31" s="50">
        <v>0</v>
      </c>
      <c r="O31" s="15">
        <f t="shared" si="0"/>
        <v>73</v>
      </c>
      <c r="P31" s="15">
        <f t="shared" si="1"/>
        <v>73</v>
      </c>
    </row>
    <row r="32" spans="2:32" ht="23.1" customHeight="1" x14ac:dyDescent="0.25">
      <c r="B32" s="24" t="s">
        <v>59</v>
      </c>
      <c r="C32" s="50">
        <v>32</v>
      </c>
      <c r="D32" s="50">
        <v>30</v>
      </c>
      <c r="E32" s="50">
        <v>4</v>
      </c>
      <c r="F32" s="50">
        <v>3</v>
      </c>
      <c r="G32" s="50">
        <v>0</v>
      </c>
      <c r="H32" s="50">
        <v>6</v>
      </c>
      <c r="I32" s="50">
        <v>0</v>
      </c>
      <c r="J32" s="50">
        <v>1</v>
      </c>
      <c r="K32" s="50">
        <v>0</v>
      </c>
      <c r="L32" s="50">
        <v>2</v>
      </c>
      <c r="M32" s="50">
        <v>0</v>
      </c>
      <c r="N32" s="50">
        <v>0</v>
      </c>
      <c r="O32" s="15">
        <f t="shared" si="0"/>
        <v>78</v>
      </c>
      <c r="P32" s="15">
        <f t="shared" si="1"/>
        <v>78</v>
      </c>
    </row>
    <row r="33" spans="2:20" ht="23.1" customHeight="1" x14ac:dyDescent="0.25">
      <c r="B33" s="23" t="s">
        <v>60</v>
      </c>
      <c r="C33" s="50">
        <v>32</v>
      </c>
      <c r="D33" s="50">
        <v>31</v>
      </c>
      <c r="E33" s="50">
        <v>6</v>
      </c>
      <c r="F33" s="50">
        <v>4</v>
      </c>
      <c r="G33" s="50">
        <v>1</v>
      </c>
      <c r="H33" s="50">
        <v>0</v>
      </c>
      <c r="I33" s="50">
        <v>3</v>
      </c>
      <c r="J33" s="50">
        <v>4</v>
      </c>
      <c r="K33" s="50">
        <v>1</v>
      </c>
      <c r="L33" s="50">
        <v>0</v>
      </c>
      <c r="M33" s="50">
        <v>1</v>
      </c>
      <c r="N33" s="50">
        <v>0</v>
      </c>
      <c r="O33" s="15">
        <f t="shared" si="0"/>
        <v>82</v>
      </c>
      <c r="P33" s="15">
        <f t="shared" si="1"/>
        <v>83</v>
      </c>
    </row>
    <row r="34" spans="2:20" ht="23.1" customHeight="1" x14ac:dyDescent="0.25">
      <c r="B34" s="24" t="s">
        <v>61</v>
      </c>
      <c r="C34" s="50">
        <v>45</v>
      </c>
      <c r="D34" s="50">
        <v>31</v>
      </c>
      <c r="E34" s="50">
        <v>12</v>
      </c>
      <c r="F34" s="50">
        <v>2</v>
      </c>
      <c r="G34" s="50">
        <v>2</v>
      </c>
      <c r="H34" s="50">
        <v>0</v>
      </c>
      <c r="I34" s="50">
        <v>2</v>
      </c>
      <c r="J34" s="50">
        <v>3</v>
      </c>
      <c r="K34" s="50">
        <v>1</v>
      </c>
      <c r="L34" s="50">
        <v>0</v>
      </c>
      <c r="M34" s="50">
        <v>0</v>
      </c>
      <c r="N34" s="50">
        <v>0</v>
      </c>
      <c r="O34" s="15">
        <f t="shared" si="0"/>
        <v>98</v>
      </c>
      <c r="P34" s="15">
        <f t="shared" si="1"/>
        <v>98</v>
      </c>
    </row>
    <row r="35" spans="2:20" ht="23.1" customHeight="1" x14ac:dyDescent="0.25">
      <c r="B35" s="24" t="s">
        <v>62</v>
      </c>
      <c r="C35" s="50">
        <v>19</v>
      </c>
      <c r="D35" s="50">
        <v>21</v>
      </c>
      <c r="E35" s="50">
        <v>2</v>
      </c>
      <c r="F35" s="50">
        <v>4</v>
      </c>
      <c r="G35" s="50">
        <v>0</v>
      </c>
      <c r="H35" s="50">
        <v>0</v>
      </c>
      <c r="I35" s="50">
        <v>3</v>
      </c>
      <c r="J35" s="50">
        <v>2</v>
      </c>
      <c r="K35" s="50">
        <v>2</v>
      </c>
      <c r="L35" s="50">
        <v>0</v>
      </c>
      <c r="M35" s="50">
        <v>0</v>
      </c>
      <c r="N35" s="50">
        <v>0</v>
      </c>
      <c r="O35" s="15">
        <f t="shared" si="0"/>
        <v>53</v>
      </c>
      <c r="P35" s="15">
        <f t="shared" si="1"/>
        <v>53</v>
      </c>
    </row>
    <row r="36" spans="2:20" ht="23.1" customHeight="1" x14ac:dyDescent="0.25">
      <c r="B36" s="24" t="s">
        <v>63</v>
      </c>
      <c r="C36" s="50">
        <v>19</v>
      </c>
      <c r="D36" s="50">
        <v>8</v>
      </c>
      <c r="E36" s="50">
        <v>3</v>
      </c>
      <c r="F36" s="50">
        <v>0</v>
      </c>
      <c r="G36" s="50">
        <v>0</v>
      </c>
      <c r="H36" s="50">
        <v>0</v>
      </c>
      <c r="I36" s="50">
        <v>0</v>
      </c>
      <c r="J36" s="50">
        <v>1</v>
      </c>
      <c r="K36" s="50">
        <v>1</v>
      </c>
      <c r="L36" s="50">
        <v>0</v>
      </c>
      <c r="M36" s="50">
        <v>0</v>
      </c>
      <c r="N36" s="50">
        <v>0</v>
      </c>
      <c r="O36" s="15">
        <f t="shared" si="0"/>
        <v>32</v>
      </c>
      <c r="P36" s="15">
        <f t="shared" si="1"/>
        <v>32</v>
      </c>
    </row>
    <row r="37" spans="2:20" ht="23.1" customHeight="1" x14ac:dyDescent="0.25">
      <c r="B37" s="23" t="s">
        <v>64</v>
      </c>
      <c r="C37" s="50">
        <v>23</v>
      </c>
      <c r="D37" s="50">
        <v>11</v>
      </c>
      <c r="E37" s="50">
        <v>3</v>
      </c>
      <c r="F37" s="50">
        <v>3</v>
      </c>
      <c r="G37" s="50">
        <v>1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43</v>
      </c>
      <c r="P37" s="15">
        <f t="shared" si="1"/>
        <v>43</v>
      </c>
    </row>
    <row r="38" spans="2:20" ht="23.1" customHeight="1" x14ac:dyDescent="0.25">
      <c r="B38" s="24" t="s">
        <v>65</v>
      </c>
      <c r="C38" s="50">
        <v>20</v>
      </c>
      <c r="D38" s="50">
        <v>13</v>
      </c>
      <c r="E38" s="50">
        <v>3</v>
      </c>
      <c r="F38" s="50">
        <v>3</v>
      </c>
      <c r="G38" s="50">
        <v>0</v>
      </c>
      <c r="H38" s="50">
        <v>0</v>
      </c>
      <c r="I38" s="50">
        <v>5</v>
      </c>
      <c r="J38" s="50">
        <v>2</v>
      </c>
      <c r="K38" s="50">
        <v>5</v>
      </c>
      <c r="L38" s="50">
        <v>1</v>
      </c>
      <c r="M38" s="50">
        <v>0</v>
      </c>
      <c r="N38" s="50">
        <v>0</v>
      </c>
      <c r="O38" s="15">
        <f t="shared" si="0"/>
        <v>52</v>
      </c>
      <c r="P38" s="15">
        <f t="shared" si="1"/>
        <v>52</v>
      </c>
    </row>
    <row r="39" spans="2:20" ht="23.1" customHeight="1" x14ac:dyDescent="0.25">
      <c r="B39" s="24" t="s">
        <v>66</v>
      </c>
      <c r="C39" s="50">
        <v>24</v>
      </c>
      <c r="D39" s="50">
        <v>20</v>
      </c>
      <c r="E39" s="50">
        <v>7</v>
      </c>
      <c r="F39" s="50">
        <v>4</v>
      </c>
      <c r="G39" s="50">
        <v>2</v>
      </c>
      <c r="H39" s="50">
        <v>3</v>
      </c>
      <c r="I39" s="50">
        <v>6</v>
      </c>
      <c r="J39" s="50">
        <v>2</v>
      </c>
      <c r="K39" s="50">
        <v>2</v>
      </c>
      <c r="L39" s="50">
        <v>0</v>
      </c>
      <c r="M39" s="50">
        <v>0</v>
      </c>
      <c r="N39" s="50">
        <v>0</v>
      </c>
      <c r="O39" s="15">
        <f t="shared" si="0"/>
        <v>70</v>
      </c>
      <c r="P39" s="15">
        <f t="shared" si="1"/>
        <v>70</v>
      </c>
    </row>
    <row r="40" spans="2:20" ht="23.1" customHeight="1" x14ac:dyDescent="0.25">
      <c r="B40" s="24" t="s">
        <v>67</v>
      </c>
      <c r="C40" s="50">
        <v>24</v>
      </c>
      <c r="D40" s="50">
        <v>25</v>
      </c>
      <c r="E40" s="50">
        <v>8</v>
      </c>
      <c r="F40" s="50">
        <v>6</v>
      </c>
      <c r="G40" s="50">
        <v>0</v>
      </c>
      <c r="H40" s="50">
        <v>0</v>
      </c>
      <c r="I40" s="50">
        <v>3</v>
      </c>
      <c r="J40" s="50">
        <v>0</v>
      </c>
      <c r="K40" s="50">
        <v>2</v>
      </c>
      <c r="L40" s="50">
        <v>0</v>
      </c>
      <c r="M40" s="50">
        <v>0</v>
      </c>
      <c r="N40" s="50">
        <v>0</v>
      </c>
      <c r="O40" s="15">
        <f t="shared" si="0"/>
        <v>68</v>
      </c>
      <c r="P40" s="15">
        <f t="shared" si="1"/>
        <v>68</v>
      </c>
    </row>
    <row r="41" spans="2:20" ht="23.1" customHeight="1" x14ac:dyDescent="0.25">
      <c r="B41" s="23" t="s">
        <v>68</v>
      </c>
      <c r="C41" s="50">
        <v>21</v>
      </c>
      <c r="D41" s="50">
        <v>19</v>
      </c>
      <c r="E41" s="50">
        <v>3</v>
      </c>
      <c r="F41" s="50">
        <v>1</v>
      </c>
      <c r="G41" s="50">
        <v>1</v>
      </c>
      <c r="H41" s="50">
        <v>0</v>
      </c>
      <c r="I41" s="50">
        <v>6</v>
      </c>
      <c r="J41" s="50">
        <v>0</v>
      </c>
      <c r="K41" s="50">
        <v>5</v>
      </c>
      <c r="L41" s="50">
        <v>0</v>
      </c>
      <c r="M41" s="50">
        <v>0</v>
      </c>
      <c r="N41" s="50">
        <v>0</v>
      </c>
      <c r="O41" s="15">
        <f t="shared" si="0"/>
        <v>56</v>
      </c>
      <c r="P41" s="15">
        <f t="shared" si="1"/>
        <v>56</v>
      </c>
    </row>
    <row r="42" spans="2:20" ht="23.1" customHeight="1" x14ac:dyDescent="0.25">
      <c r="B42" s="24" t="s">
        <v>69</v>
      </c>
      <c r="C42" s="50">
        <v>30</v>
      </c>
      <c r="D42" s="50">
        <v>27</v>
      </c>
      <c r="E42" s="50">
        <v>6</v>
      </c>
      <c r="F42" s="50">
        <v>2</v>
      </c>
      <c r="G42" s="50">
        <v>0</v>
      </c>
      <c r="H42" s="50">
        <v>0</v>
      </c>
      <c r="I42" s="50">
        <v>4</v>
      </c>
      <c r="J42" s="50">
        <v>0</v>
      </c>
      <c r="K42" s="50">
        <v>1</v>
      </c>
      <c r="L42" s="50">
        <v>1</v>
      </c>
      <c r="M42" s="50">
        <v>0</v>
      </c>
      <c r="N42" s="50">
        <v>0</v>
      </c>
      <c r="O42" s="15">
        <f t="shared" si="0"/>
        <v>71</v>
      </c>
      <c r="P42" s="15">
        <f t="shared" si="1"/>
        <v>71</v>
      </c>
    </row>
    <row r="43" spans="2:20" ht="23.1" customHeight="1" x14ac:dyDescent="0.25">
      <c r="B43" s="23" t="s">
        <v>70</v>
      </c>
      <c r="C43" s="50">
        <v>19</v>
      </c>
      <c r="D43" s="50">
        <v>18</v>
      </c>
      <c r="E43" s="50">
        <v>7</v>
      </c>
      <c r="F43" s="50">
        <v>2</v>
      </c>
      <c r="G43" s="50">
        <v>0</v>
      </c>
      <c r="H43" s="50">
        <v>0</v>
      </c>
      <c r="I43" s="50">
        <v>2</v>
      </c>
      <c r="J43" s="50">
        <v>3</v>
      </c>
      <c r="K43" s="50">
        <v>3</v>
      </c>
      <c r="L43" s="50">
        <v>0</v>
      </c>
      <c r="M43" s="50">
        <v>1</v>
      </c>
      <c r="N43" s="50">
        <v>0</v>
      </c>
      <c r="O43" s="15">
        <f t="shared" si="0"/>
        <v>54</v>
      </c>
      <c r="P43" s="15">
        <f t="shared" si="1"/>
        <v>55</v>
      </c>
    </row>
    <row r="44" spans="2:20" ht="23.1" customHeight="1" x14ac:dyDescent="0.25">
      <c r="B44" s="25" t="s">
        <v>71</v>
      </c>
      <c r="C44" s="50">
        <v>27</v>
      </c>
      <c r="D44" s="50">
        <v>22</v>
      </c>
      <c r="E44" s="50">
        <v>3</v>
      </c>
      <c r="F44" s="50">
        <v>2</v>
      </c>
      <c r="G44" s="50">
        <v>0</v>
      </c>
      <c r="H44" s="50">
        <v>0</v>
      </c>
      <c r="I44" s="50">
        <v>2</v>
      </c>
      <c r="J44" s="50">
        <v>3</v>
      </c>
      <c r="K44" s="50">
        <v>3</v>
      </c>
      <c r="L44" s="50">
        <v>0</v>
      </c>
      <c r="M44" s="50">
        <v>1</v>
      </c>
      <c r="N44" s="50">
        <v>0</v>
      </c>
      <c r="O44" s="15">
        <f t="shared" si="0"/>
        <v>62</v>
      </c>
      <c r="P44" s="15">
        <f t="shared" si="1"/>
        <v>63</v>
      </c>
    </row>
    <row r="45" spans="2:20" ht="23.1" customHeight="1" x14ac:dyDescent="0.25">
      <c r="B45" s="23" t="s">
        <v>72</v>
      </c>
      <c r="C45" s="50">
        <v>27</v>
      </c>
      <c r="D45" s="50">
        <v>34</v>
      </c>
      <c r="E45" s="50">
        <v>6</v>
      </c>
      <c r="F45" s="50">
        <v>6</v>
      </c>
      <c r="G45" s="50">
        <v>0</v>
      </c>
      <c r="H45" s="50">
        <v>0</v>
      </c>
      <c r="I45" s="50">
        <v>7</v>
      </c>
      <c r="J45" s="50">
        <v>1</v>
      </c>
      <c r="K45" s="50">
        <v>1</v>
      </c>
      <c r="L45" s="50">
        <v>0</v>
      </c>
      <c r="M45" s="50">
        <v>0</v>
      </c>
      <c r="N45" s="50">
        <v>0</v>
      </c>
      <c r="O45" s="15">
        <f t="shared" si="0"/>
        <v>82</v>
      </c>
      <c r="P45" s="15">
        <f t="shared" si="1"/>
        <v>82</v>
      </c>
    </row>
    <row r="46" spans="2:20" ht="23.1" customHeight="1" x14ac:dyDescent="0.25">
      <c r="B46" s="24" t="s">
        <v>73</v>
      </c>
      <c r="C46" s="50">
        <v>30</v>
      </c>
      <c r="D46" s="50">
        <v>24</v>
      </c>
      <c r="E46" s="50">
        <v>4</v>
      </c>
      <c r="F46" s="50">
        <v>0</v>
      </c>
      <c r="G46" s="50">
        <v>0</v>
      </c>
      <c r="H46" s="50">
        <v>0</v>
      </c>
      <c r="I46" s="50">
        <v>4</v>
      </c>
      <c r="J46" s="50">
        <v>1</v>
      </c>
      <c r="K46" s="50">
        <v>1</v>
      </c>
      <c r="L46" s="50">
        <v>1</v>
      </c>
      <c r="M46" s="50">
        <v>0</v>
      </c>
      <c r="N46" s="50">
        <v>0</v>
      </c>
      <c r="O46" s="15">
        <f t="shared" si="0"/>
        <v>65</v>
      </c>
      <c r="P46" s="15">
        <f t="shared" si="1"/>
        <v>65</v>
      </c>
      <c r="R46" s="8"/>
      <c r="T46"/>
    </row>
    <row r="47" spans="2:20" ht="23.1" customHeight="1" x14ac:dyDescent="0.25">
      <c r="B47" s="24" t="s">
        <v>74</v>
      </c>
      <c r="C47" s="50">
        <v>45</v>
      </c>
      <c r="D47" s="50">
        <v>34</v>
      </c>
      <c r="E47" s="50">
        <v>6</v>
      </c>
      <c r="F47" s="50">
        <v>2</v>
      </c>
      <c r="G47" s="50">
        <v>1</v>
      </c>
      <c r="H47" s="50">
        <v>0</v>
      </c>
      <c r="I47" s="50">
        <v>8</v>
      </c>
      <c r="J47" s="50">
        <v>7</v>
      </c>
      <c r="K47" s="50">
        <v>1</v>
      </c>
      <c r="L47" s="50">
        <v>0</v>
      </c>
      <c r="M47" s="50">
        <v>0</v>
      </c>
      <c r="N47" s="50">
        <v>0</v>
      </c>
      <c r="O47" s="15">
        <f t="shared" si="0"/>
        <v>104</v>
      </c>
      <c r="P47" s="15">
        <f t="shared" si="1"/>
        <v>104</v>
      </c>
      <c r="R47" s="8"/>
      <c r="T47"/>
    </row>
    <row r="48" spans="2:20" ht="23.1" customHeight="1" x14ac:dyDescent="0.25">
      <c r="B48" s="24" t="s">
        <v>75</v>
      </c>
      <c r="C48" s="50">
        <v>22</v>
      </c>
      <c r="D48" s="50">
        <v>13</v>
      </c>
      <c r="E48" s="50">
        <v>7</v>
      </c>
      <c r="F48" s="50">
        <v>4</v>
      </c>
      <c r="G48" s="50">
        <v>0</v>
      </c>
      <c r="H48" s="50">
        <v>0</v>
      </c>
      <c r="I48" s="50">
        <v>2</v>
      </c>
      <c r="J48" s="50">
        <v>0</v>
      </c>
      <c r="K48" s="50">
        <v>1</v>
      </c>
      <c r="L48" s="50">
        <v>0</v>
      </c>
      <c r="M48" s="50">
        <v>0</v>
      </c>
      <c r="N48" s="50">
        <v>0</v>
      </c>
      <c r="O48" s="15">
        <f t="shared" si="0"/>
        <v>49</v>
      </c>
      <c r="P48" s="15">
        <f t="shared" si="1"/>
        <v>49</v>
      </c>
      <c r="R48" s="8"/>
      <c r="T48"/>
    </row>
    <row r="49" spans="2:20" ht="23.1" customHeight="1" x14ac:dyDescent="0.25">
      <c r="B49" s="23" t="s">
        <v>76</v>
      </c>
      <c r="C49" s="50">
        <v>11</v>
      </c>
      <c r="D49" s="50">
        <v>17</v>
      </c>
      <c r="E49" s="50">
        <v>1</v>
      </c>
      <c r="F49" s="50">
        <v>3</v>
      </c>
      <c r="G49" s="50">
        <v>1</v>
      </c>
      <c r="H49" s="50">
        <v>0</v>
      </c>
      <c r="I49" s="50">
        <v>3</v>
      </c>
      <c r="J49" s="50">
        <v>1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37</v>
      </c>
      <c r="P49" s="15">
        <f t="shared" si="1"/>
        <v>37</v>
      </c>
      <c r="R49" s="8"/>
      <c r="T49"/>
    </row>
    <row r="50" spans="2:20" ht="23.1" customHeight="1" x14ac:dyDescent="0.25">
      <c r="B50" s="24" t="s">
        <v>77</v>
      </c>
      <c r="C50" s="50">
        <v>34</v>
      </c>
      <c r="D50" s="50">
        <v>27</v>
      </c>
      <c r="E50" s="50">
        <v>4</v>
      </c>
      <c r="F50" s="50">
        <v>1</v>
      </c>
      <c r="G50" s="50">
        <v>0</v>
      </c>
      <c r="H50" s="50">
        <v>0</v>
      </c>
      <c r="I50" s="50">
        <v>5</v>
      </c>
      <c r="J50" s="50">
        <v>2</v>
      </c>
      <c r="K50" s="50">
        <v>1</v>
      </c>
      <c r="L50" s="50">
        <v>0</v>
      </c>
      <c r="M50" s="50">
        <v>0</v>
      </c>
      <c r="N50" s="50">
        <v>0</v>
      </c>
      <c r="O50" s="15">
        <f t="shared" si="0"/>
        <v>74</v>
      </c>
      <c r="P50" s="15">
        <f t="shared" si="1"/>
        <v>74</v>
      </c>
      <c r="R50" s="8"/>
      <c r="T50"/>
    </row>
    <row r="51" spans="2:20" ht="23.1" customHeight="1" x14ac:dyDescent="0.25">
      <c r="B51" s="24" t="s">
        <v>78</v>
      </c>
      <c r="C51" s="50">
        <v>26</v>
      </c>
      <c r="D51" s="50">
        <v>15</v>
      </c>
      <c r="E51" s="50">
        <v>9</v>
      </c>
      <c r="F51" s="50">
        <v>3</v>
      </c>
      <c r="G51" s="50">
        <v>2</v>
      </c>
      <c r="H51" s="50">
        <v>0</v>
      </c>
      <c r="I51" s="50">
        <v>3</v>
      </c>
      <c r="J51" s="50">
        <v>0</v>
      </c>
      <c r="K51" s="50">
        <v>1</v>
      </c>
      <c r="L51" s="50">
        <v>0</v>
      </c>
      <c r="M51" s="50">
        <v>0</v>
      </c>
      <c r="N51" s="50">
        <v>0</v>
      </c>
      <c r="O51" s="15">
        <f t="shared" si="0"/>
        <v>59</v>
      </c>
      <c r="P51" s="15">
        <f t="shared" si="1"/>
        <v>59</v>
      </c>
      <c r="R51" s="8"/>
      <c r="T51"/>
    </row>
    <row r="52" spans="2:20" ht="23.1" customHeight="1" x14ac:dyDescent="0.25">
      <c r="B52" s="24" t="s">
        <v>79</v>
      </c>
      <c r="C52" s="50">
        <v>29</v>
      </c>
      <c r="D52" s="50">
        <v>18</v>
      </c>
      <c r="E52" s="50">
        <v>7</v>
      </c>
      <c r="F52" s="50">
        <v>5</v>
      </c>
      <c r="G52" s="50">
        <v>0</v>
      </c>
      <c r="H52" s="50">
        <v>0</v>
      </c>
      <c r="I52" s="50">
        <v>4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63</v>
      </c>
      <c r="P52" s="15">
        <f t="shared" si="1"/>
        <v>63</v>
      </c>
      <c r="R52" s="8"/>
      <c r="T52"/>
    </row>
    <row r="53" spans="2:20" ht="23.1" customHeight="1" x14ac:dyDescent="0.25">
      <c r="B53" s="23" t="s">
        <v>80</v>
      </c>
      <c r="C53" s="50">
        <v>37</v>
      </c>
      <c r="D53" s="50">
        <v>23</v>
      </c>
      <c r="E53" s="50">
        <v>13</v>
      </c>
      <c r="F53" s="50">
        <v>2</v>
      </c>
      <c r="G53" s="50">
        <v>0</v>
      </c>
      <c r="H53" s="50">
        <v>0</v>
      </c>
      <c r="I53" s="50">
        <v>0</v>
      </c>
      <c r="J53" s="50">
        <v>4</v>
      </c>
      <c r="K53" s="50">
        <v>0</v>
      </c>
      <c r="L53" s="50">
        <v>1</v>
      </c>
      <c r="M53" s="50">
        <v>1</v>
      </c>
      <c r="N53" s="50">
        <v>0</v>
      </c>
      <c r="O53" s="15">
        <f t="shared" si="0"/>
        <v>80</v>
      </c>
      <c r="P53" s="15">
        <f t="shared" si="1"/>
        <v>81</v>
      </c>
      <c r="R53" s="8"/>
      <c r="T53"/>
    </row>
    <row r="54" spans="2:20" ht="23.1" customHeight="1" x14ac:dyDescent="0.25">
      <c r="B54" s="23" t="s">
        <v>81</v>
      </c>
      <c r="C54" s="50">
        <v>44</v>
      </c>
      <c r="D54" s="50">
        <v>22</v>
      </c>
      <c r="E54" s="50">
        <v>11</v>
      </c>
      <c r="F54" s="50">
        <v>3</v>
      </c>
      <c r="G54" s="50">
        <v>0</v>
      </c>
      <c r="H54" s="50">
        <v>4</v>
      </c>
      <c r="I54" s="50">
        <v>1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15">
        <f t="shared" si="0"/>
        <v>85</v>
      </c>
      <c r="P54" s="15">
        <f t="shared" si="1"/>
        <v>85</v>
      </c>
      <c r="R54" s="8"/>
      <c r="T54"/>
    </row>
    <row r="55" spans="2:20" ht="23.1" customHeight="1" x14ac:dyDescent="0.25">
      <c r="B55" s="23" t="s">
        <v>82</v>
      </c>
      <c r="C55" s="50">
        <v>33</v>
      </c>
      <c r="D55" s="50">
        <v>17</v>
      </c>
      <c r="E55" s="50">
        <v>9</v>
      </c>
      <c r="F55" s="50">
        <v>4</v>
      </c>
      <c r="G55" s="50">
        <v>0</v>
      </c>
      <c r="H55" s="50">
        <v>0</v>
      </c>
      <c r="I55" s="50">
        <v>5</v>
      </c>
      <c r="J55" s="50">
        <v>0</v>
      </c>
      <c r="K55" s="50">
        <v>2</v>
      </c>
      <c r="L55" s="50">
        <v>3</v>
      </c>
      <c r="M55" s="50">
        <v>1</v>
      </c>
      <c r="N55" s="50">
        <v>0</v>
      </c>
      <c r="O55" s="15">
        <f t="shared" si="0"/>
        <v>73</v>
      </c>
      <c r="P55" s="15">
        <f t="shared" si="1"/>
        <v>74</v>
      </c>
      <c r="R55" s="8"/>
      <c r="T55"/>
    </row>
    <row r="56" spans="2:20" ht="23.1" customHeight="1" x14ac:dyDescent="0.25">
      <c r="B56" s="23" t="s">
        <v>83</v>
      </c>
      <c r="C56" s="50">
        <v>39</v>
      </c>
      <c r="D56" s="50">
        <v>20</v>
      </c>
      <c r="E56" s="50">
        <v>11</v>
      </c>
      <c r="F56" s="50">
        <v>2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1</v>
      </c>
      <c r="M56" s="50">
        <v>0</v>
      </c>
      <c r="N56" s="50">
        <v>0</v>
      </c>
      <c r="O56" s="15">
        <f t="shared" si="0"/>
        <v>74</v>
      </c>
      <c r="P56" s="15">
        <f t="shared" si="1"/>
        <v>74</v>
      </c>
      <c r="R56" s="8"/>
      <c r="T56"/>
    </row>
    <row r="57" spans="2:20" ht="23.1" customHeight="1" x14ac:dyDescent="0.25">
      <c r="B57" s="23" t="s">
        <v>84</v>
      </c>
      <c r="C57" s="50">
        <v>30</v>
      </c>
      <c r="D57" s="50">
        <v>24</v>
      </c>
      <c r="E57" s="50">
        <v>10</v>
      </c>
      <c r="F57" s="50">
        <v>3</v>
      </c>
      <c r="G57" s="50">
        <v>0</v>
      </c>
      <c r="H57" s="50">
        <v>0</v>
      </c>
      <c r="I57" s="50">
        <v>3</v>
      </c>
      <c r="J57" s="50">
        <v>1</v>
      </c>
      <c r="K57" s="50">
        <v>0</v>
      </c>
      <c r="L57" s="50">
        <v>0</v>
      </c>
      <c r="M57" s="50">
        <v>1</v>
      </c>
      <c r="N57" s="50">
        <v>0</v>
      </c>
      <c r="O57" s="15">
        <f t="shared" si="0"/>
        <v>71</v>
      </c>
      <c r="P57" s="15">
        <f t="shared" si="1"/>
        <v>72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1371</v>
      </c>
      <c r="D58" s="16">
        <f t="shared" si="21"/>
        <v>1063</v>
      </c>
      <c r="E58" s="16">
        <f t="shared" si="21"/>
        <v>334</v>
      </c>
      <c r="F58" s="16">
        <f t="shared" si="21"/>
        <v>127</v>
      </c>
      <c r="G58" s="16">
        <f t="shared" si="21"/>
        <v>16</v>
      </c>
      <c r="H58" s="16">
        <f t="shared" si="21"/>
        <v>13</v>
      </c>
      <c r="I58" s="16">
        <f t="shared" si="21"/>
        <v>155</v>
      </c>
      <c r="J58" s="16">
        <f t="shared" si="21"/>
        <v>79</v>
      </c>
      <c r="K58" s="16">
        <f t="shared" si="21"/>
        <v>75</v>
      </c>
      <c r="L58" s="16">
        <f t="shared" si="21"/>
        <v>17</v>
      </c>
      <c r="M58" s="16">
        <f t="shared" si="21"/>
        <v>6</v>
      </c>
      <c r="N58" s="16">
        <f t="shared" si="21"/>
        <v>0</v>
      </c>
      <c r="O58" s="16">
        <f t="shared" si="21"/>
        <v>3250</v>
      </c>
      <c r="P58" s="16">
        <f t="shared" si="21"/>
        <v>3256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0.42106879606879605</v>
      </c>
      <c r="D59" s="43">
        <f t="shared" si="22"/>
        <v>0.32647420147420148</v>
      </c>
      <c r="E59" s="43">
        <f t="shared" si="22"/>
        <v>0.10257985257985258</v>
      </c>
      <c r="F59" s="43">
        <f t="shared" si="22"/>
        <v>3.9004914004914008E-2</v>
      </c>
      <c r="G59" s="43">
        <f t="shared" si="22"/>
        <v>4.9140049140049139E-3</v>
      </c>
      <c r="H59" s="43">
        <f t="shared" si="22"/>
        <v>3.9926289926289927E-3</v>
      </c>
      <c r="I59" s="43">
        <f t="shared" si="22"/>
        <v>4.7604422604422603E-2</v>
      </c>
      <c r="J59" s="43">
        <f t="shared" si="22"/>
        <v>2.4262899262899262E-2</v>
      </c>
      <c r="K59" s="43">
        <f t="shared" si="22"/>
        <v>2.3034398034398034E-2</v>
      </c>
      <c r="L59" s="43">
        <f t="shared" si="22"/>
        <v>5.2211302211302209E-3</v>
      </c>
      <c r="M59" s="43">
        <f t="shared" si="22"/>
        <v>1.8427518427518428E-3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0.42184615384615387</v>
      </c>
      <c r="D60" s="44">
        <f t="shared" ref="D60:N60" si="23">D58/$O$58</f>
        <v>0.3270769230769231</v>
      </c>
      <c r="E60" s="44">
        <f t="shared" si="23"/>
        <v>0.10276923076923077</v>
      </c>
      <c r="F60" s="44">
        <f t="shared" si="23"/>
        <v>3.9076923076923079E-2</v>
      </c>
      <c r="G60" s="44">
        <f t="shared" si="23"/>
        <v>4.9230769230769232E-3</v>
      </c>
      <c r="H60" s="44">
        <f t="shared" si="23"/>
        <v>4.0000000000000001E-3</v>
      </c>
      <c r="I60" s="44">
        <f t="shared" si="23"/>
        <v>4.7692307692307694E-2</v>
      </c>
      <c r="J60" s="44">
        <f t="shared" si="23"/>
        <v>2.4307692307692308E-2</v>
      </c>
      <c r="K60" s="44">
        <f t="shared" si="23"/>
        <v>2.3076923076923078E-2</v>
      </c>
      <c r="L60" s="44">
        <f t="shared" si="23"/>
        <v>5.2307692307692307E-3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27"/>
  <sheetViews>
    <sheetView view="pageBreakPreview" topLeftCell="A52" zoomScale="60" workbookViewId="0">
      <selection activeCell="K101" sqref="K100:K10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'[2]23.09.19 Entebbe-Busega'!C3:G3</f>
        <v>MCC-C2-STNO 59-KEE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182</v>
      </c>
      <c r="E5" s="3"/>
      <c r="F5" s="41" t="s">
        <v>1</v>
      </c>
      <c r="G5" s="70" t="str">
        <f>'[2]27.09 Busega-Entebbe'!G5:H5</f>
        <v>ENTEBBE EXPRESS</v>
      </c>
      <c r="H5" s="71"/>
      <c r="I5" s="14"/>
      <c r="J5" s="2" t="s">
        <v>5</v>
      </c>
      <c r="K5" s="70" t="s">
        <v>178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'[2]23.09.19 Entebbe-Busega'!D6:E6</f>
        <v>ENTEBBE</v>
      </c>
      <c r="E6" s="71"/>
      <c r="F6" s="2" t="s">
        <v>2</v>
      </c>
      <c r="G6" s="70" t="str">
        <f>'[2]23.09.19 Entebbe-Busega'!G6:H6</f>
        <v>BUSEGA</v>
      </c>
      <c r="H6" s="71"/>
      <c r="J6" s="2" t="s">
        <v>21</v>
      </c>
      <c r="K6" s="70" t="str">
        <f>'[2]27.09 Busega-Entebbe'!K6:L6</f>
        <v>Dennis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40</v>
      </c>
      <c r="D10" s="50">
        <v>10</v>
      </c>
      <c r="E10" s="50">
        <v>7</v>
      </c>
      <c r="F10" s="50">
        <v>2</v>
      </c>
      <c r="G10" s="50">
        <v>0</v>
      </c>
      <c r="H10" s="50">
        <v>0</v>
      </c>
      <c r="I10" s="50">
        <v>6</v>
      </c>
      <c r="J10" s="50">
        <v>1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73" si="0">SUM(C10:L10,N10)</f>
        <v>66</v>
      </c>
      <c r="P10" s="15">
        <f t="shared" ref="P10:P73" si="1">SUM(C10:N10)</f>
        <v>66</v>
      </c>
      <c r="R10" s="1" t="s">
        <v>6</v>
      </c>
      <c r="S10" s="17">
        <f t="shared" ref="S10:AF10" si="2">SUM(C10:C13)</f>
        <v>138</v>
      </c>
      <c r="T10" s="17">
        <f t="shared" si="2"/>
        <v>41</v>
      </c>
      <c r="U10" s="17">
        <f t="shared" si="2"/>
        <v>29</v>
      </c>
      <c r="V10" s="17">
        <f t="shared" si="2"/>
        <v>7</v>
      </c>
      <c r="W10" s="17">
        <f t="shared" si="2"/>
        <v>0</v>
      </c>
      <c r="X10" s="17">
        <f t="shared" si="2"/>
        <v>0</v>
      </c>
      <c r="Y10" s="17">
        <f t="shared" si="2"/>
        <v>22</v>
      </c>
      <c r="Z10" s="17">
        <f t="shared" si="2"/>
        <v>5</v>
      </c>
      <c r="AA10" s="17">
        <f t="shared" si="2"/>
        <v>3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245</v>
      </c>
      <c r="AF10" s="31">
        <f t="shared" si="2"/>
        <v>245</v>
      </c>
    </row>
    <row r="11" spans="2:32" s="6" customFormat="1" ht="23.1" customHeight="1" x14ac:dyDescent="0.25">
      <c r="B11" s="45" t="s">
        <v>38</v>
      </c>
      <c r="C11" s="50">
        <v>33</v>
      </c>
      <c r="D11" s="50">
        <v>8</v>
      </c>
      <c r="E11" s="50">
        <v>8</v>
      </c>
      <c r="F11" s="50">
        <v>3</v>
      </c>
      <c r="G11" s="50">
        <v>0</v>
      </c>
      <c r="H11" s="50">
        <v>0</v>
      </c>
      <c r="I11" s="50">
        <v>5</v>
      </c>
      <c r="J11" s="50">
        <v>0</v>
      </c>
      <c r="K11" s="50">
        <v>2</v>
      </c>
      <c r="L11" s="50">
        <v>0</v>
      </c>
      <c r="M11" s="50">
        <v>0</v>
      </c>
      <c r="N11" s="50">
        <v>0</v>
      </c>
      <c r="O11" s="15">
        <f t="shared" si="0"/>
        <v>59</v>
      </c>
      <c r="P11" s="15">
        <f t="shared" si="1"/>
        <v>59</v>
      </c>
      <c r="R11" s="1" t="s">
        <v>7</v>
      </c>
      <c r="S11" s="17">
        <f t="shared" ref="S11:AF11" si="3">SUM(C14:C17)</f>
        <v>136</v>
      </c>
      <c r="T11" s="17">
        <f t="shared" si="3"/>
        <v>41</v>
      </c>
      <c r="U11" s="17">
        <f t="shared" si="3"/>
        <v>22</v>
      </c>
      <c r="V11" s="17">
        <f t="shared" si="3"/>
        <v>9</v>
      </c>
      <c r="W11" s="17">
        <f t="shared" si="3"/>
        <v>0</v>
      </c>
      <c r="X11" s="17">
        <f t="shared" si="3"/>
        <v>3</v>
      </c>
      <c r="Y11" s="17">
        <f t="shared" si="3"/>
        <v>16</v>
      </c>
      <c r="Z11" s="17">
        <f t="shared" si="3"/>
        <v>9</v>
      </c>
      <c r="AA11" s="17">
        <f t="shared" si="3"/>
        <v>5</v>
      </c>
      <c r="AB11" s="17">
        <f t="shared" si="3"/>
        <v>0</v>
      </c>
      <c r="AC11" s="17">
        <f t="shared" si="3"/>
        <v>0</v>
      </c>
      <c r="AD11" s="17">
        <f t="shared" si="3"/>
        <v>0</v>
      </c>
      <c r="AE11" s="31">
        <f t="shared" si="3"/>
        <v>241</v>
      </c>
      <c r="AF11" s="31">
        <f t="shared" si="3"/>
        <v>241</v>
      </c>
    </row>
    <row r="12" spans="2:32" ht="23.1" customHeight="1" x14ac:dyDescent="0.25">
      <c r="B12" s="45" t="s">
        <v>39</v>
      </c>
      <c r="C12" s="50">
        <v>35</v>
      </c>
      <c r="D12" s="50">
        <v>11</v>
      </c>
      <c r="E12" s="50">
        <v>5</v>
      </c>
      <c r="F12" s="50">
        <v>1</v>
      </c>
      <c r="G12" s="50">
        <v>0</v>
      </c>
      <c r="H12" s="50">
        <v>0</v>
      </c>
      <c r="I12" s="50">
        <v>8</v>
      </c>
      <c r="J12" s="50">
        <v>1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61</v>
      </c>
      <c r="P12" s="15">
        <f t="shared" si="1"/>
        <v>61</v>
      </c>
      <c r="R12" s="1" t="s">
        <v>8</v>
      </c>
      <c r="S12" s="17">
        <f t="shared" ref="S12:AF12" si="4">SUM(C18:C21)</f>
        <v>129</v>
      </c>
      <c r="T12" s="17">
        <f t="shared" si="4"/>
        <v>28</v>
      </c>
      <c r="U12" s="17">
        <f t="shared" si="4"/>
        <v>23</v>
      </c>
      <c r="V12" s="17">
        <f t="shared" si="4"/>
        <v>4</v>
      </c>
      <c r="W12" s="17">
        <f t="shared" si="4"/>
        <v>1</v>
      </c>
      <c r="X12" s="17">
        <f t="shared" si="4"/>
        <v>0</v>
      </c>
      <c r="Y12" s="17">
        <f t="shared" si="4"/>
        <v>15</v>
      </c>
      <c r="Z12" s="17">
        <f t="shared" si="4"/>
        <v>9</v>
      </c>
      <c r="AA12" s="17">
        <f t="shared" si="4"/>
        <v>2</v>
      </c>
      <c r="AB12" s="17">
        <f t="shared" si="4"/>
        <v>0</v>
      </c>
      <c r="AC12" s="17">
        <f t="shared" si="4"/>
        <v>0</v>
      </c>
      <c r="AD12" s="17">
        <f t="shared" si="4"/>
        <v>0</v>
      </c>
      <c r="AE12" s="31">
        <f t="shared" si="4"/>
        <v>211</v>
      </c>
      <c r="AF12" s="31">
        <f t="shared" si="4"/>
        <v>211</v>
      </c>
    </row>
    <row r="13" spans="2:32" ht="23.1" customHeight="1" x14ac:dyDescent="0.25">
      <c r="B13" s="45" t="s">
        <v>40</v>
      </c>
      <c r="C13" s="50">
        <v>30</v>
      </c>
      <c r="D13" s="50">
        <v>12</v>
      </c>
      <c r="E13" s="50">
        <v>9</v>
      </c>
      <c r="F13" s="50">
        <v>1</v>
      </c>
      <c r="G13" s="50">
        <v>0</v>
      </c>
      <c r="H13" s="50">
        <v>0</v>
      </c>
      <c r="I13" s="50">
        <v>3</v>
      </c>
      <c r="J13" s="50">
        <v>3</v>
      </c>
      <c r="K13" s="50">
        <v>1</v>
      </c>
      <c r="L13" s="50">
        <v>0</v>
      </c>
      <c r="M13" s="50">
        <v>0</v>
      </c>
      <c r="N13" s="50">
        <v>0</v>
      </c>
      <c r="O13" s="15">
        <f t="shared" si="0"/>
        <v>59</v>
      </c>
      <c r="P13" s="15">
        <f t="shared" si="1"/>
        <v>59</v>
      </c>
      <c r="R13" s="1" t="s">
        <v>9</v>
      </c>
      <c r="S13" s="17">
        <f t="shared" ref="S13:AF13" si="5">SUM(C22:C25)</f>
        <v>142</v>
      </c>
      <c r="T13" s="17">
        <f t="shared" si="5"/>
        <v>32</v>
      </c>
      <c r="U13" s="17">
        <f t="shared" si="5"/>
        <v>26</v>
      </c>
      <c r="V13" s="17">
        <f t="shared" si="5"/>
        <v>11</v>
      </c>
      <c r="W13" s="17">
        <f t="shared" si="5"/>
        <v>3</v>
      </c>
      <c r="X13" s="17">
        <f t="shared" si="5"/>
        <v>0</v>
      </c>
      <c r="Y13" s="17">
        <f t="shared" si="5"/>
        <v>12</v>
      </c>
      <c r="Z13" s="17">
        <f t="shared" si="5"/>
        <v>7</v>
      </c>
      <c r="AA13" s="17">
        <f t="shared" si="5"/>
        <v>5</v>
      </c>
      <c r="AB13" s="17">
        <f t="shared" si="5"/>
        <v>0</v>
      </c>
      <c r="AC13" s="17">
        <f t="shared" si="5"/>
        <v>0</v>
      </c>
      <c r="AD13" s="17">
        <f t="shared" si="5"/>
        <v>0</v>
      </c>
      <c r="AE13" s="31">
        <f t="shared" si="5"/>
        <v>238</v>
      </c>
      <c r="AF13" s="31">
        <f t="shared" si="5"/>
        <v>238</v>
      </c>
    </row>
    <row r="14" spans="2:32" ht="23.1" customHeight="1" x14ac:dyDescent="0.25">
      <c r="B14" s="45" t="s">
        <v>41</v>
      </c>
      <c r="C14" s="50">
        <v>35</v>
      </c>
      <c r="D14" s="50">
        <v>11</v>
      </c>
      <c r="E14" s="50">
        <v>6</v>
      </c>
      <c r="F14" s="50">
        <v>4</v>
      </c>
      <c r="G14" s="50">
        <v>0</v>
      </c>
      <c r="H14" s="50">
        <v>0</v>
      </c>
      <c r="I14" s="50">
        <v>7</v>
      </c>
      <c r="J14" s="50">
        <v>2</v>
      </c>
      <c r="K14" s="50">
        <v>1</v>
      </c>
      <c r="L14" s="50">
        <v>0</v>
      </c>
      <c r="M14" s="50">
        <v>0</v>
      </c>
      <c r="N14" s="50">
        <v>0</v>
      </c>
      <c r="O14" s="15">
        <f t="shared" si="0"/>
        <v>66</v>
      </c>
      <c r="P14" s="15">
        <f t="shared" si="1"/>
        <v>66</v>
      </c>
      <c r="R14" s="1" t="s">
        <v>10</v>
      </c>
      <c r="S14" s="17">
        <f t="shared" ref="S14:AF14" si="6">SUM(C26:C29)</f>
        <v>134</v>
      </c>
      <c r="T14" s="17">
        <f t="shared" si="6"/>
        <v>29</v>
      </c>
      <c r="U14" s="17">
        <f t="shared" si="6"/>
        <v>24</v>
      </c>
      <c r="V14" s="17">
        <f t="shared" si="6"/>
        <v>12</v>
      </c>
      <c r="W14" s="17">
        <f t="shared" si="6"/>
        <v>0</v>
      </c>
      <c r="X14" s="17">
        <f t="shared" si="6"/>
        <v>4</v>
      </c>
      <c r="Y14" s="17">
        <f t="shared" si="6"/>
        <v>24</v>
      </c>
      <c r="Z14" s="17">
        <f t="shared" si="6"/>
        <v>10</v>
      </c>
      <c r="AA14" s="17">
        <f t="shared" si="6"/>
        <v>5</v>
      </c>
      <c r="AB14" s="17">
        <f t="shared" si="6"/>
        <v>0</v>
      </c>
      <c r="AC14" s="17">
        <f t="shared" si="6"/>
        <v>0</v>
      </c>
      <c r="AD14" s="17">
        <f t="shared" si="6"/>
        <v>0</v>
      </c>
      <c r="AE14" s="31">
        <f t="shared" si="6"/>
        <v>242</v>
      </c>
      <c r="AF14" s="31">
        <f t="shared" si="6"/>
        <v>242</v>
      </c>
    </row>
    <row r="15" spans="2:32" ht="23.1" customHeight="1" x14ac:dyDescent="0.25">
      <c r="B15" s="45" t="s">
        <v>42</v>
      </c>
      <c r="C15" s="50">
        <v>40</v>
      </c>
      <c r="D15" s="50">
        <v>15</v>
      </c>
      <c r="E15" s="50">
        <v>8</v>
      </c>
      <c r="F15" s="50">
        <v>2</v>
      </c>
      <c r="G15" s="50">
        <v>0</v>
      </c>
      <c r="H15" s="50">
        <v>0</v>
      </c>
      <c r="I15" s="50">
        <v>8</v>
      </c>
      <c r="J15" s="50">
        <v>3</v>
      </c>
      <c r="K15" s="50">
        <v>3</v>
      </c>
      <c r="L15" s="50">
        <v>0</v>
      </c>
      <c r="M15" s="50">
        <v>0</v>
      </c>
      <c r="N15" s="50">
        <v>0</v>
      </c>
      <c r="O15" s="15">
        <f t="shared" si="0"/>
        <v>79</v>
      </c>
      <c r="P15" s="15">
        <f t="shared" si="1"/>
        <v>79</v>
      </c>
      <c r="R15" s="1" t="s">
        <v>11</v>
      </c>
      <c r="S15" s="17">
        <f t="shared" ref="S15:AF15" si="7">SUM(C30:C33)</f>
        <v>128</v>
      </c>
      <c r="T15" s="17">
        <f t="shared" si="7"/>
        <v>38</v>
      </c>
      <c r="U15" s="17">
        <f t="shared" si="7"/>
        <v>25</v>
      </c>
      <c r="V15" s="17">
        <f t="shared" si="7"/>
        <v>18</v>
      </c>
      <c r="W15" s="17">
        <f t="shared" si="7"/>
        <v>3</v>
      </c>
      <c r="X15" s="17">
        <f t="shared" si="7"/>
        <v>0</v>
      </c>
      <c r="Y15" s="17">
        <f t="shared" si="7"/>
        <v>18</v>
      </c>
      <c r="Z15" s="17">
        <f t="shared" si="7"/>
        <v>8</v>
      </c>
      <c r="AA15" s="17">
        <f t="shared" si="7"/>
        <v>5</v>
      </c>
      <c r="AB15" s="17">
        <f t="shared" si="7"/>
        <v>1</v>
      </c>
      <c r="AC15" s="17">
        <f t="shared" si="7"/>
        <v>0</v>
      </c>
      <c r="AD15" s="17">
        <f t="shared" si="7"/>
        <v>0</v>
      </c>
      <c r="AE15" s="31">
        <f t="shared" si="7"/>
        <v>244</v>
      </c>
      <c r="AF15" s="31">
        <f t="shared" si="7"/>
        <v>244</v>
      </c>
    </row>
    <row r="16" spans="2:32" ht="23.1" customHeight="1" x14ac:dyDescent="0.25">
      <c r="B16" s="45" t="s">
        <v>43</v>
      </c>
      <c r="C16" s="50">
        <v>28</v>
      </c>
      <c r="D16" s="50">
        <v>7</v>
      </c>
      <c r="E16" s="50">
        <v>4</v>
      </c>
      <c r="F16" s="50">
        <v>2</v>
      </c>
      <c r="G16" s="50">
        <v>0</v>
      </c>
      <c r="H16" s="50">
        <v>2</v>
      </c>
      <c r="I16" s="50">
        <v>1</v>
      </c>
      <c r="J16" s="50">
        <v>1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45</v>
      </c>
      <c r="P16" s="15">
        <f t="shared" si="1"/>
        <v>45</v>
      </c>
      <c r="R16" s="1" t="s">
        <v>12</v>
      </c>
      <c r="S16" s="17">
        <f t="shared" ref="S16:AF16" si="8">SUM(C34:C37)</f>
        <v>124</v>
      </c>
      <c r="T16" s="17">
        <f t="shared" si="8"/>
        <v>33</v>
      </c>
      <c r="U16" s="17">
        <f t="shared" si="8"/>
        <v>31</v>
      </c>
      <c r="V16" s="17">
        <f t="shared" si="8"/>
        <v>10</v>
      </c>
      <c r="W16" s="17">
        <f t="shared" si="8"/>
        <v>2</v>
      </c>
      <c r="X16" s="17">
        <f t="shared" si="8"/>
        <v>1</v>
      </c>
      <c r="Y16" s="17">
        <f t="shared" si="8"/>
        <v>30</v>
      </c>
      <c r="Z16" s="17">
        <f t="shared" si="8"/>
        <v>14</v>
      </c>
      <c r="AA16" s="17">
        <f t="shared" si="8"/>
        <v>12</v>
      </c>
      <c r="AB16" s="17">
        <f t="shared" si="8"/>
        <v>0</v>
      </c>
      <c r="AC16" s="17">
        <f t="shared" si="8"/>
        <v>0</v>
      </c>
      <c r="AD16" s="17">
        <f t="shared" si="8"/>
        <v>0</v>
      </c>
      <c r="AE16" s="31">
        <f t="shared" si="8"/>
        <v>257</v>
      </c>
      <c r="AF16" s="31">
        <f t="shared" si="8"/>
        <v>257</v>
      </c>
    </row>
    <row r="17" spans="2:32" ht="23.1" customHeight="1" x14ac:dyDescent="0.25">
      <c r="B17" s="45" t="s">
        <v>44</v>
      </c>
      <c r="C17" s="50">
        <v>33</v>
      </c>
      <c r="D17" s="50">
        <v>8</v>
      </c>
      <c r="E17" s="50">
        <v>4</v>
      </c>
      <c r="F17" s="50">
        <v>1</v>
      </c>
      <c r="G17" s="50">
        <v>0</v>
      </c>
      <c r="H17" s="50">
        <v>1</v>
      </c>
      <c r="I17" s="50">
        <v>0</v>
      </c>
      <c r="J17" s="50">
        <v>3</v>
      </c>
      <c r="K17" s="50">
        <v>1</v>
      </c>
      <c r="L17" s="50">
        <v>0</v>
      </c>
      <c r="M17" s="50">
        <v>0</v>
      </c>
      <c r="N17" s="50">
        <v>0</v>
      </c>
      <c r="O17" s="15">
        <f t="shared" si="0"/>
        <v>51</v>
      </c>
      <c r="P17" s="15">
        <f t="shared" si="1"/>
        <v>51</v>
      </c>
      <c r="R17" s="1" t="s">
        <v>13</v>
      </c>
      <c r="S17" s="17">
        <f t="shared" ref="S17:AF17" si="9">SUM(C38:C41)</f>
        <v>146</v>
      </c>
      <c r="T17" s="17">
        <f t="shared" si="9"/>
        <v>38</v>
      </c>
      <c r="U17" s="17">
        <f t="shared" si="9"/>
        <v>38</v>
      </c>
      <c r="V17" s="17">
        <f t="shared" si="9"/>
        <v>19</v>
      </c>
      <c r="W17" s="17">
        <f t="shared" si="9"/>
        <v>3</v>
      </c>
      <c r="X17" s="17">
        <f t="shared" si="9"/>
        <v>0</v>
      </c>
      <c r="Y17" s="17">
        <f t="shared" si="9"/>
        <v>29</v>
      </c>
      <c r="Z17" s="17">
        <f t="shared" si="9"/>
        <v>11</v>
      </c>
      <c r="AA17" s="17">
        <f t="shared" si="9"/>
        <v>5</v>
      </c>
      <c r="AB17" s="17">
        <f t="shared" si="9"/>
        <v>0</v>
      </c>
      <c r="AC17" s="17">
        <f t="shared" si="9"/>
        <v>0</v>
      </c>
      <c r="AD17" s="17">
        <f t="shared" si="9"/>
        <v>0</v>
      </c>
      <c r="AE17" s="31">
        <f t="shared" si="9"/>
        <v>289</v>
      </c>
      <c r="AF17" s="31">
        <f t="shared" si="9"/>
        <v>289</v>
      </c>
    </row>
    <row r="18" spans="2:32" ht="23.1" customHeight="1" x14ac:dyDescent="0.25">
      <c r="B18" s="45" t="s">
        <v>45</v>
      </c>
      <c r="C18" s="50">
        <v>29</v>
      </c>
      <c r="D18" s="50">
        <v>10</v>
      </c>
      <c r="E18" s="50">
        <v>5</v>
      </c>
      <c r="F18" s="50">
        <v>0</v>
      </c>
      <c r="G18" s="50">
        <v>1</v>
      </c>
      <c r="H18" s="50">
        <v>0</v>
      </c>
      <c r="I18" s="50">
        <v>6</v>
      </c>
      <c r="J18" s="50">
        <v>2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53</v>
      </c>
      <c r="P18" s="15">
        <f t="shared" si="1"/>
        <v>53</v>
      </c>
      <c r="R18" s="1" t="s">
        <v>14</v>
      </c>
      <c r="S18" s="17">
        <f t="shared" ref="S18:AF18" si="10">SUM(C42:C45)</f>
        <v>130</v>
      </c>
      <c r="T18" s="17">
        <f t="shared" si="10"/>
        <v>31</v>
      </c>
      <c r="U18" s="17">
        <f t="shared" si="10"/>
        <v>24</v>
      </c>
      <c r="V18" s="17">
        <f t="shared" si="10"/>
        <v>12</v>
      </c>
      <c r="W18" s="17">
        <f t="shared" si="10"/>
        <v>2</v>
      </c>
      <c r="X18" s="17">
        <f t="shared" si="10"/>
        <v>1</v>
      </c>
      <c r="Y18" s="17">
        <f t="shared" si="10"/>
        <v>14</v>
      </c>
      <c r="Z18" s="17">
        <f t="shared" si="10"/>
        <v>6</v>
      </c>
      <c r="AA18" s="17">
        <f t="shared" si="10"/>
        <v>3</v>
      </c>
      <c r="AB18" s="17">
        <f t="shared" si="10"/>
        <v>0</v>
      </c>
      <c r="AC18" s="17">
        <f t="shared" si="10"/>
        <v>0</v>
      </c>
      <c r="AD18" s="17">
        <f t="shared" si="10"/>
        <v>0</v>
      </c>
      <c r="AE18" s="31">
        <f t="shared" si="10"/>
        <v>223</v>
      </c>
      <c r="AF18" s="31">
        <f t="shared" si="10"/>
        <v>223</v>
      </c>
    </row>
    <row r="19" spans="2:32" ht="23.1" customHeight="1" x14ac:dyDescent="0.25">
      <c r="B19" s="45" t="s">
        <v>46</v>
      </c>
      <c r="C19" s="50">
        <v>30</v>
      </c>
      <c r="D19" s="50">
        <v>7</v>
      </c>
      <c r="E19" s="50">
        <v>5</v>
      </c>
      <c r="F19" s="50">
        <v>1</v>
      </c>
      <c r="G19" s="50">
        <v>0</v>
      </c>
      <c r="H19" s="50">
        <v>0</v>
      </c>
      <c r="I19" s="50">
        <v>3</v>
      </c>
      <c r="J19" s="50">
        <v>3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49</v>
      </c>
      <c r="P19" s="15">
        <f t="shared" si="1"/>
        <v>49</v>
      </c>
      <c r="R19" s="1" t="s">
        <v>15</v>
      </c>
      <c r="S19" s="17">
        <f t="shared" ref="S19:AF19" si="11">SUM(C46:C49)</f>
        <v>104</v>
      </c>
      <c r="T19" s="17">
        <f t="shared" si="11"/>
        <v>83</v>
      </c>
      <c r="U19" s="17">
        <f t="shared" si="11"/>
        <v>26</v>
      </c>
      <c r="V19" s="17">
        <f t="shared" si="11"/>
        <v>3</v>
      </c>
      <c r="W19" s="17">
        <f t="shared" si="11"/>
        <v>1</v>
      </c>
      <c r="X19" s="17">
        <f t="shared" si="11"/>
        <v>3</v>
      </c>
      <c r="Y19" s="17">
        <f t="shared" si="11"/>
        <v>11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0</v>
      </c>
      <c r="AD19" s="17">
        <f t="shared" si="11"/>
        <v>0</v>
      </c>
      <c r="AE19" s="31">
        <f t="shared" si="11"/>
        <v>232</v>
      </c>
      <c r="AF19" s="31">
        <f t="shared" si="11"/>
        <v>232</v>
      </c>
    </row>
    <row r="20" spans="2:32" ht="23.1" customHeight="1" x14ac:dyDescent="0.25">
      <c r="B20" s="45" t="s">
        <v>47</v>
      </c>
      <c r="C20" s="50">
        <v>39</v>
      </c>
      <c r="D20" s="50">
        <v>5</v>
      </c>
      <c r="E20" s="50">
        <v>6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51</v>
      </c>
      <c r="P20" s="15">
        <f t="shared" si="1"/>
        <v>51</v>
      </c>
      <c r="R20" s="1" t="s">
        <v>16</v>
      </c>
      <c r="S20" s="17">
        <f t="shared" ref="S20:AF20" si="12">SUM(C50:C53)</f>
        <v>149</v>
      </c>
      <c r="T20" s="17">
        <f t="shared" si="12"/>
        <v>103</v>
      </c>
      <c r="U20" s="17">
        <f t="shared" si="12"/>
        <v>39</v>
      </c>
      <c r="V20" s="17">
        <f t="shared" si="12"/>
        <v>9</v>
      </c>
      <c r="W20" s="17">
        <f t="shared" si="12"/>
        <v>4</v>
      </c>
      <c r="X20" s="17">
        <f t="shared" si="12"/>
        <v>2</v>
      </c>
      <c r="Y20" s="17">
        <f t="shared" si="12"/>
        <v>18</v>
      </c>
      <c r="Z20" s="17">
        <f t="shared" si="12"/>
        <v>8</v>
      </c>
      <c r="AA20" s="17">
        <f t="shared" si="12"/>
        <v>2</v>
      </c>
      <c r="AB20" s="17">
        <f t="shared" si="12"/>
        <v>1</v>
      </c>
      <c r="AC20" s="17">
        <f t="shared" si="12"/>
        <v>2</v>
      </c>
      <c r="AD20" s="17">
        <f t="shared" si="12"/>
        <v>0</v>
      </c>
      <c r="AE20" s="31">
        <f t="shared" si="12"/>
        <v>335</v>
      </c>
      <c r="AF20" s="31">
        <f t="shared" si="12"/>
        <v>337</v>
      </c>
    </row>
    <row r="21" spans="2:32" ht="23.1" customHeight="1" x14ac:dyDescent="0.25">
      <c r="B21" s="45" t="s">
        <v>48</v>
      </c>
      <c r="C21" s="50">
        <v>31</v>
      </c>
      <c r="D21" s="50">
        <v>6</v>
      </c>
      <c r="E21" s="50">
        <v>7</v>
      </c>
      <c r="F21" s="50">
        <v>3</v>
      </c>
      <c r="G21" s="50">
        <v>0</v>
      </c>
      <c r="H21" s="50">
        <v>0</v>
      </c>
      <c r="I21" s="50">
        <v>5</v>
      </c>
      <c r="J21" s="50">
        <v>4</v>
      </c>
      <c r="K21" s="50">
        <v>2</v>
      </c>
      <c r="L21" s="50">
        <v>0</v>
      </c>
      <c r="M21" s="50">
        <v>0</v>
      </c>
      <c r="N21" s="50">
        <v>0</v>
      </c>
      <c r="O21" s="15">
        <f t="shared" si="0"/>
        <v>58</v>
      </c>
      <c r="P21" s="15">
        <f t="shared" si="1"/>
        <v>58</v>
      </c>
      <c r="R21" s="36" t="s">
        <v>20</v>
      </c>
      <c r="S21" s="34">
        <f t="shared" ref="S21:AF21" si="13">SUM(C54:C57)</f>
        <v>154</v>
      </c>
      <c r="T21" s="17">
        <f t="shared" si="13"/>
        <v>111</v>
      </c>
      <c r="U21" s="17">
        <f t="shared" si="13"/>
        <v>56</v>
      </c>
      <c r="V21" s="17">
        <f t="shared" si="13"/>
        <v>13</v>
      </c>
      <c r="W21" s="17">
        <f t="shared" si="13"/>
        <v>0</v>
      </c>
      <c r="X21" s="17">
        <f t="shared" si="13"/>
        <v>3</v>
      </c>
      <c r="Y21" s="17">
        <f t="shared" si="13"/>
        <v>8</v>
      </c>
      <c r="Z21" s="17">
        <f t="shared" si="13"/>
        <v>4</v>
      </c>
      <c r="AA21" s="17">
        <f t="shared" si="13"/>
        <v>4</v>
      </c>
      <c r="AB21" s="17">
        <f t="shared" si="13"/>
        <v>1</v>
      </c>
      <c r="AC21" s="17">
        <f t="shared" si="13"/>
        <v>0</v>
      </c>
      <c r="AD21" s="17">
        <f t="shared" si="13"/>
        <v>0</v>
      </c>
      <c r="AE21" s="31">
        <f t="shared" si="13"/>
        <v>354</v>
      </c>
      <c r="AF21" s="31">
        <f t="shared" si="13"/>
        <v>354</v>
      </c>
    </row>
    <row r="22" spans="2:32" ht="23.1" customHeight="1" x14ac:dyDescent="0.25">
      <c r="B22" s="45" t="s">
        <v>49</v>
      </c>
      <c r="C22" s="50">
        <v>33</v>
      </c>
      <c r="D22" s="50">
        <v>9</v>
      </c>
      <c r="E22" s="50">
        <v>5</v>
      </c>
      <c r="F22" s="50">
        <v>1</v>
      </c>
      <c r="G22" s="50">
        <v>0</v>
      </c>
      <c r="H22" s="50">
        <v>0</v>
      </c>
      <c r="I22" s="50">
        <v>4</v>
      </c>
      <c r="J22" s="50">
        <v>1</v>
      </c>
      <c r="K22" s="50">
        <v>3</v>
      </c>
      <c r="L22" s="50">
        <v>0</v>
      </c>
      <c r="M22" s="50">
        <v>0</v>
      </c>
      <c r="N22" s="50">
        <v>0</v>
      </c>
      <c r="O22" s="15">
        <f t="shared" si="0"/>
        <v>56</v>
      </c>
      <c r="P22" s="15">
        <f t="shared" si="1"/>
        <v>56</v>
      </c>
      <c r="R22" s="36" t="s">
        <v>146</v>
      </c>
      <c r="S22" s="34">
        <f>SUM(C58:C61)</f>
        <v>105</v>
      </c>
      <c r="T22" s="34">
        <f t="shared" ref="T22:AF22" si="14">SUM(D58:D61)</f>
        <v>35</v>
      </c>
      <c r="U22" s="34">
        <f t="shared" si="14"/>
        <v>30</v>
      </c>
      <c r="V22" s="34">
        <f t="shared" si="14"/>
        <v>12</v>
      </c>
      <c r="W22" s="34">
        <f t="shared" si="14"/>
        <v>10</v>
      </c>
      <c r="X22" s="34">
        <f t="shared" si="14"/>
        <v>0</v>
      </c>
      <c r="Y22" s="34">
        <f t="shared" si="14"/>
        <v>19</v>
      </c>
      <c r="Z22" s="34">
        <f t="shared" si="14"/>
        <v>12</v>
      </c>
      <c r="AA22" s="34">
        <f t="shared" si="14"/>
        <v>1</v>
      </c>
      <c r="AB22" s="34">
        <f t="shared" si="14"/>
        <v>1</v>
      </c>
      <c r="AC22" s="34">
        <f t="shared" si="14"/>
        <v>0</v>
      </c>
      <c r="AD22" s="34">
        <f t="shared" si="14"/>
        <v>0</v>
      </c>
      <c r="AE22" s="31">
        <f t="shared" si="14"/>
        <v>225</v>
      </c>
      <c r="AF22" s="31">
        <f t="shared" si="14"/>
        <v>225</v>
      </c>
    </row>
    <row r="23" spans="2:32" ht="23.1" customHeight="1" x14ac:dyDescent="0.25">
      <c r="B23" s="45" t="s">
        <v>50</v>
      </c>
      <c r="C23" s="50">
        <v>41</v>
      </c>
      <c r="D23" s="50">
        <v>8</v>
      </c>
      <c r="E23" s="50">
        <v>6</v>
      </c>
      <c r="F23" s="50">
        <v>4</v>
      </c>
      <c r="G23" s="50">
        <v>1</v>
      </c>
      <c r="H23" s="50">
        <v>0</v>
      </c>
      <c r="I23" s="50">
        <v>6</v>
      </c>
      <c r="J23" s="50">
        <v>1</v>
      </c>
      <c r="K23" s="50">
        <v>2</v>
      </c>
      <c r="L23" s="50">
        <v>0</v>
      </c>
      <c r="M23" s="50">
        <v>0</v>
      </c>
      <c r="N23" s="50">
        <v>0</v>
      </c>
      <c r="O23" s="15">
        <f t="shared" si="0"/>
        <v>69</v>
      </c>
      <c r="P23" s="15">
        <f t="shared" si="1"/>
        <v>69</v>
      </c>
      <c r="R23" s="36" t="s">
        <v>147</v>
      </c>
      <c r="S23" s="34">
        <f>SUM(C62:C65)</f>
        <v>89</v>
      </c>
      <c r="T23" s="34">
        <f t="shared" ref="T23:AF23" si="15">SUM(D62:D65)</f>
        <v>30</v>
      </c>
      <c r="U23" s="34">
        <f t="shared" si="15"/>
        <v>16</v>
      </c>
      <c r="V23" s="34">
        <f t="shared" si="15"/>
        <v>8</v>
      </c>
      <c r="W23" s="34">
        <f t="shared" si="15"/>
        <v>3</v>
      </c>
      <c r="X23" s="34">
        <f t="shared" si="15"/>
        <v>0</v>
      </c>
      <c r="Y23" s="34">
        <f t="shared" si="15"/>
        <v>9</v>
      </c>
      <c r="Z23" s="34">
        <f t="shared" si="15"/>
        <v>15</v>
      </c>
      <c r="AA23" s="34">
        <f t="shared" si="15"/>
        <v>4</v>
      </c>
      <c r="AB23" s="34">
        <f t="shared" si="15"/>
        <v>0</v>
      </c>
      <c r="AC23" s="34">
        <f t="shared" si="15"/>
        <v>0</v>
      </c>
      <c r="AD23" s="34">
        <f t="shared" si="15"/>
        <v>0</v>
      </c>
      <c r="AE23" s="31">
        <f t="shared" si="15"/>
        <v>174</v>
      </c>
      <c r="AF23" s="31">
        <f t="shared" si="15"/>
        <v>174</v>
      </c>
    </row>
    <row r="24" spans="2:32" ht="23.1" customHeight="1" x14ac:dyDescent="0.25">
      <c r="B24" s="45" t="s">
        <v>51</v>
      </c>
      <c r="C24" s="50">
        <v>25</v>
      </c>
      <c r="D24" s="50">
        <v>10</v>
      </c>
      <c r="E24" s="50">
        <v>7</v>
      </c>
      <c r="F24" s="50">
        <v>4</v>
      </c>
      <c r="G24" s="50">
        <v>1</v>
      </c>
      <c r="H24" s="50">
        <v>0</v>
      </c>
      <c r="I24" s="50">
        <v>1</v>
      </c>
      <c r="J24" s="50">
        <v>4</v>
      </c>
      <c r="K24" s="50">
        <v>0</v>
      </c>
      <c r="L24" s="50">
        <v>0</v>
      </c>
      <c r="M24" s="50">
        <v>0</v>
      </c>
      <c r="N24" s="50">
        <v>0</v>
      </c>
      <c r="O24" s="15">
        <f t="shared" si="0"/>
        <v>52</v>
      </c>
      <c r="P24" s="15">
        <f t="shared" si="1"/>
        <v>52</v>
      </c>
      <c r="R24" s="36" t="s">
        <v>148</v>
      </c>
      <c r="S24" s="34">
        <f>SUM(C66:C69)</f>
        <v>67</v>
      </c>
      <c r="T24" s="34">
        <f t="shared" ref="T24:AF24" si="16">SUM(D66:D69)</f>
        <v>31</v>
      </c>
      <c r="U24" s="34">
        <f t="shared" si="16"/>
        <v>16</v>
      </c>
      <c r="V24" s="34">
        <f t="shared" si="16"/>
        <v>8</v>
      </c>
      <c r="W24" s="34">
        <f t="shared" si="16"/>
        <v>1</v>
      </c>
      <c r="X24" s="34">
        <f t="shared" si="16"/>
        <v>1</v>
      </c>
      <c r="Y24" s="34">
        <f t="shared" si="16"/>
        <v>6</v>
      </c>
      <c r="Z24" s="34">
        <f t="shared" si="16"/>
        <v>4</v>
      </c>
      <c r="AA24" s="34">
        <f t="shared" si="16"/>
        <v>2</v>
      </c>
      <c r="AB24" s="34">
        <f t="shared" si="16"/>
        <v>0</v>
      </c>
      <c r="AC24" s="34">
        <f t="shared" si="16"/>
        <v>0</v>
      </c>
      <c r="AD24" s="34">
        <f t="shared" si="16"/>
        <v>0</v>
      </c>
      <c r="AE24" s="31">
        <f t="shared" si="16"/>
        <v>136</v>
      </c>
      <c r="AF24" s="31">
        <f t="shared" si="16"/>
        <v>136</v>
      </c>
    </row>
    <row r="25" spans="2:32" ht="23.1" customHeight="1" x14ac:dyDescent="0.25">
      <c r="B25" s="45" t="s">
        <v>52</v>
      </c>
      <c r="C25" s="50">
        <v>43</v>
      </c>
      <c r="D25" s="50">
        <v>5</v>
      </c>
      <c r="E25" s="50">
        <v>8</v>
      </c>
      <c r="F25" s="50">
        <v>2</v>
      </c>
      <c r="G25" s="50">
        <v>1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0</v>
      </c>
      <c r="N25" s="50">
        <v>0</v>
      </c>
      <c r="O25" s="15">
        <f t="shared" si="0"/>
        <v>61</v>
      </c>
      <c r="P25" s="15">
        <f t="shared" si="1"/>
        <v>61</v>
      </c>
      <c r="R25" s="36" t="s">
        <v>149</v>
      </c>
      <c r="S25" s="34">
        <f>SUM(C70:C73)</f>
        <v>45</v>
      </c>
      <c r="T25" s="34">
        <f t="shared" ref="T25:AF25" si="17">SUM(D70:D73)</f>
        <v>22</v>
      </c>
      <c r="U25" s="34">
        <f t="shared" si="17"/>
        <v>6</v>
      </c>
      <c r="V25" s="34">
        <f t="shared" si="17"/>
        <v>2</v>
      </c>
      <c r="W25" s="34">
        <f t="shared" si="17"/>
        <v>1</v>
      </c>
      <c r="X25" s="34">
        <f t="shared" si="17"/>
        <v>0</v>
      </c>
      <c r="Y25" s="34">
        <f t="shared" si="17"/>
        <v>3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0</v>
      </c>
      <c r="AD25" s="34">
        <f t="shared" si="17"/>
        <v>0</v>
      </c>
      <c r="AE25" s="31">
        <f t="shared" si="17"/>
        <v>79</v>
      </c>
      <c r="AF25" s="31">
        <f t="shared" si="17"/>
        <v>79</v>
      </c>
    </row>
    <row r="26" spans="2:32" ht="23.1" customHeight="1" x14ac:dyDescent="0.25">
      <c r="B26" s="45" t="s">
        <v>53</v>
      </c>
      <c r="C26" s="50">
        <v>35</v>
      </c>
      <c r="D26" s="50">
        <v>9</v>
      </c>
      <c r="E26" s="50">
        <v>4</v>
      </c>
      <c r="F26" s="50">
        <v>1</v>
      </c>
      <c r="G26" s="50">
        <v>0</v>
      </c>
      <c r="H26" s="50">
        <v>4</v>
      </c>
      <c r="I26" s="50">
        <v>0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53</v>
      </c>
      <c r="P26" s="15">
        <f t="shared" si="1"/>
        <v>53</v>
      </c>
      <c r="R26" s="36" t="s">
        <v>150</v>
      </c>
      <c r="S26" s="34">
        <f>SUM(C74:C77)</f>
        <v>27</v>
      </c>
      <c r="T26" s="34">
        <f t="shared" ref="T26:AF26" si="18">SUM(D74:D77)</f>
        <v>19</v>
      </c>
      <c r="U26" s="34">
        <f t="shared" si="18"/>
        <v>2</v>
      </c>
      <c r="V26" s="34">
        <f t="shared" si="18"/>
        <v>2</v>
      </c>
      <c r="W26" s="34">
        <f t="shared" si="18"/>
        <v>1</v>
      </c>
      <c r="X26" s="34">
        <f t="shared" si="18"/>
        <v>0</v>
      </c>
      <c r="Y26" s="34">
        <f t="shared" si="18"/>
        <v>5</v>
      </c>
      <c r="Z26" s="34">
        <f t="shared" si="18"/>
        <v>5</v>
      </c>
      <c r="AA26" s="34">
        <f t="shared" si="18"/>
        <v>0</v>
      </c>
      <c r="AB26" s="34">
        <f t="shared" si="18"/>
        <v>0</v>
      </c>
      <c r="AC26" s="34">
        <f t="shared" si="18"/>
        <v>0</v>
      </c>
      <c r="AD26" s="34">
        <f t="shared" si="18"/>
        <v>0</v>
      </c>
      <c r="AE26" s="31">
        <f t="shared" si="18"/>
        <v>61</v>
      </c>
      <c r="AF26" s="31">
        <f t="shared" si="18"/>
        <v>61</v>
      </c>
    </row>
    <row r="27" spans="2:32" ht="23.1" customHeight="1" x14ac:dyDescent="0.25">
      <c r="B27" s="45" t="s">
        <v>54</v>
      </c>
      <c r="C27" s="50">
        <v>34</v>
      </c>
      <c r="D27" s="50">
        <v>7</v>
      </c>
      <c r="E27" s="50">
        <v>11</v>
      </c>
      <c r="F27" s="50">
        <v>5</v>
      </c>
      <c r="G27" s="50">
        <v>0</v>
      </c>
      <c r="H27" s="50">
        <v>0</v>
      </c>
      <c r="I27" s="50">
        <v>10</v>
      </c>
      <c r="J27" s="50">
        <v>3</v>
      </c>
      <c r="K27" s="50">
        <v>3</v>
      </c>
      <c r="L27" s="50">
        <v>0</v>
      </c>
      <c r="M27" s="50">
        <v>0</v>
      </c>
      <c r="N27" s="50">
        <v>0</v>
      </c>
      <c r="O27" s="15">
        <f t="shared" si="0"/>
        <v>73</v>
      </c>
      <c r="P27" s="15">
        <f t="shared" si="1"/>
        <v>73</v>
      </c>
      <c r="R27" s="36" t="s">
        <v>151</v>
      </c>
      <c r="S27" s="34">
        <f>SUM(C78:C81)</f>
        <v>19</v>
      </c>
      <c r="T27" s="34">
        <f t="shared" ref="T27:AF27" si="19">SUM(D78:D81)</f>
        <v>5</v>
      </c>
      <c r="U27" s="34">
        <f t="shared" si="19"/>
        <v>4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3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34</v>
      </c>
      <c r="AF27" s="31">
        <f t="shared" si="19"/>
        <v>34</v>
      </c>
    </row>
    <row r="28" spans="2:32" ht="23.1" customHeight="1" x14ac:dyDescent="0.25">
      <c r="B28" s="45" t="s">
        <v>55</v>
      </c>
      <c r="C28" s="50">
        <v>33</v>
      </c>
      <c r="D28" s="50">
        <v>5</v>
      </c>
      <c r="E28" s="50">
        <v>6</v>
      </c>
      <c r="F28" s="50">
        <v>3</v>
      </c>
      <c r="G28" s="50">
        <v>0</v>
      </c>
      <c r="H28" s="50">
        <v>0</v>
      </c>
      <c r="I28" s="50">
        <v>6</v>
      </c>
      <c r="J28" s="50">
        <v>6</v>
      </c>
      <c r="K28" s="50">
        <v>1</v>
      </c>
      <c r="L28" s="50">
        <v>0</v>
      </c>
      <c r="M28" s="50">
        <v>0</v>
      </c>
      <c r="N28" s="50">
        <v>0</v>
      </c>
      <c r="O28" s="15">
        <f t="shared" si="0"/>
        <v>60</v>
      </c>
      <c r="P28" s="15">
        <f t="shared" si="1"/>
        <v>60</v>
      </c>
      <c r="R28" s="36" t="s">
        <v>152</v>
      </c>
      <c r="S28" s="34">
        <f>SUM(C82:C85)</f>
        <v>9</v>
      </c>
      <c r="T28" s="34">
        <f t="shared" ref="T28:AF28" si="20">SUM(D82:D85)</f>
        <v>6</v>
      </c>
      <c r="U28" s="34">
        <f t="shared" si="20"/>
        <v>2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19</v>
      </c>
      <c r="AF28" s="31">
        <f t="shared" si="20"/>
        <v>19</v>
      </c>
    </row>
    <row r="29" spans="2:32" ht="23.1" customHeight="1" x14ac:dyDescent="0.25">
      <c r="B29" s="45" t="s">
        <v>56</v>
      </c>
      <c r="C29" s="50">
        <v>32</v>
      </c>
      <c r="D29" s="50">
        <v>8</v>
      </c>
      <c r="E29" s="50">
        <v>3</v>
      </c>
      <c r="F29" s="50">
        <v>3</v>
      </c>
      <c r="G29" s="50">
        <v>0</v>
      </c>
      <c r="H29" s="50">
        <v>0</v>
      </c>
      <c r="I29" s="50">
        <v>8</v>
      </c>
      <c r="J29" s="50">
        <v>1</v>
      </c>
      <c r="K29" s="50">
        <v>1</v>
      </c>
      <c r="L29" s="50">
        <v>0</v>
      </c>
      <c r="M29" s="50">
        <v>0</v>
      </c>
      <c r="N29" s="50">
        <v>0</v>
      </c>
      <c r="O29" s="15">
        <f t="shared" si="0"/>
        <v>56</v>
      </c>
      <c r="P29" s="15">
        <f t="shared" si="1"/>
        <v>56</v>
      </c>
      <c r="R29" s="36" t="s">
        <v>153</v>
      </c>
      <c r="S29" s="34">
        <f>SUM(C86:C89)</f>
        <v>11</v>
      </c>
      <c r="T29" s="34">
        <f t="shared" ref="T29:AF29" si="21">SUM(D86:D89)</f>
        <v>6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2</v>
      </c>
      <c r="AA29" s="34">
        <f t="shared" si="21"/>
        <v>2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21</v>
      </c>
      <c r="AF29" s="31">
        <f t="shared" si="21"/>
        <v>21</v>
      </c>
    </row>
    <row r="30" spans="2:32" ht="23.1" customHeight="1" x14ac:dyDescent="0.25">
      <c r="B30" s="45" t="s">
        <v>57</v>
      </c>
      <c r="C30" s="50">
        <v>30</v>
      </c>
      <c r="D30" s="50">
        <v>13</v>
      </c>
      <c r="E30" s="50">
        <v>5</v>
      </c>
      <c r="F30" s="50">
        <v>6</v>
      </c>
      <c r="G30" s="50">
        <v>2</v>
      </c>
      <c r="H30" s="50">
        <v>0</v>
      </c>
      <c r="I30" s="50">
        <v>8</v>
      </c>
      <c r="J30" s="50">
        <v>0</v>
      </c>
      <c r="K30" s="50">
        <v>0</v>
      </c>
      <c r="L30" s="50">
        <v>0</v>
      </c>
      <c r="M30" s="50">
        <v>0</v>
      </c>
      <c r="N30" s="50">
        <v>0</v>
      </c>
      <c r="O30" s="15">
        <f t="shared" si="0"/>
        <v>64</v>
      </c>
      <c r="P30" s="15">
        <f t="shared" si="1"/>
        <v>64</v>
      </c>
      <c r="R30" s="36" t="s">
        <v>154</v>
      </c>
      <c r="S30" s="34">
        <f>SUM(C90:C93)</f>
        <v>2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3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0</v>
      </c>
      <c r="AA30" s="34">
        <f t="shared" si="22"/>
        <v>0</v>
      </c>
      <c r="AB30" s="34">
        <f t="shared" si="22"/>
        <v>1</v>
      </c>
      <c r="AC30" s="34">
        <f t="shared" si="22"/>
        <v>0</v>
      </c>
      <c r="AD30" s="34">
        <f t="shared" si="22"/>
        <v>0</v>
      </c>
      <c r="AE30" s="31">
        <f t="shared" si="22"/>
        <v>9</v>
      </c>
      <c r="AF30" s="31">
        <f t="shared" si="22"/>
        <v>9</v>
      </c>
    </row>
    <row r="31" spans="2:32" ht="23.1" customHeight="1" x14ac:dyDescent="0.25">
      <c r="B31" s="46" t="s">
        <v>58</v>
      </c>
      <c r="C31" s="50">
        <v>40</v>
      </c>
      <c r="D31" s="50">
        <v>8</v>
      </c>
      <c r="E31" s="50">
        <v>8</v>
      </c>
      <c r="F31" s="50">
        <v>8</v>
      </c>
      <c r="G31" s="50">
        <v>1</v>
      </c>
      <c r="H31" s="50">
        <v>0</v>
      </c>
      <c r="I31" s="50">
        <v>5</v>
      </c>
      <c r="J31" s="50">
        <v>3</v>
      </c>
      <c r="K31" s="50">
        <v>1</v>
      </c>
      <c r="L31" s="50">
        <v>0</v>
      </c>
      <c r="M31" s="50">
        <v>0</v>
      </c>
      <c r="N31" s="50">
        <v>0</v>
      </c>
      <c r="O31" s="15">
        <f t="shared" si="0"/>
        <v>74</v>
      </c>
      <c r="P31" s="15">
        <f t="shared" si="1"/>
        <v>74</v>
      </c>
      <c r="R31" s="36" t="s">
        <v>155</v>
      </c>
      <c r="S31" s="34">
        <f>SUM(C94:C97)</f>
        <v>14</v>
      </c>
      <c r="T31" s="34">
        <f t="shared" ref="T31:AF31" si="23">SUM(D94:D97)</f>
        <v>9</v>
      </c>
      <c r="U31" s="34">
        <f t="shared" si="23"/>
        <v>5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0</v>
      </c>
      <c r="AA31" s="34">
        <f t="shared" si="23"/>
        <v>2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33</v>
      </c>
      <c r="AF31" s="31">
        <f t="shared" si="23"/>
        <v>33</v>
      </c>
    </row>
    <row r="32" spans="2:32" ht="23.1" customHeight="1" x14ac:dyDescent="0.25">
      <c r="B32" s="46" t="s">
        <v>59</v>
      </c>
      <c r="C32" s="50">
        <v>35</v>
      </c>
      <c r="D32" s="50">
        <v>6</v>
      </c>
      <c r="E32" s="50">
        <v>3</v>
      </c>
      <c r="F32" s="50">
        <v>3</v>
      </c>
      <c r="G32" s="50">
        <v>0</v>
      </c>
      <c r="H32" s="50">
        <v>0</v>
      </c>
      <c r="I32" s="50">
        <v>2</v>
      </c>
      <c r="J32" s="50">
        <v>4</v>
      </c>
      <c r="K32" s="50">
        <v>3</v>
      </c>
      <c r="L32" s="50">
        <v>0</v>
      </c>
      <c r="M32" s="50">
        <v>0</v>
      </c>
      <c r="N32" s="50">
        <v>0</v>
      </c>
      <c r="O32" s="15">
        <f t="shared" si="0"/>
        <v>56</v>
      </c>
      <c r="P32" s="15">
        <f t="shared" si="1"/>
        <v>56</v>
      </c>
      <c r="R32" s="33" t="s">
        <v>156</v>
      </c>
      <c r="S32" s="34">
        <f>SUM(C98:C101)</f>
        <v>14</v>
      </c>
      <c r="T32" s="34">
        <f t="shared" ref="T32:AF32" si="24">SUM(D98:D101)</f>
        <v>12</v>
      </c>
      <c r="U32" s="34">
        <f t="shared" si="24"/>
        <v>3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4</v>
      </c>
      <c r="Z32" s="34">
        <f t="shared" si="24"/>
        <v>1</v>
      </c>
      <c r="AA32" s="34">
        <f t="shared" si="24"/>
        <v>4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38</v>
      </c>
      <c r="AF32" s="31">
        <f t="shared" si="24"/>
        <v>38</v>
      </c>
    </row>
    <row r="33" spans="2:32" ht="23.1" customHeight="1" x14ac:dyDescent="0.25">
      <c r="B33" s="45" t="s">
        <v>60</v>
      </c>
      <c r="C33" s="50">
        <v>23</v>
      </c>
      <c r="D33" s="50">
        <v>11</v>
      </c>
      <c r="E33" s="50">
        <v>9</v>
      </c>
      <c r="F33" s="50">
        <v>1</v>
      </c>
      <c r="G33" s="50">
        <v>0</v>
      </c>
      <c r="H33" s="50">
        <v>0</v>
      </c>
      <c r="I33" s="50">
        <v>3</v>
      </c>
      <c r="J33" s="50">
        <v>1</v>
      </c>
      <c r="K33" s="50">
        <v>1</v>
      </c>
      <c r="L33" s="50">
        <v>1</v>
      </c>
      <c r="M33" s="50">
        <v>0</v>
      </c>
      <c r="N33" s="50">
        <v>0</v>
      </c>
      <c r="O33" s="15">
        <f t="shared" si="0"/>
        <v>50</v>
      </c>
      <c r="P33" s="15">
        <f t="shared" si="1"/>
        <v>50</v>
      </c>
      <c r="R33" s="33" t="s">
        <v>157</v>
      </c>
      <c r="S33" s="34">
        <f>SUM(C102:C105)</f>
        <v>54</v>
      </c>
      <c r="T33" s="34">
        <f t="shared" ref="T33:AF33" si="25">SUM(D102:D105)</f>
        <v>50</v>
      </c>
      <c r="U33" s="34">
        <f t="shared" si="25"/>
        <v>15</v>
      </c>
      <c r="V33" s="34">
        <f t="shared" si="25"/>
        <v>9</v>
      </c>
      <c r="W33" s="34">
        <f t="shared" si="25"/>
        <v>1</v>
      </c>
      <c r="X33" s="34">
        <f t="shared" si="25"/>
        <v>0</v>
      </c>
      <c r="Y33" s="34">
        <f t="shared" si="25"/>
        <v>2</v>
      </c>
      <c r="Z33" s="34">
        <f t="shared" si="25"/>
        <v>5</v>
      </c>
      <c r="AA33" s="34">
        <f t="shared" si="25"/>
        <v>1</v>
      </c>
      <c r="AB33" s="34">
        <f t="shared" si="25"/>
        <v>0</v>
      </c>
      <c r="AC33" s="34">
        <f t="shared" si="25"/>
        <v>0</v>
      </c>
      <c r="AD33" s="34">
        <f t="shared" si="25"/>
        <v>0</v>
      </c>
      <c r="AE33" s="31">
        <f t="shared" si="25"/>
        <v>137</v>
      </c>
      <c r="AF33" s="31">
        <f t="shared" si="25"/>
        <v>137</v>
      </c>
    </row>
    <row r="34" spans="2:32" ht="23.1" customHeight="1" x14ac:dyDescent="0.25">
      <c r="B34" s="46" t="s">
        <v>61</v>
      </c>
      <c r="C34" s="50">
        <v>24</v>
      </c>
      <c r="D34" s="50">
        <v>5</v>
      </c>
      <c r="E34" s="50">
        <v>7</v>
      </c>
      <c r="F34" s="50">
        <v>1</v>
      </c>
      <c r="G34" s="50">
        <v>0</v>
      </c>
      <c r="H34" s="50">
        <v>0</v>
      </c>
      <c r="I34" s="50">
        <v>2</v>
      </c>
      <c r="J34" s="50">
        <v>3</v>
      </c>
      <c r="K34" s="50">
        <v>5</v>
      </c>
      <c r="L34" s="50">
        <v>0</v>
      </c>
      <c r="M34" s="50">
        <v>0</v>
      </c>
      <c r="N34" s="50">
        <v>0</v>
      </c>
      <c r="O34" s="15">
        <f t="shared" si="0"/>
        <v>47</v>
      </c>
      <c r="P34" s="15">
        <f t="shared" si="1"/>
        <v>47</v>
      </c>
      <c r="R34" s="38" t="s">
        <v>90</v>
      </c>
      <c r="S34" s="39">
        <f t="shared" ref="S34:AF34" si="26">MAX(S10:S12)</f>
        <v>138</v>
      </c>
      <c r="T34" s="39">
        <f t="shared" si="26"/>
        <v>41</v>
      </c>
      <c r="U34" s="39">
        <f t="shared" si="26"/>
        <v>29</v>
      </c>
      <c r="V34" s="39">
        <f t="shared" si="26"/>
        <v>9</v>
      </c>
      <c r="W34" s="39">
        <f t="shared" si="26"/>
        <v>1</v>
      </c>
      <c r="X34" s="39">
        <f t="shared" si="26"/>
        <v>3</v>
      </c>
      <c r="Y34" s="39">
        <f t="shared" si="26"/>
        <v>22</v>
      </c>
      <c r="Z34" s="39">
        <f t="shared" si="26"/>
        <v>9</v>
      </c>
      <c r="AA34" s="39">
        <f t="shared" si="26"/>
        <v>5</v>
      </c>
      <c r="AB34" s="39">
        <f t="shared" si="26"/>
        <v>0</v>
      </c>
      <c r="AC34" s="39">
        <f t="shared" si="26"/>
        <v>0</v>
      </c>
      <c r="AD34" s="39">
        <f t="shared" si="26"/>
        <v>0</v>
      </c>
      <c r="AE34" s="40">
        <f t="shared" si="26"/>
        <v>245</v>
      </c>
      <c r="AF34" s="40">
        <f t="shared" si="26"/>
        <v>245</v>
      </c>
    </row>
    <row r="35" spans="2:32" ht="23.1" customHeight="1" x14ac:dyDescent="0.25">
      <c r="B35" s="46" t="s">
        <v>62</v>
      </c>
      <c r="C35" s="50">
        <v>32</v>
      </c>
      <c r="D35" s="50">
        <v>10</v>
      </c>
      <c r="E35" s="50">
        <v>5</v>
      </c>
      <c r="F35" s="50">
        <v>0</v>
      </c>
      <c r="G35" s="50">
        <v>0</v>
      </c>
      <c r="H35" s="50">
        <v>0</v>
      </c>
      <c r="I35" s="50">
        <v>10</v>
      </c>
      <c r="J35" s="50">
        <v>4</v>
      </c>
      <c r="K35" s="50">
        <v>2</v>
      </c>
      <c r="L35" s="50">
        <v>0</v>
      </c>
      <c r="M35" s="50">
        <v>0</v>
      </c>
      <c r="N35" s="50">
        <v>0</v>
      </c>
      <c r="O35" s="15">
        <f t="shared" si="0"/>
        <v>63</v>
      </c>
      <c r="P35" s="15">
        <f t="shared" si="1"/>
        <v>63</v>
      </c>
      <c r="R35" s="38" t="s">
        <v>91</v>
      </c>
      <c r="S35" s="39">
        <f t="shared" ref="S35:AF35" si="27">MAX(S13:S18)</f>
        <v>146</v>
      </c>
      <c r="T35" s="39">
        <f t="shared" si="27"/>
        <v>38</v>
      </c>
      <c r="U35" s="39">
        <f t="shared" si="27"/>
        <v>38</v>
      </c>
      <c r="V35" s="39">
        <f t="shared" si="27"/>
        <v>19</v>
      </c>
      <c r="W35" s="39">
        <f t="shared" si="27"/>
        <v>3</v>
      </c>
      <c r="X35" s="39">
        <f t="shared" si="27"/>
        <v>4</v>
      </c>
      <c r="Y35" s="39">
        <f t="shared" si="27"/>
        <v>30</v>
      </c>
      <c r="Z35" s="39">
        <f t="shared" si="27"/>
        <v>14</v>
      </c>
      <c r="AA35" s="39">
        <f t="shared" si="27"/>
        <v>12</v>
      </c>
      <c r="AB35" s="39">
        <f t="shared" si="27"/>
        <v>1</v>
      </c>
      <c r="AC35" s="39">
        <f t="shared" si="27"/>
        <v>0</v>
      </c>
      <c r="AD35" s="39">
        <f t="shared" si="27"/>
        <v>0</v>
      </c>
      <c r="AE35" s="40">
        <f t="shared" si="27"/>
        <v>289</v>
      </c>
      <c r="AF35" s="40">
        <f t="shared" si="27"/>
        <v>289</v>
      </c>
    </row>
    <row r="36" spans="2:32" ht="23.1" customHeight="1" x14ac:dyDescent="0.25">
      <c r="B36" s="46" t="s">
        <v>63</v>
      </c>
      <c r="C36" s="50">
        <v>38</v>
      </c>
      <c r="D36" s="50">
        <v>7</v>
      </c>
      <c r="E36" s="50">
        <v>6</v>
      </c>
      <c r="F36" s="50">
        <v>2</v>
      </c>
      <c r="G36" s="50">
        <v>0</v>
      </c>
      <c r="H36" s="50">
        <v>0</v>
      </c>
      <c r="I36" s="50">
        <v>10</v>
      </c>
      <c r="J36" s="50">
        <v>4</v>
      </c>
      <c r="K36" s="50">
        <v>2</v>
      </c>
      <c r="L36" s="50">
        <v>0</v>
      </c>
      <c r="M36" s="50">
        <v>0</v>
      </c>
      <c r="N36" s="50">
        <v>0</v>
      </c>
      <c r="O36" s="15">
        <f t="shared" si="0"/>
        <v>69</v>
      </c>
      <c r="P36" s="15">
        <f t="shared" si="1"/>
        <v>69</v>
      </c>
      <c r="R36" s="38" t="s">
        <v>92</v>
      </c>
      <c r="S36" s="39">
        <f t="shared" ref="S36:AF36" si="28">MAX(S19:S21)</f>
        <v>154</v>
      </c>
      <c r="T36" s="39">
        <f t="shared" si="28"/>
        <v>111</v>
      </c>
      <c r="U36" s="39">
        <f t="shared" si="28"/>
        <v>56</v>
      </c>
      <c r="V36" s="39">
        <f t="shared" si="28"/>
        <v>13</v>
      </c>
      <c r="W36" s="39">
        <f t="shared" si="28"/>
        <v>4</v>
      </c>
      <c r="X36" s="39">
        <f t="shared" si="28"/>
        <v>3</v>
      </c>
      <c r="Y36" s="39">
        <f t="shared" si="28"/>
        <v>18</v>
      </c>
      <c r="Z36" s="39">
        <f t="shared" si="28"/>
        <v>8</v>
      </c>
      <c r="AA36" s="39">
        <f t="shared" si="28"/>
        <v>4</v>
      </c>
      <c r="AB36" s="39">
        <f t="shared" si="28"/>
        <v>1</v>
      </c>
      <c r="AC36" s="39">
        <f t="shared" si="28"/>
        <v>2</v>
      </c>
      <c r="AD36" s="39">
        <f t="shared" si="28"/>
        <v>0</v>
      </c>
      <c r="AE36" s="40">
        <f t="shared" si="28"/>
        <v>354</v>
      </c>
      <c r="AF36" s="40">
        <f t="shared" si="28"/>
        <v>354</v>
      </c>
    </row>
    <row r="37" spans="2:32" ht="23.1" customHeight="1" x14ac:dyDescent="0.25">
      <c r="B37" s="45" t="s">
        <v>64</v>
      </c>
      <c r="C37" s="50">
        <v>30</v>
      </c>
      <c r="D37" s="50">
        <v>11</v>
      </c>
      <c r="E37" s="50">
        <v>13</v>
      </c>
      <c r="F37" s="50">
        <v>7</v>
      </c>
      <c r="G37" s="50">
        <v>2</v>
      </c>
      <c r="H37" s="50">
        <v>1</v>
      </c>
      <c r="I37" s="50">
        <v>8</v>
      </c>
      <c r="J37" s="50">
        <v>3</v>
      </c>
      <c r="K37" s="50">
        <v>3</v>
      </c>
      <c r="L37" s="50">
        <v>0</v>
      </c>
      <c r="M37" s="50">
        <v>0</v>
      </c>
      <c r="N37" s="50">
        <v>0</v>
      </c>
      <c r="O37" s="15">
        <f t="shared" si="0"/>
        <v>78</v>
      </c>
      <c r="P37" s="15">
        <f t="shared" si="1"/>
        <v>78</v>
      </c>
      <c r="R37" s="37" t="s">
        <v>85</v>
      </c>
      <c r="S37" s="35">
        <f t="shared" ref="S37:AF37" si="29">SUM(S10:S12)</f>
        <v>403</v>
      </c>
      <c r="T37" s="16">
        <f t="shared" si="29"/>
        <v>110</v>
      </c>
      <c r="U37" s="16">
        <f t="shared" si="29"/>
        <v>74</v>
      </c>
      <c r="V37" s="16">
        <f t="shared" si="29"/>
        <v>20</v>
      </c>
      <c r="W37" s="16">
        <f t="shared" si="29"/>
        <v>1</v>
      </c>
      <c r="X37" s="16">
        <f t="shared" si="29"/>
        <v>3</v>
      </c>
      <c r="Y37" s="16">
        <f t="shared" si="29"/>
        <v>53</v>
      </c>
      <c r="Z37" s="16">
        <f t="shared" si="29"/>
        <v>23</v>
      </c>
      <c r="AA37" s="16">
        <f t="shared" si="29"/>
        <v>10</v>
      </c>
      <c r="AB37" s="16">
        <f t="shared" si="29"/>
        <v>0</v>
      </c>
      <c r="AC37" s="16">
        <f t="shared" si="29"/>
        <v>0</v>
      </c>
      <c r="AD37" s="16">
        <f t="shared" si="29"/>
        <v>0</v>
      </c>
      <c r="AE37" s="32">
        <f t="shared" si="29"/>
        <v>697</v>
      </c>
      <c r="AF37" s="32">
        <f t="shared" si="29"/>
        <v>697</v>
      </c>
    </row>
    <row r="38" spans="2:32" ht="23.1" customHeight="1" x14ac:dyDescent="0.25">
      <c r="B38" s="46" t="s">
        <v>65</v>
      </c>
      <c r="C38" s="50">
        <v>43</v>
      </c>
      <c r="D38" s="50">
        <v>8</v>
      </c>
      <c r="E38" s="50">
        <v>11</v>
      </c>
      <c r="F38" s="50">
        <v>5</v>
      </c>
      <c r="G38" s="50">
        <v>2</v>
      </c>
      <c r="H38" s="50">
        <v>0</v>
      </c>
      <c r="I38" s="50">
        <v>8</v>
      </c>
      <c r="J38" s="50">
        <v>2</v>
      </c>
      <c r="K38" s="50">
        <v>1</v>
      </c>
      <c r="L38" s="50">
        <v>0</v>
      </c>
      <c r="M38" s="50">
        <v>0</v>
      </c>
      <c r="N38" s="50">
        <v>0</v>
      </c>
      <c r="O38" s="15">
        <f t="shared" si="0"/>
        <v>80</v>
      </c>
      <c r="P38" s="15">
        <f t="shared" si="1"/>
        <v>80</v>
      </c>
      <c r="R38" s="28" t="s">
        <v>86</v>
      </c>
      <c r="S38" s="16">
        <f t="shared" ref="S38:AF38" si="30">SUM(S13:S18)</f>
        <v>804</v>
      </c>
      <c r="T38" s="16">
        <f t="shared" si="30"/>
        <v>201</v>
      </c>
      <c r="U38" s="16">
        <f t="shared" si="30"/>
        <v>168</v>
      </c>
      <c r="V38" s="16">
        <f t="shared" si="30"/>
        <v>82</v>
      </c>
      <c r="W38" s="16">
        <f t="shared" si="30"/>
        <v>13</v>
      </c>
      <c r="X38" s="16">
        <f t="shared" si="30"/>
        <v>6</v>
      </c>
      <c r="Y38" s="16">
        <f t="shared" si="30"/>
        <v>127</v>
      </c>
      <c r="Z38" s="16">
        <f t="shared" si="30"/>
        <v>56</v>
      </c>
      <c r="AA38" s="16">
        <f t="shared" si="30"/>
        <v>35</v>
      </c>
      <c r="AB38" s="16">
        <f t="shared" si="30"/>
        <v>1</v>
      </c>
      <c r="AC38" s="16">
        <f t="shared" si="30"/>
        <v>0</v>
      </c>
      <c r="AD38" s="16">
        <f t="shared" si="30"/>
        <v>0</v>
      </c>
      <c r="AE38" s="32">
        <f t="shared" si="30"/>
        <v>1493</v>
      </c>
      <c r="AF38" s="32">
        <f t="shared" si="30"/>
        <v>1493</v>
      </c>
    </row>
    <row r="39" spans="2:32" ht="23.1" customHeight="1" x14ac:dyDescent="0.25">
      <c r="B39" s="46" t="s">
        <v>66</v>
      </c>
      <c r="C39" s="50">
        <v>32</v>
      </c>
      <c r="D39" s="50">
        <v>13</v>
      </c>
      <c r="E39" s="50">
        <v>8</v>
      </c>
      <c r="F39" s="50">
        <v>5</v>
      </c>
      <c r="G39" s="50">
        <v>1</v>
      </c>
      <c r="H39" s="50">
        <v>0</v>
      </c>
      <c r="I39" s="50">
        <v>5</v>
      </c>
      <c r="J39" s="50">
        <v>6</v>
      </c>
      <c r="K39" s="50">
        <v>2</v>
      </c>
      <c r="L39" s="50">
        <v>0</v>
      </c>
      <c r="M39" s="50">
        <v>0</v>
      </c>
      <c r="N39" s="50">
        <v>0</v>
      </c>
      <c r="O39" s="15">
        <f t="shared" si="0"/>
        <v>72</v>
      </c>
      <c r="P39" s="15">
        <f t="shared" si="1"/>
        <v>72</v>
      </c>
      <c r="R39" s="29" t="s">
        <v>87</v>
      </c>
      <c r="S39" s="16">
        <f t="shared" ref="S39:AF39" si="31">SUM(S19:S21)</f>
        <v>407</v>
      </c>
      <c r="T39" s="16">
        <f t="shared" si="31"/>
        <v>297</v>
      </c>
      <c r="U39" s="16">
        <f t="shared" si="31"/>
        <v>121</v>
      </c>
      <c r="V39" s="16">
        <f t="shared" si="31"/>
        <v>25</v>
      </c>
      <c r="W39" s="16">
        <f t="shared" si="31"/>
        <v>5</v>
      </c>
      <c r="X39" s="16">
        <f t="shared" si="31"/>
        <v>8</v>
      </c>
      <c r="Y39" s="16">
        <f t="shared" si="31"/>
        <v>37</v>
      </c>
      <c r="Z39" s="16">
        <f t="shared" si="31"/>
        <v>13</v>
      </c>
      <c r="AA39" s="16">
        <f t="shared" si="31"/>
        <v>6</v>
      </c>
      <c r="AB39" s="16">
        <f t="shared" si="31"/>
        <v>2</v>
      </c>
      <c r="AC39" s="16">
        <f t="shared" si="31"/>
        <v>2</v>
      </c>
      <c r="AD39" s="16">
        <f t="shared" si="31"/>
        <v>0</v>
      </c>
      <c r="AE39" s="32">
        <f t="shared" si="31"/>
        <v>921</v>
      </c>
      <c r="AF39" s="32">
        <f t="shared" si="31"/>
        <v>923</v>
      </c>
    </row>
    <row r="40" spans="2:32" ht="23.1" customHeight="1" x14ac:dyDescent="0.25">
      <c r="B40" s="46" t="s">
        <v>67</v>
      </c>
      <c r="C40" s="50">
        <v>32</v>
      </c>
      <c r="D40" s="50">
        <v>9</v>
      </c>
      <c r="E40" s="50">
        <v>12</v>
      </c>
      <c r="F40" s="50">
        <v>7</v>
      </c>
      <c r="G40" s="50">
        <v>0</v>
      </c>
      <c r="H40" s="50">
        <v>0</v>
      </c>
      <c r="I40" s="50">
        <v>10</v>
      </c>
      <c r="J40" s="50">
        <v>1</v>
      </c>
      <c r="K40" s="50">
        <v>0</v>
      </c>
      <c r="L40" s="50">
        <v>0</v>
      </c>
      <c r="M40" s="50">
        <v>0</v>
      </c>
      <c r="N40" s="50">
        <v>0</v>
      </c>
      <c r="O40" s="15">
        <f t="shared" si="0"/>
        <v>71</v>
      </c>
      <c r="P40" s="15">
        <f t="shared" si="1"/>
        <v>71</v>
      </c>
      <c r="R40" s="5" t="s">
        <v>17</v>
      </c>
      <c r="S40" s="16">
        <f t="shared" ref="S40:AF40" si="32">SUM(S10:S21)</f>
        <v>1614</v>
      </c>
      <c r="T40" s="16">
        <f t="shared" si="32"/>
        <v>608</v>
      </c>
      <c r="U40" s="16">
        <f t="shared" si="32"/>
        <v>363</v>
      </c>
      <c r="V40" s="16">
        <f t="shared" si="32"/>
        <v>127</v>
      </c>
      <c r="W40" s="16">
        <f t="shared" si="32"/>
        <v>19</v>
      </c>
      <c r="X40" s="16">
        <f t="shared" si="32"/>
        <v>17</v>
      </c>
      <c r="Y40" s="16">
        <f t="shared" si="32"/>
        <v>217</v>
      </c>
      <c r="Z40" s="16">
        <f t="shared" si="32"/>
        <v>92</v>
      </c>
      <c r="AA40" s="16">
        <f t="shared" si="32"/>
        <v>51</v>
      </c>
      <c r="AB40" s="16">
        <f t="shared" si="32"/>
        <v>3</v>
      </c>
      <c r="AC40" s="16">
        <f t="shared" si="32"/>
        <v>2</v>
      </c>
      <c r="AD40" s="16">
        <f t="shared" si="32"/>
        <v>0</v>
      </c>
      <c r="AE40" s="32">
        <f t="shared" si="32"/>
        <v>3111</v>
      </c>
      <c r="AF40" s="32">
        <f t="shared" si="32"/>
        <v>3113</v>
      </c>
    </row>
    <row r="41" spans="2:32" ht="23.1" customHeight="1" x14ac:dyDescent="0.25">
      <c r="B41" s="45" t="s">
        <v>68</v>
      </c>
      <c r="C41" s="50">
        <v>39</v>
      </c>
      <c r="D41" s="50">
        <v>8</v>
      </c>
      <c r="E41" s="50">
        <v>7</v>
      </c>
      <c r="F41" s="50">
        <v>2</v>
      </c>
      <c r="G41" s="50">
        <v>0</v>
      </c>
      <c r="H41" s="50">
        <v>0</v>
      </c>
      <c r="I41" s="50">
        <v>6</v>
      </c>
      <c r="J41" s="50">
        <v>2</v>
      </c>
      <c r="K41" s="50">
        <v>2</v>
      </c>
      <c r="L41" s="50">
        <v>0</v>
      </c>
      <c r="M41" s="50">
        <v>0</v>
      </c>
      <c r="N41" s="50">
        <v>0</v>
      </c>
      <c r="O41" s="15">
        <f t="shared" si="0"/>
        <v>66</v>
      </c>
      <c r="P41" s="15">
        <f t="shared" si="1"/>
        <v>66</v>
      </c>
      <c r="R41" s="5" t="s">
        <v>159</v>
      </c>
      <c r="S41" s="16">
        <f>SUM(S10:S33)</f>
        <v>2070</v>
      </c>
      <c r="T41" s="16">
        <f t="shared" ref="T41:AF41" si="33">SUM(T10:T33)</f>
        <v>834</v>
      </c>
      <c r="U41" s="16">
        <f t="shared" si="33"/>
        <v>462</v>
      </c>
      <c r="V41" s="16">
        <f t="shared" si="33"/>
        <v>175</v>
      </c>
      <c r="W41" s="16">
        <f t="shared" si="33"/>
        <v>36</v>
      </c>
      <c r="X41" s="16">
        <f t="shared" si="33"/>
        <v>18</v>
      </c>
      <c r="Y41" s="16">
        <f t="shared" si="33"/>
        <v>273</v>
      </c>
      <c r="Z41" s="16">
        <f t="shared" si="33"/>
        <v>137</v>
      </c>
      <c r="AA41" s="16">
        <f t="shared" si="33"/>
        <v>67</v>
      </c>
      <c r="AB41" s="16">
        <f t="shared" si="33"/>
        <v>5</v>
      </c>
      <c r="AC41" s="16">
        <f t="shared" si="33"/>
        <v>2</v>
      </c>
      <c r="AD41" s="16">
        <f t="shared" si="33"/>
        <v>0</v>
      </c>
      <c r="AE41" s="32">
        <f t="shared" si="33"/>
        <v>4077</v>
      </c>
      <c r="AF41" s="32">
        <f t="shared" si="33"/>
        <v>4079</v>
      </c>
    </row>
    <row r="42" spans="2:32" ht="23.1" customHeight="1" x14ac:dyDescent="0.25">
      <c r="B42" s="46" t="s">
        <v>69</v>
      </c>
      <c r="C42" s="50">
        <v>35</v>
      </c>
      <c r="D42" s="50">
        <v>11</v>
      </c>
      <c r="E42" s="50">
        <v>7</v>
      </c>
      <c r="F42" s="50">
        <v>3</v>
      </c>
      <c r="G42" s="50">
        <v>1</v>
      </c>
      <c r="H42" s="50">
        <v>1</v>
      </c>
      <c r="I42" s="50">
        <v>3</v>
      </c>
      <c r="J42" s="50">
        <v>1</v>
      </c>
      <c r="K42" s="50">
        <v>1</v>
      </c>
      <c r="L42" s="50">
        <v>0</v>
      </c>
      <c r="M42" s="50">
        <v>0</v>
      </c>
      <c r="N42" s="50">
        <v>0</v>
      </c>
      <c r="O42" s="15">
        <f t="shared" si="0"/>
        <v>63</v>
      </c>
      <c r="P42" s="15">
        <f t="shared" si="1"/>
        <v>63</v>
      </c>
      <c r="R42" s="5" t="s">
        <v>160</v>
      </c>
      <c r="S42" s="48">
        <f>S41/S40</f>
        <v>1.2825278810408922</v>
      </c>
      <c r="T42" s="48">
        <f t="shared" ref="T42:AF42" si="34">T41/T40</f>
        <v>1.3717105263157894</v>
      </c>
      <c r="U42" s="48">
        <f t="shared" si="34"/>
        <v>1.2727272727272727</v>
      </c>
      <c r="V42" s="48">
        <f t="shared" si="34"/>
        <v>1.3779527559055118</v>
      </c>
      <c r="W42" s="48">
        <f t="shared" si="34"/>
        <v>1.8947368421052631</v>
      </c>
      <c r="X42" s="48">
        <f t="shared" si="34"/>
        <v>1.0588235294117647</v>
      </c>
      <c r="Y42" s="48">
        <f t="shared" si="34"/>
        <v>1.2580645161290323</v>
      </c>
      <c r="Z42" s="48">
        <f t="shared" si="34"/>
        <v>1.4891304347826086</v>
      </c>
      <c r="AA42" s="48">
        <f t="shared" si="34"/>
        <v>1.3137254901960784</v>
      </c>
      <c r="AB42" s="48">
        <f t="shared" si="34"/>
        <v>1.6666666666666667</v>
      </c>
      <c r="AC42" s="48">
        <f t="shared" si="34"/>
        <v>1</v>
      </c>
      <c r="AD42" s="48" t="e">
        <f t="shared" si="34"/>
        <v>#DIV/0!</v>
      </c>
      <c r="AE42" s="48">
        <f t="shared" si="34"/>
        <v>1.3105110896817744</v>
      </c>
      <c r="AF42" s="48">
        <f t="shared" si="34"/>
        <v>1.3103115965306777</v>
      </c>
    </row>
    <row r="43" spans="2:32" ht="23.1" customHeight="1" x14ac:dyDescent="0.25">
      <c r="B43" s="45" t="s">
        <v>70</v>
      </c>
      <c r="C43" s="50">
        <v>23</v>
      </c>
      <c r="D43" s="50">
        <v>5</v>
      </c>
      <c r="E43" s="50">
        <v>7</v>
      </c>
      <c r="F43" s="50">
        <v>2</v>
      </c>
      <c r="G43" s="50">
        <v>0</v>
      </c>
      <c r="H43" s="50">
        <v>0</v>
      </c>
      <c r="I43" s="50">
        <v>5</v>
      </c>
      <c r="J43" s="50">
        <v>2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44</v>
      </c>
      <c r="P43" s="15">
        <f t="shared" si="1"/>
        <v>44</v>
      </c>
    </row>
    <row r="44" spans="2:32" ht="23.1" customHeight="1" x14ac:dyDescent="0.25">
      <c r="B44" s="47" t="s">
        <v>71</v>
      </c>
      <c r="C44" s="50">
        <v>45</v>
      </c>
      <c r="D44" s="50">
        <v>14</v>
      </c>
      <c r="E44" s="50">
        <v>7</v>
      </c>
      <c r="F44" s="50">
        <v>6</v>
      </c>
      <c r="G44" s="50">
        <v>0</v>
      </c>
      <c r="H44" s="50">
        <v>0</v>
      </c>
      <c r="I44" s="50">
        <v>4</v>
      </c>
      <c r="J44" s="50">
        <v>3</v>
      </c>
      <c r="K44" s="50">
        <v>2</v>
      </c>
      <c r="L44" s="50">
        <v>0</v>
      </c>
      <c r="M44" s="50">
        <v>0</v>
      </c>
      <c r="N44" s="50">
        <v>0</v>
      </c>
      <c r="O44" s="15">
        <f t="shared" si="0"/>
        <v>81</v>
      </c>
      <c r="P44" s="15">
        <f t="shared" si="1"/>
        <v>81</v>
      </c>
    </row>
    <row r="45" spans="2:32" ht="23.1" customHeight="1" x14ac:dyDescent="0.25">
      <c r="B45" s="45" t="s">
        <v>72</v>
      </c>
      <c r="C45" s="50">
        <v>27</v>
      </c>
      <c r="D45" s="50">
        <v>1</v>
      </c>
      <c r="E45" s="50">
        <v>3</v>
      </c>
      <c r="F45" s="50">
        <v>1</v>
      </c>
      <c r="G45" s="50">
        <v>1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35</v>
      </c>
      <c r="P45" s="15">
        <f t="shared" si="1"/>
        <v>35</v>
      </c>
    </row>
    <row r="46" spans="2:32" ht="23.1" customHeight="1" x14ac:dyDescent="0.25">
      <c r="B46" s="46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1</v>
      </c>
      <c r="P46" s="15">
        <f t="shared" si="1"/>
        <v>1</v>
      </c>
      <c r="R46" s="8"/>
      <c r="T46"/>
    </row>
    <row r="47" spans="2:32" ht="23.1" customHeight="1" x14ac:dyDescent="0.25">
      <c r="B47" s="46" t="s">
        <v>74</v>
      </c>
      <c r="C47" s="50">
        <v>42</v>
      </c>
      <c r="D47" s="50">
        <v>19</v>
      </c>
      <c r="E47" s="50">
        <v>13</v>
      </c>
      <c r="F47" s="50">
        <v>1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0</v>
      </c>
      <c r="N47" s="50">
        <v>0</v>
      </c>
      <c r="O47" s="15">
        <f t="shared" si="0"/>
        <v>78</v>
      </c>
      <c r="P47" s="15">
        <f t="shared" si="1"/>
        <v>78</v>
      </c>
      <c r="R47" s="8"/>
      <c r="T47"/>
    </row>
    <row r="48" spans="2:32" ht="23.1" customHeight="1" x14ac:dyDescent="0.25">
      <c r="B48" s="46" t="s">
        <v>75</v>
      </c>
      <c r="C48" s="50">
        <v>31</v>
      </c>
      <c r="D48" s="50">
        <v>33</v>
      </c>
      <c r="E48" s="50">
        <v>1</v>
      </c>
      <c r="F48" s="50">
        <v>1</v>
      </c>
      <c r="G48" s="50">
        <v>0</v>
      </c>
      <c r="H48" s="50">
        <v>3</v>
      </c>
      <c r="I48" s="50">
        <v>4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73</v>
      </c>
      <c r="P48" s="15">
        <f t="shared" si="1"/>
        <v>73</v>
      </c>
      <c r="R48" s="8"/>
      <c r="T48"/>
    </row>
    <row r="49" spans="2:20" ht="23.1" customHeight="1" x14ac:dyDescent="0.25">
      <c r="B49" s="45" t="s">
        <v>76</v>
      </c>
      <c r="C49" s="50">
        <v>30</v>
      </c>
      <c r="D49" s="50">
        <v>31</v>
      </c>
      <c r="E49" s="50">
        <v>12</v>
      </c>
      <c r="F49" s="50">
        <v>1</v>
      </c>
      <c r="G49" s="50">
        <v>1</v>
      </c>
      <c r="H49" s="50">
        <v>0</v>
      </c>
      <c r="I49" s="50">
        <v>4</v>
      </c>
      <c r="J49" s="50">
        <v>1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80</v>
      </c>
      <c r="P49" s="15">
        <f t="shared" si="1"/>
        <v>80</v>
      </c>
      <c r="R49" s="8"/>
      <c r="T49"/>
    </row>
    <row r="50" spans="2:20" ht="23.1" customHeight="1" x14ac:dyDescent="0.25">
      <c r="B50" s="46" t="s">
        <v>77</v>
      </c>
      <c r="C50" s="50">
        <v>35</v>
      </c>
      <c r="D50" s="50">
        <v>30</v>
      </c>
      <c r="E50" s="50">
        <v>15</v>
      </c>
      <c r="F50" s="50">
        <v>2</v>
      </c>
      <c r="G50" s="50">
        <v>0</v>
      </c>
      <c r="H50" s="50">
        <v>0</v>
      </c>
      <c r="I50" s="50">
        <v>2</v>
      </c>
      <c r="J50" s="50">
        <v>2</v>
      </c>
      <c r="K50" s="50">
        <v>1</v>
      </c>
      <c r="L50" s="50">
        <v>0</v>
      </c>
      <c r="M50" s="50">
        <v>0</v>
      </c>
      <c r="N50" s="50">
        <v>0</v>
      </c>
      <c r="O50" s="15">
        <f t="shared" si="0"/>
        <v>87</v>
      </c>
      <c r="P50" s="15">
        <f t="shared" si="1"/>
        <v>87</v>
      </c>
      <c r="R50" s="8"/>
      <c r="T50"/>
    </row>
    <row r="51" spans="2:20" ht="23.1" customHeight="1" x14ac:dyDescent="0.25">
      <c r="B51" s="46" t="s">
        <v>78</v>
      </c>
      <c r="C51" s="50">
        <v>41</v>
      </c>
      <c r="D51" s="50">
        <v>28</v>
      </c>
      <c r="E51" s="50">
        <v>15</v>
      </c>
      <c r="F51" s="50">
        <v>1</v>
      </c>
      <c r="G51" s="50">
        <v>3</v>
      </c>
      <c r="H51" s="50">
        <v>0</v>
      </c>
      <c r="I51" s="50">
        <v>4</v>
      </c>
      <c r="J51" s="50">
        <v>2</v>
      </c>
      <c r="K51" s="50">
        <v>1</v>
      </c>
      <c r="L51" s="50">
        <v>0</v>
      </c>
      <c r="M51" s="50">
        <v>0</v>
      </c>
      <c r="N51" s="50">
        <v>0</v>
      </c>
      <c r="O51" s="15">
        <f t="shared" si="0"/>
        <v>95</v>
      </c>
      <c r="P51" s="15">
        <f t="shared" si="1"/>
        <v>95</v>
      </c>
      <c r="R51" s="8"/>
      <c r="T51"/>
    </row>
    <row r="52" spans="2:20" ht="23.1" customHeight="1" x14ac:dyDescent="0.25">
      <c r="B52" s="46" t="s">
        <v>79</v>
      </c>
      <c r="C52" s="50">
        <v>48</v>
      </c>
      <c r="D52" s="50">
        <v>33</v>
      </c>
      <c r="E52" s="50">
        <v>5</v>
      </c>
      <c r="F52" s="50">
        <v>4</v>
      </c>
      <c r="G52" s="50">
        <v>0</v>
      </c>
      <c r="H52" s="50">
        <v>2</v>
      </c>
      <c r="I52" s="50">
        <v>8</v>
      </c>
      <c r="J52" s="50">
        <v>4</v>
      </c>
      <c r="K52" s="50">
        <v>0</v>
      </c>
      <c r="L52" s="50">
        <v>0</v>
      </c>
      <c r="M52" s="50">
        <v>2</v>
      </c>
      <c r="N52" s="50">
        <v>0</v>
      </c>
      <c r="O52" s="15">
        <f t="shared" si="0"/>
        <v>104</v>
      </c>
      <c r="P52" s="15">
        <f t="shared" si="1"/>
        <v>106</v>
      </c>
      <c r="R52" s="8"/>
      <c r="T52"/>
    </row>
    <row r="53" spans="2:20" ht="23.1" customHeight="1" x14ac:dyDescent="0.25">
      <c r="B53" s="45" t="s">
        <v>80</v>
      </c>
      <c r="C53" s="50">
        <v>25</v>
      </c>
      <c r="D53" s="50">
        <v>12</v>
      </c>
      <c r="E53" s="50">
        <v>4</v>
      </c>
      <c r="F53" s="50">
        <v>2</v>
      </c>
      <c r="G53" s="50">
        <v>1</v>
      </c>
      <c r="H53" s="50">
        <v>0</v>
      </c>
      <c r="I53" s="50">
        <v>4</v>
      </c>
      <c r="J53" s="50">
        <v>0</v>
      </c>
      <c r="K53" s="50">
        <v>0</v>
      </c>
      <c r="L53" s="50">
        <v>1</v>
      </c>
      <c r="M53" s="50">
        <v>0</v>
      </c>
      <c r="N53" s="50">
        <v>0</v>
      </c>
      <c r="O53" s="15">
        <f t="shared" si="0"/>
        <v>49</v>
      </c>
      <c r="P53" s="15">
        <f t="shared" si="1"/>
        <v>49</v>
      </c>
      <c r="R53" s="8"/>
      <c r="T53"/>
    </row>
    <row r="54" spans="2:20" ht="23.1" customHeight="1" x14ac:dyDescent="0.25">
      <c r="B54" s="45" t="s">
        <v>81</v>
      </c>
      <c r="C54" s="50">
        <v>45</v>
      </c>
      <c r="D54" s="50">
        <v>30</v>
      </c>
      <c r="E54" s="50">
        <v>15</v>
      </c>
      <c r="F54" s="50">
        <v>0</v>
      </c>
      <c r="G54" s="50">
        <v>0</v>
      </c>
      <c r="H54" s="50">
        <v>0</v>
      </c>
      <c r="I54" s="50">
        <v>2</v>
      </c>
      <c r="J54" s="50">
        <v>0</v>
      </c>
      <c r="K54" s="50">
        <v>1</v>
      </c>
      <c r="L54" s="50">
        <v>1</v>
      </c>
      <c r="M54" s="50">
        <v>0</v>
      </c>
      <c r="N54" s="50">
        <v>0</v>
      </c>
      <c r="O54" s="15">
        <f t="shared" si="0"/>
        <v>94</v>
      </c>
      <c r="P54" s="15">
        <f t="shared" si="1"/>
        <v>94</v>
      </c>
      <c r="R54" s="8"/>
      <c r="T54"/>
    </row>
    <row r="55" spans="2:20" ht="23.1" customHeight="1" x14ac:dyDescent="0.25">
      <c r="B55" s="45" t="s">
        <v>82</v>
      </c>
      <c r="C55" s="50">
        <v>36</v>
      </c>
      <c r="D55" s="50">
        <v>30</v>
      </c>
      <c r="E55" s="50">
        <v>7</v>
      </c>
      <c r="F55" s="50">
        <v>5</v>
      </c>
      <c r="G55" s="50">
        <v>0</v>
      </c>
      <c r="H55" s="50">
        <v>0</v>
      </c>
      <c r="I55" s="50">
        <v>4</v>
      </c>
      <c r="J55" s="50">
        <v>1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83</v>
      </c>
      <c r="P55" s="15">
        <f t="shared" si="1"/>
        <v>83</v>
      </c>
      <c r="R55" s="8"/>
      <c r="T55"/>
    </row>
    <row r="56" spans="2:20" ht="23.1" customHeight="1" x14ac:dyDescent="0.25">
      <c r="B56" s="45" t="s">
        <v>83</v>
      </c>
      <c r="C56" s="50">
        <v>40</v>
      </c>
      <c r="D56" s="50">
        <v>26</v>
      </c>
      <c r="E56" s="50">
        <v>17</v>
      </c>
      <c r="F56" s="50">
        <v>4</v>
      </c>
      <c r="G56" s="50">
        <v>0</v>
      </c>
      <c r="H56" s="50">
        <v>1</v>
      </c>
      <c r="I56" s="50">
        <v>2</v>
      </c>
      <c r="J56" s="50">
        <v>1</v>
      </c>
      <c r="K56" s="50">
        <v>2</v>
      </c>
      <c r="L56" s="50">
        <v>0</v>
      </c>
      <c r="M56" s="50">
        <v>0</v>
      </c>
      <c r="N56" s="50">
        <v>0</v>
      </c>
      <c r="O56" s="15">
        <f t="shared" si="0"/>
        <v>93</v>
      </c>
      <c r="P56" s="15">
        <f t="shared" si="1"/>
        <v>93</v>
      </c>
      <c r="R56" s="8"/>
      <c r="T56"/>
    </row>
    <row r="57" spans="2:20" ht="23.1" customHeight="1" x14ac:dyDescent="0.25">
      <c r="B57" s="45" t="s">
        <v>84</v>
      </c>
      <c r="C57" s="50">
        <v>33</v>
      </c>
      <c r="D57" s="50">
        <v>25</v>
      </c>
      <c r="E57" s="50">
        <v>17</v>
      </c>
      <c r="F57" s="50">
        <v>4</v>
      </c>
      <c r="G57" s="50">
        <v>0</v>
      </c>
      <c r="H57" s="50">
        <v>2</v>
      </c>
      <c r="I57" s="50">
        <v>0</v>
      </c>
      <c r="J57" s="50">
        <v>2</v>
      </c>
      <c r="K57" s="50">
        <v>1</v>
      </c>
      <c r="L57" s="50">
        <v>0</v>
      </c>
      <c r="M57" s="50">
        <v>0</v>
      </c>
      <c r="N57" s="50">
        <v>0</v>
      </c>
      <c r="O57" s="15">
        <f t="shared" si="0"/>
        <v>84</v>
      </c>
      <c r="P57" s="15">
        <f t="shared" si="1"/>
        <v>84</v>
      </c>
      <c r="R57" s="8"/>
      <c r="T57"/>
    </row>
    <row r="58" spans="2:20" ht="23.1" customHeight="1" x14ac:dyDescent="0.25">
      <c r="B58" s="45" t="s">
        <v>99</v>
      </c>
      <c r="C58" s="50">
        <v>28</v>
      </c>
      <c r="D58" s="50">
        <v>10</v>
      </c>
      <c r="E58" s="50">
        <v>18</v>
      </c>
      <c r="F58" s="50">
        <v>2</v>
      </c>
      <c r="G58" s="50">
        <v>2</v>
      </c>
      <c r="H58" s="50">
        <v>0</v>
      </c>
      <c r="I58" s="50">
        <v>5</v>
      </c>
      <c r="J58" s="50">
        <v>2</v>
      </c>
      <c r="K58" s="50">
        <v>1</v>
      </c>
      <c r="L58" s="50">
        <v>0</v>
      </c>
      <c r="M58" s="50">
        <v>0</v>
      </c>
      <c r="N58" s="50">
        <v>0</v>
      </c>
      <c r="O58" s="15">
        <f t="shared" si="0"/>
        <v>68</v>
      </c>
      <c r="P58" s="15">
        <f t="shared" si="1"/>
        <v>68</v>
      </c>
      <c r="R58" s="8"/>
      <c r="T58"/>
    </row>
    <row r="59" spans="2:20" ht="23.1" customHeight="1" x14ac:dyDescent="0.25">
      <c r="B59" s="45" t="s">
        <v>100</v>
      </c>
      <c r="C59" s="50">
        <v>26</v>
      </c>
      <c r="D59" s="50">
        <v>5</v>
      </c>
      <c r="E59" s="50">
        <v>3</v>
      </c>
      <c r="F59" s="50">
        <v>2</v>
      </c>
      <c r="G59" s="50">
        <v>4</v>
      </c>
      <c r="H59" s="50">
        <v>0</v>
      </c>
      <c r="I59" s="50">
        <v>3</v>
      </c>
      <c r="J59" s="50">
        <v>2</v>
      </c>
      <c r="K59" s="50">
        <v>0</v>
      </c>
      <c r="L59" s="50">
        <v>0</v>
      </c>
      <c r="M59" s="50">
        <v>0</v>
      </c>
      <c r="N59" s="50">
        <v>0</v>
      </c>
      <c r="O59" s="15">
        <f t="shared" si="0"/>
        <v>45</v>
      </c>
      <c r="P59" s="15">
        <f t="shared" si="1"/>
        <v>45</v>
      </c>
      <c r="R59" s="8"/>
      <c r="T59"/>
    </row>
    <row r="60" spans="2:20" ht="23.1" customHeight="1" x14ac:dyDescent="0.25">
      <c r="B60" s="45" t="s">
        <v>101</v>
      </c>
      <c r="C60" s="50">
        <v>37</v>
      </c>
      <c r="D60" s="50">
        <v>10</v>
      </c>
      <c r="E60" s="50">
        <v>5</v>
      </c>
      <c r="F60" s="50">
        <v>1</v>
      </c>
      <c r="G60" s="50">
        <v>3</v>
      </c>
      <c r="H60" s="50">
        <v>0</v>
      </c>
      <c r="I60" s="50">
        <v>4</v>
      </c>
      <c r="J60" s="50">
        <v>3</v>
      </c>
      <c r="K60" s="50">
        <v>0</v>
      </c>
      <c r="L60" s="50">
        <v>1</v>
      </c>
      <c r="M60" s="50">
        <v>0</v>
      </c>
      <c r="N60" s="50">
        <v>0</v>
      </c>
      <c r="O60" s="15">
        <f t="shared" si="0"/>
        <v>64</v>
      </c>
      <c r="P60" s="15">
        <f t="shared" si="1"/>
        <v>64</v>
      </c>
      <c r="R60" s="8"/>
      <c r="T60"/>
    </row>
    <row r="61" spans="2:20" ht="20.100000000000001" customHeight="1" x14ac:dyDescent="0.25">
      <c r="B61" s="45" t="s">
        <v>102</v>
      </c>
      <c r="C61" s="50">
        <v>14</v>
      </c>
      <c r="D61" s="50">
        <v>10</v>
      </c>
      <c r="E61" s="50">
        <v>4</v>
      </c>
      <c r="F61" s="50">
        <v>7</v>
      </c>
      <c r="G61" s="50">
        <v>1</v>
      </c>
      <c r="H61" s="50">
        <v>0</v>
      </c>
      <c r="I61" s="50">
        <v>7</v>
      </c>
      <c r="J61" s="50">
        <v>5</v>
      </c>
      <c r="K61" s="50">
        <v>0</v>
      </c>
      <c r="L61" s="50">
        <v>0</v>
      </c>
      <c r="M61" s="50">
        <v>0</v>
      </c>
      <c r="N61" s="50">
        <v>0</v>
      </c>
      <c r="O61" s="15">
        <f t="shared" si="0"/>
        <v>48</v>
      </c>
      <c r="P61" s="15">
        <f t="shared" si="1"/>
        <v>48</v>
      </c>
      <c r="R61" s="8"/>
      <c r="T61"/>
    </row>
    <row r="62" spans="2:20" ht="20.100000000000001" customHeight="1" x14ac:dyDescent="0.25">
      <c r="B62" s="45" t="s">
        <v>107</v>
      </c>
      <c r="C62" s="50">
        <v>13</v>
      </c>
      <c r="D62" s="50">
        <v>5</v>
      </c>
      <c r="E62" s="50">
        <v>4</v>
      </c>
      <c r="F62" s="50">
        <v>1</v>
      </c>
      <c r="G62" s="50">
        <v>0</v>
      </c>
      <c r="H62" s="50">
        <v>0</v>
      </c>
      <c r="I62" s="50">
        <v>3</v>
      </c>
      <c r="J62" s="50">
        <v>5</v>
      </c>
      <c r="K62" s="50">
        <v>1</v>
      </c>
      <c r="L62" s="50">
        <v>0</v>
      </c>
      <c r="M62" s="50">
        <v>0</v>
      </c>
      <c r="N62" s="50">
        <v>0</v>
      </c>
      <c r="O62" s="15">
        <f t="shared" si="0"/>
        <v>32</v>
      </c>
      <c r="P62" s="15">
        <f t="shared" si="1"/>
        <v>32</v>
      </c>
      <c r="R62" s="8"/>
      <c r="T62"/>
    </row>
    <row r="63" spans="2:20" ht="20.100000000000001" customHeight="1" x14ac:dyDescent="0.25">
      <c r="B63" s="45" t="s">
        <v>108</v>
      </c>
      <c r="C63" s="50">
        <v>15</v>
      </c>
      <c r="D63" s="50">
        <v>6</v>
      </c>
      <c r="E63" s="50">
        <v>3</v>
      </c>
      <c r="F63" s="50">
        <v>4</v>
      </c>
      <c r="G63" s="50">
        <v>2</v>
      </c>
      <c r="H63" s="50">
        <v>0</v>
      </c>
      <c r="I63" s="50">
        <v>0</v>
      </c>
      <c r="J63" s="50">
        <v>5</v>
      </c>
      <c r="K63" s="50">
        <v>1</v>
      </c>
      <c r="L63" s="50">
        <v>0</v>
      </c>
      <c r="M63" s="50">
        <v>0</v>
      </c>
      <c r="N63" s="50">
        <v>0</v>
      </c>
      <c r="O63" s="15">
        <f t="shared" si="0"/>
        <v>36</v>
      </c>
      <c r="P63" s="15">
        <f t="shared" si="1"/>
        <v>36</v>
      </c>
      <c r="R63" s="8"/>
      <c r="T63"/>
    </row>
    <row r="64" spans="2:20" ht="20.100000000000001" customHeight="1" x14ac:dyDescent="0.25">
      <c r="B64" s="45" t="s">
        <v>109</v>
      </c>
      <c r="C64" s="50">
        <v>31</v>
      </c>
      <c r="D64" s="50">
        <v>13</v>
      </c>
      <c r="E64" s="50">
        <v>6</v>
      </c>
      <c r="F64" s="50">
        <v>1</v>
      </c>
      <c r="G64" s="50">
        <v>1</v>
      </c>
      <c r="H64" s="50">
        <v>0</v>
      </c>
      <c r="I64" s="50">
        <v>1</v>
      </c>
      <c r="J64" s="50">
        <v>3</v>
      </c>
      <c r="K64" s="50">
        <v>1</v>
      </c>
      <c r="L64" s="50">
        <v>0</v>
      </c>
      <c r="M64" s="50">
        <v>0</v>
      </c>
      <c r="N64" s="50">
        <v>0</v>
      </c>
      <c r="O64" s="15">
        <f t="shared" si="0"/>
        <v>57</v>
      </c>
      <c r="P64" s="15">
        <f t="shared" si="1"/>
        <v>57</v>
      </c>
      <c r="R64" s="8"/>
      <c r="T64"/>
    </row>
    <row r="65" spans="1:32" s="7" customFormat="1" ht="20.100000000000001" customHeight="1" x14ac:dyDescent="0.25">
      <c r="A65"/>
      <c r="B65" s="45" t="s">
        <v>158</v>
      </c>
      <c r="C65" s="50">
        <v>30</v>
      </c>
      <c r="D65" s="50">
        <v>6</v>
      </c>
      <c r="E65" s="50">
        <v>3</v>
      </c>
      <c r="F65" s="50">
        <v>2</v>
      </c>
      <c r="G65" s="50">
        <v>0</v>
      </c>
      <c r="H65" s="50">
        <v>0</v>
      </c>
      <c r="I65" s="50">
        <v>5</v>
      </c>
      <c r="J65" s="50">
        <v>2</v>
      </c>
      <c r="K65" s="50">
        <v>1</v>
      </c>
      <c r="L65" s="50">
        <v>0</v>
      </c>
      <c r="M65" s="50">
        <v>0</v>
      </c>
      <c r="N65" s="50">
        <v>0</v>
      </c>
      <c r="O65" s="15">
        <f t="shared" si="0"/>
        <v>49</v>
      </c>
      <c r="P65" s="15">
        <f t="shared" si="1"/>
        <v>49</v>
      </c>
      <c r="Q65"/>
      <c r="R65" s="8"/>
      <c r="S65" s="8"/>
      <c r="T65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 s="45" t="s">
        <v>103</v>
      </c>
      <c r="C66" s="50">
        <v>20</v>
      </c>
      <c r="D66" s="50">
        <v>6</v>
      </c>
      <c r="E66" s="50">
        <v>5</v>
      </c>
      <c r="F66" s="50">
        <v>2</v>
      </c>
      <c r="G66" s="50">
        <v>1</v>
      </c>
      <c r="H66" s="50">
        <v>1</v>
      </c>
      <c r="I66" s="50">
        <v>0</v>
      </c>
      <c r="J66" s="50">
        <v>2</v>
      </c>
      <c r="K66" s="50">
        <v>1</v>
      </c>
      <c r="L66" s="50">
        <v>0</v>
      </c>
      <c r="M66" s="50">
        <v>0</v>
      </c>
      <c r="N66" s="50">
        <v>0</v>
      </c>
      <c r="O66" s="15">
        <f t="shared" si="0"/>
        <v>38</v>
      </c>
      <c r="P66" s="15">
        <f t="shared" si="1"/>
        <v>38</v>
      </c>
      <c r="Q66"/>
      <c r="R66" s="8"/>
      <c r="S66" s="8"/>
      <c r="T66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 s="45" t="s">
        <v>104</v>
      </c>
      <c r="C67" s="50">
        <v>25</v>
      </c>
      <c r="D67" s="50">
        <v>13</v>
      </c>
      <c r="E67" s="50">
        <v>8</v>
      </c>
      <c r="F67" s="50">
        <v>3</v>
      </c>
      <c r="G67" s="50">
        <v>0</v>
      </c>
      <c r="H67" s="50">
        <v>0</v>
      </c>
      <c r="I67" s="50">
        <v>2</v>
      </c>
      <c r="J67" s="50">
        <v>1</v>
      </c>
      <c r="K67" s="50">
        <v>1</v>
      </c>
      <c r="L67" s="50">
        <v>0</v>
      </c>
      <c r="M67" s="50">
        <v>0</v>
      </c>
      <c r="N67" s="50">
        <v>0</v>
      </c>
      <c r="O67" s="15">
        <f t="shared" si="0"/>
        <v>53</v>
      </c>
      <c r="P67" s="15">
        <f t="shared" si="1"/>
        <v>53</v>
      </c>
      <c r="Q67"/>
      <c r="R67" s="8"/>
      <c r="S67" s="8"/>
      <c r="T67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 s="45" t="s">
        <v>105</v>
      </c>
      <c r="C68" s="50">
        <v>15</v>
      </c>
      <c r="D68" s="50">
        <v>9</v>
      </c>
      <c r="E68" s="50">
        <v>2</v>
      </c>
      <c r="F68" s="50">
        <v>0</v>
      </c>
      <c r="G68" s="50">
        <v>0</v>
      </c>
      <c r="H68" s="50">
        <v>0</v>
      </c>
      <c r="I68" s="50">
        <v>3</v>
      </c>
      <c r="J68" s="50">
        <v>1</v>
      </c>
      <c r="K68" s="50">
        <v>0</v>
      </c>
      <c r="L68" s="50">
        <v>0</v>
      </c>
      <c r="M68" s="50">
        <v>0</v>
      </c>
      <c r="N68" s="50">
        <v>0</v>
      </c>
      <c r="O68" s="15">
        <f t="shared" si="0"/>
        <v>30</v>
      </c>
      <c r="P68" s="15">
        <f t="shared" si="1"/>
        <v>30</v>
      </c>
      <c r="Q68"/>
      <c r="R68" s="8"/>
      <c r="S68" s="8"/>
      <c r="T68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 s="45" t="s">
        <v>106</v>
      </c>
      <c r="C69" s="50">
        <v>7</v>
      </c>
      <c r="D69" s="50">
        <v>3</v>
      </c>
      <c r="E69" s="50">
        <v>1</v>
      </c>
      <c r="F69" s="50">
        <v>3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15">
        <f t="shared" si="0"/>
        <v>15</v>
      </c>
      <c r="P69" s="15">
        <f t="shared" si="1"/>
        <v>15</v>
      </c>
      <c r="Q69"/>
      <c r="R69" s="8"/>
      <c r="S69" s="8"/>
      <c r="T6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 s="45" t="s">
        <v>110</v>
      </c>
      <c r="C70" s="50">
        <v>13</v>
      </c>
      <c r="D70" s="50">
        <v>5</v>
      </c>
      <c r="E70" s="50">
        <v>2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15">
        <f t="shared" si="0"/>
        <v>20</v>
      </c>
      <c r="P70" s="15">
        <f t="shared" si="1"/>
        <v>20</v>
      </c>
      <c r="Q70"/>
      <c r="R70" s="8"/>
      <c r="S70" s="8"/>
      <c r="T70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 s="45" t="s">
        <v>111</v>
      </c>
      <c r="C71" s="50">
        <v>6</v>
      </c>
      <c r="D71" s="50">
        <v>4</v>
      </c>
      <c r="E71" s="50">
        <v>1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0"/>
        <v>11</v>
      </c>
      <c r="P71" s="15">
        <f t="shared" si="1"/>
        <v>11</v>
      </c>
      <c r="Q71"/>
      <c r="R71" s="8"/>
      <c r="S71" s="8"/>
      <c r="T71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 s="45" t="s">
        <v>112</v>
      </c>
      <c r="C72" s="50">
        <v>13</v>
      </c>
      <c r="D72" s="50">
        <v>5</v>
      </c>
      <c r="E72" s="50">
        <v>1</v>
      </c>
      <c r="F72" s="50">
        <v>0</v>
      </c>
      <c r="G72" s="50">
        <v>1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0</v>
      </c>
      <c r="N72" s="50">
        <v>0</v>
      </c>
      <c r="O72" s="15">
        <f t="shared" si="0"/>
        <v>20</v>
      </c>
      <c r="P72" s="15">
        <f t="shared" si="1"/>
        <v>20</v>
      </c>
      <c r="Q72"/>
      <c r="R72" s="8"/>
      <c r="S72" s="8"/>
      <c r="T72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A73"/>
      <c r="B73" s="45" t="s">
        <v>113</v>
      </c>
      <c r="C73" s="50">
        <v>13</v>
      </c>
      <c r="D73" s="50">
        <v>8</v>
      </c>
      <c r="E73" s="50">
        <v>2</v>
      </c>
      <c r="F73" s="50">
        <v>2</v>
      </c>
      <c r="G73" s="50">
        <v>0</v>
      </c>
      <c r="H73" s="50">
        <v>0</v>
      </c>
      <c r="I73" s="50">
        <v>3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0"/>
        <v>28</v>
      </c>
      <c r="P73" s="15">
        <f t="shared" si="1"/>
        <v>28</v>
      </c>
      <c r="Q73"/>
      <c r="R73" s="8"/>
      <c r="S73" s="8"/>
      <c r="T73"/>
      <c r="U73"/>
      <c r="V73"/>
      <c r="W73"/>
      <c r="X73"/>
      <c r="Y73"/>
      <c r="Z73"/>
      <c r="AA73"/>
      <c r="AB73"/>
      <c r="AC73"/>
      <c r="AD73"/>
      <c r="AE73"/>
      <c r="AF73"/>
    </row>
    <row r="74" spans="1:32" s="7" customFormat="1" ht="20.100000000000001" customHeight="1" x14ac:dyDescent="0.25">
      <c r="A74"/>
      <c r="B74" s="45" t="s">
        <v>114</v>
      </c>
      <c r="C74" s="50">
        <v>9</v>
      </c>
      <c r="D74" s="50">
        <v>6</v>
      </c>
      <c r="E74" s="50">
        <v>1</v>
      </c>
      <c r="F74" s="50">
        <v>1</v>
      </c>
      <c r="G74" s="50">
        <v>0</v>
      </c>
      <c r="H74" s="50">
        <v>0</v>
      </c>
      <c r="I74" s="50">
        <v>2</v>
      </c>
      <c r="J74" s="50">
        <v>2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21</v>
      </c>
      <c r="P74" s="15">
        <f t="shared" ref="P74:P105" si="36">SUM(C74:N74)</f>
        <v>21</v>
      </c>
      <c r="Q74"/>
      <c r="R74" s="8"/>
      <c r="S74" s="8"/>
      <c r="T74"/>
      <c r="U74"/>
      <c r="V74"/>
      <c r="W74"/>
      <c r="X74"/>
      <c r="Y74"/>
      <c r="Z74"/>
      <c r="AA74"/>
      <c r="AB74"/>
      <c r="AC74"/>
      <c r="AD74"/>
      <c r="AE74"/>
      <c r="AF74"/>
    </row>
    <row r="75" spans="1:32" s="7" customFormat="1" ht="20.100000000000001" customHeight="1" x14ac:dyDescent="0.25">
      <c r="A75"/>
      <c r="B75" s="45" t="s">
        <v>115</v>
      </c>
      <c r="C75" s="50">
        <v>10</v>
      </c>
      <c r="D75" s="50">
        <v>4</v>
      </c>
      <c r="E75" s="50">
        <v>1</v>
      </c>
      <c r="F75" s="50">
        <v>1</v>
      </c>
      <c r="G75" s="50">
        <v>1</v>
      </c>
      <c r="H75" s="50">
        <v>0</v>
      </c>
      <c r="I75" s="50">
        <v>2</v>
      </c>
      <c r="J75" s="50">
        <v>1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20</v>
      </c>
      <c r="P75" s="15">
        <f t="shared" si="36"/>
        <v>20</v>
      </c>
      <c r="Q75"/>
      <c r="R75" s="8"/>
      <c r="S75" s="8"/>
      <c r="T75"/>
      <c r="U75"/>
      <c r="V75"/>
      <c r="W75"/>
      <c r="X75"/>
      <c r="Y75"/>
      <c r="Z75"/>
      <c r="AA75"/>
      <c r="AB75"/>
      <c r="AC75"/>
      <c r="AD75"/>
      <c r="AE75"/>
      <c r="AF75"/>
    </row>
    <row r="76" spans="1:32" s="7" customFormat="1" ht="20.100000000000001" customHeight="1" x14ac:dyDescent="0.25">
      <c r="A76"/>
      <c r="B76" s="45" t="s">
        <v>116</v>
      </c>
      <c r="C76" s="50">
        <v>2</v>
      </c>
      <c r="D76" s="50">
        <v>4</v>
      </c>
      <c r="E76" s="50">
        <v>0</v>
      </c>
      <c r="F76" s="50">
        <v>0</v>
      </c>
      <c r="G76" s="50">
        <v>0</v>
      </c>
      <c r="H76" s="50">
        <v>0</v>
      </c>
      <c r="I76" s="50">
        <v>1</v>
      </c>
      <c r="J76" s="50">
        <v>1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8</v>
      </c>
      <c r="P76" s="15">
        <f t="shared" si="36"/>
        <v>8</v>
      </c>
      <c r="Q76"/>
      <c r="R76" s="8"/>
      <c r="S76" s="8"/>
      <c r="T76"/>
      <c r="U76"/>
      <c r="V76"/>
      <c r="W76"/>
      <c r="X76"/>
      <c r="Y76"/>
      <c r="Z76"/>
      <c r="AA76"/>
      <c r="AB76"/>
      <c r="AC76"/>
      <c r="AD76"/>
      <c r="AE76"/>
      <c r="AF76"/>
    </row>
    <row r="77" spans="1:32" s="7" customFormat="1" ht="20.100000000000001" customHeight="1" x14ac:dyDescent="0.25">
      <c r="A77"/>
      <c r="B77" s="45" t="s">
        <v>117</v>
      </c>
      <c r="C77" s="50">
        <v>6</v>
      </c>
      <c r="D77" s="50">
        <v>5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1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12</v>
      </c>
      <c r="P77" s="15">
        <f t="shared" si="36"/>
        <v>12</v>
      </c>
      <c r="Q77"/>
      <c r="R77" s="8"/>
      <c r="S77" s="8"/>
      <c r="T77"/>
      <c r="U77"/>
      <c r="V77"/>
      <c r="W77"/>
      <c r="X77"/>
      <c r="Y77"/>
      <c r="Z77"/>
      <c r="AA77"/>
      <c r="AB77"/>
      <c r="AC77"/>
      <c r="AD77"/>
      <c r="AE77"/>
      <c r="AF77"/>
    </row>
    <row r="78" spans="1:32" s="7" customFormat="1" ht="20.100000000000001" customHeight="1" x14ac:dyDescent="0.25">
      <c r="A78"/>
      <c r="B78" s="46" t="s">
        <v>118</v>
      </c>
      <c r="C78" s="50">
        <v>7</v>
      </c>
      <c r="D78" s="50">
        <v>2</v>
      </c>
      <c r="E78" s="50">
        <v>1</v>
      </c>
      <c r="F78" s="50">
        <v>0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11</v>
      </c>
      <c r="P78" s="15">
        <f t="shared" si="36"/>
        <v>11</v>
      </c>
      <c r="Q78"/>
      <c r="R78" s="8"/>
      <c r="S78" s="8"/>
      <c r="T78"/>
      <c r="U78"/>
      <c r="V78"/>
      <c r="W78"/>
      <c r="X78"/>
      <c r="Y78"/>
      <c r="Z78"/>
      <c r="AA78"/>
      <c r="AB78"/>
      <c r="AC78"/>
      <c r="AD78"/>
      <c r="AE78"/>
      <c r="AF78"/>
    </row>
    <row r="79" spans="1:32" s="7" customFormat="1" ht="20.100000000000001" customHeight="1" x14ac:dyDescent="0.25">
      <c r="A79"/>
      <c r="B79" s="45" t="s">
        <v>119</v>
      </c>
      <c r="C79" s="50">
        <v>9</v>
      </c>
      <c r="D79" s="50">
        <v>2</v>
      </c>
      <c r="E79" s="50">
        <v>1</v>
      </c>
      <c r="F79" s="50">
        <v>2</v>
      </c>
      <c r="G79" s="50">
        <v>0</v>
      </c>
      <c r="H79" s="50">
        <v>0</v>
      </c>
      <c r="I79" s="50">
        <v>1</v>
      </c>
      <c r="J79" s="50">
        <v>1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16</v>
      </c>
      <c r="P79" s="15">
        <f t="shared" si="36"/>
        <v>16</v>
      </c>
      <c r="Q79"/>
      <c r="R79" s="8"/>
      <c r="S79" s="8"/>
      <c r="T79"/>
      <c r="U79"/>
      <c r="V79"/>
      <c r="W79"/>
      <c r="X79"/>
      <c r="Y79"/>
      <c r="Z79"/>
      <c r="AA79"/>
      <c r="AB79"/>
      <c r="AC79"/>
      <c r="AD79"/>
      <c r="AE79"/>
      <c r="AF79"/>
    </row>
    <row r="80" spans="1:32" s="7" customFormat="1" ht="20.100000000000001" customHeight="1" x14ac:dyDescent="0.25">
      <c r="A80"/>
      <c r="B80" s="47" t="s">
        <v>120</v>
      </c>
      <c r="C80" s="50">
        <v>1</v>
      </c>
      <c r="D80" s="50">
        <v>1</v>
      </c>
      <c r="E80" s="50">
        <v>2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4</v>
      </c>
      <c r="P80" s="15">
        <f t="shared" si="36"/>
        <v>4</v>
      </c>
      <c r="Q80"/>
      <c r="R80" s="8"/>
      <c r="S80" s="8"/>
      <c r="T80"/>
      <c r="U80"/>
      <c r="V80"/>
      <c r="W80"/>
      <c r="X80"/>
      <c r="Y80"/>
      <c r="Z80"/>
      <c r="AA80"/>
      <c r="AB80"/>
      <c r="AC80"/>
      <c r="AD80"/>
      <c r="AE80"/>
      <c r="AF80"/>
    </row>
    <row r="81" spans="2:20" ht="20.100000000000001" customHeight="1" x14ac:dyDescent="0.25">
      <c r="B81" s="45" t="s">
        <v>121</v>
      </c>
      <c r="C81" s="50">
        <v>2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0.100000000000001" customHeight="1" x14ac:dyDescent="0.25">
      <c r="B82" s="46" t="s">
        <v>122</v>
      </c>
      <c r="C82" s="50">
        <v>1</v>
      </c>
      <c r="D82" s="50">
        <v>2</v>
      </c>
      <c r="E82" s="50">
        <v>1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4</v>
      </c>
      <c r="P82" s="15">
        <f t="shared" si="36"/>
        <v>4</v>
      </c>
      <c r="R82" s="8"/>
      <c r="T82"/>
    </row>
    <row r="83" spans="2:20" ht="20.100000000000001" customHeight="1" x14ac:dyDescent="0.25">
      <c r="B83" s="45" t="s">
        <v>123</v>
      </c>
      <c r="C83" s="50">
        <v>2</v>
      </c>
      <c r="D83" s="50">
        <v>0</v>
      </c>
      <c r="E83" s="50">
        <v>0</v>
      </c>
      <c r="F83" s="50">
        <v>1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3</v>
      </c>
      <c r="P83" s="15">
        <f t="shared" si="36"/>
        <v>3</v>
      </c>
      <c r="R83" s="8"/>
      <c r="T83"/>
    </row>
    <row r="84" spans="2:20" ht="20.100000000000001" customHeight="1" x14ac:dyDescent="0.25">
      <c r="B84" s="47" t="s">
        <v>124</v>
      </c>
      <c r="C84" s="50">
        <v>1</v>
      </c>
      <c r="D84" s="50">
        <v>2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3</v>
      </c>
      <c r="P84" s="15">
        <f t="shared" si="36"/>
        <v>3</v>
      </c>
      <c r="R84" s="8"/>
      <c r="T84"/>
    </row>
    <row r="85" spans="2:20" ht="20.100000000000001" customHeight="1" x14ac:dyDescent="0.25">
      <c r="B85" s="45" t="s">
        <v>125</v>
      </c>
      <c r="C85" s="50">
        <v>5</v>
      </c>
      <c r="D85" s="50">
        <v>2</v>
      </c>
      <c r="E85" s="50">
        <v>1</v>
      </c>
      <c r="F85" s="50">
        <v>0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9</v>
      </c>
      <c r="P85" s="15">
        <f t="shared" si="36"/>
        <v>9</v>
      </c>
      <c r="R85" s="8"/>
      <c r="T85"/>
    </row>
    <row r="86" spans="2:20" ht="20.100000000000001" customHeight="1" x14ac:dyDescent="0.25">
      <c r="B86" s="46" t="s">
        <v>126</v>
      </c>
      <c r="C86" s="50">
        <v>6</v>
      </c>
      <c r="D86" s="50">
        <v>2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1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9</v>
      </c>
      <c r="P86" s="15">
        <f t="shared" si="36"/>
        <v>9</v>
      </c>
      <c r="R86" s="8"/>
      <c r="T86"/>
    </row>
    <row r="87" spans="2:20" ht="20.100000000000001" customHeight="1" x14ac:dyDescent="0.25">
      <c r="B87" s="45" t="s">
        <v>127</v>
      </c>
      <c r="C87" s="50">
        <v>2</v>
      </c>
      <c r="D87" s="50">
        <v>2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1</v>
      </c>
      <c r="L87" s="50">
        <v>0</v>
      </c>
      <c r="M87" s="50">
        <v>0</v>
      </c>
      <c r="N87" s="50">
        <v>0</v>
      </c>
      <c r="O87" s="15">
        <f t="shared" si="35"/>
        <v>5</v>
      </c>
      <c r="P87" s="15">
        <f t="shared" si="36"/>
        <v>5</v>
      </c>
      <c r="R87" s="8"/>
      <c r="T87"/>
    </row>
    <row r="88" spans="2:20" ht="20.100000000000001" customHeight="1" x14ac:dyDescent="0.25">
      <c r="B88" s="47" t="s">
        <v>128</v>
      </c>
      <c r="C88" s="50">
        <v>1</v>
      </c>
      <c r="D88" s="50">
        <v>2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1</v>
      </c>
      <c r="K88" s="50">
        <v>1</v>
      </c>
      <c r="L88" s="50">
        <v>0</v>
      </c>
      <c r="M88" s="50">
        <v>0</v>
      </c>
      <c r="N88" s="50">
        <v>0</v>
      </c>
      <c r="O88" s="15">
        <f t="shared" si="35"/>
        <v>5</v>
      </c>
      <c r="P88" s="15">
        <f t="shared" si="36"/>
        <v>5</v>
      </c>
      <c r="R88" s="8"/>
      <c r="T88"/>
    </row>
    <row r="89" spans="2:20" ht="20.100000000000001" customHeight="1" x14ac:dyDescent="0.25">
      <c r="B89" s="45" t="s">
        <v>129</v>
      </c>
      <c r="C89" s="50">
        <v>2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2</v>
      </c>
      <c r="P89" s="15">
        <f t="shared" si="36"/>
        <v>2</v>
      </c>
      <c r="R89" s="8"/>
      <c r="T89"/>
    </row>
    <row r="90" spans="2:20" ht="20.10000000000000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2</v>
      </c>
      <c r="G90" s="50">
        <v>0</v>
      </c>
      <c r="H90" s="50">
        <v>0</v>
      </c>
      <c r="I90" s="50">
        <v>1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3</v>
      </c>
      <c r="P90" s="15">
        <f t="shared" si="36"/>
        <v>3</v>
      </c>
      <c r="R90" s="8"/>
      <c r="T90"/>
    </row>
    <row r="91" spans="2:20" ht="20.10000000000000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1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0.100000000000001" customHeight="1" x14ac:dyDescent="0.25">
      <c r="B92" s="47" t="s">
        <v>132</v>
      </c>
      <c r="C92" s="50">
        <v>2</v>
      </c>
      <c r="D92" s="50">
        <v>1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3</v>
      </c>
      <c r="P92" s="15">
        <f t="shared" si="36"/>
        <v>3</v>
      </c>
      <c r="R92" s="8"/>
      <c r="T92"/>
    </row>
    <row r="93" spans="2:20" ht="20.10000000000000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1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1</v>
      </c>
      <c r="M93" s="50">
        <v>0</v>
      </c>
      <c r="N93" s="50">
        <v>0</v>
      </c>
      <c r="O93" s="15">
        <f t="shared" si="35"/>
        <v>2</v>
      </c>
      <c r="P93" s="15">
        <f t="shared" si="36"/>
        <v>2</v>
      </c>
      <c r="R93" s="8"/>
      <c r="T93"/>
    </row>
    <row r="94" spans="2:20" ht="20.100000000000001" customHeight="1" x14ac:dyDescent="0.25">
      <c r="B94" s="46" t="s">
        <v>134</v>
      </c>
      <c r="C94" s="50">
        <v>5</v>
      </c>
      <c r="D94" s="50">
        <v>2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7</v>
      </c>
      <c r="P94" s="15">
        <f t="shared" si="36"/>
        <v>7</v>
      </c>
      <c r="R94" s="8"/>
      <c r="T94"/>
    </row>
    <row r="95" spans="2:20" ht="20.100000000000001" customHeight="1" x14ac:dyDescent="0.25">
      <c r="B95" s="45" t="s">
        <v>135</v>
      </c>
      <c r="C95" s="50">
        <v>3</v>
      </c>
      <c r="D95" s="50">
        <v>2</v>
      </c>
      <c r="E95" s="50">
        <v>1</v>
      </c>
      <c r="F95" s="50">
        <v>0</v>
      </c>
      <c r="G95" s="50">
        <v>0</v>
      </c>
      <c r="H95" s="50">
        <v>0</v>
      </c>
      <c r="I95" s="50">
        <v>1</v>
      </c>
      <c r="J95" s="50">
        <v>0</v>
      </c>
      <c r="K95" s="50">
        <v>1</v>
      </c>
      <c r="L95" s="50">
        <v>0</v>
      </c>
      <c r="M95" s="50">
        <v>0</v>
      </c>
      <c r="N95" s="50">
        <v>0</v>
      </c>
      <c r="O95" s="15">
        <f t="shared" si="35"/>
        <v>8</v>
      </c>
      <c r="P95" s="15">
        <f t="shared" si="36"/>
        <v>8</v>
      </c>
      <c r="R95" s="8"/>
      <c r="T95"/>
    </row>
    <row r="96" spans="2:20" ht="20.100000000000001" customHeight="1" x14ac:dyDescent="0.25">
      <c r="B96" s="47" t="s">
        <v>136</v>
      </c>
      <c r="C96" s="50">
        <v>0</v>
      </c>
      <c r="D96" s="50">
        <v>4</v>
      </c>
      <c r="E96" s="50">
        <v>2</v>
      </c>
      <c r="F96" s="50">
        <v>1</v>
      </c>
      <c r="G96" s="50">
        <v>0</v>
      </c>
      <c r="H96" s="50">
        <v>0</v>
      </c>
      <c r="I96" s="50">
        <v>1</v>
      </c>
      <c r="J96" s="50">
        <v>0</v>
      </c>
      <c r="K96" s="50">
        <v>1</v>
      </c>
      <c r="L96" s="50">
        <v>0</v>
      </c>
      <c r="M96" s="50">
        <v>0</v>
      </c>
      <c r="N96" s="50">
        <v>0</v>
      </c>
      <c r="O96" s="15">
        <f t="shared" si="35"/>
        <v>9</v>
      </c>
      <c r="P96" s="15">
        <f t="shared" si="36"/>
        <v>9</v>
      </c>
      <c r="R96" s="8"/>
      <c r="T96"/>
    </row>
    <row r="97" spans="2:20" ht="20.100000000000001" customHeight="1" x14ac:dyDescent="0.25">
      <c r="B97" s="45" t="s">
        <v>137</v>
      </c>
      <c r="C97" s="50">
        <v>6</v>
      </c>
      <c r="D97" s="50">
        <v>1</v>
      </c>
      <c r="E97" s="50">
        <v>2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9</v>
      </c>
      <c r="P97" s="15">
        <f t="shared" si="36"/>
        <v>9</v>
      </c>
      <c r="R97" s="8"/>
      <c r="T97"/>
    </row>
    <row r="98" spans="2:20" ht="20.100000000000001" customHeight="1" x14ac:dyDescent="0.25">
      <c r="B98" s="46" t="s">
        <v>138</v>
      </c>
      <c r="C98" s="50">
        <v>7</v>
      </c>
      <c r="D98" s="50">
        <v>3</v>
      </c>
      <c r="E98" s="50">
        <v>0</v>
      </c>
      <c r="F98" s="50">
        <v>0</v>
      </c>
      <c r="G98" s="50">
        <v>0</v>
      </c>
      <c r="H98" s="50">
        <v>0</v>
      </c>
      <c r="I98" s="50">
        <v>3</v>
      </c>
      <c r="J98" s="50">
        <v>0</v>
      </c>
      <c r="K98" s="50">
        <v>2</v>
      </c>
      <c r="L98" s="50">
        <v>0</v>
      </c>
      <c r="M98" s="50">
        <v>0</v>
      </c>
      <c r="N98" s="50">
        <v>0</v>
      </c>
      <c r="O98" s="15">
        <f t="shared" si="35"/>
        <v>15</v>
      </c>
      <c r="P98" s="15">
        <f t="shared" si="36"/>
        <v>15</v>
      </c>
      <c r="R98" s="8"/>
      <c r="T98"/>
    </row>
    <row r="99" spans="2:20" ht="20.100000000000001" customHeight="1" x14ac:dyDescent="0.25">
      <c r="B99" s="45" t="s">
        <v>139</v>
      </c>
      <c r="C99" s="50">
        <v>2</v>
      </c>
      <c r="D99" s="50">
        <v>3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1</v>
      </c>
      <c r="L99" s="50">
        <v>0</v>
      </c>
      <c r="M99" s="50">
        <v>0</v>
      </c>
      <c r="N99" s="50">
        <v>0</v>
      </c>
      <c r="O99" s="15">
        <f t="shared" si="35"/>
        <v>6</v>
      </c>
      <c r="P99" s="15">
        <f t="shared" si="36"/>
        <v>6</v>
      </c>
      <c r="R99" s="8"/>
      <c r="T99"/>
    </row>
    <row r="100" spans="2:20" ht="20.100000000000001" customHeight="1" x14ac:dyDescent="0.25">
      <c r="B100" s="47" t="s">
        <v>140</v>
      </c>
      <c r="C100" s="50">
        <v>2</v>
      </c>
      <c r="D100" s="50">
        <v>3</v>
      </c>
      <c r="E100" s="50">
        <v>1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1</v>
      </c>
      <c r="L100" s="50">
        <v>0</v>
      </c>
      <c r="M100" s="50">
        <v>0</v>
      </c>
      <c r="N100" s="50">
        <v>0</v>
      </c>
      <c r="O100" s="15">
        <f t="shared" si="35"/>
        <v>7</v>
      </c>
      <c r="P100" s="15">
        <f t="shared" si="36"/>
        <v>7</v>
      </c>
      <c r="R100" s="8"/>
      <c r="T100"/>
    </row>
    <row r="101" spans="2:20" ht="20.100000000000001" customHeight="1" x14ac:dyDescent="0.25">
      <c r="B101" s="45" t="s">
        <v>141</v>
      </c>
      <c r="C101" s="50">
        <v>3</v>
      </c>
      <c r="D101" s="50">
        <v>3</v>
      </c>
      <c r="E101" s="50">
        <v>2</v>
      </c>
      <c r="F101" s="50">
        <v>0</v>
      </c>
      <c r="G101" s="50">
        <v>0</v>
      </c>
      <c r="H101" s="50">
        <v>0</v>
      </c>
      <c r="I101" s="50">
        <v>1</v>
      </c>
      <c r="J101" s="50">
        <v>1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10</v>
      </c>
      <c r="P101" s="15">
        <f t="shared" si="36"/>
        <v>10</v>
      </c>
      <c r="R101" s="8"/>
      <c r="T101"/>
    </row>
    <row r="102" spans="2:20" ht="20.100000000000001" customHeight="1" x14ac:dyDescent="0.25">
      <c r="B102" s="46" t="s">
        <v>142</v>
      </c>
      <c r="C102" s="50">
        <v>3</v>
      </c>
      <c r="D102" s="50">
        <v>3</v>
      </c>
      <c r="E102" s="50">
        <v>2</v>
      </c>
      <c r="F102" s="50">
        <v>1</v>
      </c>
      <c r="G102" s="50">
        <v>0</v>
      </c>
      <c r="H102" s="50">
        <v>0</v>
      </c>
      <c r="I102" s="50">
        <v>1</v>
      </c>
      <c r="J102" s="50">
        <v>1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11</v>
      </c>
      <c r="P102" s="15">
        <f t="shared" si="36"/>
        <v>11</v>
      </c>
      <c r="R102" s="8"/>
      <c r="T102"/>
    </row>
    <row r="103" spans="2:20" ht="20.100000000000001" customHeight="1" x14ac:dyDescent="0.25">
      <c r="B103" s="45" t="s">
        <v>143</v>
      </c>
      <c r="C103" s="50">
        <v>10</v>
      </c>
      <c r="D103" s="50">
        <v>11</v>
      </c>
      <c r="E103" s="50">
        <v>1</v>
      </c>
      <c r="F103" s="50">
        <v>1</v>
      </c>
      <c r="G103" s="50">
        <v>0</v>
      </c>
      <c r="H103" s="50">
        <v>0</v>
      </c>
      <c r="I103" s="50">
        <v>1</v>
      </c>
      <c r="J103" s="50">
        <v>1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25</v>
      </c>
      <c r="P103" s="15">
        <f t="shared" si="36"/>
        <v>25</v>
      </c>
      <c r="R103" s="8"/>
      <c r="T103"/>
    </row>
    <row r="104" spans="2:20" ht="22.5" customHeight="1" x14ac:dyDescent="0.25">
      <c r="B104" s="47" t="s">
        <v>144</v>
      </c>
      <c r="C104" s="50">
        <v>15</v>
      </c>
      <c r="D104" s="50">
        <v>17</v>
      </c>
      <c r="E104" s="50">
        <v>5</v>
      </c>
      <c r="F104" s="50">
        <v>3</v>
      </c>
      <c r="G104" s="50">
        <v>0</v>
      </c>
      <c r="H104" s="50">
        <v>0</v>
      </c>
      <c r="I104" s="50">
        <v>0</v>
      </c>
      <c r="J104" s="50">
        <v>1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41</v>
      </c>
      <c r="P104" s="15">
        <f t="shared" si="36"/>
        <v>41</v>
      </c>
      <c r="R104" s="8"/>
      <c r="T104"/>
    </row>
    <row r="105" spans="2:20" ht="20.100000000000001" customHeight="1" x14ac:dyDescent="0.25">
      <c r="B105" s="45" t="s">
        <v>145</v>
      </c>
      <c r="C105" s="50">
        <v>26</v>
      </c>
      <c r="D105" s="50">
        <v>19</v>
      </c>
      <c r="E105" s="50">
        <v>7</v>
      </c>
      <c r="F105" s="50">
        <v>4</v>
      </c>
      <c r="G105" s="50">
        <v>1</v>
      </c>
      <c r="H105" s="50">
        <v>0</v>
      </c>
      <c r="I105" s="50">
        <v>0</v>
      </c>
      <c r="J105" s="50">
        <v>2</v>
      </c>
      <c r="K105" s="50">
        <v>1</v>
      </c>
      <c r="L105" s="50">
        <v>0</v>
      </c>
      <c r="M105" s="50">
        <v>0</v>
      </c>
      <c r="N105" s="50">
        <v>0</v>
      </c>
      <c r="O105" s="15">
        <f t="shared" si="35"/>
        <v>60</v>
      </c>
      <c r="P105" s="15">
        <f t="shared" si="36"/>
        <v>60</v>
      </c>
      <c r="R105" s="8"/>
      <c r="T105"/>
    </row>
    <row r="106" spans="2:20" ht="20.100000000000001" customHeight="1" x14ac:dyDescent="0.25">
      <c r="B106" s="26" t="s">
        <v>18</v>
      </c>
      <c r="C106" s="16">
        <f>SUM(C10:C105)</f>
        <v>2070</v>
      </c>
      <c r="D106" s="16">
        <f t="shared" ref="D106:P106" si="37">SUM(D10:D105)</f>
        <v>834</v>
      </c>
      <c r="E106" s="16">
        <f t="shared" si="37"/>
        <v>462</v>
      </c>
      <c r="F106" s="16">
        <f t="shared" si="37"/>
        <v>175</v>
      </c>
      <c r="G106" s="16">
        <f t="shared" si="37"/>
        <v>36</v>
      </c>
      <c r="H106" s="16">
        <f t="shared" si="37"/>
        <v>18</v>
      </c>
      <c r="I106" s="16">
        <f t="shared" si="37"/>
        <v>273</v>
      </c>
      <c r="J106" s="16">
        <f t="shared" si="37"/>
        <v>137</v>
      </c>
      <c r="K106" s="16">
        <f t="shared" si="37"/>
        <v>67</v>
      </c>
      <c r="L106" s="16">
        <f t="shared" si="37"/>
        <v>5</v>
      </c>
      <c r="M106" s="16">
        <f t="shared" si="37"/>
        <v>2</v>
      </c>
      <c r="N106" s="16">
        <f t="shared" si="37"/>
        <v>0</v>
      </c>
      <c r="O106" s="16">
        <f t="shared" si="37"/>
        <v>4077</v>
      </c>
      <c r="P106" s="16">
        <f t="shared" si="37"/>
        <v>4079</v>
      </c>
      <c r="R106" s="8"/>
      <c r="T106"/>
    </row>
    <row r="107" spans="2:20" ht="20.100000000000001" customHeight="1" x14ac:dyDescent="0.25">
      <c r="B107" s="26" t="s">
        <v>93</v>
      </c>
      <c r="C107" s="43">
        <f t="shared" ref="C107:N107" si="38">C106/$P$106</f>
        <v>0.5074773228732532</v>
      </c>
      <c r="D107" s="43">
        <f t="shared" si="38"/>
        <v>0.20446187791125275</v>
      </c>
      <c r="E107" s="43">
        <f t="shared" si="38"/>
        <v>0.11326305467026232</v>
      </c>
      <c r="F107" s="43">
        <f t="shared" si="38"/>
        <v>4.290267222358421E-2</v>
      </c>
      <c r="G107" s="43">
        <f t="shared" si="38"/>
        <v>8.8256925717087528E-3</v>
      </c>
      <c r="H107" s="43">
        <f t="shared" si="38"/>
        <v>4.4128462858543764E-3</v>
      </c>
      <c r="I107" s="43">
        <f t="shared" si="38"/>
        <v>6.6928168668791366E-2</v>
      </c>
      <c r="J107" s="43">
        <f t="shared" si="38"/>
        <v>3.3586663397891639E-2</v>
      </c>
      <c r="K107" s="43">
        <f t="shared" si="38"/>
        <v>1.6425594508457955E-2</v>
      </c>
      <c r="L107" s="43">
        <f t="shared" si="38"/>
        <v>1.225790634959549E-3</v>
      </c>
      <c r="M107" s="43">
        <f t="shared" si="38"/>
        <v>4.9031625398381952E-4</v>
      </c>
      <c r="N107" s="43">
        <f t="shared" si="38"/>
        <v>0</v>
      </c>
      <c r="R107" s="8"/>
      <c r="T107"/>
    </row>
    <row r="108" spans="2:20" ht="20.100000000000001" customHeight="1" x14ac:dyDescent="0.25">
      <c r="B108" s="42" t="s">
        <v>94</v>
      </c>
      <c r="C108" s="44">
        <f>C106/$O$106</f>
        <v>0.50772626931567333</v>
      </c>
      <c r="D108" s="44">
        <f t="shared" ref="D108:N108" si="39">D106/$O$106</f>
        <v>0.20456217807211186</v>
      </c>
      <c r="E108" s="44">
        <f t="shared" si="39"/>
        <v>0.11331861662987491</v>
      </c>
      <c r="F108" s="44">
        <f t="shared" si="39"/>
        <v>4.292371842040716E-2</v>
      </c>
      <c r="G108" s="44">
        <f t="shared" si="39"/>
        <v>8.8300220750551876E-3</v>
      </c>
      <c r="H108" s="44">
        <f t="shared" si="39"/>
        <v>4.4150110375275938E-3</v>
      </c>
      <c r="I108" s="44">
        <f t="shared" si="39"/>
        <v>6.6961000735835177E-2</v>
      </c>
      <c r="J108" s="44">
        <f t="shared" si="39"/>
        <v>3.3603139563404466E-2</v>
      </c>
      <c r="K108" s="44">
        <f t="shared" si="39"/>
        <v>1.6433652195241601E-2</v>
      </c>
      <c r="L108" s="44">
        <f t="shared" si="39"/>
        <v>1.2263919548687761E-3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1:32" ht="20.100000000000001" customHeight="1" x14ac:dyDescent="0.25">
      <c r="A113" s="7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Q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ht="20.100000000000001" customHeight="1" x14ac:dyDescent="0.25">
      <c r="A114" s="7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Q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ht="20.100000000000001" customHeight="1" x14ac:dyDescent="0.25">
      <c r="A115" s="7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Q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ht="20.100000000000001" customHeight="1" x14ac:dyDescent="0.25">
      <c r="A116" s="7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Q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ht="20.100000000000001" customHeight="1" x14ac:dyDescent="0.25">
      <c r="A117" s="7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Q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ht="20.100000000000001" customHeight="1" x14ac:dyDescent="0.25">
      <c r="A118" s="7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Q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ht="20.100000000000001" customHeight="1" x14ac:dyDescent="0.25">
      <c r="A119" s="7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Q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ht="20.100000000000001" customHeight="1" x14ac:dyDescent="0.25">
      <c r="A120" s="7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Q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ht="20.100000000000001" customHeight="1" x14ac:dyDescent="0.25">
      <c r="A121" s="7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Q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ht="20.100000000000001" customHeight="1" x14ac:dyDescent="0.25">
      <c r="A122" s="7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Q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ht="20.100000000000001" customHeight="1" x14ac:dyDescent="0.25">
      <c r="A123" s="7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Q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ht="20.100000000000001" customHeight="1" x14ac:dyDescent="0.25">
      <c r="A124" s="7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Q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ht="20.100000000000001" customHeight="1" x14ac:dyDescent="0.25">
      <c r="A125" s="7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ht="20.100000000000001" customHeight="1" x14ac:dyDescent="0.25">
      <c r="A126" s="7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ht="20.100000000000001" customHeight="1" x14ac:dyDescent="0.25">
      <c r="A127" s="7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159"/>
  <sheetViews>
    <sheetView view="pageBreakPreview" topLeftCell="A55" zoomScale="60" workbookViewId="0">
      <selection activeCell="O83" sqref="O8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'[2]23.09.19 Entebbe-Busega'!C3:G3</f>
        <v>MCC-C2-STNO 59-KEE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'26.09 Entebbe-Busega 24hr'!D5</f>
        <v>26.09.19</v>
      </c>
      <c r="E5" s="3"/>
      <c r="F5" s="41" t="s">
        <v>1</v>
      </c>
      <c r="G5" s="70" t="str">
        <f>'[2]26.09 Entebbe-Busega-24h'!G5:H5</f>
        <v>ENTEBBE EXPRESS</v>
      </c>
      <c r="H5" s="71"/>
      <c r="I5" s="14"/>
      <c r="J5" s="2" t="s">
        <v>5</v>
      </c>
      <c r="K5" s="70" t="s">
        <v>179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'[2]23.09.19 -Busega -Entebbe'!D6:E6</f>
        <v>BUSEGA</v>
      </c>
      <c r="E6" s="71"/>
      <c r="F6" s="2" t="s">
        <v>2</v>
      </c>
      <c r="G6" s="70" t="str">
        <f>'[2]24.09-Busega-Entebbe'!G6:H6</f>
        <v>ENTEBBE</v>
      </c>
      <c r="H6" s="71"/>
      <c r="J6" s="2" t="s">
        <v>21</v>
      </c>
      <c r="K6" s="70" t="str">
        <f>'[2]26.09 Entebbe-Busega-24h'!K6:L6</f>
        <v>Dennis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36</v>
      </c>
      <c r="D10" s="50">
        <v>25</v>
      </c>
      <c r="E10" s="50">
        <v>14</v>
      </c>
      <c r="F10" s="50">
        <v>2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73" si="0">SUM(C10:L10,N10)</f>
        <v>80</v>
      </c>
      <c r="P10" s="15">
        <f t="shared" ref="P10:P73" si="1">SUM(C10:N10)</f>
        <v>80</v>
      </c>
      <c r="R10" s="1" t="s">
        <v>6</v>
      </c>
      <c r="S10" s="17">
        <f t="shared" ref="S10:AF10" si="2">SUM(C10:C13)</f>
        <v>129</v>
      </c>
      <c r="T10" s="17">
        <f t="shared" si="2"/>
        <v>95</v>
      </c>
      <c r="U10" s="17">
        <f t="shared" si="2"/>
        <v>44</v>
      </c>
      <c r="V10" s="17">
        <f t="shared" si="2"/>
        <v>11</v>
      </c>
      <c r="W10" s="17">
        <f t="shared" si="2"/>
        <v>0</v>
      </c>
      <c r="X10" s="17">
        <f t="shared" si="2"/>
        <v>0</v>
      </c>
      <c r="Y10" s="17">
        <f t="shared" si="2"/>
        <v>7</v>
      </c>
      <c r="Z10" s="17">
        <f t="shared" si="2"/>
        <v>6</v>
      </c>
      <c r="AA10" s="17">
        <f t="shared" si="2"/>
        <v>1</v>
      </c>
      <c r="AB10" s="17">
        <f t="shared" si="2"/>
        <v>0</v>
      </c>
      <c r="AC10" s="17">
        <f t="shared" si="2"/>
        <v>1</v>
      </c>
      <c r="AD10" s="17">
        <f t="shared" si="2"/>
        <v>0</v>
      </c>
      <c r="AE10" s="31">
        <f t="shared" si="2"/>
        <v>293</v>
      </c>
      <c r="AF10" s="31">
        <f t="shared" si="2"/>
        <v>294</v>
      </c>
    </row>
    <row r="11" spans="2:32" s="6" customFormat="1" ht="23.1" customHeight="1" x14ac:dyDescent="0.25">
      <c r="B11" s="45" t="s">
        <v>38</v>
      </c>
      <c r="C11" s="50">
        <v>34</v>
      </c>
      <c r="D11" s="50">
        <v>28</v>
      </c>
      <c r="E11" s="50">
        <v>13</v>
      </c>
      <c r="F11" s="50">
        <v>1</v>
      </c>
      <c r="G11" s="50">
        <v>0</v>
      </c>
      <c r="H11" s="50">
        <v>0</v>
      </c>
      <c r="I11" s="50">
        <v>1</v>
      </c>
      <c r="J11" s="50">
        <v>2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79</v>
      </c>
      <c r="P11" s="15">
        <f t="shared" si="1"/>
        <v>79</v>
      </c>
      <c r="R11" s="1" t="s">
        <v>7</v>
      </c>
      <c r="S11" s="17">
        <f t="shared" ref="S11:AF11" si="3">SUM(C14:C17)</f>
        <v>133</v>
      </c>
      <c r="T11" s="17">
        <f t="shared" si="3"/>
        <v>85</v>
      </c>
      <c r="U11" s="17">
        <f t="shared" si="3"/>
        <v>31</v>
      </c>
      <c r="V11" s="17">
        <f t="shared" si="3"/>
        <v>9</v>
      </c>
      <c r="W11" s="17">
        <f t="shared" si="3"/>
        <v>1</v>
      </c>
      <c r="X11" s="17">
        <f t="shared" si="3"/>
        <v>0</v>
      </c>
      <c r="Y11" s="17">
        <f t="shared" si="3"/>
        <v>12</v>
      </c>
      <c r="Z11" s="17">
        <f t="shared" si="3"/>
        <v>5</v>
      </c>
      <c r="AA11" s="17">
        <f t="shared" si="3"/>
        <v>5</v>
      </c>
      <c r="AB11" s="17">
        <f t="shared" si="3"/>
        <v>0</v>
      </c>
      <c r="AC11" s="17">
        <f t="shared" si="3"/>
        <v>0</v>
      </c>
      <c r="AD11" s="17">
        <f t="shared" si="3"/>
        <v>0</v>
      </c>
      <c r="AE11" s="31">
        <f t="shared" si="3"/>
        <v>281</v>
      </c>
      <c r="AF11" s="31">
        <f t="shared" si="3"/>
        <v>281</v>
      </c>
    </row>
    <row r="12" spans="2:32" ht="23.1" customHeight="1" x14ac:dyDescent="0.25">
      <c r="B12" s="45" t="s">
        <v>39</v>
      </c>
      <c r="C12" s="50">
        <v>27</v>
      </c>
      <c r="D12" s="50">
        <v>18</v>
      </c>
      <c r="E12" s="50">
        <v>6</v>
      </c>
      <c r="F12" s="50">
        <v>4</v>
      </c>
      <c r="G12" s="50">
        <v>0</v>
      </c>
      <c r="H12" s="50">
        <v>0</v>
      </c>
      <c r="I12" s="50">
        <v>1</v>
      </c>
      <c r="J12" s="50">
        <v>2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58</v>
      </c>
      <c r="P12" s="15">
        <f t="shared" si="1"/>
        <v>58</v>
      </c>
      <c r="R12" s="1" t="s">
        <v>8</v>
      </c>
      <c r="S12" s="17">
        <f t="shared" ref="S12:AF12" si="4">SUM(C18:C21)</f>
        <v>103</v>
      </c>
      <c r="T12" s="17">
        <f t="shared" si="4"/>
        <v>81</v>
      </c>
      <c r="U12" s="17">
        <f t="shared" si="4"/>
        <v>22</v>
      </c>
      <c r="V12" s="17">
        <f t="shared" si="4"/>
        <v>7</v>
      </c>
      <c r="W12" s="17">
        <f t="shared" si="4"/>
        <v>3</v>
      </c>
      <c r="X12" s="17">
        <f t="shared" si="4"/>
        <v>0</v>
      </c>
      <c r="Y12" s="17">
        <f t="shared" si="4"/>
        <v>11</v>
      </c>
      <c r="Z12" s="17">
        <f t="shared" si="4"/>
        <v>6</v>
      </c>
      <c r="AA12" s="17">
        <f t="shared" si="4"/>
        <v>4</v>
      </c>
      <c r="AB12" s="17">
        <f t="shared" si="4"/>
        <v>2</v>
      </c>
      <c r="AC12" s="17">
        <f t="shared" si="4"/>
        <v>0</v>
      </c>
      <c r="AD12" s="17">
        <f t="shared" si="4"/>
        <v>0</v>
      </c>
      <c r="AE12" s="31">
        <f t="shared" si="4"/>
        <v>239</v>
      </c>
      <c r="AF12" s="31">
        <f t="shared" si="4"/>
        <v>239</v>
      </c>
    </row>
    <row r="13" spans="2:32" ht="23.1" customHeight="1" x14ac:dyDescent="0.25">
      <c r="B13" s="45" t="s">
        <v>40</v>
      </c>
      <c r="C13" s="50">
        <v>32</v>
      </c>
      <c r="D13" s="50">
        <v>24</v>
      </c>
      <c r="E13" s="50">
        <v>11</v>
      </c>
      <c r="F13" s="50">
        <v>4</v>
      </c>
      <c r="G13" s="50">
        <v>0</v>
      </c>
      <c r="H13" s="50">
        <v>0</v>
      </c>
      <c r="I13" s="50">
        <v>2</v>
      </c>
      <c r="J13" s="50">
        <v>2</v>
      </c>
      <c r="K13" s="50">
        <v>1</v>
      </c>
      <c r="L13" s="50">
        <v>0</v>
      </c>
      <c r="M13" s="50">
        <v>1</v>
      </c>
      <c r="N13" s="50">
        <v>0</v>
      </c>
      <c r="O13" s="15">
        <f t="shared" si="0"/>
        <v>76</v>
      </c>
      <c r="P13" s="15">
        <f t="shared" si="1"/>
        <v>77</v>
      </c>
      <c r="R13" s="1" t="s">
        <v>9</v>
      </c>
      <c r="S13" s="17">
        <f t="shared" ref="S13:AF13" si="5">SUM(C22:C25)</f>
        <v>125</v>
      </c>
      <c r="T13" s="17">
        <f t="shared" si="5"/>
        <v>73</v>
      </c>
      <c r="U13" s="17">
        <f t="shared" si="5"/>
        <v>32</v>
      </c>
      <c r="V13" s="17">
        <f t="shared" si="5"/>
        <v>6</v>
      </c>
      <c r="W13" s="17">
        <f t="shared" si="5"/>
        <v>6</v>
      </c>
      <c r="X13" s="17">
        <f t="shared" si="5"/>
        <v>3</v>
      </c>
      <c r="Y13" s="17">
        <f t="shared" si="5"/>
        <v>21</v>
      </c>
      <c r="Z13" s="17">
        <f t="shared" si="5"/>
        <v>7</v>
      </c>
      <c r="AA13" s="17">
        <f t="shared" si="5"/>
        <v>7</v>
      </c>
      <c r="AB13" s="17">
        <f t="shared" si="5"/>
        <v>3</v>
      </c>
      <c r="AC13" s="17">
        <f t="shared" si="5"/>
        <v>0</v>
      </c>
      <c r="AD13" s="17">
        <f t="shared" si="5"/>
        <v>0</v>
      </c>
      <c r="AE13" s="31">
        <f t="shared" si="5"/>
        <v>283</v>
      </c>
      <c r="AF13" s="31">
        <f t="shared" si="5"/>
        <v>283</v>
      </c>
    </row>
    <row r="14" spans="2:32" ht="23.1" customHeight="1" x14ac:dyDescent="0.25">
      <c r="B14" s="45" t="s">
        <v>41</v>
      </c>
      <c r="C14" s="50">
        <v>33</v>
      </c>
      <c r="D14" s="50">
        <v>28</v>
      </c>
      <c r="E14" s="50">
        <v>8</v>
      </c>
      <c r="F14" s="50">
        <v>4</v>
      </c>
      <c r="G14" s="50">
        <v>0</v>
      </c>
      <c r="H14" s="50">
        <v>0</v>
      </c>
      <c r="I14" s="50">
        <v>0</v>
      </c>
      <c r="J14" s="50">
        <v>2</v>
      </c>
      <c r="K14" s="50">
        <v>0</v>
      </c>
      <c r="L14" s="50">
        <v>0</v>
      </c>
      <c r="M14" s="50">
        <v>0</v>
      </c>
      <c r="N14" s="50">
        <v>0</v>
      </c>
      <c r="O14" s="15">
        <f t="shared" si="0"/>
        <v>75</v>
      </c>
      <c r="P14" s="15">
        <f t="shared" si="1"/>
        <v>75</v>
      </c>
      <c r="R14" s="1" t="s">
        <v>10</v>
      </c>
      <c r="S14" s="17">
        <f t="shared" ref="S14:AF14" si="6">SUM(C26:C29)</f>
        <v>111</v>
      </c>
      <c r="T14" s="17">
        <f t="shared" si="6"/>
        <v>100</v>
      </c>
      <c r="U14" s="17">
        <f t="shared" si="6"/>
        <v>15</v>
      </c>
      <c r="V14" s="17">
        <f t="shared" si="6"/>
        <v>13</v>
      </c>
      <c r="W14" s="17">
        <f t="shared" si="6"/>
        <v>3</v>
      </c>
      <c r="X14" s="17">
        <f t="shared" si="6"/>
        <v>8</v>
      </c>
      <c r="Y14" s="17">
        <f t="shared" si="6"/>
        <v>25</v>
      </c>
      <c r="Z14" s="17">
        <f t="shared" si="6"/>
        <v>15</v>
      </c>
      <c r="AA14" s="17">
        <f t="shared" si="6"/>
        <v>8</v>
      </c>
      <c r="AB14" s="17">
        <f t="shared" si="6"/>
        <v>3</v>
      </c>
      <c r="AC14" s="17">
        <f t="shared" si="6"/>
        <v>0</v>
      </c>
      <c r="AD14" s="17">
        <f t="shared" si="6"/>
        <v>0</v>
      </c>
      <c r="AE14" s="31">
        <f t="shared" si="6"/>
        <v>301</v>
      </c>
      <c r="AF14" s="31">
        <f t="shared" si="6"/>
        <v>301</v>
      </c>
    </row>
    <row r="15" spans="2:32" ht="23.1" customHeight="1" x14ac:dyDescent="0.25">
      <c r="B15" s="45" t="s">
        <v>42</v>
      </c>
      <c r="C15" s="50">
        <v>33</v>
      </c>
      <c r="D15" s="50">
        <v>18</v>
      </c>
      <c r="E15" s="50">
        <v>7</v>
      </c>
      <c r="F15" s="50">
        <v>1</v>
      </c>
      <c r="G15" s="50">
        <v>0</v>
      </c>
      <c r="H15" s="50">
        <v>0</v>
      </c>
      <c r="I15" s="50">
        <v>3</v>
      </c>
      <c r="J15" s="50">
        <v>0</v>
      </c>
      <c r="K15" s="50">
        <v>2</v>
      </c>
      <c r="L15" s="50">
        <v>0</v>
      </c>
      <c r="M15" s="50">
        <v>0</v>
      </c>
      <c r="N15" s="50">
        <v>0</v>
      </c>
      <c r="O15" s="15">
        <f t="shared" si="0"/>
        <v>64</v>
      </c>
      <c r="P15" s="15">
        <f t="shared" si="1"/>
        <v>64</v>
      </c>
      <c r="R15" s="1" t="s">
        <v>11</v>
      </c>
      <c r="S15" s="17">
        <f t="shared" ref="S15:AF15" si="7">SUM(C30:C33)</f>
        <v>104</v>
      </c>
      <c r="T15" s="17">
        <f t="shared" si="7"/>
        <v>99</v>
      </c>
      <c r="U15" s="17">
        <f t="shared" si="7"/>
        <v>14</v>
      </c>
      <c r="V15" s="17">
        <f t="shared" si="7"/>
        <v>14</v>
      </c>
      <c r="W15" s="17">
        <f t="shared" si="7"/>
        <v>1</v>
      </c>
      <c r="X15" s="17">
        <f t="shared" si="7"/>
        <v>2</v>
      </c>
      <c r="Y15" s="17">
        <f t="shared" si="7"/>
        <v>9</v>
      </c>
      <c r="Z15" s="17">
        <f t="shared" si="7"/>
        <v>7</v>
      </c>
      <c r="AA15" s="17">
        <f t="shared" si="7"/>
        <v>12</v>
      </c>
      <c r="AB15" s="17">
        <f t="shared" si="7"/>
        <v>4</v>
      </c>
      <c r="AC15" s="17">
        <f t="shared" si="7"/>
        <v>0</v>
      </c>
      <c r="AD15" s="17">
        <f t="shared" si="7"/>
        <v>0</v>
      </c>
      <c r="AE15" s="31">
        <f t="shared" si="7"/>
        <v>266</v>
      </c>
      <c r="AF15" s="31">
        <f t="shared" si="7"/>
        <v>266</v>
      </c>
    </row>
    <row r="16" spans="2:32" ht="23.1" customHeight="1" x14ac:dyDescent="0.25">
      <c r="B16" s="45" t="s">
        <v>43</v>
      </c>
      <c r="C16" s="50">
        <v>36</v>
      </c>
      <c r="D16" s="50">
        <v>18</v>
      </c>
      <c r="E16" s="50">
        <v>4</v>
      </c>
      <c r="F16" s="50">
        <v>3</v>
      </c>
      <c r="G16" s="50">
        <v>1</v>
      </c>
      <c r="H16" s="50">
        <v>0</v>
      </c>
      <c r="I16" s="50">
        <v>4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66</v>
      </c>
      <c r="P16" s="15">
        <f t="shared" si="1"/>
        <v>66</v>
      </c>
      <c r="R16" s="1" t="s">
        <v>12</v>
      </c>
      <c r="S16" s="17">
        <f t="shared" ref="S16:AF16" si="8">SUM(C34:C37)</f>
        <v>73</v>
      </c>
      <c r="T16" s="17">
        <f t="shared" si="8"/>
        <v>80</v>
      </c>
      <c r="U16" s="17">
        <f t="shared" si="8"/>
        <v>16</v>
      </c>
      <c r="V16" s="17">
        <f t="shared" si="8"/>
        <v>15</v>
      </c>
      <c r="W16" s="17">
        <f t="shared" si="8"/>
        <v>1</v>
      </c>
      <c r="X16" s="17">
        <f t="shared" si="8"/>
        <v>0</v>
      </c>
      <c r="Y16" s="17">
        <f t="shared" si="8"/>
        <v>15</v>
      </c>
      <c r="Z16" s="17">
        <f t="shared" si="8"/>
        <v>9</v>
      </c>
      <c r="AA16" s="17">
        <f t="shared" si="8"/>
        <v>4</v>
      </c>
      <c r="AB16" s="17">
        <f t="shared" si="8"/>
        <v>0</v>
      </c>
      <c r="AC16" s="17">
        <f t="shared" si="8"/>
        <v>0</v>
      </c>
      <c r="AD16" s="17">
        <f t="shared" si="8"/>
        <v>0</v>
      </c>
      <c r="AE16" s="31">
        <f t="shared" si="8"/>
        <v>213</v>
      </c>
      <c r="AF16" s="31">
        <f t="shared" si="8"/>
        <v>213</v>
      </c>
    </row>
    <row r="17" spans="2:32" ht="23.1" customHeight="1" x14ac:dyDescent="0.25">
      <c r="B17" s="45" t="s">
        <v>44</v>
      </c>
      <c r="C17" s="50">
        <v>31</v>
      </c>
      <c r="D17" s="50">
        <v>21</v>
      </c>
      <c r="E17" s="50">
        <v>12</v>
      </c>
      <c r="F17" s="50">
        <v>1</v>
      </c>
      <c r="G17" s="50">
        <v>0</v>
      </c>
      <c r="H17" s="50">
        <v>0</v>
      </c>
      <c r="I17" s="50">
        <v>5</v>
      </c>
      <c r="J17" s="50">
        <v>3</v>
      </c>
      <c r="K17" s="50">
        <v>3</v>
      </c>
      <c r="L17" s="50">
        <v>0</v>
      </c>
      <c r="M17" s="50">
        <v>0</v>
      </c>
      <c r="N17" s="50">
        <v>0</v>
      </c>
      <c r="O17" s="15">
        <f t="shared" si="0"/>
        <v>76</v>
      </c>
      <c r="P17" s="15">
        <f t="shared" si="1"/>
        <v>76</v>
      </c>
      <c r="R17" s="1" t="s">
        <v>13</v>
      </c>
      <c r="S17" s="17">
        <f t="shared" ref="S17:AF17" si="9">SUM(C38:C41)</f>
        <v>96</v>
      </c>
      <c r="T17" s="17">
        <f t="shared" si="9"/>
        <v>77</v>
      </c>
      <c r="U17" s="17">
        <f t="shared" si="9"/>
        <v>26</v>
      </c>
      <c r="V17" s="17">
        <f t="shared" si="9"/>
        <v>17</v>
      </c>
      <c r="W17" s="17">
        <f t="shared" si="9"/>
        <v>0</v>
      </c>
      <c r="X17" s="17">
        <f t="shared" si="9"/>
        <v>0</v>
      </c>
      <c r="Y17" s="17">
        <f t="shared" si="9"/>
        <v>23</v>
      </c>
      <c r="Z17" s="17">
        <f t="shared" si="9"/>
        <v>9</v>
      </c>
      <c r="AA17" s="17">
        <f t="shared" si="9"/>
        <v>8</v>
      </c>
      <c r="AB17" s="17">
        <f t="shared" si="9"/>
        <v>0</v>
      </c>
      <c r="AC17" s="17">
        <f t="shared" si="9"/>
        <v>0</v>
      </c>
      <c r="AD17" s="17">
        <f t="shared" si="9"/>
        <v>0</v>
      </c>
      <c r="AE17" s="31">
        <f t="shared" si="9"/>
        <v>256</v>
      </c>
      <c r="AF17" s="31">
        <f t="shared" si="9"/>
        <v>256</v>
      </c>
    </row>
    <row r="18" spans="2:32" ht="23.1" customHeight="1" x14ac:dyDescent="0.25">
      <c r="B18" s="45" t="s">
        <v>45</v>
      </c>
      <c r="C18" s="50">
        <v>24</v>
      </c>
      <c r="D18" s="50">
        <v>12</v>
      </c>
      <c r="E18" s="50">
        <v>6</v>
      </c>
      <c r="F18" s="50">
        <v>0</v>
      </c>
      <c r="G18" s="50">
        <v>0</v>
      </c>
      <c r="H18" s="50">
        <v>0</v>
      </c>
      <c r="I18" s="50">
        <v>4</v>
      </c>
      <c r="J18" s="50">
        <v>1</v>
      </c>
      <c r="K18" s="50">
        <v>3</v>
      </c>
      <c r="L18" s="50">
        <v>2</v>
      </c>
      <c r="M18" s="50">
        <v>0</v>
      </c>
      <c r="N18" s="50">
        <v>0</v>
      </c>
      <c r="O18" s="15">
        <f t="shared" si="0"/>
        <v>52</v>
      </c>
      <c r="P18" s="15">
        <f t="shared" si="1"/>
        <v>52</v>
      </c>
      <c r="R18" s="1" t="s">
        <v>14</v>
      </c>
      <c r="S18" s="17">
        <f t="shared" ref="S18:AF18" si="10">SUM(C42:C45)</f>
        <v>146</v>
      </c>
      <c r="T18" s="17">
        <f t="shared" si="10"/>
        <v>104</v>
      </c>
      <c r="U18" s="17">
        <f t="shared" si="10"/>
        <v>34</v>
      </c>
      <c r="V18" s="17">
        <f t="shared" si="10"/>
        <v>13</v>
      </c>
      <c r="W18" s="17">
        <f t="shared" si="10"/>
        <v>3</v>
      </c>
      <c r="X18" s="17">
        <f t="shared" si="10"/>
        <v>0</v>
      </c>
      <c r="Y18" s="17">
        <f t="shared" si="10"/>
        <v>14</v>
      </c>
      <c r="Z18" s="17">
        <f t="shared" si="10"/>
        <v>17</v>
      </c>
      <c r="AA18" s="17">
        <f t="shared" si="10"/>
        <v>4</v>
      </c>
      <c r="AB18" s="17">
        <f t="shared" si="10"/>
        <v>2</v>
      </c>
      <c r="AC18" s="17">
        <f t="shared" si="10"/>
        <v>0</v>
      </c>
      <c r="AD18" s="17">
        <f t="shared" si="10"/>
        <v>0</v>
      </c>
      <c r="AE18" s="31">
        <f t="shared" si="10"/>
        <v>337</v>
      </c>
      <c r="AF18" s="31">
        <f t="shared" si="10"/>
        <v>337</v>
      </c>
    </row>
    <row r="19" spans="2:32" ht="23.1" customHeight="1" x14ac:dyDescent="0.25">
      <c r="B19" s="45" t="s">
        <v>46</v>
      </c>
      <c r="C19" s="50">
        <v>25</v>
      </c>
      <c r="D19" s="50">
        <v>23</v>
      </c>
      <c r="E19" s="50">
        <v>4</v>
      </c>
      <c r="F19" s="50">
        <v>2</v>
      </c>
      <c r="G19" s="50">
        <v>2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58</v>
      </c>
      <c r="P19" s="15">
        <f t="shared" si="1"/>
        <v>58</v>
      </c>
      <c r="R19" s="1" t="s">
        <v>15</v>
      </c>
      <c r="S19" s="17">
        <f t="shared" ref="S19:AF19" si="11">SUM(C46:C49)</f>
        <v>119</v>
      </c>
      <c r="T19" s="17">
        <f t="shared" si="11"/>
        <v>87</v>
      </c>
      <c r="U19" s="17">
        <f t="shared" si="11"/>
        <v>22</v>
      </c>
      <c r="V19" s="17">
        <f t="shared" si="11"/>
        <v>6</v>
      </c>
      <c r="W19" s="17">
        <f t="shared" si="11"/>
        <v>1</v>
      </c>
      <c r="X19" s="17">
        <f t="shared" si="11"/>
        <v>7</v>
      </c>
      <c r="Y19" s="17">
        <f t="shared" si="11"/>
        <v>24</v>
      </c>
      <c r="Z19" s="17">
        <f t="shared" si="11"/>
        <v>7</v>
      </c>
      <c r="AA19" s="17">
        <f t="shared" si="11"/>
        <v>4</v>
      </c>
      <c r="AB19" s="17">
        <f t="shared" si="11"/>
        <v>0</v>
      </c>
      <c r="AC19" s="17">
        <f t="shared" si="11"/>
        <v>1</v>
      </c>
      <c r="AD19" s="17">
        <f t="shared" si="11"/>
        <v>0</v>
      </c>
      <c r="AE19" s="31">
        <f t="shared" si="11"/>
        <v>277</v>
      </c>
      <c r="AF19" s="31">
        <f t="shared" si="11"/>
        <v>278</v>
      </c>
    </row>
    <row r="20" spans="2:32" ht="23.1" customHeight="1" x14ac:dyDescent="0.25">
      <c r="B20" s="45" t="s">
        <v>47</v>
      </c>
      <c r="C20" s="50">
        <v>26</v>
      </c>
      <c r="D20" s="50">
        <v>20</v>
      </c>
      <c r="E20" s="50">
        <v>6</v>
      </c>
      <c r="F20" s="50">
        <v>3</v>
      </c>
      <c r="G20" s="50">
        <v>0</v>
      </c>
      <c r="H20" s="50">
        <v>0</v>
      </c>
      <c r="I20" s="50">
        <v>3</v>
      </c>
      <c r="J20" s="50">
        <v>3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61</v>
      </c>
      <c r="P20" s="15">
        <f t="shared" si="1"/>
        <v>61</v>
      </c>
      <c r="R20" s="1" t="s">
        <v>16</v>
      </c>
      <c r="S20" s="17">
        <f t="shared" ref="S20:AF20" si="12">SUM(C50:C53)</f>
        <v>195</v>
      </c>
      <c r="T20" s="17">
        <f t="shared" si="12"/>
        <v>126</v>
      </c>
      <c r="U20" s="17">
        <f t="shared" si="12"/>
        <v>33</v>
      </c>
      <c r="V20" s="17">
        <f t="shared" si="12"/>
        <v>19</v>
      </c>
      <c r="W20" s="17">
        <f t="shared" si="12"/>
        <v>0</v>
      </c>
      <c r="X20" s="17">
        <f t="shared" si="12"/>
        <v>0</v>
      </c>
      <c r="Y20" s="17">
        <f t="shared" si="12"/>
        <v>18</v>
      </c>
      <c r="Z20" s="17">
        <f t="shared" si="12"/>
        <v>4</v>
      </c>
      <c r="AA20" s="17">
        <f t="shared" si="12"/>
        <v>3</v>
      </c>
      <c r="AB20" s="17">
        <f t="shared" si="12"/>
        <v>0</v>
      </c>
      <c r="AC20" s="17">
        <f t="shared" si="12"/>
        <v>0</v>
      </c>
      <c r="AD20" s="17">
        <f t="shared" si="12"/>
        <v>0</v>
      </c>
      <c r="AE20" s="31">
        <f t="shared" si="12"/>
        <v>398</v>
      </c>
      <c r="AF20" s="31">
        <f t="shared" si="12"/>
        <v>398</v>
      </c>
    </row>
    <row r="21" spans="2:32" ht="23.1" customHeight="1" x14ac:dyDescent="0.25">
      <c r="B21" s="45" t="s">
        <v>48</v>
      </c>
      <c r="C21" s="50">
        <v>28</v>
      </c>
      <c r="D21" s="50">
        <v>26</v>
      </c>
      <c r="E21" s="50">
        <v>6</v>
      </c>
      <c r="F21" s="50">
        <v>2</v>
      </c>
      <c r="G21" s="50">
        <v>1</v>
      </c>
      <c r="H21" s="50">
        <v>0</v>
      </c>
      <c r="I21" s="50">
        <v>2</v>
      </c>
      <c r="J21" s="50">
        <v>2</v>
      </c>
      <c r="K21" s="50">
        <v>1</v>
      </c>
      <c r="L21" s="50">
        <v>0</v>
      </c>
      <c r="M21" s="50">
        <v>0</v>
      </c>
      <c r="N21" s="50">
        <v>0</v>
      </c>
      <c r="O21" s="15">
        <f t="shared" si="0"/>
        <v>68</v>
      </c>
      <c r="P21" s="15">
        <f t="shared" si="1"/>
        <v>68</v>
      </c>
      <c r="R21" s="36" t="s">
        <v>20</v>
      </c>
      <c r="S21" s="34">
        <f t="shared" ref="S21:AF21" si="13">SUM(C54:C57)</f>
        <v>160</v>
      </c>
      <c r="T21" s="17">
        <f t="shared" si="13"/>
        <v>116</v>
      </c>
      <c r="U21" s="17">
        <f t="shared" si="13"/>
        <v>25</v>
      </c>
      <c r="V21" s="17">
        <f t="shared" si="13"/>
        <v>21</v>
      </c>
      <c r="W21" s="17">
        <f t="shared" si="13"/>
        <v>2</v>
      </c>
      <c r="X21" s="17">
        <f t="shared" si="13"/>
        <v>0</v>
      </c>
      <c r="Y21" s="17">
        <f t="shared" si="13"/>
        <v>14</v>
      </c>
      <c r="Z21" s="17">
        <f t="shared" si="13"/>
        <v>4</v>
      </c>
      <c r="AA21" s="17">
        <f t="shared" si="13"/>
        <v>3</v>
      </c>
      <c r="AB21" s="17">
        <f t="shared" si="13"/>
        <v>0</v>
      </c>
      <c r="AC21" s="17">
        <f t="shared" si="13"/>
        <v>1</v>
      </c>
      <c r="AD21" s="17">
        <f t="shared" si="13"/>
        <v>0</v>
      </c>
      <c r="AE21" s="31">
        <f t="shared" si="13"/>
        <v>345</v>
      </c>
      <c r="AF21" s="31">
        <f t="shared" si="13"/>
        <v>346</v>
      </c>
    </row>
    <row r="22" spans="2:32" ht="23.1" customHeight="1" x14ac:dyDescent="0.25">
      <c r="B22" s="45" t="s">
        <v>49</v>
      </c>
      <c r="C22" s="50">
        <v>38</v>
      </c>
      <c r="D22" s="50">
        <v>22</v>
      </c>
      <c r="E22" s="50">
        <v>10</v>
      </c>
      <c r="F22" s="50">
        <v>1</v>
      </c>
      <c r="G22" s="50">
        <v>3</v>
      </c>
      <c r="H22" s="50">
        <v>0</v>
      </c>
      <c r="I22" s="50">
        <v>7</v>
      </c>
      <c r="J22" s="50">
        <v>2</v>
      </c>
      <c r="K22" s="50">
        <v>0</v>
      </c>
      <c r="L22" s="50">
        <v>1</v>
      </c>
      <c r="M22" s="50">
        <v>0</v>
      </c>
      <c r="N22" s="50">
        <v>0</v>
      </c>
      <c r="O22" s="15">
        <f t="shared" si="0"/>
        <v>84</v>
      </c>
      <c r="P22" s="15">
        <f t="shared" si="1"/>
        <v>84</v>
      </c>
      <c r="R22" s="36" t="s">
        <v>146</v>
      </c>
      <c r="S22" s="34">
        <f>SUM(C58:C61)</f>
        <v>118</v>
      </c>
      <c r="T22" s="34">
        <f t="shared" ref="T22:AF22" si="14">SUM(D58:D61)</f>
        <v>82</v>
      </c>
      <c r="U22" s="34">
        <f t="shared" si="14"/>
        <v>42</v>
      </c>
      <c r="V22" s="34">
        <f t="shared" si="14"/>
        <v>10</v>
      </c>
      <c r="W22" s="34">
        <f t="shared" si="14"/>
        <v>1</v>
      </c>
      <c r="X22" s="34">
        <f t="shared" si="14"/>
        <v>0</v>
      </c>
      <c r="Y22" s="34">
        <f t="shared" si="14"/>
        <v>9</v>
      </c>
      <c r="Z22" s="34">
        <f t="shared" si="14"/>
        <v>4</v>
      </c>
      <c r="AA22" s="34">
        <f t="shared" si="14"/>
        <v>7</v>
      </c>
      <c r="AB22" s="34">
        <f t="shared" si="14"/>
        <v>0</v>
      </c>
      <c r="AC22" s="34">
        <f t="shared" si="14"/>
        <v>0</v>
      </c>
      <c r="AD22" s="34">
        <f t="shared" si="14"/>
        <v>0</v>
      </c>
      <c r="AE22" s="31">
        <f t="shared" si="14"/>
        <v>273</v>
      </c>
      <c r="AF22" s="31">
        <f t="shared" si="14"/>
        <v>273</v>
      </c>
    </row>
    <row r="23" spans="2:32" ht="23.1" customHeight="1" x14ac:dyDescent="0.25">
      <c r="B23" s="45" t="s">
        <v>50</v>
      </c>
      <c r="C23" s="50">
        <v>27</v>
      </c>
      <c r="D23" s="50">
        <v>20</v>
      </c>
      <c r="E23" s="50">
        <v>5</v>
      </c>
      <c r="F23" s="50">
        <v>3</v>
      </c>
      <c r="G23" s="50">
        <v>2</v>
      </c>
      <c r="H23" s="50">
        <v>0</v>
      </c>
      <c r="I23" s="50">
        <v>3</v>
      </c>
      <c r="J23" s="50">
        <v>2</v>
      </c>
      <c r="K23" s="50">
        <v>1</v>
      </c>
      <c r="L23" s="50">
        <v>0</v>
      </c>
      <c r="M23" s="50">
        <v>0</v>
      </c>
      <c r="N23" s="50">
        <v>0</v>
      </c>
      <c r="O23" s="15">
        <f t="shared" si="0"/>
        <v>63</v>
      </c>
      <c r="P23" s="15">
        <f t="shared" si="1"/>
        <v>63</v>
      </c>
      <c r="R23" s="36" t="s">
        <v>147</v>
      </c>
      <c r="S23" s="34">
        <f>SUM(C62:C65)</f>
        <v>128</v>
      </c>
      <c r="T23" s="34">
        <f t="shared" ref="T23:AF23" si="15">SUM(D62:D65)</f>
        <v>79</v>
      </c>
      <c r="U23" s="34">
        <f t="shared" si="15"/>
        <v>10</v>
      </c>
      <c r="V23" s="34">
        <f t="shared" si="15"/>
        <v>13</v>
      </c>
      <c r="W23" s="34">
        <f t="shared" si="15"/>
        <v>4</v>
      </c>
      <c r="X23" s="34">
        <f t="shared" si="15"/>
        <v>0</v>
      </c>
      <c r="Y23" s="34">
        <f t="shared" si="15"/>
        <v>11</v>
      </c>
      <c r="Z23" s="34">
        <f t="shared" si="15"/>
        <v>7</v>
      </c>
      <c r="AA23" s="34">
        <f t="shared" si="15"/>
        <v>0</v>
      </c>
      <c r="AB23" s="34">
        <f t="shared" si="15"/>
        <v>0</v>
      </c>
      <c r="AC23" s="34">
        <f t="shared" si="15"/>
        <v>0</v>
      </c>
      <c r="AD23" s="34">
        <f t="shared" si="15"/>
        <v>0</v>
      </c>
      <c r="AE23" s="31">
        <f t="shared" si="15"/>
        <v>252</v>
      </c>
      <c r="AF23" s="31">
        <f t="shared" si="15"/>
        <v>252</v>
      </c>
    </row>
    <row r="24" spans="2:32" ht="23.1" customHeight="1" x14ac:dyDescent="0.25">
      <c r="B24" s="45" t="s">
        <v>51</v>
      </c>
      <c r="C24" s="50">
        <v>30</v>
      </c>
      <c r="D24" s="50">
        <v>8</v>
      </c>
      <c r="E24" s="50">
        <v>3</v>
      </c>
      <c r="F24" s="50">
        <v>1</v>
      </c>
      <c r="G24" s="50">
        <v>0</v>
      </c>
      <c r="H24" s="50">
        <v>0</v>
      </c>
      <c r="I24" s="50">
        <v>4</v>
      </c>
      <c r="J24" s="50">
        <v>1</v>
      </c>
      <c r="K24" s="50">
        <v>2</v>
      </c>
      <c r="L24" s="50">
        <v>1</v>
      </c>
      <c r="M24" s="50">
        <v>0</v>
      </c>
      <c r="N24" s="50">
        <v>0</v>
      </c>
      <c r="O24" s="15">
        <f t="shared" si="0"/>
        <v>50</v>
      </c>
      <c r="P24" s="15">
        <f t="shared" si="1"/>
        <v>50</v>
      </c>
      <c r="R24" s="36" t="s">
        <v>148</v>
      </c>
      <c r="S24" s="34">
        <f>SUM(C66:C69)</f>
        <v>84</v>
      </c>
      <c r="T24" s="34">
        <f t="shared" ref="T24:AF24" si="16">SUM(D66:D69)</f>
        <v>64</v>
      </c>
      <c r="U24" s="34">
        <f t="shared" si="16"/>
        <v>18</v>
      </c>
      <c r="V24" s="34">
        <f t="shared" si="16"/>
        <v>11</v>
      </c>
      <c r="W24" s="34">
        <f t="shared" si="16"/>
        <v>2</v>
      </c>
      <c r="X24" s="34">
        <f t="shared" si="16"/>
        <v>0</v>
      </c>
      <c r="Y24" s="34">
        <f t="shared" si="16"/>
        <v>9</v>
      </c>
      <c r="Z24" s="34">
        <f t="shared" si="16"/>
        <v>2</v>
      </c>
      <c r="AA24" s="34">
        <f t="shared" si="16"/>
        <v>7</v>
      </c>
      <c r="AB24" s="34">
        <f t="shared" si="16"/>
        <v>1</v>
      </c>
      <c r="AC24" s="34">
        <f t="shared" si="16"/>
        <v>0</v>
      </c>
      <c r="AD24" s="34">
        <f t="shared" si="16"/>
        <v>0</v>
      </c>
      <c r="AE24" s="31">
        <f t="shared" si="16"/>
        <v>198</v>
      </c>
      <c r="AF24" s="31">
        <f t="shared" si="16"/>
        <v>198</v>
      </c>
    </row>
    <row r="25" spans="2:32" ht="23.1" customHeight="1" x14ac:dyDescent="0.25">
      <c r="B25" s="45" t="s">
        <v>52</v>
      </c>
      <c r="C25" s="50">
        <v>30</v>
      </c>
      <c r="D25" s="50">
        <v>23</v>
      </c>
      <c r="E25" s="50">
        <v>14</v>
      </c>
      <c r="F25" s="50">
        <v>1</v>
      </c>
      <c r="G25" s="50">
        <v>1</v>
      </c>
      <c r="H25" s="50">
        <v>3</v>
      </c>
      <c r="I25" s="50">
        <v>7</v>
      </c>
      <c r="J25" s="50">
        <v>2</v>
      </c>
      <c r="K25" s="50">
        <v>4</v>
      </c>
      <c r="L25" s="50">
        <v>1</v>
      </c>
      <c r="M25" s="50">
        <v>0</v>
      </c>
      <c r="N25" s="50">
        <v>0</v>
      </c>
      <c r="O25" s="15">
        <f t="shared" si="0"/>
        <v>86</v>
      </c>
      <c r="P25" s="15">
        <f t="shared" si="1"/>
        <v>86</v>
      </c>
      <c r="R25" s="36" t="s">
        <v>149</v>
      </c>
      <c r="S25" s="34">
        <f>SUM(C70:C73)</f>
        <v>40</v>
      </c>
      <c r="T25" s="34">
        <f t="shared" ref="T25:AF25" si="17">SUM(D70:D73)</f>
        <v>29</v>
      </c>
      <c r="U25" s="34">
        <f t="shared" si="17"/>
        <v>18</v>
      </c>
      <c r="V25" s="34">
        <f t="shared" si="17"/>
        <v>5</v>
      </c>
      <c r="W25" s="34">
        <f t="shared" si="17"/>
        <v>0</v>
      </c>
      <c r="X25" s="34">
        <f t="shared" si="17"/>
        <v>0</v>
      </c>
      <c r="Y25" s="34">
        <f t="shared" si="17"/>
        <v>9</v>
      </c>
      <c r="Z25" s="34">
        <f t="shared" si="17"/>
        <v>3</v>
      </c>
      <c r="AA25" s="34">
        <f t="shared" si="17"/>
        <v>3</v>
      </c>
      <c r="AB25" s="34">
        <f t="shared" si="17"/>
        <v>1</v>
      </c>
      <c r="AC25" s="34">
        <f t="shared" si="17"/>
        <v>0</v>
      </c>
      <c r="AD25" s="34">
        <f t="shared" si="17"/>
        <v>0</v>
      </c>
      <c r="AE25" s="31">
        <f t="shared" si="17"/>
        <v>108</v>
      </c>
      <c r="AF25" s="31">
        <f t="shared" si="17"/>
        <v>108</v>
      </c>
    </row>
    <row r="26" spans="2:32" ht="23.1" customHeight="1" x14ac:dyDescent="0.25">
      <c r="B26" s="45" t="s">
        <v>53</v>
      </c>
      <c r="C26" s="50">
        <v>19</v>
      </c>
      <c r="D26" s="50">
        <v>22</v>
      </c>
      <c r="E26" s="50">
        <v>4</v>
      </c>
      <c r="F26" s="50">
        <v>2</v>
      </c>
      <c r="G26" s="50">
        <v>0</v>
      </c>
      <c r="H26" s="50">
        <v>8</v>
      </c>
      <c r="I26" s="50">
        <v>5</v>
      </c>
      <c r="J26" s="50">
        <v>5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65</v>
      </c>
      <c r="P26" s="15">
        <f t="shared" si="1"/>
        <v>65</v>
      </c>
      <c r="R26" s="36" t="s">
        <v>150</v>
      </c>
      <c r="S26" s="34">
        <f>SUM(C74:C77)</f>
        <v>21</v>
      </c>
      <c r="T26" s="34">
        <f t="shared" ref="T26:AF26" si="18">SUM(D74:D77)</f>
        <v>14</v>
      </c>
      <c r="U26" s="34">
        <f t="shared" si="18"/>
        <v>4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2</v>
      </c>
      <c r="AB26" s="34">
        <f t="shared" si="18"/>
        <v>1</v>
      </c>
      <c r="AC26" s="34">
        <f t="shared" si="18"/>
        <v>0</v>
      </c>
      <c r="AD26" s="34">
        <f t="shared" si="18"/>
        <v>0</v>
      </c>
      <c r="AE26" s="31">
        <f t="shared" si="18"/>
        <v>43</v>
      </c>
      <c r="AF26" s="31">
        <f t="shared" si="18"/>
        <v>43</v>
      </c>
    </row>
    <row r="27" spans="2:32" ht="23.1" customHeight="1" x14ac:dyDescent="0.25">
      <c r="B27" s="45" t="s">
        <v>54</v>
      </c>
      <c r="C27" s="50">
        <v>30</v>
      </c>
      <c r="D27" s="50">
        <v>19</v>
      </c>
      <c r="E27" s="50">
        <v>5</v>
      </c>
      <c r="F27" s="50">
        <v>6</v>
      </c>
      <c r="G27" s="50">
        <v>3</v>
      </c>
      <c r="H27" s="50">
        <v>0</v>
      </c>
      <c r="I27" s="50">
        <v>5</v>
      </c>
      <c r="J27" s="50">
        <v>1</v>
      </c>
      <c r="K27" s="50">
        <v>2</v>
      </c>
      <c r="L27" s="50">
        <v>0</v>
      </c>
      <c r="M27" s="50">
        <v>0</v>
      </c>
      <c r="N27" s="50">
        <v>0</v>
      </c>
      <c r="O27" s="15">
        <f t="shared" si="0"/>
        <v>71</v>
      </c>
      <c r="P27" s="15">
        <f t="shared" si="1"/>
        <v>71</v>
      </c>
      <c r="R27" s="36" t="s">
        <v>151</v>
      </c>
      <c r="S27" s="34">
        <f>SUM(C78:C81)</f>
        <v>10</v>
      </c>
      <c r="T27" s="34">
        <f t="shared" ref="T27:AF27" si="19">SUM(D78:D81)</f>
        <v>9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2</v>
      </c>
      <c r="AB27" s="34">
        <f t="shared" si="19"/>
        <v>1</v>
      </c>
      <c r="AC27" s="34">
        <f t="shared" si="19"/>
        <v>0</v>
      </c>
      <c r="AD27" s="34">
        <f t="shared" si="19"/>
        <v>0</v>
      </c>
      <c r="AE27" s="31">
        <f t="shared" si="19"/>
        <v>22</v>
      </c>
      <c r="AF27" s="31">
        <f t="shared" si="19"/>
        <v>22</v>
      </c>
    </row>
    <row r="28" spans="2:32" ht="23.1" customHeight="1" x14ac:dyDescent="0.25">
      <c r="B28" s="45" t="s">
        <v>55</v>
      </c>
      <c r="C28" s="50">
        <v>30</v>
      </c>
      <c r="D28" s="50">
        <v>26</v>
      </c>
      <c r="E28" s="50">
        <v>2</v>
      </c>
      <c r="F28" s="50">
        <v>1</v>
      </c>
      <c r="G28" s="50">
        <v>0</v>
      </c>
      <c r="H28" s="50">
        <v>0</v>
      </c>
      <c r="I28" s="50">
        <v>7</v>
      </c>
      <c r="J28" s="50">
        <v>6</v>
      </c>
      <c r="K28" s="50">
        <v>3</v>
      </c>
      <c r="L28" s="50">
        <v>1</v>
      </c>
      <c r="M28" s="50">
        <v>0</v>
      </c>
      <c r="N28" s="50">
        <v>0</v>
      </c>
      <c r="O28" s="15">
        <f t="shared" si="0"/>
        <v>76</v>
      </c>
      <c r="P28" s="15">
        <f t="shared" si="1"/>
        <v>76</v>
      </c>
      <c r="R28" s="36" t="s">
        <v>152</v>
      </c>
      <c r="S28" s="34">
        <f>SUM(C82:C85)</f>
        <v>6</v>
      </c>
      <c r="T28" s="34">
        <f t="shared" ref="T28:AF28" si="20">SUM(D82:D85)</f>
        <v>4</v>
      </c>
      <c r="U28" s="34">
        <f t="shared" si="20"/>
        <v>3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17</v>
      </c>
      <c r="AF28" s="31">
        <f t="shared" si="20"/>
        <v>17</v>
      </c>
    </row>
    <row r="29" spans="2:32" ht="23.1" customHeight="1" x14ac:dyDescent="0.25">
      <c r="B29" s="45" t="s">
        <v>56</v>
      </c>
      <c r="C29" s="50">
        <v>32</v>
      </c>
      <c r="D29" s="50">
        <v>33</v>
      </c>
      <c r="E29" s="50">
        <v>4</v>
      </c>
      <c r="F29" s="50">
        <v>4</v>
      </c>
      <c r="G29" s="50">
        <v>0</v>
      </c>
      <c r="H29" s="50">
        <v>0</v>
      </c>
      <c r="I29" s="50">
        <v>8</v>
      </c>
      <c r="J29" s="50">
        <v>3</v>
      </c>
      <c r="K29" s="50">
        <v>3</v>
      </c>
      <c r="L29" s="50">
        <v>2</v>
      </c>
      <c r="M29" s="50">
        <v>0</v>
      </c>
      <c r="N29" s="50">
        <v>0</v>
      </c>
      <c r="O29" s="15">
        <f t="shared" si="0"/>
        <v>89</v>
      </c>
      <c r="P29" s="15">
        <f t="shared" si="1"/>
        <v>89</v>
      </c>
      <c r="R29" s="36" t="s">
        <v>153</v>
      </c>
      <c r="S29" s="34">
        <f>SUM(C86:C89)</f>
        <v>7</v>
      </c>
      <c r="T29" s="34">
        <f t="shared" ref="T29:AF29" si="21">SUM(D86:D89)</f>
        <v>3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6</v>
      </c>
      <c r="Z29" s="34">
        <f t="shared" si="21"/>
        <v>2</v>
      </c>
      <c r="AA29" s="34">
        <f t="shared" si="21"/>
        <v>9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28</v>
      </c>
      <c r="AF29" s="31">
        <f t="shared" si="21"/>
        <v>28</v>
      </c>
    </row>
    <row r="30" spans="2:32" ht="23.1" customHeight="1" x14ac:dyDescent="0.25">
      <c r="B30" s="45" t="s">
        <v>57</v>
      </c>
      <c r="C30" s="50">
        <v>20</v>
      </c>
      <c r="D30" s="50">
        <v>31</v>
      </c>
      <c r="E30" s="50">
        <v>5</v>
      </c>
      <c r="F30" s="50">
        <v>3</v>
      </c>
      <c r="G30" s="50">
        <v>0</v>
      </c>
      <c r="H30" s="50">
        <v>0</v>
      </c>
      <c r="I30" s="50">
        <v>1</v>
      </c>
      <c r="J30" s="50">
        <v>2</v>
      </c>
      <c r="K30" s="50">
        <v>0</v>
      </c>
      <c r="L30" s="50">
        <v>0</v>
      </c>
      <c r="M30" s="50">
        <v>0</v>
      </c>
      <c r="N30" s="50">
        <v>0</v>
      </c>
      <c r="O30" s="15">
        <f t="shared" si="0"/>
        <v>62</v>
      </c>
      <c r="P30" s="15">
        <f t="shared" si="1"/>
        <v>62</v>
      </c>
      <c r="R30" s="36" t="s">
        <v>154</v>
      </c>
      <c r="S30" s="34">
        <f>SUM(C90:C93)</f>
        <v>5</v>
      </c>
      <c r="T30" s="34">
        <f t="shared" ref="T30:AF30" si="22">SUM(D90:D93)</f>
        <v>0</v>
      </c>
      <c r="U30" s="34">
        <f t="shared" si="22"/>
        <v>3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2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10</v>
      </c>
      <c r="AF30" s="31">
        <f t="shared" si="22"/>
        <v>10</v>
      </c>
    </row>
    <row r="31" spans="2:32" ht="23.1" customHeight="1" x14ac:dyDescent="0.25">
      <c r="B31" s="46" t="s">
        <v>58</v>
      </c>
      <c r="C31" s="50">
        <v>20</v>
      </c>
      <c r="D31" s="50">
        <v>4</v>
      </c>
      <c r="E31" s="50">
        <v>2</v>
      </c>
      <c r="F31" s="50">
        <v>1</v>
      </c>
      <c r="G31" s="50">
        <v>0</v>
      </c>
      <c r="H31" s="50">
        <v>1</v>
      </c>
      <c r="I31" s="50">
        <v>2</v>
      </c>
      <c r="J31" s="50">
        <v>1</v>
      </c>
      <c r="K31" s="50">
        <v>1</v>
      </c>
      <c r="L31" s="50">
        <v>1</v>
      </c>
      <c r="M31" s="50">
        <v>0</v>
      </c>
      <c r="N31" s="50">
        <v>0</v>
      </c>
      <c r="O31" s="15">
        <f t="shared" si="0"/>
        <v>33</v>
      </c>
      <c r="P31" s="15">
        <f t="shared" si="1"/>
        <v>33</v>
      </c>
      <c r="R31" s="36" t="s">
        <v>155</v>
      </c>
      <c r="S31" s="34">
        <f>SUM(C94:C97)</f>
        <v>4</v>
      </c>
      <c r="T31" s="34">
        <f t="shared" ref="T31:AF31" si="23">SUM(D94:D97)</f>
        <v>1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5</v>
      </c>
      <c r="AA31" s="34">
        <f t="shared" si="23"/>
        <v>3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15</v>
      </c>
      <c r="AF31" s="31">
        <f t="shared" si="23"/>
        <v>15</v>
      </c>
    </row>
    <row r="32" spans="2:32" ht="23.1" customHeight="1" x14ac:dyDescent="0.25">
      <c r="B32" s="46" t="s">
        <v>59</v>
      </c>
      <c r="C32" s="50">
        <v>30</v>
      </c>
      <c r="D32" s="50">
        <v>34</v>
      </c>
      <c r="E32" s="50">
        <v>1</v>
      </c>
      <c r="F32" s="50">
        <v>5</v>
      </c>
      <c r="G32" s="50">
        <v>1</v>
      </c>
      <c r="H32" s="50">
        <v>1</v>
      </c>
      <c r="I32" s="50">
        <v>2</v>
      </c>
      <c r="J32" s="50">
        <v>1</v>
      </c>
      <c r="K32" s="50">
        <v>7</v>
      </c>
      <c r="L32" s="50">
        <v>1</v>
      </c>
      <c r="M32" s="50">
        <v>0</v>
      </c>
      <c r="N32" s="50">
        <v>0</v>
      </c>
      <c r="O32" s="15">
        <f t="shared" si="0"/>
        <v>83</v>
      </c>
      <c r="P32" s="15">
        <f t="shared" si="1"/>
        <v>83</v>
      </c>
      <c r="R32" s="33" t="s">
        <v>156</v>
      </c>
      <c r="S32" s="34">
        <f>SUM(C98:C101)</f>
        <v>19</v>
      </c>
      <c r="T32" s="34">
        <f t="shared" ref="T32:AF32" si="24">SUM(D98:D101)</f>
        <v>7</v>
      </c>
      <c r="U32" s="34">
        <f t="shared" si="24"/>
        <v>1</v>
      </c>
      <c r="V32" s="34">
        <f t="shared" si="24"/>
        <v>3</v>
      </c>
      <c r="W32" s="34">
        <f t="shared" si="24"/>
        <v>0</v>
      </c>
      <c r="X32" s="34">
        <f t="shared" si="24"/>
        <v>0</v>
      </c>
      <c r="Y32" s="34">
        <f t="shared" si="24"/>
        <v>6</v>
      </c>
      <c r="Z32" s="34">
        <f t="shared" si="24"/>
        <v>3</v>
      </c>
      <c r="AA32" s="34">
        <f t="shared" si="24"/>
        <v>6</v>
      </c>
      <c r="AB32" s="34">
        <f t="shared" si="24"/>
        <v>1</v>
      </c>
      <c r="AC32" s="34">
        <f t="shared" si="24"/>
        <v>0</v>
      </c>
      <c r="AD32" s="34">
        <f t="shared" si="24"/>
        <v>0</v>
      </c>
      <c r="AE32" s="31">
        <f t="shared" si="24"/>
        <v>46</v>
      </c>
      <c r="AF32" s="31">
        <f t="shared" si="24"/>
        <v>46</v>
      </c>
    </row>
    <row r="33" spans="2:32" ht="23.1" customHeight="1" x14ac:dyDescent="0.25">
      <c r="B33" s="45" t="s">
        <v>60</v>
      </c>
      <c r="C33" s="50">
        <v>34</v>
      </c>
      <c r="D33" s="50">
        <v>30</v>
      </c>
      <c r="E33" s="50">
        <v>6</v>
      </c>
      <c r="F33" s="50">
        <v>5</v>
      </c>
      <c r="G33" s="50">
        <v>0</v>
      </c>
      <c r="H33" s="50">
        <v>0</v>
      </c>
      <c r="I33" s="50">
        <v>4</v>
      </c>
      <c r="J33" s="50">
        <v>3</v>
      </c>
      <c r="K33" s="50">
        <v>4</v>
      </c>
      <c r="L33" s="50">
        <v>2</v>
      </c>
      <c r="M33" s="50">
        <v>0</v>
      </c>
      <c r="N33" s="50">
        <v>0</v>
      </c>
      <c r="O33" s="15">
        <f t="shared" si="0"/>
        <v>88</v>
      </c>
      <c r="P33" s="15">
        <f t="shared" si="1"/>
        <v>88</v>
      </c>
      <c r="R33" s="33" t="s">
        <v>157</v>
      </c>
      <c r="S33" s="34">
        <f>SUM(C102:C105)</f>
        <v>25</v>
      </c>
      <c r="T33" s="34">
        <f t="shared" ref="T33:AF33" si="25">SUM(D102:D105)</f>
        <v>31</v>
      </c>
      <c r="U33" s="34">
        <f t="shared" si="25"/>
        <v>10</v>
      </c>
      <c r="V33" s="34">
        <f t="shared" si="25"/>
        <v>3</v>
      </c>
      <c r="W33" s="34">
        <f t="shared" si="25"/>
        <v>3</v>
      </c>
      <c r="X33" s="34">
        <f t="shared" si="25"/>
        <v>1</v>
      </c>
      <c r="Y33" s="34">
        <f t="shared" si="25"/>
        <v>1</v>
      </c>
      <c r="Z33" s="34">
        <f t="shared" si="25"/>
        <v>5</v>
      </c>
      <c r="AA33" s="34">
        <f t="shared" si="25"/>
        <v>1</v>
      </c>
      <c r="AB33" s="34">
        <f t="shared" si="25"/>
        <v>0</v>
      </c>
      <c r="AC33" s="34">
        <f t="shared" si="25"/>
        <v>0</v>
      </c>
      <c r="AD33" s="34">
        <f t="shared" si="25"/>
        <v>0</v>
      </c>
      <c r="AE33" s="31">
        <f t="shared" si="25"/>
        <v>80</v>
      </c>
      <c r="AF33" s="31">
        <f t="shared" si="25"/>
        <v>80</v>
      </c>
    </row>
    <row r="34" spans="2:32" ht="23.1" customHeight="1" x14ac:dyDescent="0.25">
      <c r="B34" s="46" t="s">
        <v>61</v>
      </c>
      <c r="C34" s="50">
        <v>14</v>
      </c>
      <c r="D34" s="50">
        <v>36</v>
      </c>
      <c r="E34" s="50">
        <v>3</v>
      </c>
      <c r="F34" s="50">
        <v>7</v>
      </c>
      <c r="G34" s="50">
        <v>0</v>
      </c>
      <c r="H34" s="50">
        <v>0</v>
      </c>
      <c r="I34" s="50">
        <v>6</v>
      </c>
      <c r="J34" s="50">
        <v>2</v>
      </c>
      <c r="K34" s="50">
        <v>1</v>
      </c>
      <c r="L34" s="50">
        <v>0</v>
      </c>
      <c r="M34" s="50">
        <v>0</v>
      </c>
      <c r="N34" s="50">
        <v>0</v>
      </c>
      <c r="O34" s="15">
        <f t="shared" si="0"/>
        <v>69</v>
      </c>
      <c r="P34" s="15">
        <f t="shared" si="1"/>
        <v>69</v>
      </c>
      <c r="R34" s="38" t="s">
        <v>90</v>
      </c>
      <c r="S34" s="39">
        <f t="shared" ref="S34:AF34" si="26">MAX(S10:S12)</f>
        <v>133</v>
      </c>
      <c r="T34" s="39">
        <f t="shared" si="26"/>
        <v>95</v>
      </c>
      <c r="U34" s="39">
        <f t="shared" si="26"/>
        <v>44</v>
      </c>
      <c r="V34" s="39">
        <f t="shared" si="26"/>
        <v>11</v>
      </c>
      <c r="W34" s="39">
        <f t="shared" si="26"/>
        <v>3</v>
      </c>
      <c r="X34" s="39">
        <f t="shared" si="26"/>
        <v>0</v>
      </c>
      <c r="Y34" s="39">
        <f t="shared" si="26"/>
        <v>12</v>
      </c>
      <c r="Z34" s="39">
        <f t="shared" si="26"/>
        <v>6</v>
      </c>
      <c r="AA34" s="39">
        <f t="shared" si="26"/>
        <v>5</v>
      </c>
      <c r="AB34" s="39">
        <f t="shared" si="26"/>
        <v>2</v>
      </c>
      <c r="AC34" s="39">
        <f t="shared" si="26"/>
        <v>1</v>
      </c>
      <c r="AD34" s="39">
        <f t="shared" si="26"/>
        <v>0</v>
      </c>
      <c r="AE34" s="40">
        <f t="shared" si="26"/>
        <v>293</v>
      </c>
      <c r="AF34" s="40">
        <f t="shared" si="26"/>
        <v>294</v>
      </c>
    </row>
    <row r="35" spans="2:32" ht="23.1" customHeight="1" x14ac:dyDescent="0.25">
      <c r="B35" s="46" t="s">
        <v>62</v>
      </c>
      <c r="C35" s="50">
        <v>24</v>
      </c>
      <c r="D35" s="50">
        <v>14</v>
      </c>
      <c r="E35" s="50">
        <v>2</v>
      </c>
      <c r="F35" s="50">
        <v>4</v>
      </c>
      <c r="G35" s="50">
        <v>0</v>
      </c>
      <c r="H35" s="50">
        <v>0</v>
      </c>
      <c r="I35" s="50">
        <v>1</v>
      </c>
      <c r="J35" s="50">
        <v>2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47</v>
      </c>
      <c r="P35" s="15">
        <f t="shared" si="1"/>
        <v>47</v>
      </c>
      <c r="R35" s="38" t="s">
        <v>91</v>
      </c>
      <c r="S35" s="39">
        <f t="shared" ref="S35:AF35" si="27">MAX(S13:S18)</f>
        <v>146</v>
      </c>
      <c r="T35" s="39">
        <f t="shared" si="27"/>
        <v>104</v>
      </c>
      <c r="U35" s="39">
        <f t="shared" si="27"/>
        <v>34</v>
      </c>
      <c r="V35" s="39">
        <f t="shared" si="27"/>
        <v>17</v>
      </c>
      <c r="W35" s="39">
        <f t="shared" si="27"/>
        <v>6</v>
      </c>
      <c r="X35" s="39">
        <f t="shared" si="27"/>
        <v>8</v>
      </c>
      <c r="Y35" s="39">
        <f t="shared" si="27"/>
        <v>25</v>
      </c>
      <c r="Z35" s="39">
        <f t="shared" si="27"/>
        <v>17</v>
      </c>
      <c r="AA35" s="39">
        <f t="shared" si="27"/>
        <v>12</v>
      </c>
      <c r="AB35" s="39">
        <f t="shared" si="27"/>
        <v>4</v>
      </c>
      <c r="AC35" s="39">
        <f t="shared" si="27"/>
        <v>0</v>
      </c>
      <c r="AD35" s="39">
        <f t="shared" si="27"/>
        <v>0</v>
      </c>
      <c r="AE35" s="40">
        <f t="shared" si="27"/>
        <v>337</v>
      </c>
      <c r="AF35" s="40">
        <f t="shared" si="27"/>
        <v>337</v>
      </c>
    </row>
    <row r="36" spans="2:32" ht="23.1" customHeight="1" x14ac:dyDescent="0.25">
      <c r="B36" s="46" t="s">
        <v>63</v>
      </c>
      <c r="C36" s="50">
        <v>25</v>
      </c>
      <c r="D36" s="50">
        <v>18</v>
      </c>
      <c r="E36" s="50">
        <v>6</v>
      </c>
      <c r="F36" s="50">
        <v>3</v>
      </c>
      <c r="G36" s="50">
        <v>0</v>
      </c>
      <c r="H36" s="50">
        <v>0</v>
      </c>
      <c r="I36" s="50">
        <v>4</v>
      </c>
      <c r="J36" s="50">
        <v>5</v>
      </c>
      <c r="K36" s="50">
        <v>1</v>
      </c>
      <c r="L36" s="50">
        <v>0</v>
      </c>
      <c r="M36" s="50">
        <v>0</v>
      </c>
      <c r="N36" s="50">
        <v>0</v>
      </c>
      <c r="O36" s="15">
        <f t="shared" si="0"/>
        <v>62</v>
      </c>
      <c r="P36" s="15">
        <f t="shared" si="1"/>
        <v>62</v>
      </c>
      <c r="R36" s="38" t="s">
        <v>92</v>
      </c>
      <c r="S36" s="39">
        <f t="shared" ref="S36:AF36" si="28">MAX(S19:S21)</f>
        <v>195</v>
      </c>
      <c r="T36" s="39">
        <f t="shared" si="28"/>
        <v>126</v>
      </c>
      <c r="U36" s="39">
        <f t="shared" si="28"/>
        <v>33</v>
      </c>
      <c r="V36" s="39">
        <f t="shared" si="28"/>
        <v>21</v>
      </c>
      <c r="W36" s="39">
        <f t="shared" si="28"/>
        <v>2</v>
      </c>
      <c r="X36" s="39">
        <f t="shared" si="28"/>
        <v>7</v>
      </c>
      <c r="Y36" s="39">
        <f t="shared" si="28"/>
        <v>24</v>
      </c>
      <c r="Z36" s="39">
        <f t="shared" si="28"/>
        <v>7</v>
      </c>
      <c r="AA36" s="39">
        <f t="shared" si="28"/>
        <v>4</v>
      </c>
      <c r="AB36" s="39">
        <f t="shared" si="28"/>
        <v>0</v>
      </c>
      <c r="AC36" s="39">
        <f t="shared" si="28"/>
        <v>1</v>
      </c>
      <c r="AD36" s="39">
        <f t="shared" si="28"/>
        <v>0</v>
      </c>
      <c r="AE36" s="40">
        <f t="shared" si="28"/>
        <v>398</v>
      </c>
      <c r="AF36" s="40">
        <f t="shared" si="28"/>
        <v>398</v>
      </c>
    </row>
    <row r="37" spans="2:32" ht="23.1" customHeight="1" x14ac:dyDescent="0.25">
      <c r="B37" s="45" t="s">
        <v>64</v>
      </c>
      <c r="C37" s="50">
        <v>10</v>
      </c>
      <c r="D37" s="50">
        <v>12</v>
      </c>
      <c r="E37" s="50">
        <v>5</v>
      </c>
      <c r="F37" s="50">
        <v>1</v>
      </c>
      <c r="G37" s="50">
        <v>1</v>
      </c>
      <c r="H37" s="50">
        <v>0</v>
      </c>
      <c r="I37" s="50">
        <v>4</v>
      </c>
      <c r="J37" s="50">
        <v>0</v>
      </c>
      <c r="K37" s="50">
        <v>2</v>
      </c>
      <c r="L37" s="50">
        <v>0</v>
      </c>
      <c r="M37" s="50">
        <v>0</v>
      </c>
      <c r="N37" s="50">
        <v>0</v>
      </c>
      <c r="O37" s="15">
        <f t="shared" si="0"/>
        <v>35</v>
      </c>
      <c r="P37" s="15">
        <f t="shared" si="1"/>
        <v>35</v>
      </c>
      <c r="R37" s="37" t="s">
        <v>85</v>
      </c>
      <c r="S37" s="35">
        <f t="shared" ref="S37:AF37" si="29">SUM(S10:S12)</f>
        <v>365</v>
      </c>
      <c r="T37" s="16">
        <f t="shared" si="29"/>
        <v>261</v>
      </c>
      <c r="U37" s="16">
        <f t="shared" si="29"/>
        <v>97</v>
      </c>
      <c r="V37" s="16">
        <f t="shared" si="29"/>
        <v>27</v>
      </c>
      <c r="W37" s="16">
        <f t="shared" si="29"/>
        <v>4</v>
      </c>
      <c r="X37" s="16">
        <f t="shared" si="29"/>
        <v>0</v>
      </c>
      <c r="Y37" s="16">
        <f t="shared" si="29"/>
        <v>30</v>
      </c>
      <c r="Z37" s="16">
        <f t="shared" si="29"/>
        <v>17</v>
      </c>
      <c r="AA37" s="16">
        <f t="shared" si="29"/>
        <v>10</v>
      </c>
      <c r="AB37" s="16">
        <f t="shared" si="29"/>
        <v>2</v>
      </c>
      <c r="AC37" s="16">
        <f t="shared" si="29"/>
        <v>1</v>
      </c>
      <c r="AD37" s="16">
        <f t="shared" si="29"/>
        <v>0</v>
      </c>
      <c r="AE37" s="32">
        <f t="shared" si="29"/>
        <v>813</v>
      </c>
      <c r="AF37" s="32">
        <f t="shared" si="29"/>
        <v>814</v>
      </c>
    </row>
    <row r="38" spans="2:32" ht="23.1" customHeight="1" x14ac:dyDescent="0.25">
      <c r="B38" s="46" t="s">
        <v>65</v>
      </c>
      <c r="C38" s="50">
        <v>26</v>
      </c>
      <c r="D38" s="50">
        <v>20</v>
      </c>
      <c r="E38" s="50">
        <v>10</v>
      </c>
      <c r="F38" s="50">
        <v>7</v>
      </c>
      <c r="G38" s="50">
        <v>0</v>
      </c>
      <c r="H38" s="50">
        <v>0</v>
      </c>
      <c r="I38" s="50">
        <v>3</v>
      </c>
      <c r="J38" s="50">
        <v>3</v>
      </c>
      <c r="K38" s="50">
        <v>7</v>
      </c>
      <c r="L38" s="50">
        <v>0</v>
      </c>
      <c r="M38" s="50">
        <v>0</v>
      </c>
      <c r="N38" s="50">
        <v>0</v>
      </c>
      <c r="O38" s="15">
        <f t="shared" si="0"/>
        <v>76</v>
      </c>
      <c r="P38" s="15">
        <f t="shared" si="1"/>
        <v>76</v>
      </c>
      <c r="R38" s="28" t="s">
        <v>86</v>
      </c>
      <c r="S38" s="16">
        <f t="shared" ref="S38:AF38" si="30">SUM(S13:S18)</f>
        <v>655</v>
      </c>
      <c r="T38" s="16">
        <f t="shared" si="30"/>
        <v>533</v>
      </c>
      <c r="U38" s="16">
        <f t="shared" si="30"/>
        <v>137</v>
      </c>
      <c r="V38" s="16">
        <f t="shared" si="30"/>
        <v>78</v>
      </c>
      <c r="W38" s="16">
        <f t="shared" si="30"/>
        <v>14</v>
      </c>
      <c r="X38" s="16">
        <f t="shared" si="30"/>
        <v>13</v>
      </c>
      <c r="Y38" s="16">
        <f t="shared" si="30"/>
        <v>107</v>
      </c>
      <c r="Z38" s="16">
        <f t="shared" si="30"/>
        <v>64</v>
      </c>
      <c r="AA38" s="16">
        <f t="shared" si="30"/>
        <v>43</v>
      </c>
      <c r="AB38" s="16">
        <f t="shared" si="30"/>
        <v>12</v>
      </c>
      <c r="AC38" s="16">
        <f t="shared" si="30"/>
        <v>0</v>
      </c>
      <c r="AD38" s="16">
        <f t="shared" si="30"/>
        <v>0</v>
      </c>
      <c r="AE38" s="32">
        <f t="shared" si="30"/>
        <v>1656</v>
      </c>
      <c r="AF38" s="32">
        <f t="shared" si="30"/>
        <v>1656</v>
      </c>
    </row>
    <row r="39" spans="2:32" ht="23.1" customHeight="1" x14ac:dyDescent="0.25">
      <c r="B39" s="46" t="s">
        <v>66</v>
      </c>
      <c r="C39" s="50">
        <v>21</v>
      </c>
      <c r="D39" s="50">
        <v>14</v>
      </c>
      <c r="E39" s="50">
        <v>6</v>
      </c>
      <c r="F39" s="50">
        <v>3</v>
      </c>
      <c r="G39" s="50">
        <v>0</v>
      </c>
      <c r="H39" s="50">
        <v>0</v>
      </c>
      <c r="I39" s="50">
        <v>2</v>
      </c>
      <c r="J39" s="50">
        <v>2</v>
      </c>
      <c r="K39" s="50">
        <v>1</v>
      </c>
      <c r="L39" s="50">
        <v>0</v>
      </c>
      <c r="M39" s="50">
        <v>0</v>
      </c>
      <c r="N39" s="50">
        <v>0</v>
      </c>
      <c r="O39" s="15">
        <f t="shared" si="0"/>
        <v>49</v>
      </c>
      <c r="P39" s="15">
        <f t="shared" si="1"/>
        <v>49</v>
      </c>
      <c r="R39" s="29" t="s">
        <v>87</v>
      </c>
      <c r="S39" s="16">
        <f t="shared" ref="S39:AF39" si="31">SUM(S19:S21)</f>
        <v>474</v>
      </c>
      <c r="T39" s="16">
        <f t="shared" si="31"/>
        <v>329</v>
      </c>
      <c r="U39" s="16">
        <f t="shared" si="31"/>
        <v>80</v>
      </c>
      <c r="V39" s="16">
        <f t="shared" si="31"/>
        <v>46</v>
      </c>
      <c r="W39" s="16">
        <f t="shared" si="31"/>
        <v>3</v>
      </c>
      <c r="X39" s="16">
        <f t="shared" si="31"/>
        <v>7</v>
      </c>
      <c r="Y39" s="16">
        <f t="shared" si="31"/>
        <v>56</v>
      </c>
      <c r="Z39" s="16">
        <f t="shared" si="31"/>
        <v>15</v>
      </c>
      <c r="AA39" s="16">
        <f t="shared" si="31"/>
        <v>10</v>
      </c>
      <c r="AB39" s="16">
        <f t="shared" si="31"/>
        <v>0</v>
      </c>
      <c r="AC39" s="16">
        <f t="shared" si="31"/>
        <v>2</v>
      </c>
      <c r="AD39" s="16">
        <f t="shared" si="31"/>
        <v>0</v>
      </c>
      <c r="AE39" s="32">
        <f t="shared" si="31"/>
        <v>1020</v>
      </c>
      <c r="AF39" s="32">
        <f t="shared" si="31"/>
        <v>1022</v>
      </c>
    </row>
    <row r="40" spans="2:32" ht="23.1" customHeight="1" x14ac:dyDescent="0.25">
      <c r="B40" s="46" t="s">
        <v>67</v>
      </c>
      <c r="C40" s="50">
        <v>19</v>
      </c>
      <c r="D40" s="50">
        <v>16</v>
      </c>
      <c r="E40" s="50">
        <v>5</v>
      </c>
      <c r="F40" s="50">
        <v>5</v>
      </c>
      <c r="G40" s="50">
        <v>0</v>
      </c>
      <c r="H40" s="50">
        <v>0</v>
      </c>
      <c r="I40" s="50">
        <v>8</v>
      </c>
      <c r="J40" s="50">
        <v>1</v>
      </c>
      <c r="K40" s="50">
        <v>0</v>
      </c>
      <c r="L40" s="50">
        <v>0</v>
      </c>
      <c r="M40" s="50">
        <v>0</v>
      </c>
      <c r="N40" s="50">
        <v>0</v>
      </c>
      <c r="O40" s="15">
        <f t="shared" si="0"/>
        <v>54</v>
      </c>
      <c r="P40" s="15">
        <f t="shared" si="1"/>
        <v>54</v>
      </c>
      <c r="R40" s="5" t="s">
        <v>17</v>
      </c>
      <c r="S40" s="16">
        <f t="shared" ref="S40:AF40" si="32">SUM(S10:S21)</f>
        <v>1494</v>
      </c>
      <c r="T40" s="16">
        <f t="shared" si="32"/>
        <v>1123</v>
      </c>
      <c r="U40" s="16">
        <f t="shared" si="32"/>
        <v>314</v>
      </c>
      <c r="V40" s="16">
        <f t="shared" si="32"/>
        <v>151</v>
      </c>
      <c r="W40" s="16">
        <f t="shared" si="32"/>
        <v>21</v>
      </c>
      <c r="X40" s="16">
        <f t="shared" si="32"/>
        <v>20</v>
      </c>
      <c r="Y40" s="16">
        <f t="shared" si="32"/>
        <v>193</v>
      </c>
      <c r="Z40" s="16">
        <f t="shared" si="32"/>
        <v>96</v>
      </c>
      <c r="AA40" s="16">
        <f t="shared" si="32"/>
        <v>63</v>
      </c>
      <c r="AB40" s="16">
        <f t="shared" si="32"/>
        <v>14</v>
      </c>
      <c r="AC40" s="16">
        <f t="shared" si="32"/>
        <v>3</v>
      </c>
      <c r="AD40" s="16">
        <f t="shared" si="32"/>
        <v>0</v>
      </c>
      <c r="AE40" s="32">
        <f t="shared" si="32"/>
        <v>3489</v>
      </c>
      <c r="AF40" s="32">
        <f t="shared" si="32"/>
        <v>3492</v>
      </c>
    </row>
    <row r="41" spans="2:32" ht="23.1" customHeight="1" x14ac:dyDescent="0.25">
      <c r="B41" s="45" t="s">
        <v>68</v>
      </c>
      <c r="C41" s="50">
        <v>30</v>
      </c>
      <c r="D41" s="50">
        <v>27</v>
      </c>
      <c r="E41" s="50">
        <v>5</v>
      </c>
      <c r="F41" s="50">
        <v>2</v>
      </c>
      <c r="G41" s="50">
        <v>0</v>
      </c>
      <c r="H41" s="50">
        <v>0</v>
      </c>
      <c r="I41" s="50">
        <v>10</v>
      </c>
      <c r="J41" s="50">
        <v>3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77</v>
      </c>
      <c r="P41" s="15">
        <f t="shared" si="1"/>
        <v>77</v>
      </c>
      <c r="R41" s="5" t="s">
        <v>159</v>
      </c>
      <c r="S41" s="16">
        <f>SUM(S10:S33)</f>
        <v>1961</v>
      </c>
      <c r="T41" s="16">
        <f t="shared" ref="T41:AF41" si="33">SUM(T10:T33)</f>
        <v>1446</v>
      </c>
      <c r="U41" s="16">
        <f t="shared" si="33"/>
        <v>424</v>
      </c>
      <c r="V41" s="16">
        <f t="shared" si="33"/>
        <v>198</v>
      </c>
      <c r="W41" s="16">
        <f t="shared" si="33"/>
        <v>31</v>
      </c>
      <c r="X41" s="16">
        <f t="shared" si="33"/>
        <v>21</v>
      </c>
      <c r="Y41" s="16">
        <f t="shared" si="33"/>
        <v>248</v>
      </c>
      <c r="Z41" s="16">
        <f t="shared" si="33"/>
        <v>128</v>
      </c>
      <c r="AA41" s="16">
        <f t="shared" si="33"/>
        <v>105</v>
      </c>
      <c r="AB41" s="16">
        <f t="shared" si="33"/>
        <v>19</v>
      </c>
      <c r="AC41" s="16">
        <f t="shared" si="33"/>
        <v>3</v>
      </c>
      <c r="AD41" s="16">
        <f t="shared" si="33"/>
        <v>0</v>
      </c>
      <c r="AE41" s="32">
        <f t="shared" si="33"/>
        <v>4581</v>
      </c>
      <c r="AF41" s="32">
        <f t="shared" si="33"/>
        <v>4584</v>
      </c>
    </row>
    <row r="42" spans="2:32" ht="23.1" customHeight="1" x14ac:dyDescent="0.25">
      <c r="B42" s="46" t="s">
        <v>69</v>
      </c>
      <c r="C42" s="50">
        <v>48</v>
      </c>
      <c r="D42" s="50">
        <v>23</v>
      </c>
      <c r="E42" s="50">
        <v>7</v>
      </c>
      <c r="F42" s="50">
        <v>4</v>
      </c>
      <c r="G42" s="50">
        <v>0</v>
      </c>
      <c r="H42" s="50">
        <v>0</v>
      </c>
      <c r="I42" s="50">
        <v>2</v>
      </c>
      <c r="J42" s="50">
        <v>5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89</v>
      </c>
      <c r="P42" s="15">
        <f t="shared" si="1"/>
        <v>89</v>
      </c>
      <c r="R42" s="5" t="s">
        <v>160</v>
      </c>
      <c r="S42" s="48">
        <f>S41/S40</f>
        <v>1.3125836680053546</v>
      </c>
      <c r="T42" s="48">
        <f t="shared" ref="T42:AF42" si="34">T41/T40</f>
        <v>1.2876224398931433</v>
      </c>
      <c r="U42" s="48">
        <f t="shared" si="34"/>
        <v>1.3503184713375795</v>
      </c>
      <c r="V42" s="48">
        <f t="shared" si="34"/>
        <v>1.3112582781456954</v>
      </c>
      <c r="W42" s="48">
        <f t="shared" si="34"/>
        <v>1.4761904761904763</v>
      </c>
      <c r="X42" s="48">
        <f t="shared" si="34"/>
        <v>1.05</v>
      </c>
      <c r="Y42" s="48">
        <f t="shared" si="34"/>
        <v>1.2849740932642486</v>
      </c>
      <c r="Z42" s="48">
        <f t="shared" si="34"/>
        <v>1.3333333333333333</v>
      </c>
      <c r="AA42" s="48">
        <f t="shared" si="34"/>
        <v>1.6666666666666667</v>
      </c>
      <c r="AB42" s="48">
        <f t="shared" si="34"/>
        <v>1.3571428571428572</v>
      </c>
      <c r="AC42" s="48">
        <f t="shared" si="34"/>
        <v>1</v>
      </c>
      <c r="AD42" s="48" t="e">
        <f t="shared" si="34"/>
        <v>#DIV/0!</v>
      </c>
      <c r="AE42" s="48">
        <f t="shared" si="34"/>
        <v>1.3129836629406706</v>
      </c>
      <c r="AF42" s="48">
        <f t="shared" si="34"/>
        <v>1.3127147766323024</v>
      </c>
    </row>
    <row r="43" spans="2:32" ht="23.1" customHeight="1" x14ac:dyDescent="0.25">
      <c r="B43" s="45" t="s">
        <v>70</v>
      </c>
      <c r="C43" s="50">
        <v>34</v>
      </c>
      <c r="D43" s="50">
        <v>23</v>
      </c>
      <c r="E43" s="50">
        <v>4</v>
      </c>
      <c r="F43" s="50">
        <v>2</v>
      </c>
      <c r="G43" s="50">
        <v>0</v>
      </c>
      <c r="H43" s="50">
        <v>0</v>
      </c>
      <c r="I43" s="50">
        <v>4</v>
      </c>
      <c r="J43" s="50">
        <v>7</v>
      </c>
      <c r="K43" s="50">
        <v>0</v>
      </c>
      <c r="L43" s="50">
        <v>1</v>
      </c>
      <c r="M43" s="50">
        <v>0</v>
      </c>
      <c r="N43" s="50">
        <v>0</v>
      </c>
      <c r="O43" s="15">
        <f t="shared" si="0"/>
        <v>75</v>
      </c>
      <c r="P43" s="15">
        <f t="shared" si="1"/>
        <v>75</v>
      </c>
    </row>
    <row r="44" spans="2:32" ht="23.1" customHeight="1" x14ac:dyDescent="0.25">
      <c r="B44" s="47" t="s">
        <v>71</v>
      </c>
      <c r="C44" s="50">
        <v>39</v>
      </c>
      <c r="D44" s="50">
        <v>30</v>
      </c>
      <c r="E44" s="50">
        <v>11</v>
      </c>
      <c r="F44" s="50">
        <v>4</v>
      </c>
      <c r="G44" s="50">
        <v>3</v>
      </c>
      <c r="H44" s="50">
        <v>0</v>
      </c>
      <c r="I44" s="50">
        <v>6</v>
      </c>
      <c r="J44" s="50">
        <v>5</v>
      </c>
      <c r="K44" s="50">
        <v>4</v>
      </c>
      <c r="L44" s="50">
        <v>0</v>
      </c>
      <c r="M44" s="50">
        <v>0</v>
      </c>
      <c r="N44" s="50">
        <v>0</v>
      </c>
      <c r="O44" s="15">
        <f t="shared" si="0"/>
        <v>102</v>
      </c>
      <c r="P44" s="15">
        <f t="shared" si="1"/>
        <v>102</v>
      </c>
    </row>
    <row r="45" spans="2:32" ht="23.1" customHeight="1" x14ac:dyDescent="0.25">
      <c r="B45" s="45" t="s">
        <v>72</v>
      </c>
      <c r="C45" s="50">
        <v>25</v>
      </c>
      <c r="D45" s="50">
        <v>28</v>
      </c>
      <c r="E45" s="50">
        <v>12</v>
      </c>
      <c r="F45" s="50">
        <v>3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1</v>
      </c>
      <c r="M45" s="50">
        <v>0</v>
      </c>
      <c r="N45" s="50">
        <v>0</v>
      </c>
      <c r="O45" s="15">
        <f t="shared" si="0"/>
        <v>71</v>
      </c>
      <c r="P45" s="15">
        <f t="shared" si="1"/>
        <v>71</v>
      </c>
    </row>
    <row r="46" spans="2:32" ht="23.1" customHeight="1" x14ac:dyDescent="0.25">
      <c r="B46" s="46" t="s">
        <v>73</v>
      </c>
      <c r="C46" s="50">
        <v>16</v>
      </c>
      <c r="D46" s="50">
        <v>10</v>
      </c>
      <c r="E46" s="50">
        <v>3</v>
      </c>
      <c r="F46" s="50">
        <v>0</v>
      </c>
      <c r="G46" s="50">
        <v>0</v>
      </c>
      <c r="H46" s="50">
        <v>7</v>
      </c>
      <c r="I46" s="50">
        <v>4</v>
      </c>
      <c r="J46" s="50">
        <v>1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41</v>
      </c>
      <c r="P46" s="15">
        <f t="shared" si="1"/>
        <v>41</v>
      </c>
      <c r="R46" s="8"/>
      <c r="T46"/>
    </row>
    <row r="47" spans="2:32" ht="23.1" customHeight="1" x14ac:dyDescent="0.25">
      <c r="B47" s="46" t="s">
        <v>74</v>
      </c>
      <c r="C47" s="50">
        <v>33</v>
      </c>
      <c r="D47" s="50">
        <v>21</v>
      </c>
      <c r="E47" s="50">
        <v>5</v>
      </c>
      <c r="F47" s="50">
        <v>1</v>
      </c>
      <c r="G47" s="50">
        <v>0</v>
      </c>
      <c r="H47" s="50">
        <v>0</v>
      </c>
      <c r="I47" s="50">
        <v>8</v>
      </c>
      <c r="J47" s="50">
        <v>3</v>
      </c>
      <c r="K47" s="50">
        <v>3</v>
      </c>
      <c r="L47" s="50">
        <v>0</v>
      </c>
      <c r="M47" s="50">
        <v>0</v>
      </c>
      <c r="N47" s="50">
        <v>0</v>
      </c>
      <c r="O47" s="15">
        <f t="shared" si="0"/>
        <v>74</v>
      </c>
      <c r="P47" s="15">
        <f t="shared" si="1"/>
        <v>74</v>
      </c>
      <c r="R47" s="8"/>
      <c r="T47"/>
    </row>
    <row r="48" spans="2:32" ht="23.1" customHeight="1" x14ac:dyDescent="0.25">
      <c r="B48" s="46" t="s">
        <v>75</v>
      </c>
      <c r="C48" s="50">
        <v>30</v>
      </c>
      <c r="D48" s="50">
        <v>24</v>
      </c>
      <c r="E48" s="50">
        <v>8</v>
      </c>
      <c r="F48" s="50">
        <v>2</v>
      </c>
      <c r="G48" s="50">
        <v>1</v>
      </c>
      <c r="H48" s="50">
        <v>0</v>
      </c>
      <c r="I48" s="50">
        <v>9</v>
      </c>
      <c r="J48" s="50">
        <v>3</v>
      </c>
      <c r="K48" s="50">
        <v>0</v>
      </c>
      <c r="L48" s="50">
        <v>0</v>
      </c>
      <c r="M48" s="50">
        <v>1</v>
      </c>
      <c r="N48" s="50">
        <v>0</v>
      </c>
      <c r="O48" s="15">
        <f t="shared" si="0"/>
        <v>77</v>
      </c>
      <c r="P48" s="15">
        <f t="shared" si="1"/>
        <v>78</v>
      </c>
      <c r="R48" s="8"/>
      <c r="T48"/>
    </row>
    <row r="49" spans="2:20" ht="23.1" customHeight="1" x14ac:dyDescent="0.25">
      <c r="B49" s="45" t="s">
        <v>76</v>
      </c>
      <c r="C49" s="50">
        <v>40</v>
      </c>
      <c r="D49" s="50">
        <v>32</v>
      </c>
      <c r="E49" s="50">
        <v>6</v>
      </c>
      <c r="F49" s="50">
        <v>3</v>
      </c>
      <c r="G49" s="50">
        <v>0</v>
      </c>
      <c r="H49" s="50">
        <v>0</v>
      </c>
      <c r="I49" s="50">
        <v>3</v>
      </c>
      <c r="J49" s="50">
        <v>0</v>
      </c>
      <c r="K49" s="50">
        <v>1</v>
      </c>
      <c r="L49" s="50">
        <v>0</v>
      </c>
      <c r="M49" s="50">
        <v>0</v>
      </c>
      <c r="N49" s="50">
        <v>0</v>
      </c>
      <c r="O49" s="15">
        <f t="shared" si="0"/>
        <v>85</v>
      </c>
      <c r="P49" s="15">
        <f t="shared" si="1"/>
        <v>85</v>
      </c>
      <c r="R49" s="8"/>
      <c r="T49"/>
    </row>
    <row r="50" spans="2:20" ht="23.1" customHeight="1" x14ac:dyDescent="0.25">
      <c r="B50" s="46" t="s">
        <v>77</v>
      </c>
      <c r="C50" s="50">
        <v>41</v>
      </c>
      <c r="D50" s="50">
        <v>30</v>
      </c>
      <c r="E50" s="50">
        <v>7</v>
      </c>
      <c r="F50" s="50">
        <v>4</v>
      </c>
      <c r="G50" s="50">
        <v>0</v>
      </c>
      <c r="H50" s="50">
        <v>0</v>
      </c>
      <c r="I50" s="50">
        <v>4</v>
      </c>
      <c r="J50" s="50">
        <v>1</v>
      </c>
      <c r="K50" s="50">
        <v>1</v>
      </c>
      <c r="L50" s="50">
        <v>0</v>
      </c>
      <c r="M50" s="50">
        <v>0</v>
      </c>
      <c r="N50" s="50">
        <v>0</v>
      </c>
      <c r="O50" s="15">
        <f t="shared" si="0"/>
        <v>88</v>
      </c>
      <c r="P50" s="15">
        <f t="shared" si="1"/>
        <v>88</v>
      </c>
      <c r="R50" s="8"/>
      <c r="T50"/>
    </row>
    <row r="51" spans="2:20" ht="23.1" customHeight="1" x14ac:dyDescent="0.25">
      <c r="B51" s="46" t="s">
        <v>78</v>
      </c>
      <c r="C51" s="50">
        <v>54</v>
      </c>
      <c r="D51" s="50">
        <v>39</v>
      </c>
      <c r="E51" s="50">
        <v>8</v>
      </c>
      <c r="F51" s="50">
        <v>5</v>
      </c>
      <c r="G51" s="50">
        <v>0</v>
      </c>
      <c r="H51" s="50">
        <v>0</v>
      </c>
      <c r="I51" s="50">
        <v>6</v>
      </c>
      <c r="J51" s="50">
        <v>0</v>
      </c>
      <c r="K51" s="50">
        <v>1</v>
      </c>
      <c r="L51" s="50">
        <v>0</v>
      </c>
      <c r="M51" s="50">
        <v>0</v>
      </c>
      <c r="N51" s="50">
        <v>0</v>
      </c>
      <c r="O51" s="15">
        <f t="shared" si="0"/>
        <v>113</v>
      </c>
      <c r="P51" s="15">
        <f t="shared" si="1"/>
        <v>113</v>
      </c>
      <c r="R51" s="8"/>
      <c r="T51"/>
    </row>
    <row r="52" spans="2:20" ht="23.1" customHeight="1" x14ac:dyDescent="0.25">
      <c r="B52" s="46" t="s">
        <v>79</v>
      </c>
      <c r="C52" s="50">
        <v>58</v>
      </c>
      <c r="D52" s="50">
        <v>37</v>
      </c>
      <c r="E52" s="50">
        <v>12</v>
      </c>
      <c r="F52" s="50">
        <v>7</v>
      </c>
      <c r="G52" s="50">
        <v>0</v>
      </c>
      <c r="H52" s="50">
        <v>0</v>
      </c>
      <c r="I52" s="50">
        <v>5</v>
      </c>
      <c r="J52" s="50">
        <v>3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122</v>
      </c>
      <c r="P52" s="15">
        <f t="shared" si="1"/>
        <v>122</v>
      </c>
      <c r="R52" s="8"/>
      <c r="T52"/>
    </row>
    <row r="53" spans="2:20" ht="23.1" customHeight="1" x14ac:dyDescent="0.25">
      <c r="B53" s="45" t="s">
        <v>80</v>
      </c>
      <c r="C53" s="50">
        <v>42</v>
      </c>
      <c r="D53" s="50">
        <v>20</v>
      </c>
      <c r="E53" s="50">
        <v>6</v>
      </c>
      <c r="F53" s="50">
        <v>3</v>
      </c>
      <c r="G53" s="50">
        <v>0</v>
      </c>
      <c r="H53" s="50">
        <v>0</v>
      </c>
      <c r="I53" s="50">
        <v>3</v>
      </c>
      <c r="J53" s="50">
        <v>0</v>
      </c>
      <c r="K53" s="50">
        <v>1</v>
      </c>
      <c r="L53" s="50">
        <v>0</v>
      </c>
      <c r="M53" s="50">
        <v>0</v>
      </c>
      <c r="N53" s="50">
        <v>0</v>
      </c>
      <c r="O53" s="15">
        <f t="shared" si="0"/>
        <v>75</v>
      </c>
      <c r="P53" s="15">
        <f t="shared" si="1"/>
        <v>75</v>
      </c>
      <c r="R53" s="8"/>
      <c r="T53"/>
    </row>
    <row r="54" spans="2:20" ht="23.1" customHeight="1" x14ac:dyDescent="0.25">
      <c r="B54" s="45" t="s">
        <v>81</v>
      </c>
      <c r="C54" s="50">
        <v>38</v>
      </c>
      <c r="D54" s="50">
        <v>28</v>
      </c>
      <c r="E54" s="50">
        <v>7</v>
      </c>
      <c r="F54" s="50">
        <v>5</v>
      </c>
      <c r="G54" s="50">
        <v>2</v>
      </c>
      <c r="H54" s="50">
        <v>0</v>
      </c>
      <c r="I54" s="50">
        <v>3</v>
      </c>
      <c r="J54" s="50">
        <v>3</v>
      </c>
      <c r="K54" s="50">
        <v>1</v>
      </c>
      <c r="L54" s="50">
        <v>0</v>
      </c>
      <c r="M54" s="50">
        <v>0</v>
      </c>
      <c r="N54" s="50">
        <v>0</v>
      </c>
      <c r="O54" s="15">
        <f t="shared" si="0"/>
        <v>87</v>
      </c>
      <c r="P54" s="15">
        <f t="shared" si="1"/>
        <v>87</v>
      </c>
      <c r="R54" s="8"/>
      <c r="T54"/>
    </row>
    <row r="55" spans="2:20" ht="23.1" customHeight="1" x14ac:dyDescent="0.25">
      <c r="B55" s="45" t="s">
        <v>82</v>
      </c>
      <c r="C55" s="50">
        <v>30</v>
      </c>
      <c r="D55" s="50">
        <v>20</v>
      </c>
      <c r="E55" s="50">
        <v>7</v>
      </c>
      <c r="F55" s="50">
        <v>6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0</v>
      </c>
      <c r="M55" s="50">
        <v>1</v>
      </c>
      <c r="N55" s="50">
        <v>0</v>
      </c>
      <c r="O55" s="15">
        <f t="shared" si="0"/>
        <v>67</v>
      </c>
      <c r="P55" s="15">
        <f t="shared" si="1"/>
        <v>68</v>
      </c>
      <c r="R55" s="8"/>
      <c r="T55"/>
    </row>
    <row r="56" spans="2:20" ht="23.1" customHeight="1" x14ac:dyDescent="0.25">
      <c r="B56" s="45" t="s">
        <v>83</v>
      </c>
      <c r="C56" s="50">
        <v>47</v>
      </c>
      <c r="D56" s="50">
        <v>35</v>
      </c>
      <c r="E56" s="50">
        <v>4</v>
      </c>
      <c r="F56" s="50">
        <v>6</v>
      </c>
      <c r="G56" s="50">
        <v>0</v>
      </c>
      <c r="H56" s="50">
        <v>0</v>
      </c>
      <c r="I56" s="50">
        <v>5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97</v>
      </c>
      <c r="P56" s="15">
        <f t="shared" si="1"/>
        <v>97</v>
      </c>
      <c r="R56" s="8"/>
      <c r="T56"/>
    </row>
    <row r="57" spans="2:20" ht="23.1" customHeight="1" x14ac:dyDescent="0.25">
      <c r="B57" s="45" t="s">
        <v>84</v>
      </c>
      <c r="C57" s="50">
        <v>45</v>
      </c>
      <c r="D57" s="50">
        <v>33</v>
      </c>
      <c r="E57" s="50">
        <v>7</v>
      </c>
      <c r="F57" s="50">
        <v>4</v>
      </c>
      <c r="G57" s="50">
        <v>0</v>
      </c>
      <c r="H57" s="50">
        <v>0</v>
      </c>
      <c r="I57" s="50">
        <v>2</v>
      </c>
      <c r="J57" s="50">
        <v>1</v>
      </c>
      <c r="K57" s="50">
        <v>2</v>
      </c>
      <c r="L57" s="50">
        <v>0</v>
      </c>
      <c r="M57" s="50">
        <v>0</v>
      </c>
      <c r="N57" s="50">
        <v>0</v>
      </c>
      <c r="O57" s="15">
        <f t="shared" si="0"/>
        <v>94</v>
      </c>
      <c r="P57" s="15">
        <f t="shared" si="1"/>
        <v>94</v>
      </c>
      <c r="R57" s="8"/>
      <c r="T57"/>
    </row>
    <row r="58" spans="2:20" ht="23.1" customHeight="1" x14ac:dyDescent="0.25">
      <c r="B58" s="45" t="s">
        <v>99</v>
      </c>
      <c r="C58" s="50">
        <v>45</v>
      </c>
      <c r="D58" s="50">
        <v>36</v>
      </c>
      <c r="E58" s="50">
        <v>8</v>
      </c>
      <c r="F58" s="50">
        <v>3</v>
      </c>
      <c r="G58" s="50">
        <v>0</v>
      </c>
      <c r="H58" s="50">
        <v>0</v>
      </c>
      <c r="I58" s="50">
        <v>0</v>
      </c>
      <c r="J58" s="50">
        <v>2</v>
      </c>
      <c r="K58" s="50">
        <v>1</v>
      </c>
      <c r="L58" s="50">
        <v>0</v>
      </c>
      <c r="M58" s="50">
        <v>0</v>
      </c>
      <c r="N58" s="50">
        <v>0</v>
      </c>
      <c r="O58" s="15">
        <f t="shared" si="0"/>
        <v>95</v>
      </c>
      <c r="P58" s="15">
        <f t="shared" si="1"/>
        <v>95</v>
      </c>
      <c r="R58" s="8"/>
      <c r="T58"/>
    </row>
    <row r="59" spans="2:20" ht="23.1" customHeight="1" x14ac:dyDescent="0.25">
      <c r="B59" s="45" t="s">
        <v>100</v>
      </c>
      <c r="C59" s="50">
        <v>17</v>
      </c>
      <c r="D59" s="50">
        <v>8</v>
      </c>
      <c r="E59" s="50">
        <v>19</v>
      </c>
      <c r="F59" s="50">
        <v>3</v>
      </c>
      <c r="G59" s="50">
        <v>1</v>
      </c>
      <c r="H59" s="50">
        <v>0</v>
      </c>
      <c r="I59" s="50">
        <v>2</v>
      </c>
      <c r="J59" s="50">
        <v>1</v>
      </c>
      <c r="K59" s="50">
        <v>1</v>
      </c>
      <c r="L59" s="50">
        <v>0</v>
      </c>
      <c r="M59" s="50">
        <v>0</v>
      </c>
      <c r="N59" s="50">
        <v>0</v>
      </c>
      <c r="O59" s="15">
        <f t="shared" si="0"/>
        <v>52</v>
      </c>
      <c r="P59" s="15">
        <f t="shared" si="1"/>
        <v>52</v>
      </c>
      <c r="R59" s="8"/>
      <c r="T59"/>
    </row>
    <row r="60" spans="2:20" ht="23.1" customHeight="1" x14ac:dyDescent="0.25">
      <c r="B60" s="45" t="s">
        <v>101</v>
      </c>
      <c r="C60" s="50">
        <v>31</v>
      </c>
      <c r="D60" s="50">
        <v>13</v>
      </c>
      <c r="E60" s="50">
        <v>8</v>
      </c>
      <c r="F60" s="50">
        <v>2</v>
      </c>
      <c r="G60" s="50">
        <v>0</v>
      </c>
      <c r="H60" s="50">
        <v>0</v>
      </c>
      <c r="I60" s="50">
        <v>3</v>
      </c>
      <c r="J60" s="50">
        <v>0</v>
      </c>
      <c r="K60" s="50">
        <v>3</v>
      </c>
      <c r="L60" s="50">
        <v>0</v>
      </c>
      <c r="M60" s="50">
        <v>0</v>
      </c>
      <c r="N60" s="50">
        <v>0</v>
      </c>
      <c r="O60" s="15">
        <f t="shared" si="0"/>
        <v>60</v>
      </c>
      <c r="P60" s="15">
        <f t="shared" si="1"/>
        <v>60</v>
      </c>
      <c r="R60" s="8"/>
      <c r="T60"/>
    </row>
    <row r="61" spans="2:20" ht="20.100000000000001" customHeight="1" x14ac:dyDescent="0.25">
      <c r="B61" s="45" t="s">
        <v>102</v>
      </c>
      <c r="C61" s="50">
        <v>25</v>
      </c>
      <c r="D61" s="50">
        <v>25</v>
      </c>
      <c r="E61" s="50">
        <v>7</v>
      </c>
      <c r="F61" s="50">
        <v>2</v>
      </c>
      <c r="G61" s="50">
        <v>0</v>
      </c>
      <c r="H61" s="50">
        <v>0</v>
      </c>
      <c r="I61" s="50">
        <v>4</v>
      </c>
      <c r="J61" s="50">
        <v>1</v>
      </c>
      <c r="K61" s="50">
        <v>2</v>
      </c>
      <c r="L61" s="50">
        <v>0</v>
      </c>
      <c r="M61" s="50">
        <v>0</v>
      </c>
      <c r="N61" s="50">
        <v>0</v>
      </c>
      <c r="O61" s="15">
        <f t="shared" si="0"/>
        <v>66</v>
      </c>
      <c r="P61" s="15">
        <f t="shared" si="1"/>
        <v>66</v>
      </c>
      <c r="R61" s="8"/>
      <c r="T61"/>
    </row>
    <row r="62" spans="2:20" ht="20.100000000000001" customHeight="1" x14ac:dyDescent="0.25">
      <c r="B62" s="45" t="s">
        <v>107</v>
      </c>
      <c r="C62" s="50">
        <v>45</v>
      </c>
      <c r="D62" s="50">
        <v>18</v>
      </c>
      <c r="E62" s="50">
        <v>2</v>
      </c>
      <c r="F62" s="50">
        <v>8</v>
      </c>
      <c r="G62" s="50">
        <v>1</v>
      </c>
      <c r="H62" s="50">
        <v>0</v>
      </c>
      <c r="I62" s="50">
        <v>6</v>
      </c>
      <c r="J62" s="50">
        <v>6</v>
      </c>
      <c r="K62" s="50">
        <v>0</v>
      </c>
      <c r="L62" s="50">
        <v>0</v>
      </c>
      <c r="M62" s="50">
        <v>0</v>
      </c>
      <c r="N62" s="50">
        <v>0</v>
      </c>
      <c r="O62" s="15">
        <f t="shared" si="0"/>
        <v>86</v>
      </c>
      <c r="P62" s="15">
        <f t="shared" si="1"/>
        <v>86</v>
      </c>
      <c r="R62" s="8"/>
      <c r="T62"/>
    </row>
    <row r="63" spans="2:20" ht="20.100000000000001" customHeight="1" x14ac:dyDescent="0.25">
      <c r="B63" s="45" t="s">
        <v>108</v>
      </c>
      <c r="C63" s="50">
        <v>22</v>
      </c>
      <c r="D63" s="50">
        <v>17</v>
      </c>
      <c r="E63" s="50">
        <v>4</v>
      </c>
      <c r="F63" s="50">
        <v>2</v>
      </c>
      <c r="G63" s="50">
        <v>3</v>
      </c>
      <c r="H63" s="50">
        <v>0</v>
      </c>
      <c r="I63" s="50">
        <v>2</v>
      </c>
      <c r="J63" s="50">
        <v>0</v>
      </c>
      <c r="K63" s="50">
        <v>0</v>
      </c>
      <c r="L63" s="50">
        <v>0</v>
      </c>
      <c r="M63" s="50">
        <v>0</v>
      </c>
      <c r="N63" s="50">
        <v>0</v>
      </c>
      <c r="O63" s="15">
        <f t="shared" si="0"/>
        <v>50</v>
      </c>
      <c r="P63" s="15">
        <f t="shared" si="1"/>
        <v>50</v>
      </c>
      <c r="R63" s="8"/>
      <c r="T63"/>
    </row>
    <row r="64" spans="2:20" ht="20.100000000000001" customHeight="1" x14ac:dyDescent="0.25">
      <c r="B64" s="45" t="s">
        <v>109</v>
      </c>
      <c r="C64" s="50">
        <v>28</v>
      </c>
      <c r="D64" s="50">
        <v>20</v>
      </c>
      <c r="E64" s="50">
        <v>0</v>
      </c>
      <c r="F64" s="50">
        <v>2</v>
      </c>
      <c r="G64" s="50">
        <v>0</v>
      </c>
      <c r="H64" s="50">
        <v>0</v>
      </c>
      <c r="I64" s="50">
        <v>1</v>
      </c>
      <c r="J64" s="50">
        <v>1</v>
      </c>
      <c r="K64" s="50">
        <v>0</v>
      </c>
      <c r="L64" s="50">
        <v>0</v>
      </c>
      <c r="M64" s="50">
        <v>0</v>
      </c>
      <c r="N64" s="50">
        <v>0</v>
      </c>
      <c r="O64" s="15">
        <f t="shared" si="0"/>
        <v>52</v>
      </c>
      <c r="P64" s="15">
        <f t="shared" si="1"/>
        <v>52</v>
      </c>
      <c r="R64" s="8"/>
      <c r="T64"/>
    </row>
    <row r="65" spans="1:32" s="7" customFormat="1" ht="20.100000000000001" customHeight="1" x14ac:dyDescent="0.25">
      <c r="A65"/>
      <c r="B65" s="45" t="s">
        <v>158</v>
      </c>
      <c r="C65" s="50">
        <v>33</v>
      </c>
      <c r="D65" s="50">
        <v>24</v>
      </c>
      <c r="E65" s="50">
        <v>4</v>
      </c>
      <c r="F65" s="50">
        <v>1</v>
      </c>
      <c r="G65" s="50">
        <v>0</v>
      </c>
      <c r="H65" s="50">
        <v>0</v>
      </c>
      <c r="I65" s="50">
        <v>2</v>
      </c>
      <c r="J65" s="50">
        <v>0</v>
      </c>
      <c r="K65" s="50">
        <v>0</v>
      </c>
      <c r="L65" s="50">
        <v>0</v>
      </c>
      <c r="M65" s="50">
        <v>0</v>
      </c>
      <c r="N65" s="50">
        <v>0</v>
      </c>
      <c r="O65" s="15">
        <f t="shared" si="0"/>
        <v>64</v>
      </c>
      <c r="P65" s="15">
        <f t="shared" si="1"/>
        <v>64</v>
      </c>
      <c r="Q65"/>
      <c r="R65" s="8"/>
      <c r="S65" s="8"/>
      <c r="T65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 s="45" t="s">
        <v>103</v>
      </c>
      <c r="C66" s="50">
        <v>25</v>
      </c>
      <c r="D66" s="50">
        <v>13</v>
      </c>
      <c r="E66" s="50">
        <v>2</v>
      </c>
      <c r="F66" s="50">
        <v>4</v>
      </c>
      <c r="G66" s="50">
        <v>0</v>
      </c>
      <c r="H66" s="50">
        <v>0</v>
      </c>
      <c r="I66" s="50">
        <v>1</v>
      </c>
      <c r="J66" s="50">
        <v>0</v>
      </c>
      <c r="K66" s="50">
        <v>0</v>
      </c>
      <c r="L66" s="50">
        <v>0</v>
      </c>
      <c r="M66" s="50">
        <v>0</v>
      </c>
      <c r="N66" s="50">
        <v>0</v>
      </c>
      <c r="O66" s="15">
        <f t="shared" si="0"/>
        <v>45</v>
      </c>
      <c r="P66" s="15">
        <f t="shared" si="1"/>
        <v>45</v>
      </c>
      <c r="Q66"/>
      <c r="R66" s="8"/>
      <c r="S66" s="8"/>
      <c r="T66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 s="45" t="s">
        <v>104</v>
      </c>
      <c r="C67" s="50">
        <v>17</v>
      </c>
      <c r="D67" s="50">
        <v>20</v>
      </c>
      <c r="E67" s="50">
        <v>5</v>
      </c>
      <c r="F67" s="50">
        <v>2</v>
      </c>
      <c r="G67" s="50">
        <v>0</v>
      </c>
      <c r="H67" s="50">
        <v>0</v>
      </c>
      <c r="I67" s="50">
        <v>1</v>
      </c>
      <c r="J67" s="50">
        <v>0</v>
      </c>
      <c r="K67" s="50">
        <v>3</v>
      </c>
      <c r="L67" s="50">
        <v>1</v>
      </c>
      <c r="M67" s="50">
        <v>0</v>
      </c>
      <c r="N67" s="50">
        <v>0</v>
      </c>
      <c r="O67" s="15">
        <f t="shared" si="0"/>
        <v>49</v>
      </c>
      <c r="P67" s="15">
        <f t="shared" si="1"/>
        <v>49</v>
      </c>
      <c r="Q67"/>
      <c r="R67" s="8"/>
      <c r="S67" s="8"/>
      <c r="T67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 s="45" t="s">
        <v>105</v>
      </c>
      <c r="C68" s="50">
        <v>24</v>
      </c>
      <c r="D68" s="50">
        <v>15</v>
      </c>
      <c r="E68" s="50">
        <v>8</v>
      </c>
      <c r="F68" s="50">
        <v>3</v>
      </c>
      <c r="G68" s="50">
        <v>2</v>
      </c>
      <c r="H68" s="50">
        <v>0</v>
      </c>
      <c r="I68" s="50">
        <v>3</v>
      </c>
      <c r="J68" s="50">
        <v>1</v>
      </c>
      <c r="K68" s="50">
        <v>2</v>
      </c>
      <c r="L68" s="50">
        <v>0</v>
      </c>
      <c r="M68" s="50">
        <v>0</v>
      </c>
      <c r="N68" s="50">
        <v>0</v>
      </c>
      <c r="O68" s="15">
        <f t="shared" si="0"/>
        <v>58</v>
      </c>
      <c r="P68" s="15">
        <f t="shared" si="1"/>
        <v>58</v>
      </c>
      <c r="Q68"/>
      <c r="R68" s="8"/>
      <c r="S68" s="8"/>
      <c r="T68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 s="45" t="s">
        <v>106</v>
      </c>
      <c r="C69" s="50">
        <v>18</v>
      </c>
      <c r="D69" s="50">
        <v>16</v>
      </c>
      <c r="E69" s="50">
        <v>3</v>
      </c>
      <c r="F69" s="50">
        <v>2</v>
      </c>
      <c r="G69" s="50">
        <v>0</v>
      </c>
      <c r="H69" s="50">
        <v>0</v>
      </c>
      <c r="I69" s="50">
        <v>4</v>
      </c>
      <c r="J69" s="50">
        <v>1</v>
      </c>
      <c r="K69" s="50">
        <v>2</v>
      </c>
      <c r="L69" s="50">
        <v>0</v>
      </c>
      <c r="M69" s="50">
        <v>0</v>
      </c>
      <c r="N69" s="50">
        <v>0</v>
      </c>
      <c r="O69" s="15">
        <f t="shared" si="0"/>
        <v>46</v>
      </c>
      <c r="P69" s="15">
        <f t="shared" si="1"/>
        <v>46</v>
      </c>
      <c r="Q69"/>
      <c r="R69" s="8"/>
      <c r="S69" s="8"/>
      <c r="T6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 s="45" t="s">
        <v>110</v>
      </c>
      <c r="C70" s="50">
        <v>7</v>
      </c>
      <c r="D70" s="50">
        <v>11</v>
      </c>
      <c r="E70" s="50">
        <v>9</v>
      </c>
      <c r="F70" s="50">
        <v>2</v>
      </c>
      <c r="G70" s="50">
        <v>0</v>
      </c>
      <c r="H70" s="50">
        <v>0</v>
      </c>
      <c r="I70" s="50">
        <v>4</v>
      </c>
      <c r="J70" s="50">
        <v>1</v>
      </c>
      <c r="K70" s="50">
        <v>0</v>
      </c>
      <c r="L70" s="50">
        <v>1</v>
      </c>
      <c r="M70" s="50">
        <v>0</v>
      </c>
      <c r="N70" s="50">
        <v>0</v>
      </c>
      <c r="O70" s="15">
        <f t="shared" si="0"/>
        <v>35</v>
      </c>
      <c r="P70" s="15">
        <f t="shared" si="1"/>
        <v>35</v>
      </c>
      <c r="Q70"/>
      <c r="R70" s="8"/>
      <c r="S70" s="8"/>
      <c r="T70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 s="45" t="s">
        <v>111</v>
      </c>
      <c r="C71" s="50">
        <v>9</v>
      </c>
      <c r="D71" s="50">
        <v>9</v>
      </c>
      <c r="E71" s="50">
        <v>1</v>
      </c>
      <c r="F71" s="50">
        <v>0</v>
      </c>
      <c r="G71" s="50">
        <v>0</v>
      </c>
      <c r="H71" s="50">
        <v>0</v>
      </c>
      <c r="I71" s="50">
        <v>4</v>
      </c>
      <c r="J71" s="50">
        <v>2</v>
      </c>
      <c r="K71" s="50">
        <v>1</v>
      </c>
      <c r="L71" s="50">
        <v>0</v>
      </c>
      <c r="M71" s="50">
        <v>0</v>
      </c>
      <c r="N71" s="50">
        <v>0</v>
      </c>
      <c r="O71" s="15">
        <f t="shared" si="0"/>
        <v>26</v>
      </c>
      <c r="P71" s="15">
        <f t="shared" si="1"/>
        <v>26</v>
      </c>
      <c r="Q71"/>
      <c r="R71" s="8"/>
      <c r="S71" s="8"/>
      <c r="T71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 s="45" t="s">
        <v>112</v>
      </c>
      <c r="C72" s="50">
        <v>5</v>
      </c>
      <c r="D72" s="50">
        <v>6</v>
      </c>
      <c r="E72" s="50">
        <v>3</v>
      </c>
      <c r="F72" s="50">
        <v>0</v>
      </c>
      <c r="G72" s="50">
        <v>0</v>
      </c>
      <c r="H72" s="50">
        <v>0</v>
      </c>
      <c r="I72" s="50">
        <v>1</v>
      </c>
      <c r="J72" s="50">
        <v>0</v>
      </c>
      <c r="K72" s="50">
        <v>2</v>
      </c>
      <c r="L72" s="50">
        <v>0</v>
      </c>
      <c r="M72" s="50">
        <v>0</v>
      </c>
      <c r="N72" s="50">
        <v>0</v>
      </c>
      <c r="O72" s="15">
        <f t="shared" si="0"/>
        <v>17</v>
      </c>
      <c r="P72" s="15">
        <f t="shared" si="1"/>
        <v>17</v>
      </c>
      <c r="Q72"/>
      <c r="R72" s="8"/>
      <c r="S72" s="8"/>
      <c r="T72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A73"/>
      <c r="B73" s="45" t="s">
        <v>113</v>
      </c>
      <c r="C73" s="50">
        <v>19</v>
      </c>
      <c r="D73" s="50">
        <v>3</v>
      </c>
      <c r="E73" s="50">
        <v>5</v>
      </c>
      <c r="F73" s="50">
        <v>3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0"/>
        <v>30</v>
      </c>
      <c r="P73" s="15">
        <f t="shared" si="1"/>
        <v>30</v>
      </c>
      <c r="Q73"/>
      <c r="R73" s="8"/>
      <c r="S73" s="8"/>
      <c r="T73"/>
      <c r="U73"/>
      <c r="V73"/>
      <c r="W73"/>
      <c r="X73"/>
      <c r="Y73"/>
      <c r="Z73"/>
      <c r="AA73"/>
      <c r="AB73"/>
      <c r="AC73"/>
      <c r="AD73"/>
      <c r="AE73"/>
      <c r="AF73"/>
    </row>
    <row r="74" spans="1:32" s="7" customFormat="1" ht="20.100000000000001" customHeight="1" x14ac:dyDescent="0.25">
      <c r="A74"/>
      <c r="B74" s="45" t="s">
        <v>114</v>
      </c>
      <c r="C74" s="50">
        <v>7</v>
      </c>
      <c r="D74" s="50">
        <v>3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1</v>
      </c>
      <c r="L74" s="50">
        <v>0</v>
      </c>
      <c r="M74" s="50">
        <v>0</v>
      </c>
      <c r="N74" s="50">
        <v>0</v>
      </c>
      <c r="O74" s="15">
        <f t="shared" ref="O74:O105" si="35">SUM(C74:L74,N74)</f>
        <v>12</v>
      </c>
      <c r="P74" s="15">
        <f t="shared" ref="P74:P105" si="36">SUM(C74:N74)</f>
        <v>12</v>
      </c>
      <c r="Q74"/>
      <c r="R74" s="8"/>
      <c r="S74" s="8"/>
      <c r="T74"/>
      <c r="U74"/>
      <c r="V74"/>
      <c r="W74"/>
      <c r="X74"/>
      <c r="Y74"/>
      <c r="Z74"/>
      <c r="AA74"/>
      <c r="AB74"/>
      <c r="AC74"/>
      <c r="AD74"/>
      <c r="AE74"/>
      <c r="AF74"/>
    </row>
    <row r="75" spans="1:32" s="7" customFormat="1" ht="20.100000000000001" customHeight="1" x14ac:dyDescent="0.25">
      <c r="A75"/>
      <c r="B75" s="45" t="s">
        <v>115</v>
      </c>
      <c r="C75" s="50">
        <v>3</v>
      </c>
      <c r="D75" s="50">
        <v>0</v>
      </c>
      <c r="E75" s="50">
        <v>1</v>
      </c>
      <c r="F75" s="50">
        <v>0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5</v>
      </c>
      <c r="P75" s="15">
        <f t="shared" si="36"/>
        <v>5</v>
      </c>
      <c r="Q75"/>
      <c r="R75" s="8"/>
      <c r="S75" s="8"/>
      <c r="T75"/>
      <c r="U75"/>
      <c r="V75"/>
      <c r="W75"/>
      <c r="X75"/>
      <c r="Y75"/>
      <c r="Z75"/>
      <c r="AA75"/>
      <c r="AB75"/>
      <c r="AC75"/>
      <c r="AD75"/>
      <c r="AE75"/>
      <c r="AF75"/>
    </row>
    <row r="76" spans="1:32" s="7" customFormat="1" ht="20.100000000000001" customHeight="1" x14ac:dyDescent="0.25">
      <c r="A76"/>
      <c r="B76" s="45" t="s">
        <v>116</v>
      </c>
      <c r="C76" s="50">
        <v>4</v>
      </c>
      <c r="D76" s="50">
        <v>3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7</v>
      </c>
      <c r="P76" s="15">
        <f t="shared" si="36"/>
        <v>7</v>
      </c>
      <c r="Q76"/>
      <c r="R76" s="8"/>
      <c r="S76" s="8"/>
      <c r="T76"/>
      <c r="U76"/>
      <c r="V76"/>
      <c r="W76"/>
      <c r="X76"/>
      <c r="Y76"/>
      <c r="Z76"/>
      <c r="AA76"/>
      <c r="AB76"/>
      <c r="AC76"/>
      <c r="AD76"/>
      <c r="AE76"/>
      <c r="AF76"/>
    </row>
    <row r="77" spans="1:32" s="7" customFormat="1" ht="20.100000000000001" customHeight="1" x14ac:dyDescent="0.25">
      <c r="A77"/>
      <c r="B77" s="45" t="s">
        <v>117</v>
      </c>
      <c r="C77" s="50">
        <v>7</v>
      </c>
      <c r="D77" s="50">
        <v>8</v>
      </c>
      <c r="E77" s="50">
        <v>2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1</v>
      </c>
      <c r="L77" s="50">
        <v>1</v>
      </c>
      <c r="M77" s="50">
        <v>0</v>
      </c>
      <c r="N77" s="50">
        <v>0</v>
      </c>
      <c r="O77" s="15">
        <f t="shared" si="35"/>
        <v>19</v>
      </c>
      <c r="P77" s="15">
        <f t="shared" si="36"/>
        <v>19</v>
      </c>
      <c r="Q77"/>
      <c r="R77" s="8"/>
      <c r="S77" s="8"/>
      <c r="T77"/>
      <c r="U77"/>
      <c r="V77"/>
      <c r="W77"/>
      <c r="X77"/>
      <c r="Y77"/>
      <c r="Z77"/>
      <c r="AA77"/>
      <c r="AB77"/>
      <c r="AC77"/>
      <c r="AD77"/>
      <c r="AE77"/>
      <c r="AF77"/>
    </row>
    <row r="78" spans="1:32" s="7" customFormat="1" ht="20.100000000000001" customHeight="1" x14ac:dyDescent="0.25">
      <c r="A78"/>
      <c r="B78" s="46" t="s">
        <v>118</v>
      </c>
      <c r="C78" s="50">
        <v>3</v>
      </c>
      <c r="D78" s="50">
        <v>1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1</v>
      </c>
      <c r="M78" s="50">
        <v>0</v>
      </c>
      <c r="N78" s="50">
        <v>0</v>
      </c>
      <c r="O78" s="15">
        <f t="shared" si="35"/>
        <v>5</v>
      </c>
      <c r="P78" s="15">
        <f t="shared" si="36"/>
        <v>5</v>
      </c>
      <c r="Q78"/>
      <c r="R78" s="8"/>
      <c r="S78" s="8"/>
      <c r="T78"/>
      <c r="U78"/>
      <c r="V78"/>
      <c r="W78"/>
      <c r="X78"/>
      <c r="Y78"/>
      <c r="Z78"/>
      <c r="AA78"/>
      <c r="AB78"/>
      <c r="AC78"/>
      <c r="AD78"/>
      <c r="AE78"/>
      <c r="AF78"/>
    </row>
    <row r="79" spans="1:32" s="7" customFormat="1" ht="20.100000000000001" customHeight="1" x14ac:dyDescent="0.25">
      <c r="A79"/>
      <c r="B79" s="45" t="s">
        <v>119</v>
      </c>
      <c r="C79" s="50">
        <v>5</v>
      </c>
      <c r="D79" s="50">
        <v>4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1</v>
      </c>
      <c r="L79" s="50">
        <v>0</v>
      </c>
      <c r="M79" s="50">
        <v>0</v>
      </c>
      <c r="N79" s="50">
        <v>0</v>
      </c>
      <c r="O79" s="15">
        <f t="shared" si="35"/>
        <v>10</v>
      </c>
      <c r="P79" s="15">
        <f t="shared" si="36"/>
        <v>10</v>
      </c>
      <c r="Q79"/>
      <c r="R79" s="8"/>
      <c r="S79" s="8"/>
      <c r="T79"/>
      <c r="U79"/>
      <c r="V79"/>
      <c r="W79"/>
      <c r="X79"/>
      <c r="Y79"/>
      <c r="Z79"/>
      <c r="AA79"/>
      <c r="AB79"/>
      <c r="AC79"/>
      <c r="AD79"/>
      <c r="AE79"/>
      <c r="AF79"/>
    </row>
    <row r="80" spans="1:32" s="7" customFormat="1" ht="20.100000000000001" customHeight="1" x14ac:dyDescent="0.25">
      <c r="A80"/>
      <c r="B80" s="47" t="s">
        <v>120</v>
      </c>
      <c r="C80" s="50">
        <v>1</v>
      </c>
      <c r="D80" s="50">
        <v>2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1</v>
      </c>
      <c r="L80" s="50">
        <v>0</v>
      </c>
      <c r="M80" s="50">
        <v>0</v>
      </c>
      <c r="N80" s="50">
        <v>0</v>
      </c>
      <c r="O80" s="15">
        <f t="shared" si="35"/>
        <v>4</v>
      </c>
      <c r="P80" s="15">
        <f t="shared" si="36"/>
        <v>4</v>
      </c>
      <c r="Q80"/>
      <c r="R80" s="8"/>
      <c r="S80" s="8"/>
      <c r="T80"/>
      <c r="U80"/>
      <c r="V80"/>
      <c r="W80"/>
      <c r="X80"/>
      <c r="Y80"/>
      <c r="Z80"/>
      <c r="AA80"/>
      <c r="AB80"/>
      <c r="AC80"/>
      <c r="AD80"/>
      <c r="AE80"/>
      <c r="AF80"/>
    </row>
    <row r="81" spans="2:20" ht="20.100000000000001" customHeight="1" x14ac:dyDescent="0.25">
      <c r="B81" s="45" t="s">
        <v>121</v>
      </c>
      <c r="C81" s="50">
        <v>1</v>
      </c>
      <c r="D81" s="50">
        <v>2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0.100000000000001" customHeight="1" x14ac:dyDescent="0.25">
      <c r="B82" s="46" t="s">
        <v>122</v>
      </c>
      <c r="C82" s="50">
        <v>1</v>
      </c>
      <c r="D82" s="50">
        <v>1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2</v>
      </c>
      <c r="P82" s="15">
        <f t="shared" si="36"/>
        <v>2</v>
      </c>
      <c r="R82" s="8"/>
      <c r="T82"/>
    </row>
    <row r="83" spans="2:20" ht="20.100000000000001" customHeight="1" x14ac:dyDescent="0.25">
      <c r="B83" s="45" t="s">
        <v>123</v>
      </c>
      <c r="C83" s="50">
        <v>1</v>
      </c>
      <c r="D83" s="50">
        <v>1</v>
      </c>
      <c r="E83" s="50">
        <v>3</v>
      </c>
      <c r="F83" s="50">
        <v>1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9">
        <f t="shared" si="35"/>
        <v>6</v>
      </c>
      <c r="P83" s="15">
        <f t="shared" si="36"/>
        <v>6</v>
      </c>
      <c r="R83" s="8"/>
      <c r="T83"/>
    </row>
    <row r="84" spans="2:20" ht="20.100000000000001" customHeight="1" x14ac:dyDescent="0.25">
      <c r="B84" s="47" t="s">
        <v>124</v>
      </c>
      <c r="C84" s="50">
        <v>1</v>
      </c>
      <c r="D84" s="50">
        <v>1</v>
      </c>
      <c r="E84" s="50">
        <v>0</v>
      </c>
      <c r="F84" s="50">
        <v>0</v>
      </c>
      <c r="G84" s="50">
        <v>0</v>
      </c>
      <c r="H84" s="50">
        <v>0</v>
      </c>
      <c r="I84" s="50">
        <v>2</v>
      </c>
      <c r="J84" s="50">
        <v>1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5</v>
      </c>
      <c r="P84" s="15">
        <f t="shared" si="36"/>
        <v>5</v>
      </c>
      <c r="R84" s="8"/>
      <c r="T84"/>
    </row>
    <row r="85" spans="2:20" ht="20.100000000000001" customHeight="1" x14ac:dyDescent="0.25">
      <c r="B85" s="45" t="s">
        <v>125</v>
      </c>
      <c r="C85" s="50">
        <v>3</v>
      </c>
      <c r="D85" s="50">
        <v>1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4</v>
      </c>
      <c r="P85" s="15">
        <f t="shared" si="36"/>
        <v>4</v>
      </c>
      <c r="R85" s="8"/>
      <c r="T85"/>
    </row>
    <row r="86" spans="2:20" ht="20.10000000000000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2</v>
      </c>
      <c r="J86" s="50">
        <v>2</v>
      </c>
      <c r="K86" s="50">
        <v>2</v>
      </c>
      <c r="L86" s="50">
        <v>0</v>
      </c>
      <c r="M86" s="50">
        <v>0</v>
      </c>
      <c r="N86" s="50">
        <v>0</v>
      </c>
      <c r="O86" s="15">
        <f t="shared" si="35"/>
        <v>6</v>
      </c>
      <c r="P86" s="15">
        <f t="shared" si="36"/>
        <v>6</v>
      </c>
      <c r="R86" s="8"/>
      <c r="T86"/>
    </row>
    <row r="87" spans="2:20" ht="20.100000000000001" customHeight="1" x14ac:dyDescent="0.25">
      <c r="B87" s="45" t="s">
        <v>127</v>
      </c>
      <c r="C87" s="50">
        <v>3</v>
      </c>
      <c r="D87" s="50">
        <v>2</v>
      </c>
      <c r="E87" s="50">
        <v>0</v>
      </c>
      <c r="F87" s="50">
        <v>0</v>
      </c>
      <c r="G87" s="50">
        <v>0</v>
      </c>
      <c r="H87" s="50">
        <v>0</v>
      </c>
      <c r="I87" s="50">
        <v>4</v>
      </c>
      <c r="J87" s="50">
        <v>0</v>
      </c>
      <c r="K87" s="50">
        <v>2</v>
      </c>
      <c r="L87" s="50">
        <v>0</v>
      </c>
      <c r="M87" s="50">
        <v>0</v>
      </c>
      <c r="N87" s="50">
        <v>0</v>
      </c>
      <c r="O87" s="15">
        <f t="shared" si="35"/>
        <v>11</v>
      </c>
      <c r="P87" s="15">
        <f t="shared" si="36"/>
        <v>11</v>
      </c>
      <c r="R87" s="8"/>
      <c r="T87"/>
    </row>
    <row r="88" spans="2:20" ht="20.100000000000001" customHeight="1" x14ac:dyDescent="0.25">
      <c r="B88" s="47" t="s">
        <v>128</v>
      </c>
      <c r="C88" s="50">
        <v>1</v>
      </c>
      <c r="D88" s="50">
        <v>1</v>
      </c>
      <c r="E88" s="50">
        <v>0</v>
      </c>
      <c r="F88" s="50">
        <v>1</v>
      </c>
      <c r="G88" s="50">
        <v>0</v>
      </c>
      <c r="H88" s="50">
        <v>0</v>
      </c>
      <c r="I88" s="50">
        <v>0</v>
      </c>
      <c r="J88" s="50">
        <v>0</v>
      </c>
      <c r="K88" s="50">
        <v>2</v>
      </c>
      <c r="L88" s="50">
        <v>0</v>
      </c>
      <c r="M88" s="50">
        <v>0</v>
      </c>
      <c r="N88" s="50">
        <v>0</v>
      </c>
      <c r="O88" s="15">
        <f t="shared" si="35"/>
        <v>5</v>
      </c>
      <c r="P88" s="15">
        <f t="shared" si="36"/>
        <v>5</v>
      </c>
      <c r="R88" s="8"/>
      <c r="T88"/>
    </row>
    <row r="89" spans="2:20" ht="20.100000000000001" customHeight="1" x14ac:dyDescent="0.25">
      <c r="B89" s="45" t="s">
        <v>129</v>
      </c>
      <c r="C89" s="50">
        <v>3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3</v>
      </c>
      <c r="L89" s="50">
        <v>0</v>
      </c>
      <c r="M89" s="50">
        <v>0</v>
      </c>
      <c r="N89" s="50">
        <v>0</v>
      </c>
      <c r="O89" s="15">
        <f t="shared" si="35"/>
        <v>6</v>
      </c>
      <c r="P89" s="15">
        <f t="shared" si="36"/>
        <v>6</v>
      </c>
      <c r="R89" s="8"/>
      <c r="T89"/>
    </row>
    <row r="90" spans="2:20" ht="20.100000000000001" customHeight="1" x14ac:dyDescent="0.25">
      <c r="B90" s="46" t="s">
        <v>130</v>
      </c>
      <c r="C90" s="50">
        <v>0</v>
      </c>
      <c r="D90" s="50">
        <v>0</v>
      </c>
      <c r="E90" s="50">
        <v>1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0.100000000000001" customHeight="1" x14ac:dyDescent="0.25">
      <c r="B91" s="45" t="s">
        <v>131</v>
      </c>
      <c r="C91" s="50">
        <v>3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3</v>
      </c>
      <c r="P91" s="15">
        <f t="shared" si="36"/>
        <v>3</v>
      </c>
      <c r="R91" s="8"/>
      <c r="T91"/>
    </row>
    <row r="92" spans="2:20" ht="20.100000000000001" customHeight="1" x14ac:dyDescent="0.25">
      <c r="B92" s="47" t="s">
        <v>132</v>
      </c>
      <c r="C92" s="50">
        <v>0</v>
      </c>
      <c r="D92" s="50">
        <v>0</v>
      </c>
      <c r="E92" s="50">
        <v>1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1</v>
      </c>
      <c r="L92" s="50">
        <v>0</v>
      </c>
      <c r="M92" s="50">
        <v>0</v>
      </c>
      <c r="N92" s="50">
        <v>0</v>
      </c>
      <c r="O92" s="15">
        <f t="shared" si="35"/>
        <v>2</v>
      </c>
      <c r="P92" s="15">
        <f t="shared" si="36"/>
        <v>2</v>
      </c>
      <c r="R92" s="8"/>
      <c r="T92"/>
    </row>
    <row r="93" spans="2:20" ht="20.100000000000001" customHeight="1" x14ac:dyDescent="0.25">
      <c r="B93" s="45" t="s">
        <v>133</v>
      </c>
      <c r="C93" s="50">
        <v>2</v>
      </c>
      <c r="D93" s="50">
        <v>0</v>
      </c>
      <c r="E93" s="50">
        <v>1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1</v>
      </c>
      <c r="L93" s="50">
        <v>0</v>
      </c>
      <c r="M93" s="50">
        <v>0</v>
      </c>
      <c r="N93" s="50">
        <v>0</v>
      </c>
      <c r="O93" s="15">
        <f t="shared" si="35"/>
        <v>4</v>
      </c>
      <c r="P93" s="15">
        <f t="shared" si="36"/>
        <v>4</v>
      </c>
      <c r="R93" s="8"/>
      <c r="T93"/>
    </row>
    <row r="94" spans="2:20" ht="20.10000000000000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1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1</v>
      </c>
      <c r="P94" s="15">
        <f t="shared" si="36"/>
        <v>1</v>
      </c>
      <c r="R94" s="8"/>
      <c r="T94"/>
    </row>
    <row r="95" spans="2:20" ht="20.100000000000001" customHeight="1" x14ac:dyDescent="0.25">
      <c r="B95" s="45" t="s">
        <v>135</v>
      </c>
      <c r="C95" s="50">
        <v>2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1</v>
      </c>
      <c r="K95" s="50">
        <v>2</v>
      </c>
      <c r="L95" s="50">
        <v>0</v>
      </c>
      <c r="M95" s="50">
        <v>0</v>
      </c>
      <c r="N95" s="50">
        <v>0</v>
      </c>
      <c r="O95" s="15">
        <f t="shared" si="35"/>
        <v>5</v>
      </c>
      <c r="P95" s="15">
        <f t="shared" si="36"/>
        <v>5</v>
      </c>
      <c r="R95" s="8"/>
      <c r="T95"/>
    </row>
    <row r="96" spans="2:20" ht="20.100000000000001" customHeight="1" x14ac:dyDescent="0.25">
      <c r="B96" s="47" t="s">
        <v>136</v>
      </c>
      <c r="C96" s="50">
        <v>2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3</v>
      </c>
      <c r="K96" s="50">
        <v>1</v>
      </c>
      <c r="L96" s="50">
        <v>0</v>
      </c>
      <c r="M96" s="50">
        <v>0</v>
      </c>
      <c r="N96" s="50">
        <v>0</v>
      </c>
      <c r="O96" s="15">
        <f t="shared" si="35"/>
        <v>7</v>
      </c>
      <c r="P96" s="15">
        <f t="shared" si="36"/>
        <v>7</v>
      </c>
      <c r="R96" s="8"/>
      <c r="T96"/>
    </row>
    <row r="97" spans="2:20" ht="20.100000000000001" customHeight="1" x14ac:dyDescent="0.25">
      <c r="B97" s="45" t="s">
        <v>137</v>
      </c>
      <c r="C97" s="50">
        <v>0</v>
      </c>
      <c r="D97" s="50">
        <v>1</v>
      </c>
      <c r="E97" s="50">
        <v>1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2</v>
      </c>
      <c r="P97" s="15">
        <f t="shared" si="36"/>
        <v>2</v>
      </c>
      <c r="R97" s="8"/>
      <c r="T97"/>
    </row>
    <row r="98" spans="2:20" ht="20.100000000000001" customHeight="1" x14ac:dyDescent="0.25">
      <c r="B98" s="46" t="s">
        <v>138</v>
      </c>
      <c r="C98" s="50">
        <v>4</v>
      </c>
      <c r="D98" s="50">
        <v>2</v>
      </c>
      <c r="E98" s="50">
        <v>0</v>
      </c>
      <c r="F98" s="50">
        <v>1</v>
      </c>
      <c r="G98" s="50">
        <v>0</v>
      </c>
      <c r="H98" s="50">
        <v>0</v>
      </c>
      <c r="I98" s="50">
        <v>1</v>
      </c>
      <c r="J98" s="50">
        <v>1</v>
      </c>
      <c r="K98" s="50">
        <v>2</v>
      </c>
      <c r="L98" s="50">
        <v>0</v>
      </c>
      <c r="M98" s="50">
        <v>0</v>
      </c>
      <c r="N98" s="50">
        <v>0</v>
      </c>
      <c r="O98" s="15">
        <f t="shared" si="35"/>
        <v>11</v>
      </c>
      <c r="P98" s="15">
        <f t="shared" si="36"/>
        <v>11</v>
      </c>
      <c r="R98" s="8"/>
      <c r="T98"/>
    </row>
    <row r="99" spans="2:20" ht="20.100000000000001" customHeight="1" x14ac:dyDescent="0.25">
      <c r="B99" s="45" t="s">
        <v>139</v>
      </c>
      <c r="C99" s="50">
        <v>6</v>
      </c>
      <c r="D99" s="50">
        <v>2</v>
      </c>
      <c r="E99" s="50">
        <v>0</v>
      </c>
      <c r="F99" s="50">
        <v>1</v>
      </c>
      <c r="G99" s="50">
        <v>0</v>
      </c>
      <c r="H99" s="50">
        <v>0</v>
      </c>
      <c r="I99" s="50">
        <v>3</v>
      </c>
      <c r="J99" s="50">
        <v>1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13</v>
      </c>
      <c r="P99" s="15">
        <f t="shared" si="36"/>
        <v>13</v>
      </c>
      <c r="R99" s="8"/>
      <c r="T99"/>
    </row>
    <row r="100" spans="2:20" ht="20.100000000000001" customHeight="1" x14ac:dyDescent="0.25">
      <c r="B100" s="47" t="s">
        <v>140</v>
      </c>
      <c r="C100" s="50">
        <v>8</v>
      </c>
      <c r="D100" s="50">
        <v>2</v>
      </c>
      <c r="E100" s="50">
        <v>0</v>
      </c>
      <c r="F100" s="50">
        <v>1</v>
      </c>
      <c r="G100" s="50">
        <v>0</v>
      </c>
      <c r="H100" s="50">
        <v>0</v>
      </c>
      <c r="I100" s="50">
        <v>2</v>
      </c>
      <c r="J100" s="50">
        <v>1</v>
      </c>
      <c r="K100" s="50">
        <v>2</v>
      </c>
      <c r="L100" s="50">
        <v>0</v>
      </c>
      <c r="M100" s="50">
        <v>0</v>
      </c>
      <c r="N100" s="50">
        <v>0</v>
      </c>
      <c r="O100" s="15">
        <f t="shared" si="35"/>
        <v>16</v>
      </c>
      <c r="P100" s="15">
        <f t="shared" si="36"/>
        <v>16</v>
      </c>
      <c r="R100" s="8"/>
      <c r="T100"/>
    </row>
    <row r="101" spans="2:20" ht="20.100000000000001" customHeight="1" x14ac:dyDescent="0.25">
      <c r="B101" s="45" t="s">
        <v>141</v>
      </c>
      <c r="C101" s="50">
        <v>1</v>
      </c>
      <c r="D101" s="50">
        <v>1</v>
      </c>
      <c r="E101" s="50">
        <v>1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2</v>
      </c>
      <c r="L101" s="50">
        <v>1</v>
      </c>
      <c r="M101" s="50">
        <v>0</v>
      </c>
      <c r="N101" s="50">
        <v>0</v>
      </c>
      <c r="O101" s="15">
        <f t="shared" si="35"/>
        <v>6</v>
      </c>
      <c r="P101" s="15">
        <f t="shared" si="36"/>
        <v>6</v>
      </c>
      <c r="R101" s="8"/>
      <c r="T101"/>
    </row>
    <row r="102" spans="2:20" ht="20.100000000000001" customHeight="1" x14ac:dyDescent="0.25">
      <c r="B102" s="46" t="s">
        <v>142</v>
      </c>
      <c r="C102" s="50">
        <v>2</v>
      </c>
      <c r="D102" s="50">
        <v>5</v>
      </c>
      <c r="E102" s="50">
        <v>2</v>
      </c>
      <c r="F102" s="50">
        <v>0</v>
      </c>
      <c r="G102" s="50">
        <v>1</v>
      </c>
      <c r="H102" s="50">
        <v>1</v>
      </c>
      <c r="I102" s="50">
        <v>1</v>
      </c>
      <c r="J102" s="50">
        <v>1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13</v>
      </c>
      <c r="P102" s="15">
        <f t="shared" si="36"/>
        <v>13</v>
      </c>
      <c r="R102" s="8"/>
      <c r="T102"/>
    </row>
    <row r="103" spans="2:20" ht="20.100000000000001" customHeight="1" x14ac:dyDescent="0.25">
      <c r="B103" s="45" t="s">
        <v>143</v>
      </c>
      <c r="C103" s="50">
        <v>4</v>
      </c>
      <c r="D103" s="50">
        <v>11</v>
      </c>
      <c r="E103" s="50">
        <v>3</v>
      </c>
      <c r="F103" s="50">
        <v>1</v>
      </c>
      <c r="G103" s="50">
        <v>0</v>
      </c>
      <c r="H103" s="50">
        <v>0</v>
      </c>
      <c r="I103" s="50">
        <v>0</v>
      </c>
      <c r="J103" s="50">
        <v>1</v>
      </c>
      <c r="K103" s="50">
        <v>1</v>
      </c>
      <c r="L103" s="50">
        <v>0</v>
      </c>
      <c r="M103" s="50">
        <v>0</v>
      </c>
      <c r="N103" s="50">
        <v>0</v>
      </c>
      <c r="O103" s="15">
        <f t="shared" si="35"/>
        <v>21</v>
      </c>
      <c r="P103" s="15">
        <f t="shared" si="36"/>
        <v>21</v>
      </c>
      <c r="R103" s="8"/>
      <c r="T103"/>
    </row>
    <row r="104" spans="2:20" ht="22.5" customHeight="1" x14ac:dyDescent="0.25">
      <c r="B104" s="47" t="s">
        <v>144</v>
      </c>
      <c r="C104" s="50">
        <v>9</v>
      </c>
      <c r="D104" s="50">
        <v>9</v>
      </c>
      <c r="E104" s="50">
        <v>1</v>
      </c>
      <c r="F104" s="50">
        <v>0</v>
      </c>
      <c r="G104" s="50">
        <v>1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20</v>
      </c>
      <c r="P104" s="15">
        <f t="shared" si="36"/>
        <v>20</v>
      </c>
      <c r="R104" s="8"/>
      <c r="T104"/>
    </row>
    <row r="105" spans="2:20" ht="20.100000000000001" customHeight="1" x14ac:dyDescent="0.25">
      <c r="B105" s="45" t="s">
        <v>145</v>
      </c>
      <c r="C105" s="50">
        <v>10</v>
      </c>
      <c r="D105" s="50">
        <v>6</v>
      </c>
      <c r="E105" s="50">
        <v>4</v>
      </c>
      <c r="F105" s="50">
        <v>2</v>
      </c>
      <c r="G105" s="50">
        <v>1</v>
      </c>
      <c r="H105" s="50">
        <v>0</v>
      </c>
      <c r="I105" s="50">
        <v>0</v>
      </c>
      <c r="J105" s="50">
        <v>3</v>
      </c>
      <c r="K105" s="50">
        <v>0</v>
      </c>
      <c r="L105" s="50">
        <v>0</v>
      </c>
      <c r="M105" s="50">
        <v>0</v>
      </c>
      <c r="N105" s="50">
        <v>0</v>
      </c>
      <c r="O105" s="15">
        <f t="shared" si="35"/>
        <v>26</v>
      </c>
      <c r="P105" s="15">
        <f t="shared" si="36"/>
        <v>26</v>
      </c>
      <c r="R105" s="8"/>
      <c r="T105"/>
    </row>
    <row r="106" spans="2:20" ht="20.100000000000001" customHeight="1" x14ac:dyDescent="0.25">
      <c r="B106" s="26" t="s">
        <v>18</v>
      </c>
      <c r="C106" s="16">
        <f>SUM(C10:C105)</f>
        <v>1961</v>
      </c>
      <c r="D106" s="16">
        <f t="shared" ref="D106:P106" si="37">SUM(D10:D105)</f>
        <v>1446</v>
      </c>
      <c r="E106" s="16">
        <f t="shared" si="37"/>
        <v>424</v>
      </c>
      <c r="F106" s="16">
        <f t="shared" si="37"/>
        <v>198</v>
      </c>
      <c r="G106" s="16">
        <f t="shared" si="37"/>
        <v>31</v>
      </c>
      <c r="H106" s="16">
        <f t="shared" si="37"/>
        <v>21</v>
      </c>
      <c r="I106" s="16">
        <f t="shared" si="37"/>
        <v>248</v>
      </c>
      <c r="J106" s="16">
        <f t="shared" si="37"/>
        <v>128</v>
      </c>
      <c r="K106" s="16">
        <f t="shared" si="37"/>
        <v>105</v>
      </c>
      <c r="L106" s="16">
        <f t="shared" si="37"/>
        <v>19</v>
      </c>
      <c r="M106" s="16">
        <f t="shared" si="37"/>
        <v>3</v>
      </c>
      <c r="N106" s="16">
        <f t="shared" si="37"/>
        <v>0</v>
      </c>
      <c r="O106" s="16">
        <f t="shared" si="37"/>
        <v>4581</v>
      </c>
      <c r="P106" s="16">
        <f t="shared" si="37"/>
        <v>4584</v>
      </c>
      <c r="R106" s="8"/>
      <c r="T106"/>
    </row>
    <row r="107" spans="2:20" ht="20.100000000000001" customHeight="1" x14ac:dyDescent="0.25">
      <c r="B107" s="26" t="s">
        <v>93</v>
      </c>
      <c r="C107" s="43">
        <f t="shared" ref="C107:N107" si="38">C106/$P$106</f>
        <v>0.42779232111692844</v>
      </c>
      <c r="D107" s="43">
        <f t="shared" si="38"/>
        <v>0.31544502617801046</v>
      </c>
      <c r="E107" s="43">
        <f t="shared" si="38"/>
        <v>9.2495636998254804E-2</v>
      </c>
      <c r="F107" s="43">
        <f t="shared" si="38"/>
        <v>4.3193717277486908E-2</v>
      </c>
      <c r="G107" s="43">
        <f t="shared" si="38"/>
        <v>6.7626527050610816E-3</v>
      </c>
      <c r="H107" s="43">
        <f t="shared" si="38"/>
        <v>4.5811518324607326E-3</v>
      </c>
      <c r="I107" s="43">
        <f t="shared" si="38"/>
        <v>5.4101221640488653E-2</v>
      </c>
      <c r="J107" s="43">
        <f t="shared" si="38"/>
        <v>2.7923211169284468E-2</v>
      </c>
      <c r="K107" s="43">
        <f t="shared" si="38"/>
        <v>2.2905759162303665E-2</v>
      </c>
      <c r="L107" s="43">
        <f t="shared" si="38"/>
        <v>4.1448516579406635E-3</v>
      </c>
      <c r="M107" s="43">
        <f t="shared" si="38"/>
        <v>6.5445026178010475E-4</v>
      </c>
      <c r="N107" s="43">
        <f t="shared" si="38"/>
        <v>0</v>
      </c>
      <c r="R107" s="8"/>
      <c r="T107"/>
    </row>
    <row r="108" spans="2:20" ht="20.100000000000001" customHeight="1" x14ac:dyDescent="0.25">
      <c r="B108" s="42" t="s">
        <v>94</v>
      </c>
      <c r="C108" s="44">
        <f>C106/$O$106</f>
        <v>0.42807247325911374</v>
      </c>
      <c r="D108" s="44">
        <f t="shared" ref="D108:N108" si="39">D106/$O$106</f>
        <v>0.31565160445317614</v>
      </c>
      <c r="E108" s="44">
        <f t="shared" si="39"/>
        <v>9.2556210434402972E-2</v>
      </c>
      <c r="F108" s="44">
        <f t="shared" si="39"/>
        <v>4.3222003929273084E-2</v>
      </c>
      <c r="G108" s="44">
        <f t="shared" si="39"/>
        <v>6.7670814232700287E-3</v>
      </c>
      <c r="H108" s="44">
        <f t="shared" si="39"/>
        <v>4.5841519318926003E-3</v>
      </c>
      <c r="I108" s="44">
        <f t="shared" si="39"/>
        <v>5.413665138616023E-2</v>
      </c>
      <c r="J108" s="44">
        <f t="shared" si="39"/>
        <v>2.7941497489631085E-2</v>
      </c>
      <c r="K108" s="44">
        <f t="shared" si="39"/>
        <v>2.2920759659463E-2</v>
      </c>
      <c r="L108" s="44">
        <f t="shared" si="39"/>
        <v>4.1475660336171144E-3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1:32" ht="20.100000000000001" customHeight="1" x14ac:dyDescent="0.25">
      <c r="A113" s="7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Q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ht="20.100000000000001" customHeight="1" x14ac:dyDescent="0.25">
      <c r="A114" s="7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Q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ht="20.100000000000001" customHeight="1" x14ac:dyDescent="0.25">
      <c r="A115" s="7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Q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ht="20.100000000000001" customHeight="1" x14ac:dyDescent="0.25">
      <c r="A116" s="7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Q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ht="20.100000000000001" customHeight="1" x14ac:dyDescent="0.25">
      <c r="A117" s="7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Q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ht="20.100000000000001" customHeight="1" x14ac:dyDescent="0.25">
      <c r="A118" s="7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Q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ht="20.100000000000001" customHeight="1" x14ac:dyDescent="0.25">
      <c r="A119" s="7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Q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ht="20.100000000000001" customHeight="1" x14ac:dyDescent="0.25">
      <c r="A120" s="7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Q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ht="20.100000000000001" customHeight="1" x14ac:dyDescent="0.25">
      <c r="A121" s="7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Q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ht="20.100000000000001" customHeight="1" x14ac:dyDescent="0.25">
      <c r="A122" s="7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Q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ht="20.100000000000001" customHeight="1" x14ac:dyDescent="0.25">
      <c r="A123" s="7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Q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ht="20.100000000000001" customHeight="1" x14ac:dyDescent="0.25">
      <c r="A124" s="7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Q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ht="20.100000000000001" customHeight="1" x14ac:dyDescent="0.25">
      <c r="A125" s="7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ht="20.100000000000001" customHeight="1" x14ac:dyDescent="0.25">
      <c r="A126" s="7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ht="20.100000000000001" customHeight="1" x14ac:dyDescent="0.25">
      <c r="A127" s="7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ht="20.100000000000001" customHeight="1" x14ac:dyDescent="0.25">
      <c r="A128" s="7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0.10000000000000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AE39-BB23-4B32-BC30-2FF076096174}">
  <dimension ref="B1:AF126"/>
  <sheetViews>
    <sheetView view="pageBreakPreview" topLeftCell="A37" zoomScale="60" workbookViewId="0">
      <selection activeCell="K54" sqref="K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'[2]23.09.19 Entebbe-Busega'!C3:G3</f>
        <v>MCC-C2-STNO 59-KEE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180</v>
      </c>
      <c r="E5" s="3"/>
      <c r="F5" s="41" t="s">
        <v>1</v>
      </c>
      <c r="G5" s="70" t="str">
        <f>'[2]25.09 Busega-Entebbe'!G5:H5</f>
        <v>ENTEBBE EXPRESS</v>
      </c>
      <c r="H5" s="71"/>
      <c r="I5" s="14"/>
      <c r="J5" s="2" t="s">
        <v>5</v>
      </c>
      <c r="K5" s="70" t="s">
        <v>178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'[2]23.09.19 Entebbe-Busega'!D6:E6</f>
        <v>ENTEBBE</v>
      </c>
      <c r="E6" s="71"/>
      <c r="F6" s="2" t="s">
        <v>2</v>
      </c>
      <c r="G6" s="70" t="str">
        <f>'[2]23.09.19 Entebbe-Busega'!G6:H6</f>
        <v>BUSEGA</v>
      </c>
      <c r="H6" s="71"/>
      <c r="J6" s="2" t="s">
        <v>21</v>
      </c>
      <c r="K6" s="70" t="str">
        <f>'[2]25.09 Busega-Entebbe'!K6:L6</f>
        <v>Dennis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15</v>
      </c>
      <c r="D10" s="50">
        <v>13</v>
      </c>
      <c r="E10" s="50">
        <v>10</v>
      </c>
      <c r="F10" s="50">
        <v>3</v>
      </c>
      <c r="G10" s="50">
        <v>0</v>
      </c>
      <c r="H10" s="50">
        <v>0</v>
      </c>
      <c r="I10" s="50">
        <v>0</v>
      </c>
      <c r="J10" s="50">
        <v>5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46</v>
      </c>
      <c r="P10" s="15">
        <f t="shared" ref="P10:P57" si="1">SUM(C10:N10)</f>
        <v>46</v>
      </c>
      <c r="R10" s="1" t="s">
        <v>6</v>
      </c>
      <c r="S10" s="17">
        <f t="shared" ref="S10:AF10" si="2">SUM(C10:C13)</f>
        <v>103</v>
      </c>
      <c r="T10" s="17">
        <f t="shared" si="2"/>
        <v>48</v>
      </c>
      <c r="U10" s="17">
        <f t="shared" si="2"/>
        <v>25</v>
      </c>
      <c r="V10" s="17">
        <f t="shared" si="2"/>
        <v>6</v>
      </c>
      <c r="W10" s="17">
        <f t="shared" si="2"/>
        <v>1</v>
      </c>
      <c r="X10" s="17">
        <f t="shared" si="2"/>
        <v>0</v>
      </c>
      <c r="Y10" s="17">
        <f t="shared" si="2"/>
        <v>8</v>
      </c>
      <c r="Z10" s="17">
        <f t="shared" si="2"/>
        <v>7</v>
      </c>
      <c r="AA10" s="17">
        <f t="shared" si="2"/>
        <v>3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201</v>
      </c>
      <c r="AF10" s="31">
        <f t="shared" si="2"/>
        <v>201</v>
      </c>
    </row>
    <row r="11" spans="2:32" s="6" customFormat="1" ht="23.1" customHeight="1" x14ac:dyDescent="0.25">
      <c r="B11" s="23" t="s">
        <v>38</v>
      </c>
      <c r="C11" s="50">
        <v>22</v>
      </c>
      <c r="D11" s="50">
        <v>15</v>
      </c>
      <c r="E11" s="50">
        <v>5</v>
      </c>
      <c r="F11" s="50">
        <v>2</v>
      </c>
      <c r="G11" s="50">
        <v>1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46</v>
      </c>
      <c r="P11" s="15">
        <f t="shared" si="1"/>
        <v>46</v>
      </c>
      <c r="R11" s="1" t="s">
        <v>7</v>
      </c>
      <c r="S11" s="17">
        <f t="shared" ref="S11:AF11" si="3">SUM(C14:C17)</f>
        <v>127</v>
      </c>
      <c r="T11" s="17">
        <f t="shared" si="3"/>
        <v>30</v>
      </c>
      <c r="U11" s="17">
        <f t="shared" si="3"/>
        <v>19</v>
      </c>
      <c r="V11" s="17">
        <f t="shared" si="3"/>
        <v>9</v>
      </c>
      <c r="W11" s="17">
        <f t="shared" si="3"/>
        <v>2</v>
      </c>
      <c r="X11" s="17">
        <f t="shared" si="3"/>
        <v>1</v>
      </c>
      <c r="Y11" s="17">
        <f t="shared" si="3"/>
        <v>18</v>
      </c>
      <c r="Z11" s="17">
        <f t="shared" si="3"/>
        <v>6</v>
      </c>
      <c r="AA11" s="17">
        <f t="shared" si="3"/>
        <v>4</v>
      </c>
      <c r="AB11" s="17">
        <f t="shared" si="3"/>
        <v>0</v>
      </c>
      <c r="AC11" s="17">
        <f t="shared" si="3"/>
        <v>0</v>
      </c>
      <c r="AD11" s="17">
        <f t="shared" si="3"/>
        <v>0</v>
      </c>
      <c r="AE11" s="31">
        <f t="shared" si="3"/>
        <v>216</v>
      </c>
      <c r="AF11" s="31">
        <f t="shared" si="3"/>
        <v>216</v>
      </c>
    </row>
    <row r="12" spans="2:32" ht="23.1" customHeight="1" x14ac:dyDescent="0.25">
      <c r="B12" s="23" t="s">
        <v>39</v>
      </c>
      <c r="C12" s="50">
        <v>41</v>
      </c>
      <c r="D12" s="50">
        <v>16</v>
      </c>
      <c r="E12" s="50">
        <v>5</v>
      </c>
      <c r="F12" s="50">
        <v>1</v>
      </c>
      <c r="G12" s="50">
        <v>0</v>
      </c>
      <c r="H12" s="50">
        <v>0</v>
      </c>
      <c r="I12" s="50">
        <v>4</v>
      </c>
      <c r="J12" s="50">
        <v>0</v>
      </c>
      <c r="K12" s="50">
        <v>2</v>
      </c>
      <c r="L12" s="50">
        <v>0</v>
      </c>
      <c r="M12" s="50">
        <v>0</v>
      </c>
      <c r="N12" s="50">
        <v>0</v>
      </c>
      <c r="O12" s="15">
        <f t="shared" si="0"/>
        <v>69</v>
      </c>
      <c r="P12" s="15">
        <f t="shared" si="1"/>
        <v>69</v>
      </c>
      <c r="R12" s="1" t="s">
        <v>8</v>
      </c>
      <c r="S12" s="17">
        <f t="shared" ref="S12:AF12" si="4">SUM(C18:C21)</f>
        <v>119</v>
      </c>
      <c r="T12" s="17">
        <f t="shared" si="4"/>
        <v>35</v>
      </c>
      <c r="U12" s="17">
        <f t="shared" si="4"/>
        <v>14</v>
      </c>
      <c r="V12" s="17">
        <f t="shared" si="4"/>
        <v>11</v>
      </c>
      <c r="W12" s="17">
        <f t="shared" si="4"/>
        <v>2</v>
      </c>
      <c r="X12" s="17">
        <f t="shared" si="4"/>
        <v>1</v>
      </c>
      <c r="Y12" s="17">
        <f t="shared" si="4"/>
        <v>13</v>
      </c>
      <c r="Z12" s="17">
        <f t="shared" si="4"/>
        <v>4</v>
      </c>
      <c r="AA12" s="17">
        <f t="shared" si="4"/>
        <v>2</v>
      </c>
      <c r="AB12" s="17">
        <f t="shared" si="4"/>
        <v>0</v>
      </c>
      <c r="AC12" s="17">
        <f t="shared" si="4"/>
        <v>0</v>
      </c>
      <c r="AD12" s="17">
        <f t="shared" si="4"/>
        <v>0</v>
      </c>
      <c r="AE12" s="31">
        <f t="shared" si="4"/>
        <v>201</v>
      </c>
      <c r="AF12" s="31">
        <f t="shared" si="4"/>
        <v>201</v>
      </c>
    </row>
    <row r="13" spans="2:32" ht="23.1" customHeight="1" x14ac:dyDescent="0.25">
      <c r="B13" s="23" t="s">
        <v>40</v>
      </c>
      <c r="C13" s="50">
        <v>25</v>
      </c>
      <c r="D13" s="50">
        <v>4</v>
      </c>
      <c r="E13" s="50">
        <v>5</v>
      </c>
      <c r="F13" s="50">
        <v>0</v>
      </c>
      <c r="G13" s="50">
        <v>0</v>
      </c>
      <c r="H13" s="50">
        <v>0</v>
      </c>
      <c r="I13" s="50">
        <v>3</v>
      </c>
      <c r="J13" s="50">
        <v>2</v>
      </c>
      <c r="K13" s="50">
        <v>1</v>
      </c>
      <c r="L13" s="50">
        <v>0</v>
      </c>
      <c r="M13" s="50">
        <v>0</v>
      </c>
      <c r="N13" s="50">
        <v>0</v>
      </c>
      <c r="O13" s="15">
        <f t="shared" si="0"/>
        <v>40</v>
      </c>
      <c r="P13" s="15">
        <f t="shared" si="1"/>
        <v>40</v>
      </c>
      <c r="R13" s="1" t="s">
        <v>9</v>
      </c>
      <c r="S13" s="17">
        <f t="shared" ref="S13:AF13" si="5">SUM(C22:C25)</f>
        <v>112</v>
      </c>
      <c r="T13" s="17">
        <f t="shared" si="5"/>
        <v>38</v>
      </c>
      <c r="U13" s="17">
        <f t="shared" si="5"/>
        <v>22</v>
      </c>
      <c r="V13" s="17">
        <f t="shared" si="5"/>
        <v>7</v>
      </c>
      <c r="W13" s="17">
        <f t="shared" si="5"/>
        <v>2</v>
      </c>
      <c r="X13" s="17">
        <f t="shared" si="5"/>
        <v>2</v>
      </c>
      <c r="Y13" s="17">
        <f t="shared" si="5"/>
        <v>17</v>
      </c>
      <c r="Z13" s="17">
        <f t="shared" si="5"/>
        <v>5</v>
      </c>
      <c r="AA13" s="17">
        <f t="shared" si="5"/>
        <v>6</v>
      </c>
      <c r="AB13" s="17">
        <f t="shared" si="5"/>
        <v>0</v>
      </c>
      <c r="AC13" s="17">
        <f t="shared" si="5"/>
        <v>0</v>
      </c>
      <c r="AD13" s="17">
        <f t="shared" si="5"/>
        <v>0</v>
      </c>
      <c r="AE13" s="31">
        <f t="shared" si="5"/>
        <v>211</v>
      </c>
      <c r="AF13" s="31">
        <f t="shared" si="5"/>
        <v>211</v>
      </c>
    </row>
    <row r="14" spans="2:32" ht="23.1" customHeight="1" x14ac:dyDescent="0.25">
      <c r="B14" s="23" t="s">
        <v>41</v>
      </c>
      <c r="C14" s="50">
        <v>32</v>
      </c>
      <c r="D14" s="50">
        <v>7</v>
      </c>
      <c r="E14" s="50">
        <v>8</v>
      </c>
      <c r="F14" s="50">
        <v>2</v>
      </c>
      <c r="G14" s="50">
        <v>0</v>
      </c>
      <c r="H14" s="50">
        <v>0</v>
      </c>
      <c r="I14" s="50">
        <v>8</v>
      </c>
      <c r="J14" s="50">
        <v>2</v>
      </c>
      <c r="K14" s="50">
        <v>1</v>
      </c>
      <c r="L14" s="50">
        <v>0</v>
      </c>
      <c r="M14" s="50">
        <v>0</v>
      </c>
      <c r="N14" s="50">
        <v>0</v>
      </c>
      <c r="O14" s="15">
        <f t="shared" si="0"/>
        <v>60</v>
      </c>
      <c r="P14" s="15">
        <f t="shared" si="1"/>
        <v>60</v>
      </c>
      <c r="R14" s="1" t="s">
        <v>10</v>
      </c>
      <c r="S14" s="17">
        <f t="shared" ref="S14:AF14" si="6">SUM(C26:C29)</f>
        <v>120</v>
      </c>
      <c r="T14" s="17">
        <f t="shared" si="6"/>
        <v>29</v>
      </c>
      <c r="U14" s="17">
        <f t="shared" si="6"/>
        <v>13</v>
      </c>
      <c r="V14" s="17">
        <f t="shared" si="6"/>
        <v>14</v>
      </c>
      <c r="W14" s="17">
        <f t="shared" si="6"/>
        <v>0</v>
      </c>
      <c r="X14" s="17">
        <f t="shared" si="6"/>
        <v>0</v>
      </c>
      <c r="Y14" s="17">
        <f t="shared" si="6"/>
        <v>12</v>
      </c>
      <c r="Z14" s="17">
        <f t="shared" si="6"/>
        <v>12</v>
      </c>
      <c r="AA14" s="17">
        <f t="shared" si="6"/>
        <v>7</v>
      </c>
      <c r="AB14" s="17">
        <f t="shared" si="6"/>
        <v>0</v>
      </c>
      <c r="AC14" s="17">
        <f t="shared" si="6"/>
        <v>0</v>
      </c>
      <c r="AD14" s="17">
        <f t="shared" si="6"/>
        <v>0</v>
      </c>
      <c r="AE14" s="31">
        <f t="shared" si="6"/>
        <v>207</v>
      </c>
      <c r="AF14" s="31">
        <f t="shared" si="6"/>
        <v>207</v>
      </c>
    </row>
    <row r="15" spans="2:32" ht="23.1" customHeight="1" x14ac:dyDescent="0.25">
      <c r="B15" s="23" t="s">
        <v>42</v>
      </c>
      <c r="C15" s="50">
        <v>30</v>
      </c>
      <c r="D15" s="50">
        <v>9</v>
      </c>
      <c r="E15" s="50">
        <v>4</v>
      </c>
      <c r="F15" s="50">
        <v>3</v>
      </c>
      <c r="G15" s="50">
        <v>1</v>
      </c>
      <c r="H15" s="50">
        <v>0</v>
      </c>
      <c r="I15" s="50">
        <v>3</v>
      </c>
      <c r="J15" s="50">
        <v>1</v>
      </c>
      <c r="K15" s="50">
        <v>1</v>
      </c>
      <c r="L15" s="50">
        <v>0</v>
      </c>
      <c r="M15" s="50">
        <v>0</v>
      </c>
      <c r="N15" s="50">
        <v>0</v>
      </c>
      <c r="O15" s="15">
        <f t="shared" si="0"/>
        <v>52</v>
      </c>
      <c r="P15" s="15">
        <f t="shared" si="1"/>
        <v>52</v>
      </c>
      <c r="R15" s="1" t="s">
        <v>11</v>
      </c>
      <c r="S15" s="17">
        <f t="shared" ref="S15:AF15" si="7">SUM(C30:C33)</f>
        <v>99</v>
      </c>
      <c r="T15" s="17">
        <f t="shared" si="7"/>
        <v>26</v>
      </c>
      <c r="U15" s="17">
        <f t="shared" si="7"/>
        <v>8</v>
      </c>
      <c r="V15" s="17">
        <f t="shared" si="7"/>
        <v>16</v>
      </c>
      <c r="W15" s="17">
        <f t="shared" si="7"/>
        <v>2</v>
      </c>
      <c r="X15" s="17">
        <f t="shared" si="7"/>
        <v>0</v>
      </c>
      <c r="Y15" s="17">
        <f t="shared" si="7"/>
        <v>20</v>
      </c>
      <c r="Z15" s="17">
        <f t="shared" si="7"/>
        <v>6</v>
      </c>
      <c r="AA15" s="17">
        <f t="shared" si="7"/>
        <v>4</v>
      </c>
      <c r="AB15" s="17">
        <f t="shared" si="7"/>
        <v>0</v>
      </c>
      <c r="AC15" s="17">
        <f t="shared" si="7"/>
        <v>0</v>
      </c>
      <c r="AD15" s="17">
        <f t="shared" si="7"/>
        <v>0</v>
      </c>
      <c r="AE15" s="31">
        <f t="shared" si="7"/>
        <v>181</v>
      </c>
      <c r="AF15" s="31">
        <f t="shared" si="7"/>
        <v>181</v>
      </c>
    </row>
    <row r="16" spans="2:32" ht="23.1" customHeight="1" x14ac:dyDescent="0.25">
      <c r="B16" s="23" t="s">
        <v>43</v>
      </c>
      <c r="C16" s="50">
        <v>34</v>
      </c>
      <c r="D16" s="50">
        <v>6</v>
      </c>
      <c r="E16" s="50">
        <v>4</v>
      </c>
      <c r="F16" s="50">
        <v>2</v>
      </c>
      <c r="G16" s="50">
        <v>1</v>
      </c>
      <c r="H16" s="50">
        <v>0</v>
      </c>
      <c r="I16" s="50">
        <v>3</v>
      </c>
      <c r="J16" s="50">
        <v>0</v>
      </c>
      <c r="K16" s="50">
        <v>2</v>
      </c>
      <c r="L16" s="50">
        <v>0</v>
      </c>
      <c r="M16" s="50">
        <v>0</v>
      </c>
      <c r="N16" s="50">
        <v>0</v>
      </c>
      <c r="O16" s="15">
        <f t="shared" si="0"/>
        <v>52</v>
      </c>
      <c r="P16" s="15">
        <f t="shared" si="1"/>
        <v>52</v>
      </c>
      <c r="R16" s="1" t="s">
        <v>12</v>
      </c>
      <c r="S16" s="17">
        <f t="shared" ref="S16:AF16" si="8">SUM(C34:C37)</f>
        <v>130</v>
      </c>
      <c r="T16" s="17">
        <f t="shared" si="8"/>
        <v>40</v>
      </c>
      <c r="U16" s="17">
        <f t="shared" si="8"/>
        <v>23</v>
      </c>
      <c r="V16" s="17">
        <f t="shared" si="8"/>
        <v>12</v>
      </c>
      <c r="W16" s="17">
        <f t="shared" si="8"/>
        <v>1</v>
      </c>
      <c r="X16" s="17">
        <f t="shared" si="8"/>
        <v>0</v>
      </c>
      <c r="Y16" s="17">
        <f t="shared" si="8"/>
        <v>14</v>
      </c>
      <c r="Z16" s="17">
        <f t="shared" si="8"/>
        <v>6</v>
      </c>
      <c r="AA16" s="17">
        <f t="shared" si="8"/>
        <v>6</v>
      </c>
      <c r="AB16" s="17">
        <f t="shared" si="8"/>
        <v>0</v>
      </c>
      <c r="AC16" s="17">
        <f t="shared" si="8"/>
        <v>0</v>
      </c>
      <c r="AD16" s="17">
        <f t="shared" si="8"/>
        <v>0</v>
      </c>
      <c r="AE16" s="31">
        <f t="shared" si="8"/>
        <v>232</v>
      </c>
      <c r="AF16" s="31">
        <f t="shared" si="8"/>
        <v>232</v>
      </c>
    </row>
    <row r="17" spans="2:32" ht="23.1" customHeight="1" x14ac:dyDescent="0.25">
      <c r="B17" s="23" t="s">
        <v>44</v>
      </c>
      <c r="C17" s="50">
        <v>31</v>
      </c>
      <c r="D17" s="50">
        <v>8</v>
      </c>
      <c r="E17" s="50">
        <v>3</v>
      </c>
      <c r="F17" s="50">
        <v>2</v>
      </c>
      <c r="G17" s="50">
        <v>0</v>
      </c>
      <c r="H17" s="50">
        <v>1</v>
      </c>
      <c r="I17" s="50">
        <v>4</v>
      </c>
      <c r="J17" s="50">
        <v>3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52</v>
      </c>
      <c r="P17" s="15">
        <f t="shared" si="1"/>
        <v>52</v>
      </c>
      <c r="R17" s="1" t="s">
        <v>13</v>
      </c>
      <c r="S17" s="17">
        <f t="shared" ref="S17:AF17" si="9">SUM(C38:C41)</f>
        <v>141</v>
      </c>
      <c r="T17" s="17">
        <f t="shared" si="9"/>
        <v>42</v>
      </c>
      <c r="U17" s="17">
        <f t="shared" si="9"/>
        <v>37</v>
      </c>
      <c r="V17" s="17">
        <f t="shared" si="9"/>
        <v>26</v>
      </c>
      <c r="W17" s="17">
        <f t="shared" si="9"/>
        <v>2</v>
      </c>
      <c r="X17" s="17">
        <f t="shared" si="9"/>
        <v>8</v>
      </c>
      <c r="Y17" s="17">
        <f t="shared" si="9"/>
        <v>11</v>
      </c>
      <c r="Z17" s="17">
        <f t="shared" si="9"/>
        <v>9</v>
      </c>
      <c r="AA17" s="17">
        <f t="shared" si="9"/>
        <v>4</v>
      </c>
      <c r="AB17" s="17">
        <f t="shared" si="9"/>
        <v>0</v>
      </c>
      <c r="AC17" s="17">
        <f t="shared" si="9"/>
        <v>0</v>
      </c>
      <c r="AD17" s="17">
        <f t="shared" si="9"/>
        <v>0</v>
      </c>
      <c r="AE17" s="31">
        <f t="shared" si="9"/>
        <v>280</v>
      </c>
      <c r="AF17" s="31">
        <f t="shared" si="9"/>
        <v>280</v>
      </c>
    </row>
    <row r="18" spans="2:32" ht="23.1" customHeight="1" x14ac:dyDescent="0.25">
      <c r="B18" s="23" t="s">
        <v>45</v>
      </c>
      <c r="C18" s="50">
        <v>27</v>
      </c>
      <c r="D18" s="50">
        <v>8</v>
      </c>
      <c r="E18" s="50">
        <v>2</v>
      </c>
      <c r="F18" s="50">
        <v>4</v>
      </c>
      <c r="G18" s="50">
        <v>0</v>
      </c>
      <c r="H18" s="50">
        <v>1</v>
      </c>
      <c r="I18" s="50">
        <v>1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43</v>
      </c>
      <c r="P18" s="15">
        <f t="shared" si="1"/>
        <v>43</v>
      </c>
      <c r="R18" s="1" t="s">
        <v>14</v>
      </c>
      <c r="S18" s="17">
        <f t="shared" ref="S18:AF18" si="10">SUM(C42:C45)</f>
        <v>147</v>
      </c>
      <c r="T18" s="17">
        <f t="shared" si="10"/>
        <v>44</v>
      </c>
      <c r="U18" s="17">
        <f t="shared" si="10"/>
        <v>24</v>
      </c>
      <c r="V18" s="17">
        <f t="shared" si="10"/>
        <v>16</v>
      </c>
      <c r="W18" s="17">
        <f t="shared" si="10"/>
        <v>2</v>
      </c>
      <c r="X18" s="17">
        <f t="shared" si="10"/>
        <v>0</v>
      </c>
      <c r="Y18" s="17">
        <f t="shared" si="10"/>
        <v>13</v>
      </c>
      <c r="Z18" s="17">
        <f t="shared" si="10"/>
        <v>7</v>
      </c>
      <c r="AA18" s="17">
        <f t="shared" si="10"/>
        <v>10</v>
      </c>
      <c r="AB18" s="17">
        <f t="shared" si="10"/>
        <v>3</v>
      </c>
      <c r="AC18" s="17">
        <f t="shared" si="10"/>
        <v>0</v>
      </c>
      <c r="AD18" s="17">
        <f t="shared" si="10"/>
        <v>0</v>
      </c>
      <c r="AE18" s="31">
        <f t="shared" si="10"/>
        <v>266</v>
      </c>
      <c r="AF18" s="31">
        <f t="shared" si="10"/>
        <v>266</v>
      </c>
    </row>
    <row r="19" spans="2:32" ht="23.1" customHeight="1" x14ac:dyDescent="0.25">
      <c r="B19" s="23" t="s">
        <v>46</v>
      </c>
      <c r="C19" s="50">
        <v>31</v>
      </c>
      <c r="D19" s="50">
        <v>8</v>
      </c>
      <c r="E19" s="50">
        <v>3</v>
      </c>
      <c r="F19" s="50">
        <v>1</v>
      </c>
      <c r="G19" s="50">
        <v>2</v>
      </c>
      <c r="H19" s="50">
        <v>0</v>
      </c>
      <c r="I19" s="50">
        <v>2</v>
      </c>
      <c r="J19" s="50">
        <v>1</v>
      </c>
      <c r="K19" s="50">
        <v>1</v>
      </c>
      <c r="L19" s="50">
        <v>0</v>
      </c>
      <c r="M19" s="50">
        <v>0</v>
      </c>
      <c r="N19" s="50">
        <v>0</v>
      </c>
      <c r="O19" s="15">
        <f t="shared" si="0"/>
        <v>49</v>
      </c>
      <c r="P19" s="15">
        <f t="shared" si="1"/>
        <v>49</v>
      </c>
      <c r="R19" s="1" t="s">
        <v>15</v>
      </c>
      <c r="S19" s="17">
        <f t="shared" ref="S19:AF19" si="11">SUM(C46:C49)</f>
        <v>153</v>
      </c>
      <c r="T19" s="17">
        <f t="shared" si="11"/>
        <v>38</v>
      </c>
      <c r="U19" s="17">
        <f t="shared" si="11"/>
        <v>17</v>
      </c>
      <c r="V19" s="17">
        <f t="shared" si="11"/>
        <v>14</v>
      </c>
      <c r="W19" s="17">
        <f t="shared" si="11"/>
        <v>1</v>
      </c>
      <c r="X19" s="17">
        <f t="shared" si="11"/>
        <v>5</v>
      </c>
      <c r="Y19" s="17">
        <f t="shared" si="11"/>
        <v>16</v>
      </c>
      <c r="Z19" s="17">
        <f t="shared" si="11"/>
        <v>5</v>
      </c>
      <c r="AA19" s="17">
        <f t="shared" si="11"/>
        <v>6</v>
      </c>
      <c r="AB19" s="17">
        <f t="shared" si="11"/>
        <v>2</v>
      </c>
      <c r="AC19" s="17">
        <f t="shared" si="11"/>
        <v>0</v>
      </c>
      <c r="AD19" s="17">
        <f t="shared" si="11"/>
        <v>0</v>
      </c>
      <c r="AE19" s="31">
        <f t="shared" si="11"/>
        <v>257</v>
      </c>
      <c r="AF19" s="31">
        <f t="shared" si="11"/>
        <v>257</v>
      </c>
    </row>
    <row r="20" spans="2:32" ht="23.1" customHeight="1" x14ac:dyDescent="0.25">
      <c r="B20" s="23" t="s">
        <v>47</v>
      </c>
      <c r="C20" s="50">
        <v>34</v>
      </c>
      <c r="D20" s="50">
        <v>11</v>
      </c>
      <c r="E20" s="50">
        <v>7</v>
      </c>
      <c r="F20" s="50">
        <v>4</v>
      </c>
      <c r="G20" s="50">
        <v>0</v>
      </c>
      <c r="H20" s="50">
        <v>0</v>
      </c>
      <c r="I20" s="50">
        <v>3</v>
      </c>
      <c r="J20" s="50">
        <v>1</v>
      </c>
      <c r="K20" s="50">
        <v>1</v>
      </c>
      <c r="L20" s="50">
        <v>0</v>
      </c>
      <c r="M20" s="50">
        <v>0</v>
      </c>
      <c r="N20" s="50">
        <v>0</v>
      </c>
      <c r="O20" s="15">
        <f t="shared" si="0"/>
        <v>61</v>
      </c>
      <c r="P20" s="15">
        <f t="shared" si="1"/>
        <v>61</v>
      </c>
      <c r="R20" s="1" t="s">
        <v>16</v>
      </c>
      <c r="S20" s="17">
        <f t="shared" ref="S20:AF20" si="12">SUM(C50:C53)</f>
        <v>137</v>
      </c>
      <c r="T20" s="17">
        <f t="shared" si="12"/>
        <v>43</v>
      </c>
      <c r="U20" s="17">
        <f t="shared" si="12"/>
        <v>26</v>
      </c>
      <c r="V20" s="17">
        <f t="shared" si="12"/>
        <v>19</v>
      </c>
      <c r="W20" s="17">
        <f t="shared" si="12"/>
        <v>5</v>
      </c>
      <c r="X20" s="17">
        <f t="shared" si="12"/>
        <v>4</v>
      </c>
      <c r="Y20" s="17">
        <f t="shared" si="12"/>
        <v>22</v>
      </c>
      <c r="Z20" s="17">
        <f t="shared" si="12"/>
        <v>7</v>
      </c>
      <c r="AA20" s="17">
        <f t="shared" si="12"/>
        <v>10</v>
      </c>
      <c r="AB20" s="17">
        <f t="shared" si="12"/>
        <v>0</v>
      </c>
      <c r="AC20" s="17">
        <f t="shared" si="12"/>
        <v>0</v>
      </c>
      <c r="AD20" s="17">
        <f t="shared" si="12"/>
        <v>0</v>
      </c>
      <c r="AE20" s="31">
        <f t="shared" si="12"/>
        <v>273</v>
      </c>
      <c r="AF20" s="31">
        <f t="shared" si="12"/>
        <v>273</v>
      </c>
    </row>
    <row r="21" spans="2:32" ht="23.1" customHeight="1" x14ac:dyDescent="0.25">
      <c r="B21" s="23" t="s">
        <v>48</v>
      </c>
      <c r="C21" s="50">
        <v>27</v>
      </c>
      <c r="D21" s="50">
        <v>8</v>
      </c>
      <c r="E21" s="50">
        <v>2</v>
      </c>
      <c r="F21" s="50">
        <v>2</v>
      </c>
      <c r="G21" s="50">
        <v>0</v>
      </c>
      <c r="H21" s="50">
        <v>0</v>
      </c>
      <c r="I21" s="50">
        <v>7</v>
      </c>
      <c r="J21" s="50">
        <v>2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48</v>
      </c>
      <c r="P21" s="15">
        <f t="shared" si="1"/>
        <v>48</v>
      </c>
      <c r="R21" s="36" t="s">
        <v>20</v>
      </c>
      <c r="S21" s="34">
        <f t="shared" ref="S21:AF21" si="13">SUM(C54:C57)</f>
        <v>77</v>
      </c>
      <c r="T21" s="17">
        <f t="shared" si="13"/>
        <v>30</v>
      </c>
      <c r="U21" s="17">
        <f t="shared" si="13"/>
        <v>17</v>
      </c>
      <c r="V21" s="17">
        <f t="shared" si="13"/>
        <v>7</v>
      </c>
      <c r="W21" s="17">
        <f t="shared" si="13"/>
        <v>4</v>
      </c>
      <c r="X21" s="17">
        <f t="shared" si="13"/>
        <v>0</v>
      </c>
      <c r="Y21" s="17">
        <f t="shared" si="13"/>
        <v>7</v>
      </c>
      <c r="Z21" s="17">
        <f t="shared" si="13"/>
        <v>3</v>
      </c>
      <c r="AA21" s="17">
        <f t="shared" si="13"/>
        <v>2</v>
      </c>
      <c r="AB21" s="17">
        <f t="shared" si="13"/>
        <v>1</v>
      </c>
      <c r="AC21" s="17">
        <f t="shared" si="13"/>
        <v>0</v>
      </c>
      <c r="AD21" s="17">
        <f t="shared" si="13"/>
        <v>0</v>
      </c>
      <c r="AE21" s="31">
        <f t="shared" si="13"/>
        <v>148</v>
      </c>
      <c r="AF21" s="31">
        <f t="shared" si="13"/>
        <v>148</v>
      </c>
    </row>
    <row r="22" spans="2:32" ht="23.1" customHeight="1" x14ac:dyDescent="0.25">
      <c r="B22" s="23" t="s">
        <v>49</v>
      </c>
      <c r="C22" s="50">
        <v>32</v>
      </c>
      <c r="D22" s="50">
        <v>7</v>
      </c>
      <c r="E22" s="50">
        <v>5</v>
      </c>
      <c r="F22" s="50">
        <v>1</v>
      </c>
      <c r="G22" s="50">
        <v>0</v>
      </c>
      <c r="H22" s="50">
        <v>0</v>
      </c>
      <c r="I22" s="50">
        <v>4</v>
      </c>
      <c r="J22" s="50">
        <v>2</v>
      </c>
      <c r="K22" s="50">
        <v>0</v>
      </c>
      <c r="L22" s="50">
        <v>0</v>
      </c>
      <c r="M22" s="50">
        <v>0</v>
      </c>
      <c r="N22" s="50">
        <v>0</v>
      </c>
      <c r="O22" s="15">
        <f t="shared" si="0"/>
        <v>51</v>
      </c>
      <c r="P22" s="15">
        <f t="shared" si="1"/>
        <v>51</v>
      </c>
      <c r="R22" s="38" t="s">
        <v>90</v>
      </c>
      <c r="S22" s="39">
        <f>MAX(S10:S12)</f>
        <v>127</v>
      </c>
      <c r="T22" s="39">
        <f t="shared" ref="T22:AF22" si="14">MAX(T10:T12)</f>
        <v>48</v>
      </c>
      <c r="U22" s="39">
        <f t="shared" si="14"/>
        <v>25</v>
      </c>
      <c r="V22" s="39">
        <f t="shared" si="14"/>
        <v>11</v>
      </c>
      <c r="W22" s="39">
        <f t="shared" si="14"/>
        <v>2</v>
      </c>
      <c r="X22" s="39">
        <f t="shared" si="14"/>
        <v>1</v>
      </c>
      <c r="Y22" s="39">
        <f t="shared" si="14"/>
        <v>18</v>
      </c>
      <c r="Z22" s="39">
        <f t="shared" si="14"/>
        <v>7</v>
      </c>
      <c r="AA22" s="39">
        <f t="shared" si="14"/>
        <v>4</v>
      </c>
      <c r="AB22" s="39">
        <f t="shared" si="14"/>
        <v>0</v>
      </c>
      <c r="AC22" s="39">
        <f t="shared" si="14"/>
        <v>0</v>
      </c>
      <c r="AD22" s="39">
        <f t="shared" si="14"/>
        <v>0</v>
      </c>
      <c r="AE22" s="40">
        <f t="shared" si="14"/>
        <v>216</v>
      </c>
      <c r="AF22" s="40">
        <f t="shared" si="14"/>
        <v>216</v>
      </c>
    </row>
    <row r="23" spans="2:32" ht="23.1" customHeight="1" x14ac:dyDescent="0.25">
      <c r="B23" s="23" t="s">
        <v>50</v>
      </c>
      <c r="C23" s="50">
        <v>24</v>
      </c>
      <c r="D23" s="50">
        <v>14</v>
      </c>
      <c r="E23" s="50">
        <v>9</v>
      </c>
      <c r="F23" s="50">
        <v>2</v>
      </c>
      <c r="G23" s="50">
        <v>0</v>
      </c>
      <c r="H23" s="50">
        <v>2</v>
      </c>
      <c r="I23" s="50">
        <v>3</v>
      </c>
      <c r="J23" s="50">
        <v>1</v>
      </c>
      <c r="K23" s="50">
        <v>2</v>
      </c>
      <c r="L23" s="50">
        <v>0</v>
      </c>
      <c r="M23" s="50">
        <v>0</v>
      </c>
      <c r="N23" s="50">
        <v>0</v>
      </c>
      <c r="O23" s="15">
        <f t="shared" si="0"/>
        <v>57</v>
      </c>
      <c r="P23" s="15">
        <f t="shared" si="1"/>
        <v>57</v>
      </c>
      <c r="R23" s="38" t="s">
        <v>91</v>
      </c>
      <c r="S23" s="39">
        <f>MAX(S13:S18)</f>
        <v>147</v>
      </c>
      <c r="T23" s="39">
        <f t="shared" ref="T23:AF23" si="15">MAX(T13:T18)</f>
        <v>44</v>
      </c>
      <c r="U23" s="39">
        <f t="shared" si="15"/>
        <v>37</v>
      </c>
      <c r="V23" s="39">
        <f t="shared" si="15"/>
        <v>26</v>
      </c>
      <c r="W23" s="39">
        <f t="shared" si="15"/>
        <v>2</v>
      </c>
      <c r="X23" s="39">
        <f t="shared" si="15"/>
        <v>8</v>
      </c>
      <c r="Y23" s="39">
        <f t="shared" si="15"/>
        <v>20</v>
      </c>
      <c r="Z23" s="39">
        <f t="shared" si="15"/>
        <v>12</v>
      </c>
      <c r="AA23" s="39">
        <f t="shared" si="15"/>
        <v>10</v>
      </c>
      <c r="AB23" s="39">
        <f t="shared" si="15"/>
        <v>3</v>
      </c>
      <c r="AC23" s="39">
        <f t="shared" si="15"/>
        <v>0</v>
      </c>
      <c r="AD23" s="39">
        <f t="shared" si="15"/>
        <v>0</v>
      </c>
      <c r="AE23" s="40">
        <f t="shared" si="15"/>
        <v>280</v>
      </c>
      <c r="AF23" s="40">
        <f t="shared" si="15"/>
        <v>280</v>
      </c>
    </row>
    <row r="24" spans="2:32" ht="23.1" customHeight="1" x14ac:dyDescent="0.25">
      <c r="B24" s="23" t="s">
        <v>51</v>
      </c>
      <c r="C24" s="50">
        <v>34</v>
      </c>
      <c r="D24" s="50">
        <v>9</v>
      </c>
      <c r="E24" s="50">
        <v>4</v>
      </c>
      <c r="F24" s="50">
        <v>3</v>
      </c>
      <c r="G24" s="50">
        <v>2</v>
      </c>
      <c r="H24" s="50">
        <v>0</v>
      </c>
      <c r="I24" s="50">
        <v>5</v>
      </c>
      <c r="J24" s="50">
        <v>1</v>
      </c>
      <c r="K24" s="50">
        <v>3</v>
      </c>
      <c r="L24" s="50">
        <v>0</v>
      </c>
      <c r="M24" s="50">
        <v>0</v>
      </c>
      <c r="N24" s="50">
        <v>0</v>
      </c>
      <c r="O24" s="15">
        <f t="shared" si="0"/>
        <v>61</v>
      </c>
      <c r="P24" s="15">
        <f t="shared" si="1"/>
        <v>61</v>
      </c>
      <c r="R24" s="38" t="s">
        <v>92</v>
      </c>
      <c r="S24" s="39">
        <f>MAX(S19:S21)</f>
        <v>153</v>
      </c>
      <c r="T24" s="39">
        <f t="shared" ref="T24:AF24" si="16">MAX(T19:T21)</f>
        <v>43</v>
      </c>
      <c r="U24" s="39">
        <f t="shared" si="16"/>
        <v>26</v>
      </c>
      <c r="V24" s="39">
        <f t="shared" si="16"/>
        <v>19</v>
      </c>
      <c r="W24" s="39">
        <f t="shared" si="16"/>
        <v>5</v>
      </c>
      <c r="X24" s="39">
        <f t="shared" si="16"/>
        <v>5</v>
      </c>
      <c r="Y24" s="39">
        <f t="shared" si="16"/>
        <v>22</v>
      </c>
      <c r="Z24" s="39">
        <f t="shared" si="16"/>
        <v>7</v>
      </c>
      <c r="AA24" s="39">
        <f t="shared" si="16"/>
        <v>10</v>
      </c>
      <c r="AB24" s="39">
        <f t="shared" si="16"/>
        <v>2</v>
      </c>
      <c r="AC24" s="39">
        <f t="shared" si="16"/>
        <v>0</v>
      </c>
      <c r="AD24" s="39">
        <f t="shared" si="16"/>
        <v>0</v>
      </c>
      <c r="AE24" s="40">
        <f t="shared" si="16"/>
        <v>273</v>
      </c>
      <c r="AF24" s="40">
        <f t="shared" si="16"/>
        <v>273</v>
      </c>
    </row>
    <row r="25" spans="2:32" ht="23.1" customHeight="1" x14ac:dyDescent="0.25">
      <c r="B25" s="23" t="s">
        <v>52</v>
      </c>
      <c r="C25" s="50">
        <v>22</v>
      </c>
      <c r="D25" s="50">
        <v>8</v>
      </c>
      <c r="E25" s="50">
        <v>4</v>
      </c>
      <c r="F25" s="50">
        <v>1</v>
      </c>
      <c r="G25" s="50">
        <v>0</v>
      </c>
      <c r="H25" s="50">
        <v>0</v>
      </c>
      <c r="I25" s="50">
        <v>5</v>
      </c>
      <c r="J25" s="50">
        <v>1</v>
      </c>
      <c r="K25" s="50">
        <v>1</v>
      </c>
      <c r="L25" s="50">
        <v>0</v>
      </c>
      <c r="M25" s="50">
        <v>0</v>
      </c>
      <c r="N25" s="50">
        <v>0</v>
      </c>
      <c r="O25" s="15">
        <f t="shared" si="0"/>
        <v>42</v>
      </c>
      <c r="P25" s="15">
        <f t="shared" si="1"/>
        <v>42</v>
      </c>
      <c r="R25" s="37" t="s">
        <v>85</v>
      </c>
      <c r="S25" s="35">
        <f t="shared" ref="S25:AF25" si="17">SUM(S10:S12)</f>
        <v>349</v>
      </c>
      <c r="T25" s="16">
        <f t="shared" si="17"/>
        <v>113</v>
      </c>
      <c r="U25" s="16">
        <f t="shared" si="17"/>
        <v>58</v>
      </c>
      <c r="V25" s="16">
        <f t="shared" si="17"/>
        <v>26</v>
      </c>
      <c r="W25" s="16">
        <f t="shared" si="17"/>
        <v>5</v>
      </c>
      <c r="X25" s="16">
        <f t="shared" si="17"/>
        <v>2</v>
      </c>
      <c r="Y25" s="16">
        <f t="shared" si="17"/>
        <v>39</v>
      </c>
      <c r="Z25" s="16">
        <f t="shared" si="17"/>
        <v>17</v>
      </c>
      <c r="AA25" s="16">
        <f t="shared" si="17"/>
        <v>9</v>
      </c>
      <c r="AB25" s="16">
        <f t="shared" si="17"/>
        <v>0</v>
      </c>
      <c r="AC25" s="16">
        <f t="shared" si="17"/>
        <v>0</v>
      </c>
      <c r="AD25" s="16">
        <f t="shared" si="17"/>
        <v>0</v>
      </c>
      <c r="AE25" s="32">
        <f t="shared" si="17"/>
        <v>618</v>
      </c>
      <c r="AF25" s="32">
        <f t="shared" si="17"/>
        <v>618</v>
      </c>
    </row>
    <row r="26" spans="2:32" ht="23.1" customHeight="1" x14ac:dyDescent="0.25">
      <c r="B26" s="23" t="s">
        <v>53</v>
      </c>
      <c r="C26" s="50">
        <v>34</v>
      </c>
      <c r="D26" s="50">
        <v>7</v>
      </c>
      <c r="E26" s="50">
        <v>2</v>
      </c>
      <c r="F26" s="50">
        <v>5</v>
      </c>
      <c r="G26" s="50">
        <v>0</v>
      </c>
      <c r="H26" s="50">
        <v>0</v>
      </c>
      <c r="I26" s="50">
        <v>4</v>
      </c>
      <c r="J26" s="50">
        <v>2</v>
      </c>
      <c r="K26" s="50">
        <v>2</v>
      </c>
      <c r="L26" s="50">
        <v>0</v>
      </c>
      <c r="M26" s="50">
        <v>0</v>
      </c>
      <c r="N26" s="50">
        <v>0</v>
      </c>
      <c r="O26" s="15">
        <f t="shared" si="0"/>
        <v>56</v>
      </c>
      <c r="P26" s="15">
        <f t="shared" si="1"/>
        <v>56</v>
      </c>
      <c r="R26" s="28" t="s">
        <v>86</v>
      </c>
      <c r="S26" s="16">
        <f t="shared" ref="S26:AF26" si="18">SUM(S13:S18)</f>
        <v>749</v>
      </c>
      <c r="T26" s="16">
        <f t="shared" si="18"/>
        <v>219</v>
      </c>
      <c r="U26" s="16">
        <f t="shared" si="18"/>
        <v>127</v>
      </c>
      <c r="V26" s="16">
        <f t="shared" si="18"/>
        <v>91</v>
      </c>
      <c r="W26" s="16">
        <f t="shared" si="18"/>
        <v>9</v>
      </c>
      <c r="X26" s="16">
        <f t="shared" si="18"/>
        <v>10</v>
      </c>
      <c r="Y26" s="16">
        <f t="shared" si="18"/>
        <v>87</v>
      </c>
      <c r="Z26" s="16">
        <f t="shared" si="18"/>
        <v>45</v>
      </c>
      <c r="AA26" s="16">
        <f t="shared" si="18"/>
        <v>37</v>
      </c>
      <c r="AB26" s="16">
        <f t="shared" si="18"/>
        <v>3</v>
      </c>
      <c r="AC26" s="16">
        <f t="shared" si="18"/>
        <v>0</v>
      </c>
      <c r="AD26" s="16">
        <f t="shared" si="18"/>
        <v>0</v>
      </c>
      <c r="AE26" s="32">
        <f t="shared" si="18"/>
        <v>1377</v>
      </c>
      <c r="AF26" s="32">
        <f t="shared" si="18"/>
        <v>1377</v>
      </c>
    </row>
    <row r="27" spans="2:32" ht="23.1" customHeight="1" x14ac:dyDescent="0.25">
      <c r="B27" s="23" t="s">
        <v>54</v>
      </c>
      <c r="C27" s="50">
        <v>31</v>
      </c>
      <c r="D27" s="50">
        <v>5</v>
      </c>
      <c r="E27" s="50">
        <v>2</v>
      </c>
      <c r="F27" s="50">
        <v>3</v>
      </c>
      <c r="G27" s="50">
        <v>0</v>
      </c>
      <c r="H27" s="50">
        <v>0</v>
      </c>
      <c r="I27" s="50">
        <v>2</v>
      </c>
      <c r="J27" s="50">
        <v>2</v>
      </c>
      <c r="K27" s="50">
        <v>0</v>
      </c>
      <c r="L27" s="50">
        <v>0</v>
      </c>
      <c r="M27" s="50">
        <v>0</v>
      </c>
      <c r="N27" s="50">
        <v>0</v>
      </c>
      <c r="O27" s="15">
        <f t="shared" si="0"/>
        <v>45</v>
      </c>
      <c r="P27" s="15">
        <f t="shared" si="1"/>
        <v>45</v>
      </c>
      <c r="R27" s="29" t="s">
        <v>87</v>
      </c>
      <c r="S27" s="16">
        <f t="shared" ref="S27:AF27" si="19">SUM(S19:S21)</f>
        <v>367</v>
      </c>
      <c r="T27" s="16">
        <f t="shared" si="19"/>
        <v>111</v>
      </c>
      <c r="U27" s="16">
        <f t="shared" si="19"/>
        <v>60</v>
      </c>
      <c r="V27" s="16">
        <f t="shared" si="19"/>
        <v>40</v>
      </c>
      <c r="W27" s="16">
        <f t="shared" si="19"/>
        <v>10</v>
      </c>
      <c r="X27" s="16">
        <f t="shared" si="19"/>
        <v>9</v>
      </c>
      <c r="Y27" s="16">
        <f t="shared" si="19"/>
        <v>45</v>
      </c>
      <c r="Z27" s="16">
        <f t="shared" si="19"/>
        <v>15</v>
      </c>
      <c r="AA27" s="16">
        <f t="shared" si="19"/>
        <v>18</v>
      </c>
      <c r="AB27" s="16">
        <f t="shared" si="19"/>
        <v>3</v>
      </c>
      <c r="AC27" s="16">
        <f t="shared" si="19"/>
        <v>0</v>
      </c>
      <c r="AD27" s="16">
        <f t="shared" si="19"/>
        <v>0</v>
      </c>
      <c r="AE27" s="32">
        <f t="shared" si="19"/>
        <v>678</v>
      </c>
      <c r="AF27" s="32">
        <f t="shared" si="19"/>
        <v>678</v>
      </c>
    </row>
    <row r="28" spans="2:32" ht="23.1" customHeight="1" x14ac:dyDescent="0.25">
      <c r="B28" s="23" t="s">
        <v>55</v>
      </c>
      <c r="C28" s="50">
        <v>26</v>
      </c>
      <c r="D28" s="50">
        <v>7</v>
      </c>
      <c r="E28" s="50">
        <v>3</v>
      </c>
      <c r="F28" s="50">
        <v>3</v>
      </c>
      <c r="G28" s="50">
        <v>0</v>
      </c>
      <c r="H28" s="50">
        <v>0</v>
      </c>
      <c r="I28" s="50">
        <v>4</v>
      </c>
      <c r="J28" s="50">
        <v>3</v>
      </c>
      <c r="K28" s="50">
        <v>4</v>
      </c>
      <c r="L28" s="50">
        <v>0</v>
      </c>
      <c r="M28" s="50">
        <v>0</v>
      </c>
      <c r="N28" s="50">
        <v>0</v>
      </c>
      <c r="O28" s="15">
        <f t="shared" si="0"/>
        <v>50</v>
      </c>
      <c r="P28" s="15">
        <f t="shared" si="1"/>
        <v>50</v>
      </c>
      <c r="R28" s="5" t="s">
        <v>17</v>
      </c>
      <c r="S28" s="16">
        <f t="shared" ref="S28:AF28" si="20">SUM(S10:S21)</f>
        <v>1465</v>
      </c>
      <c r="T28" s="16">
        <f t="shared" si="20"/>
        <v>443</v>
      </c>
      <c r="U28" s="16">
        <f t="shared" si="20"/>
        <v>245</v>
      </c>
      <c r="V28" s="16">
        <f t="shared" si="20"/>
        <v>157</v>
      </c>
      <c r="W28" s="16">
        <f t="shared" si="20"/>
        <v>24</v>
      </c>
      <c r="X28" s="16">
        <f t="shared" si="20"/>
        <v>21</v>
      </c>
      <c r="Y28" s="16">
        <f t="shared" si="20"/>
        <v>171</v>
      </c>
      <c r="Z28" s="16">
        <f t="shared" si="20"/>
        <v>77</v>
      </c>
      <c r="AA28" s="16">
        <f t="shared" si="20"/>
        <v>64</v>
      </c>
      <c r="AB28" s="16">
        <f t="shared" si="20"/>
        <v>6</v>
      </c>
      <c r="AC28" s="16">
        <f t="shared" si="20"/>
        <v>0</v>
      </c>
      <c r="AD28" s="16">
        <f t="shared" si="20"/>
        <v>0</v>
      </c>
      <c r="AE28" s="32">
        <f t="shared" si="20"/>
        <v>2673</v>
      </c>
      <c r="AF28" s="32">
        <f t="shared" si="20"/>
        <v>2673</v>
      </c>
    </row>
    <row r="29" spans="2:32" ht="23.1" customHeight="1" x14ac:dyDescent="0.25">
      <c r="B29" s="23" t="s">
        <v>56</v>
      </c>
      <c r="C29" s="50">
        <v>29</v>
      </c>
      <c r="D29" s="50">
        <v>10</v>
      </c>
      <c r="E29" s="50">
        <v>6</v>
      </c>
      <c r="F29" s="50">
        <v>3</v>
      </c>
      <c r="G29" s="50">
        <v>0</v>
      </c>
      <c r="H29" s="50">
        <v>0</v>
      </c>
      <c r="I29" s="50">
        <v>2</v>
      </c>
      <c r="J29" s="50">
        <v>5</v>
      </c>
      <c r="K29" s="50">
        <v>1</v>
      </c>
      <c r="L29" s="50">
        <v>0</v>
      </c>
      <c r="M29" s="50">
        <v>0</v>
      </c>
      <c r="N29" s="50">
        <v>0</v>
      </c>
      <c r="O29" s="15">
        <f t="shared" si="0"/>
        <v>56</v>
      </c>
      <c r="P29" s="15">
        <f t="shared" si="1"/>
        <v>56</v>
      </c>
      <c r="R29"/>
      <c r="S29" s="20"/>
      <c r="T29" s="19"/>
    </row>
    <row r="30" spans="2:32" ht="23.1" customHeight="1" x14ac:dyDescent="0.25">
      <c r="B30" s="23" t="s">
        <v>57</v>
      </c>
      <c r="C30" s="50">
        <v>28</v>
      </c>
      <c r="D30" s="50">
        <v>8</v>
      </c>
      <c r="E30" s="50">
        <v>4</v>
      </c>
      <c r="F30" s="50">
        <v>3</v>
      </c>
      <c r="G30" s="50">
        <v>1</v>
      </c>
      <c r="H30" s="50">
        <v>0</v>
      </c>
      <c r="I30" s="50">
        <v>4</v>
      </c>
      <c r="J30" s="50">
        <v>2</v>
      </c>
      <c r="K30" s="50">
        <v>1</v>
      </c>
      <c r="L30" s="50">
        <v>0</v>
      </c>
      <c r="M30" s="50">
        <v>0</v>
      </c>
      <c r="N30" s="50">
        <v>0</v>
      </c>
      <c r="O30" s="15">
        <f t="shared" si="0"/>
        <v>51</v>
      </c>
      <c r="P30" s="15">
        <f t="shared" si="1"/>
        <v>51</v>
      </c>
    </row>
    <row r="31" spans="2:32" ht="23.1" customHeight="1" x14ac:dyDescent="0.25">
      <c r="B31" s="24" t="s">
        <v>58</v>
      </c>
      <c r="C31" s="50">
        <v>15</v>
      </c>
      <c r="D31" s="50">
        <v>4</v>
      </c>
      <c r="E31" s="50">
        <v>0</v>
      </c>
      <c r="F31" s="50">
        <v>7</v>
      </c>
      <c r="G31" s="50">
        <v>0</v>
      </c>
      <c r="H31" s="50">
        <v>0</v>
      </c>
      <c r="I31" s="50">
        <v>3</v>
      </c>
      <c r="J31" s="50">
        <v>1</v>
      </c>
      <c r="K31" s="50">
        <v>0</v>
      </c>
      <c r="L31" s="50">
        <v>0</v>
      </c>
      <c r="M31" s="50">
        <v>0</v>
      </c>
      <c r="N31" s="50">
        <v>0</v>
      </c>
      <c r="O31" s="15">
        <f t="shared" si="0"/>
        <v>30</v>
      </c>
      <c r="P31" s="15">
        <f t="shared" si="1"/>
        <v>30</v>
      </c>
    </row>
    <row r="32" spans="2:32" ht="23.1" customHeight="1" x14ac:dyDescent="0.25">
      <c r="B32" s="24" t="s">
        <v>59</v>
      </c>
      <c r="C32" s="50">
        <v>25</v>
      </c>
      <c r="D32" s="50">
        <v>4</v>
      </c>
      <c r="E32" s="50">
        <v>0</v>
      </c>
      <c r="F32" s="50">
        <v>3</v>
      </c>
      <c r="G32" s="50">
        <v>0</v>
      </c>
      <c r="H32" s="50">
        <v>0</v>
      </c>
      <c r="I32" s="50">
        <v>5</v>
      </c>
      <c r="J32" s="50">
        <v>1</v>
      </c>
      <c r="K32" s="50">
        <v>2</v>
      </c>
      <c r="L32" s="50">
        <v>0</v>
      </c>
      <c r="M32" s="50">
        <v>0</v>
      </c>
      <c r="N32" s="50">
        <v>0</v>
      </c>
      <c r="O32" s="15">
        <f t="shared" si="0"/>
        <v>40</v>
      </c>
      <c r="P32" s="15">
        <f t="shared" si="1"/>
        <v>40</v>
      </c>
    </row>
    <row r="33" spans="2:20" ht="23.1" customHeight="1" x14ac:dyDescent="0.25">
      <c r="B33" s="23" t="s">
        <v>60</v>
      </c>
      <c r="C33" s="50">
        <v>31</v>
      </c>
      <c r="D33" s="50">
        <v>10</v>
      </c>
      <c r="E33" s="50">
        <v>4</v>
      </c>
      <c r="F33" s="50">
        <v>3</v>
      </c>
      <c r="G33" s="50">
        <v>1</v>
      </c>
      <c r="H33" s="50">
        <v>0</v>
      </c>
      <c r="I33" s="50">
        <v>8</v>
      </c>
      <c r="J33" s="50">
        <v>2</v>
      </c>
      <c r="K33" s="50">
        <v>1</v>
      </c>
      <c r="L33" s="50">
        <v>0</v>
      </c>
      <c r="M33" s="50">
        <v>0</v>
      </c>
      <c r="N33" s="50">
        <v>0</v>
      </c>
      <c r="O33" s="15">
        <f t="shared" si="0"/>
        <v>60</v>
      </c>
      <c r="P33" s="15">
        <f t="shared" si="1"/>
        <v>60</v>
      </c>
    </row>
    <row r="34" spans="2:20" ht="23.1" customHeight="1" x14ac:dyDescent="0.25">
      <c r="B34" s="24" t="s">
        <v>61</v>
      </c>
      <c r="C34" s="50">
        <v>40</v>
      </c>
      <c r="D34" s="50">
        <v>6</v>
      </c>
      <c r="E34" s="50">
        <v>5</v>
      </c>
      <c r="F34" s="50">
        <v>3</v>
      </c>
      <c r="G34" s="50">
        <v>1</v>
      </c>
      <c r="H34" s="50">
        <v>0</v>
      </c>
      <c r="I34" s="50">
        <v>2</v>
      </c>
      <c r="J34" s="50">
        <v>2</v>
      </c>
      <c r="K34" s="50">
        <v>2</v>
      </c>
      <c r="L34" s="50">
        <v>0</v>
      </c>
      <c r="M34" s="50">
        <v>0</v>
      </c>
      <c r="N34" s="50">
        <v>0</v>
      </c>
      <c r="O34" s="15">
        <f t="shared" si="0"/>
        <v>61</v>
      </c>
      <c r="P34" s="15">
        <f t="shared" si="1"/>
        <v>61</v>
      </c>
    </row>
    <row r="35" spans="2:20" ht="23.1" customHeight="1" x14ac:dyDescent="0.25">
      <c r="B35" s="24" t="s">
        <v>62</v>
      </c>
      <c r="C35" s="50">
        <v>28</v>
      </c>
      <c r="D35" s="50">
        <v>9</v>
      </c>
      <c r="E35" s="50">
        <v>7</v>
      </c>
      <c r="F35" s="50">
        <v>6</v>
      </c>
      <c r="G35" s="50">
        <v>0</v>
      </c>
      <c r="H35" s="50">
        <v>0</v>
      </c>
      <c r="I35" s="50">
        <v>5</v>
      </c>
      <c r="J35" s="50">
        <v>2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57</v>
      </c>
      <c r="P35" s="15">
        <f t="shared" si="1"/>
        <v>57</v>
      </c>
    </row>
    <row r="36" spans="2:20" ht="23.1" customHeight="1" x14ac:dyDescent="0.25">
      <c r="B36" s="24" t="s">
        <v>63</v>
      </c>
      <c r="C36" s="50">
        <v>27</v>
      </c>
      <c r="D36" s="50">
        <v>12</v>
      </c>
      <c r="E36" s="50">
        <v>3</v>
      </c>
      <c r="F36" s="50">
        <v>2</v>
      </c>
      <c r="G36" s="50">
        <v>0</v>
      </c>
      <c r="H36" s="50">
        <v>0</v>
      </c>
      <c r="I36" s="50">
        <v>5</v>
      </c>
      <c r="J36" s="50">
        <v>1</v>
      </c>
      <c r="K36" s="50">
        <v>2</v>
      </c>
      <c r="L36" s="50">
        <v>0</v>
      </c>
      <c r="M36" s="50">
        <v>0</v>
      </c>
      <c r="N36" s="50">
        <v>0</v>
      </c>
      <c r="O36" s="15">
        <f t="shared" si="0"/>
        <v>52</v>
      </c>
      <c r="P36" s="15">
        <f t="shared" si="1"/>
        <v>52</v>
      </c>
    </row>
    <row r="37" spans="2:20" ht="23.1" customHeight="1" x14ac:dyDescent="0.25">
      <c r="B37" s="23" t="s">
        <v>64</v>
      </c>
      <c r="C37" s="50">
        <v>35</v>
      </c>
      <c r="D37" s="50">
        <v>13</v>
      </c>
      <c r="E37" s="50">
        <v>8</v>
      </c>
      <c r="F37" s="50">
        <v>1</v>
      </c>
      <c r="G37" s="50">
        <v>0</v>
      </c>
      <c r="H37" s="50">
        <v>0</v>
      </c>
      <c r="I37" s="50">
        <v>2</v>
      </c>
      <c r="J37" s="50">
        <v>1</v>
      </c>
      <c r="K37" s="50">
        <v>2</v>
      </c>
      <c r="L37" s="50">
        <v>0</v>
      </c>
      <c r="M37" s="50">
        <v>0</v>
      </c>
      <c r="N37" s="50">
        <v>0</v>
      </c>
      <c r="O37" s="15">
        <f t="shared" si="0"/>
        <v>62</v>
      </c>
      <c r="P37" s="15">
        <f t="shared" si="1"/>
        <v>62</v>
      </c>
    </row>
    <row r="38" spans="2:20" ht="23.1" customHeight="1" x14ac:dyDescent="0.25">
      <c r="B38" s="24" t="s">
        <v>65</v>
      </c>
      <c r="C38" s="50">
        <v>37</v>
      </c>
      <c r="D38" s="50">
        <v>8</v>
      </c>
      <c r="E38" s="50">
        <v>11</v>
      </c>
      <c r="F38" s="50">
        <v>2</v>
      </c>
      <c r="G38" s="50">
        <v>0</v>
      </c>
      <c r="H38" s="50">
        <v>8</v>
      </c>
      <c r="I38" s="50">
        <v>3</v>
      </c>
      <c r="J38" s="50">
        <v>2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71</v>
      </c>
      <c r="P38" s="15">
        <f t="shared" si="1"/>
        <v>71</v>
      </c>
    </row>
    <row r="39" spans="2:20" ht="23.1" customHeight="1" x14ac:dyDescent="0.25">
      <c r="B39" s="24" t="s">
        <v>66</v>
      </c>
      <c r="C39" s="50">
        <v>39</v>
      </c>
      <c r="D39" s="50">
        <v>11</v>
      </c>
      <c r="E39" s="50">
        <v>9</v>
      </c>
      <c r="F39" s="50">
        <v>5</v>
      </c>
      <c r="G39" s="50">
        <v>0</v>
      </c>
      <c r="H39" s="50">
        <v>0</v>
      </c>
      <c r="I39" s="50">
        <v>3</v>
      </c>
      <c r="J39" s="50">
        <v>4</v>
      </c>
      <c r="K39" s="50">
        <v>1</v>
      </c>
      <c r="L39" s="50">
        <v>0</v>
      </c>
      <c r="M39" s="50">
        <v>0</v>
      </c>
      <c r="N39" s="50">
        <v>0</v>
      </c>
      <c r="O39" s="15">
        <f t="shared" si="0"/>
        <v>72</v>
      </c>
      <c r="P39" s="15">
        <f t="shared" si="1"/>
        <v>72</v>
      </c>
    </row>
    <row r="40" spans="2:20" ht="23.1" customHeight="1" x14ac:dyDescent="0.25">
      <c r="B40" s="24" t="s">
        <v>67</v>
      </c>
      <c r="C40" s="50">
        <v>31</v>
      </c>
      <c r="D40" s="50">
        <v>11</v>
      </c>
      <c r="E40" s="50">
        <v>8</v>
      </c>
      <c r="F40" s="50">
        <v>8</v>
      </c>
      <c r="G40" s="50">
        <v>2</v>
      </c>
      <c r="H40" s="50">
        <v>0</v>
      </c>
      <c r="I40" s="50">
        <v>2</v>
      </c>
      <c r="J40" s="50">
        <v>2</v>
      </c>
      <c r="K40" s="50">
        <v>1</v>
      </c>
      <c r="L40" s="50">
        <v>0</v>
      </c>
      <c r="M40" s="50">
        <v>0</v>
      </c>
      <c r="N40" s="50">
        <v>0</v>
      </c>
      <c r="O40" s="15">
        <f t="shared" si="0"/>
        <v>65</v>
      </c>
      <c r="P40" s="15">
        <f t="shared" si="1"/>
        <v>65</v>
      </c>
    </row>
    <row r="41" spans="2:20" ht="23.1" customHeight="1" x14ac:dyDescent="0.25">
      <c r="B41" s="23" t="s">
        <v>68</v>
      </c>
      <c r="C41" s="50">
        <v>34</v>
      </c>
      <c r="D41" s="50">
        <v>12</v>
      </c>
      <c r="E41" s="50">
        <v>9</v>
      </c>
      <c r="F41" s="50">
        <v>11</v>
      </c>
      <c r="G41" s="50">
        <v>0</v>
      </c>
      <c r="H41" s="50">
        <v>0</v>
      </c>
      <c r="I41" s="50">
        <v>3</v>
      </c>
      <c r="J41" s="50">
        <v>1</v>
      </c>
      <c r="K41" s="50">
        <v>2</v>
      </c>
      <c r="L41" s="50">
        <v>0</v>
      </c>
      <c r="M41" s="50">
        <v>0</v>
      </c>
      <c r="N41" s="50">
        <v>0</v>
      </c>
      <c r="O41" s="15">
        <f t="shared" si="0"/>
        <v>72</v>
      </c>
      <c r="P41" s="15">
        <f t="shared" si="1"/>
        <v>72</v>
      </c>
    </row>
    <row r="42" spans="2:20" ht="23.1" customHeight="1" x14ac:dyDescent="0.25">
      <c r="B42" s="24" t="s">
        <v>69</v>
      </c>
      <c r="C42" s="50">
        <v>43</v>
      </c>
      <c r="D42" s="50">
        <v>15</v>
      </c>
      <c r="E42" s="50">
        <v>7</v>
      </c>
      <c r="F42" s="50">
        <v>5</v>
      </c>
      <c r="G42" s="50">
        <v>0</v>
      </c>
      <c r="H42" s="50">
        <v>0</v>
      </c>
      <c r="I42" s="50">
        <v>0</v>
      </c>
      <c r="J42" s="50">
        <v>5</v>
      </c>
      <c r="K42" s="50">
        <v>4</v>
      </c>
      <c r="L42" s="50">
        <v>3</v>
      </c>
      <c r="M42" s="50">
        <v>0</v>
      </c>
      <c r="N42" s="50">
        <v>0</v>
      </c>
      <c r="O42" s="15">
        <f t="shared" si="0"/>
        <v>82</v>
      </c>
      <c r="P42" s="15">
        <f t="shared" si="1"/>
        <v>82</v>
      </c>
    </row>
    <row r="43" spans="2:20" ht="23.1" customHeight="1" x14ac:dyDescent="0.25">
      <c r="B43" s="23" t="s">
        <v>70</v>
      </c>
      <c r="C43" s="50">
        <v>40</v>
      </c>
      <c r="D43" s="50">
        <v>14</v>
      </c>
      <c r="E43" s="50">
        <v>8</v>
      </c>
      <c r="F43" s="50">
        <v>1</v>
      </c>
      <c r="G43" s="50">
        <v>0</v>
      </c>
      <c r="H43" s="50">
        <v>0</v>
      </c>
      <c r="I43" s="50">
        <v>3</v>
      </c>
      <c r="J43" s="50">
        <v>0</v>
      </c>
      <c r="K43" s="50">
        <v>5</v>
      </c>
      <c r="L43" s="50">
        <v>0</v>
      </c>
      <c r="M43" s="50">
        <v>0</v>
      </c>
      <c r="N43" s="50">
        <v>0</v>
      </c>
      <c r="O43" s="15">
        <f t="shared" si="0"/>
        <v>71</v>
      </c>
      <c r="P43" s="15">
        <f t="shared" si="1"/>
        <v>71</v>
      </c>
    </row>
    <row r="44" spans="2:20" ht="23.1" customHeight="1" x14ac:dyDescent="0.25">
      <c r="B44" s="25" t="s">
        <v>71</v>
      </c>
      <c r="C44" s="50">
        <v>31</v>
      </c>
      <c r="D44" s="50">
        <v>10</v>
      </c>
      <c r="E44" s="50">
        <v>5</v>
      </c>
      <c r="F44" s="50">
        <v>3</v>
      </c>
      <c r="G44" s="50">
        <v>1</v>
      </c>
      <c r="H44" s="50">
        <v>0</v>
      </c>
      <c r="I44" s="50">
        <v>4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54</v>
      </c>
      <c r="P44" s="15">
        <f t="shared" si="1"/>
        <v>54</v>
      </c>
    </row>
    <row r="45" spans="2:20" ht="23.1" customHeight="1" x14ac:dyDescent="0.25">
      <c r="B45" s="23" t="s">
        <v>72</v>
      </c>
      <c r="C45" s="50">
        <v>33</v>
      </c>
      <c r="D45" s="50">
        <v>5</v>
      </c>
      <c r="E45" s="50">
        <v>4</v>
      </c>
      <c r="F45" s="50">
        <v>7</v>
      </c>
      <c r="G45" s="50">
        <v>1</v>
      </c>
      <c r="H45" s="50">
        <v>0</v>
      </c>
      <c r="I45" s="50">
        <v>6</v>
      </c>
      <c r="J45" s="50">
        <v>2</v>
      </c>
      <c r="K45" s="50">
        <v>1</v>
      </c>
      <c r="L45" s="50">
        <v>0</v>
      </c>
      <c r="M45" s="50">
        <v>0</v>
      </c>
      <c r="N45" s="50">
        <v>0</v>
      </c>
      <c r="O45" s="15">
        <f t="shared" si="0"/>
        <v>59</v>
      </c>
      <c r="P45" s="15">
        <f t="shared" si="1"/>
        <v>59</v>
      </c>
    </row>
    <row r="46" spans="2:20" ht="23.1" customHeight="1" x14ac:dyDescent="0.25">
      <c r="B46" s="24" t="s">
        <v>73</v>
      </c>
      <c r="C46" s="50">
        <v>33</v>
      </c>
      <c r="D46" s="50">
        <v>9</v>
      </c>
      <c r="E46" s="50">
        <v>4</v>
      </c>
      <c r="F46" s="50">
        <v>2</v>
      </c>
      <c r="G46" s="50">
        <v>0</v>
      </c>
      <c r="H46" s="50">
        <v>5</v>
      </c>
      <c r="I46" s="50">
        <v>1</v>
      </c>
      <c r="J46" s="50">
        <v>3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57</v>
      </c>
      <c r="P46" s="15">
        <f t="shared" si="1"/>
        <v>57</v>
      </c>
      <c r="R46" s="8"/>
      <c r="T46"/>
    </row>
    <row r="47" spans="2:20" ht="23.1" customHeight="1" x14ac:dyDescent="0.25">
      <c r="B47" s="24" t="s">
        <v>74</v>
      </c>
      <c r="C47" s="50">
        <v>44</v>
      </c>
      <c r="D47" s="50">
        <v>15</v>
      </c>
      <c r="E47" s="50">
        <v>6</v>
      </c>
      <c r="F47" s="50">
        <v>7</v>
      </c>
      <c r="G47" s="50">
        <v>1</v>
      </c>
      <c r="H47" s="50">
        <v>0</v>
      </c>
      <c r="I47" s="50">
        <v>8</v>
      </c>
      <c r="J47" s="50">
        <v>1</v>
      </c>
      <c r="K47" s="50">
        <v>4</v>
      </c>
      <c r="L47" s="50">
        <v>0</v>
      </c>
      <c r="M47" s="50">
        <v>0</v>
      </c>
      <c r="N47" s="50">
        <v>0</v>
      </c>
      <c r="O47" s="15">
        <f t="shared" si="0"/>
        <v>86</v>
      </c>
      <c r="P47" s="15">
        <f t="shared" si="1"/>
        <v>86</v>
      </c>
      <c r="R47" s="8"/>
      <c r="T47"/>
    </row>
    <row r="48" spans="2:20" ht="23.1" customHeight="1" x14ac:dyDescent="0.25">
      <c r="B48" s="24" t="s">
        <v>75</v>
      </c>
      <c r="C48" s="50">
        <v>39</v>
      </c>
      <c r="D48" s="50">
        <v>7</v>
      </c>
      <c r="E48" s="50">
        <v>4</v>
      </c>
      <c r="F48" s="50">
        <v>1</v>
      </c>
      <c r="G48" s="50">
        <v>0</v>
      </c>
      <c r="H48" s="50">
        <v>0</v>
      </c>
      <c r="I48" s="50">
        <v>3</v>
      </c>
      <c r="J48" s="50">
        <v>0</v>
      </c>
      <c r="K48" s="50">
        <v>1</v>
      </c>
      <c r="L48" s="50">
        <v>2</v>
      </c>
      <c r="M48" s="50">
        <v>0</v>
      </c>
      <c r="N48" s="50">
        <v>0</v>
      </c>
      <c r="O48" s="15">
        <f t="shared" si="0"/>
        <v>57</v>
      </c>
      <c r="P48" s="15">
        <f t="shared" si="1"/>
        <v>57</v>
      </c>
      <c r="R48" s="8"/>
      <c r="T48"/>
    </row>
    <row r="49" spans="2:20" ht="23.1" customHeight="1" x14ac:dyDescent="0.25">
      <c r="B49" s="23" t="s">
        <v>76</v>
      </c>
      <c r="C49" s="50">
        <v>37</v>
      </c>
      <c r="D49" s="50">
        <v>7</v>
      </c>
      <c r="E49" s="50">
        <v>3</v>
      </c>
      <c r="F49" s="50">
        <v>4</v>
      </c>
      <c r="G49" s="50">
        <v>0</v>
      </c>
      <c r="H49" s="50">
        <v>0</v>
      </c>
      <c r="I49" s="50">
        <v>4</v>
      </c>
      <c r="J49" s="50">
        <v>1</v>
      </c>
      <c r="K49" s="50">
        <v>1</v>
      </c>
      <c r="L49" s="50">
        <v>0</v>
      </c>
      <c r="M49" s="50">
        <v>0</v>
      </c>
      <c r="N49" s="50">
        <v>0</v>
      </c>
      <c r="O49" s="15">
        <f t="shared" si="0"/>
        <v>57</v>
      </c>
      <c r="P49" s="15">
        <f t="shared" si="1"/>
        <v>57</v>
      </c>
      <c r="R49" s="8"/>
      <c r="T49"/>
    </row>
    <row r="50" spans="2:20" ht="23.1" customHeight="1" x14ac:dyDescent="0.25">
      <c r="B50" s="24" t="s">
        <v>77</v>
      </c>
      <c r="C50" s="50">
        <v>32</v>
      </c>
      <c r="D50" s="50">
        <v>13</v>
      </c>
      <c r="E50" s="50">
        <v>5</v>
      </c>
      <c r="F50" s="50">
        <v>4</v>
      </c>
      <c r="G50" s="50">
        <v>0</v>
      </c>
      <c r="H50" s="50">
        <v>1</v>
      </c>
      <c r="I50" s="50">
        <v>4</v>
      </c>
      <c r="J50" s="50">
        <v>2</v>
      </c>
      <c r="K50" s="50">
        <v>1</v>
      </c>
      <c r="L50" s="50">
        <v>0</v>
      </c>
      <c r="M50" s="50">
        <v>0</v>
      </c>
      <c r="N50" s="50">
        <v>0</v>
      </c>
      <c r="O50" s="15">
        <f t="shared" si="0"/>
        <v>62</v>
      </c>
      <c r="P50" s="15">
        <f t="shared" si="1"/>
        <v>62</v>
      </c>
      <c r="R50" s="8"/>
      <c r="T50"/>
    </row>
    <row r="51" spans="2:20" ht="23.1" customHeight="1" x14ac:dyDescent="0.25">
      <c r="B51" s="24" t="s">
        <v>78</v>
      </c>
      <c r="C51" s="50">
        <v>40</v>
      </c>
      <c r="D51" s="50">
        <v>6</v>
      </c>
      <c r="E51" s="50">
        <v>10</v>
      </c>
      <c r="F51" s="50">
        <v>6</v>
      </c>
      <c r="G51" s="50">
        <v>2</v>
      </c>
      <c r="H51" s="50">
        <v>0</v>
      </c>
      <c r="I51" s="50">
        <v>8</v>
      </c>
      <c r="J51" s="50">
        <v>1</v>
      </c>
      <c r="K51" s="50">
        <v>3</v>
      </c>
      <c r="L51" s="50">
        <v>0</v>
      </c>
      <c r="M51" s="50">
        <v>0</v>
      </c>
      <c r="N51" s="50">
        <v>0</v>
      </c>
      <c r="O51" s="15">
        <f t="shared" si="0"/>
        <v>76</v>
      </c>
      <c r="P51" s="15">
        <f t="shared" si="1"/>
        <v>76</v>
      </c>
      <c r="R51" s="8"/>
      <c r="T51"/>
    </row>
    <row r="52" spans="2:20" ht="23.1" customHeight="1" x14ac:dyDescent="0.25">
      <c r="B52" s="24" t="s">
        <v>79</v>
      </c>
      <c r="C52" s="50">
        <v>27</v>
      </c>
      <c r="D52" s="50">
        <v>13</v>
      </c>
      <c r="E52" s="50">
        <v>5</v>
      </c>
      <c r="F52" s="50">
        <v>2</v>
      </c>
      <c r="G52" s="50">
        <v>1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51</v>
      </c>
      <c r="P52" s="15">
        <f t="shared" si="1"/>
        <v>51</v>
      </c>
      <c r="R52" s="8"/>
      <c r="T52"/>
    </row>
    <row r="53" spans="2:20" ht="23.1" customHeight="1" x14ac:dyDescent="0.25">
      <c r="B53" s="23" t="s">
        <v>80</v>
      </c>
      <c r="C53" s="50">
        <v>38</v>
      </c>
      <c r="D53" s="50">
        <v>11</v>
      </c>
      <c r="E53" s="50">
        <v>6</v>
      </c>
      <c r="F53" s="50">
        <v>7</v>
      </c>
      <c r="G53" s="50">
        <v>2</v>
      </c>
      <c r="H53" s="50">
        <v>3</v>
      </c>
      <c r="I53" s="50">
        <v>7</v>
      </c>
      <c r="J53" s="50">
        <v>4</v>
      </c>
      <c r="K53" s="50">
        <v>6</v>
      </c>
      <c r="L53" s="50">
        <v>0</v>
      </c>
      <c r="M53" s="50">
        <v>0</v>
      </c>
      <c r="N53" s="50">
        <v>0</v>
      </c>
      <c r="O53" s="15">
        <f t="shared" si="0"/>
        <v>84</v>
      </c>
      <c r="P53" s="15">
        <f t="shared" si="1"/>
        <v>84</v>
      </c>
      <c r="R53" s="8"/>
      <c r="T53"/>
    </row>
    <row r="54" spans="2:20" ht="23.1" customHeight="1" x14ac:dyDescent="0.25">
      <c r="B54" s="23" t="s">
        <v>81</v>
      </c>
      <c r="C54" s="50">
        <v>23</v>
      </c>
      <c r="D54" s="50">
        <v>10</v>
      </c>
      <c r="E54" s="50">
        <v>5</v>
      </c>
      <c r="F54" s="50">
        <v>1</v>
      </c>
      <c r="G54" s="50">
        <v>3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15">
        <f t="shared" si="0"/>
        <v>43</v>
      </c>
      <c r="P54" s="15">
        <f t="shared" si="1"/>
        <v>43</v>
      </c>
      <c r="R54" s="8"/>
      <c r="T54"/>
    </row>
    <row r="55" spans="2:20" ht="23.1" customHeight="1" x14ac:dyDescent="0.25">
      <c r="B55" s="23" t="s">
        <v>82</v>
      </c>
      <c r="C55" s="50">
        <v>15</v>
      </c>
      <c r="D55" s="50">
        <v>6</v>
      </c>
      <c r="E55" s="50">
        <v>2</v>
      </c>
      <c r="F55" s="50">
        <v>1</v>
      </c>
      <c r="G55" s="50">
        <v>0</v>
      </c>
      <c r="H55" s="50">
        <v>0</v>
      </c>
      <c r="I55" s="50">
        <v>2</v>
      </c>
      <c r="J55" s="50">
        <v>1</v>
      </c>
      <c r="K55" s="50">
        <v>1</v>
      </c>
      <c r="L55" s="50">
        <v>0</v>
      </c>
      <c r="M55" s="50">
        <v>0</v>
      </c>
      <c r="N55" s="50">
        <v>0</v>
      </c>
      <c r="O55" s="15">
        <f t="shared" si="0"/>
        <v>28</v>
      </c>
      <c r="P55" s="15">
        <f t="shared" si="1"/>
        <v>28</v>
      </c>
      <c r="R55" s="8"/>
      <c r="T55"/>
    </row>
    <row r="56" spans="2:20" ht="23.1" customHeight="1" x14ac:dyDescent="0.25">
      <c r="B56" s="23" t="s">
        <v>83</v>
      </c>
      <c r="C56" s="50">
        <v>19</v>
      </c>
      <c r="D56" s="50">
        <v>6</v>
      </c>
      <c r="E56" s="50">
        <v>3</v>
      </c>
      <c r="F56" s="50">
        <v>3</v>
      </c>
      <c r="G56" s="50">
        <v>0</v>
      </c>
      <c r="H56" s="50">
        <v>0</v>
      </c>
      <c r="I56" s="50">
        <v>1</v>
      </c>
      <c r="J56" s="50">
        <v>1</v>
      </c>
      <c r="K56" s="50">
        <v>1</v>
      </c>
      <c r="L56" s="50">
        <v>1</v>
      </c>
      <c r="M56" s="50">
        <v>0</v>
      </c>
      <c r="N56" s="50">
        <v>0</v>
      </c>
      <c r="O56" s="15">
        <f t="shared" si="0"/>
        <v>35</v>
      </c>
      <c r="P56" s="15">
        <f t="shared" si="1"/>
        <v>35</v>
      </c>
      <c r="R56" s="8"/>
      <c r="T56"/>
    </row>
    <row r="57" spans="2:20" ht="23.1" customHeight="1" x14ac:dyDescent="0.25">
      <c r="B57" s="23" t="s">
        <v>84</v>
      </c>
      <c r="C57" s="50">
        <v>20</v>
      </c>
      <c r="D57" s="50">
        <v>8</v>
      </c>
      <c r="E57" s="50">
        <v>7</v>
      </c>
      <c r="F57" s="50">
        <v>2</v>
      </c>
      <c r="G57" s="50">
        <v>1</v>
      </c>
      <c r="H57" s="50">
        <v>0</v>
      </c>
      <c r="I57" s="50">
        <v>3</v>
      </c>
      <c r="J57" s="50">
        <v>1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42</v>
      </c>
      <c r="P57" s="15">
        <f t="shared" si="1"/>
        <v>42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1465</v>
      </c>
      <c r="D58" s="16">
        <f t="shared" si="21"/>
        <v>443</v>
      </c>
      <c r="E58" s="16">
        <f t="shared" si="21"/>
        <v>245</v>
      </c>
      <c r="F58" s="16">
        <f t="shared" si="21"/>
        <v>157</v>
      </c>
      <c r="G58" s="16">
        <f t="shared" si="21"/>
        <v>24</v>
      </c>
      <c r="H58" s="16">
        <f t="shared" si="21"/>
        <v>21</v>
      </c>
      <c r="I58" s="16">
        <f t="shared" si="21"/>
        <v>171</v>
      </c>
      <c r="J58" s="16">
        <f t="shared" si="21"/>
        <v>77</v>
      </c>
      <c r="K58" s="16">
        <f t="shared" si="21"/>
        <v>64</v>
      </c>
      <c r="L58" s="16">
        <f t="shared" si="21"/>
        <v>6</v>
      </c>
      <c r="M58" s="16">
        <f t="shared" si="21"/>
        <v>0</v>
      </c>
      <c r="N58" s="16">
        <f t="shared" si="21"/>
        <v>0</v>
      </c>
      <c r="O58" s="16">
        <f t="shared" si="21"/>
        <v>2673</v>
      </c>
      <c r="P58" s="16">
        <f t="shared" si="21"/>
        <v>2673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0.54807332585110358</v>
      </c>
      <c r="D59" s="43">
        <f t="shared" si="22"/>
        <v>0.16573138795361017</v>
      </c>
      <c r="E59" s="43">
        <f t="shared" si="22"/>
        <v>9.1657313879536101E-2</v>
      </c>
      <c r="F59" s="43">
        <f t="shared" si="22"/>
        <v>5.8735503179947628E-2</v>
      </c>
      <c r="G59" s="43">
        <f t="shared" si="22"/>
        <v>8.9786756453423128E-3</v>
      </c>
      <c r="H59" s="43">
        <f t="shared" si="22"/>
        <v>7.8563411896745237E-3</v>
      </c>
      <c r="I59" s="43">
        <f t="shared" si="22"/>
        <v>6.3973063973063973E-2</v>
      </c>
      <c r="J59" s="43">
        <f t="shared" si="22"/>
        <v>2.8806584362139918E-2</v>
      </c>
      <c r="K59" s="43">
        <f t="shared" si="22"/>
        <v>2.3943135054246164E-2</v>
      </c>
      <c r="L59" s="43">
        <f t="shared" si="22"/>
        <v>2.2446689113355782E-3</v>
      </c>
      <c r="M59" s="43">
        <f t="shared" si="22"/>
        <v>0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0.54807332585110358</v>
      </c>
      <c r="D60" s="44">
        <f t="shared" ref="D60:N60" si="23">D58/$O$58</f>
        <v>0.16573138795361017</v>
      </c>
      <c r="E60" s="44">
        <f t="shared" si="23"/>
        <v>9.1657313879536101E-2</v>
      </c>
      <c r="F60" s="44">
        <f t="shared" si="23"/>
        <v>5.8735503179947628E-2</v>
      </c>
      <c r="G60" s="44">
        <f t="shared" si="23"/>
        <v>8.9786756453423128E-3</v>
      </c>
      <c r="H60" s="44">
        <f t="shared" si="23"/>
        <v>7.8563411896745237E-3</v>
      </c>
      <c r="I60" s="44">
        <f t="shared" si="23"/>
        <v>6.3973063973063973E-2</v>
      </c>
      <c r="J60" s="44">
        <f t="shared" si="23"/>
        <v>2.8806584362139918E-2</v>
      </c>
      <c r="K60" s="44">
        <f t="shared" si="23"/>
        <v>2.3943135054246164E-2</v>
      </c>
      <c r="L60" s="44">
        <f t="shared" si="23"/>
        <v>2.2446689113355782E-3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6CC75-DD79-4AEB-BC56-58E167488708}">
  <dimension ref="A1:AF126"/>
  <sheetViews>
    <sheetView view="pageBreakPreview" topLeftCell="A49" zoomScale="60" workbookViewId="0">
      <selection activeCell="G14" sqref="G1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'[2]23.09.19 -Busega -Entebbe'!C3:G3</f>
        <v>MCC-C2-STNO 59-KEE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'[2]27.09 Entebbe-Busega'!D5</f>
        <v>27.09.19</v>
      </c>
      <c r="E5" s="3"/>
      <c r="F5" s="41" t="s">
        <v>1</v>
      </c>
      <c r="G5" s="70" t="str">
        <f>'[2]27.09 Entebbe-Busega'!G5:H5</f>
        <v>ENTEBBE EXPRESS</v>
      </c>
      <c r="H5" s="71"/>
      <c r="I5" s="14"/>
      <c r="J5" s="2" t="s">
        <v>5</v>
      </c>
      <c r="K5" s="70" t="s">
        <v>174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'[2]23.09.19 -Busega -Entebbe'!D6:E6</f>
        <v>BUSEGA</v>
      </c>
      <c r="E6" s="71"/>
      <c r="F6" s="2" t="s">
        <v>2</v>
      </c>
      <c r="G6" s="70" t="str">
        <f>'[2]23.09.19 -Busega -Entebbe'!G6:H6</f>
        <v>ENTEBBE</v>
      </c>
      <c r="H6" s="71"/>
      <c r="J6" s="2" t="s">
        <v>21</v>
      </c>
      <c r="K6" s="70" t="str">
        <f>'[2]27.09 Entebbe-Busega'!K6:L6</f>
        <v>Dennis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19</v>
      </c>
      <c r="D10" s="50">
        <v>20</v>
      </c>
      <c r="E10" s="50">
        <v>9</v>
      </c>
      <c r="F10" s="50">
        <v>1</v>
      </c>
      <c r="G10" s="50">
        <v>0</v>
      </c>
      <c r="H10" s="50">
        <v>0</v>
      </c>
      <c r="I10" s="50">
        <v>3</v>
      </c>
      <c r="J10" s="50">
        <v>1</v>
      </c>
      <c r="K10" s="50">
        <v>2</v>
      </c>
      <c r="L10" s="50">
        <v>0</v>
      </c>
      <c r="M10" s="50">
        <v>0</v>
      </c>
      <c r="N10" s="50">
        <v>0</v>
      </c>
      <c r="O10" s="15">
        <f t="shared" ref="O10:O57" si="0">SUM(C10:L10,N10)</f>
        <v>55</v>
      </c>
      <c r="P10" s="15">
        <f t="shared" ref="P10:P57" si="1">SUM(C10:N10)</f>
        <v>55</v>
      </c>
      <c r="R10" s="1" t="s">
        <v>6</v>
      </c>
      <c r="S10" s="17">
        <f t="shared" ref="S10:AF10" si="2">SUM(C10:C13)</f>
        <v>78</v>
      </c>
      <c r="T10" s="17">
        <f t="shared" si="2"/>
        <v>57</v>
      </c>
      <c r="U10" s="17">
        <f t="shared" si="2"/>
        <v>24</v>
      </c>
      <c r="V10" s="17">
        <f t="shared" si="2"/>
        <v>5</v>
      </c>
      <c r="W10" s="17">
        <f t="shared" si="2"/>
        <v>1</v>
      </c>
      <c r="X10" s="17">
        <f t="shared" si="2"/>
        <v>1</v>
      </c>
      <c r="Y10" s="17">
        <f t="shared" si="2"/>
        <v>7</v>
      </c>
      <c r="Z10" s="17">
        <f t="shared" si="2"/>
        <v>8</v>
      </c>
      <c r="AA10" s="17">
        <f t="shared" si="2"/>
        <v>4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185</v>
      </c>
      <c r="AF10" s="31">
        <f t="shared" si="2"/>
        <v>185</v>
      </c>
    </row>
    <row r="11" spans="2:32" s="6" customFormat="1" ht="23.1" customHeight="1" x14ac:dyDescent="0.25">
      <c r="B11" s="23" t="s">
        <v>38</v>
      </c>
      <c r="C11" s="50">
        <v>17</v>
      </c>
      <c r="D11" s="50">
        <v>10</v>
      </c>
      <c r="E11" s="50">
        <v>5</v>
      </c>
      <c r="F11" s="50">
        <v>3</v>
      </c>
      <c r="G11" s="50">
        <v>0</v>
      </c>
      <c r="H11" s="50">
        <v>0</v>
      </c>
      <c r="I11" s="50">
        <v>0</v>
      </c>
      <c r="J11" s="50">
        <v>2</v>
      </c>
      <c r="K11" s="50">
        <v>2</v>
      </c>
      <c r="L11" s="50">
        <v>0</v>
      </c>
      <c r="M11" s="50">
        <v>0</v>
      </c>
      <c r="N11" s="50">
        <v>0</v>
      </c>
      <c r="O11" s="15">
        <f t="shared" si="0"/>
        <v>39</v>
      </c>
      <c r="P11" s="15">
        <f t="shared" si="1"/>
        <v>39</v>
      </c>
      <c r="R11" s="1" t="s">
        <v>7</v>
      </c>
      <c r="S11" s="17">
        <f t="shared" ref="S11:AF11" si="3">SUM(C14:C17)</f>
        <v>132</v>
      </c>
      <c r="T11" s="17">
        <f t="shared" si="3"/>
        <v>33</v>
      </c>
      <c r="U11" s="17">
        <f t="shared" si="3"/>
        <v>13</v>
      </c>
      <c r="V11" s="17">
        <f t="shared" si="3"/>
        <v>6</v>
      </c>
      <c r="W11" s="17">
        <f t="shared" si="3"/>
        <v>2</v>
      </c>
      <c r="X11" s="17">
        <f t="shared" si="3"/>
        <v>0</v>
      </c>
      <c r="Y11" s="17">
        <f t="shared" si="3"/>
        <v>11</v>
      </c>
      <c r="Z11" s="17">
        <f t="shared" si="3"/>
        <v>13</v>
      </c>
      <c r="AA11" s="17">
        <f t="shared" si="3"/>
        <v>4</v>
      </c>
      <c r="AB11" s="17">
        <f t="shared" si="3"/>
        <v>0</v>
      </c>
      <c r="AC11" s="17">
        <f t="shared" si="3"/>
        <v>0</v>
      </c>
      <c r="AD11" s="17">
        <f t="shared" si="3"/>
        <v>0</v>
      </c>
      <c r="AE11" s="31">
        <f t="shared" si="3"/>
        <v>214</v>
      </c>
      <c r="AF11" s="31">
        <f t="shared" si="3"/>
        <v>214</v>
      </c>
    </row>
    <row r="12" spans="2:32" ht="23.1" customHeight="1" x14ac:dyDescent="0.25">
      <c r="B12" s="23" t="s">
        <v>39</v>
      </c>
      <c r="C12" s="50">
        <v>19</v>
      </c>
      <c r="D12" s="50">
        <v>20</v>
      </c>
      <c r="E12" s="50">
        <v>6</v>
      </c>
      <c r="F12" s="50">
        <v>1</v>
      </c>
      <c r="G12" s="50">
        <v>1</v>
      </c>
      <c r="H12" s="50">
        <v>0</v>
      </c>
      <c r="I12" s="50">
        <v>4</v>
      </c>
      <c r="J12" s="50">
        <v>3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54</v>
      </c>
      <c r="P12" s="15">
        <f t="shared" si="1"/>
        <v>54</v>
      </c>
      <c r="R12" s="1" t="s">
        <v>8</v>
      </c>
      <c r="S12" s="17">
        <f t="shared" ref="S12:AF12" si="4">SUM(C18:C21)</f>
        <v>121</v>
      </c>
      <c r="T12" s="17">
        <f t="shared" si="4"/>
        <v>40</v>
      </c>
      <c r="U12" s="17">
        <f t="shared" si="4"/>
        <v>18</v>
      </c>
      <c r="V12" s="17">
        <f t="shared" si="4"/>
        <v>17</v>
      </c>
      <c r="W12" s="17">
        <f t="shared" si="4"/>
        <v>3</v>
      </c>
      <c r="X12" s="17">
        <f t="shared" si="4"/>
        <v>2</v>
      </c>
      <c r="Y12" s="17">
        <f t="shared" si="4"/>
        <v>25</v>
      </c>
      <c r="Z12" s="17">
        <f t="shared" si="4"/>
        <v>7</v>
      </c>
      <c r="AA12" s="17">
        <f t="shared" si="4"/>
        <v>6</v>
      </c>
      <c r="AB12" s="17">
        <f t="shared" si="4"/>
        <v>0</v>
      </c>
      <c r="AC12" s="17">
        <f t="shared" si="4"/>
        <v>0</v>
      </c>
      <c r="AD12" s="17">
        <f t="shared" si="4"/>
        <v>0</v>
      </c>
      <c r="AE12" s="31">
        <f t="shared" si="4"/>
        <v>239</v>
      </c>
      <c r="AF12" s="31">
        <f t="shared" si="4"/>
        <v>239</v>
      </c>
    </row>
    <row r="13" spans="2:32" ht="23.1" customHeight="1" x14ac:dyDescent="0.25">
      <c r="B13" s="23" t="s">
        <v>40</v>
      </c>
      <c r="C13" s="50">
        <v>23</v>
      </c>
      <c r="D13" s="50">
        <v>7</v>
      </c>
      <c r="E13" s="50">
        <v>4</v>
      </c>
      <c r="F13" s="50">
        <v>0</v>
      </c>
      <c r="G13" s="50">
        <v>0</v>
      </c>
      <c r="H13" s="50">
        <v>1</v>
      </c>
      <c r="I13" s="50">
        <v>0</v>
      </c>
      <c r="J13" s="50">
        <v>2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37</v>
      </c>
      <c r="P13" s="15">
        <f t="shared" si="1"/>
        <v>37</v>
      </c>
      <c r="R13" s="1" t="s">
        <v>9</v>
      </c>
      <c r="S13" s="17">
        <f t="shared" ref="S13:AF13" si="5">SUM(C22:C25)</f>
        <v>132</v>
      </c>
      <c r="T13" s="17">
        <f t="shared" si="5"/>
        <v>37</v>
      </c>
      <c r="U13" s="17">
        <f t="shared" si="5"/>
        <v>28</v>
      </c>
      <c r="V13" s="17">
        <f t="shared" si="5"/>
        <v>13</v>
      </c>
      <c r="W13" s="17">
        <f t="shared" si="5"/>
        <v>2</v>
      </c>
      <c r="X13" s="17">
        <f t="shared" si="5"/>
        <v>3</v>
      </c>
      <c r="Y13" s="17">
        <f t="shared" si="5"/>
        <v>17</v>
      </c>
      <c r="Z13" s="17">
        <f t="shared" si="5"/>
        <v>7</v>
      </c>
      <c r="AA13" s="17">
        <f t="shared" si="5"/>
        <v>10</v>
      </c>
      <c r="AB13" s="17">
        <f t="shared" si="5"/>
        <v>0</v>
      </c>
      <c r="AC13" s="17">
        <f t="shared" si="5"/>
        <v>0</v>
      </c>
      <c r="AD13" s="17">
        <f t="shared" si="5"/>
        <v>0</v>
      </c>
      <c r="AE13" s="31">
        <f t="shared" si="5"/>
        <v>249</v>
      </c>
      <c r="AF13" s="31">
        <f t="shared" si="5"/>
        <v>249</v>
      </c>
    </row>
    <row r="14" spans="2:32" ht="23.1" customHeight="1" x14ac:dyDescent="0.25">
      <c r="B14" s="23" t="s">
        <v>41</v>
      </c>
      <c r="C14" s="50">
        <v>29</v>
      </c>
      <c r="D14" s="50">
        <v>8</v>
      </c>
      <c r="E14" s="50">
        <v>4</v>
      </c>
      <c r="F14" s="50">
        <v>2</v>
      </c>
      <c r="G14" s="50">
        <v>0</v>
      </c>
      <c r="H14" s="50">
        <v>0</v>
      </c>
      <c r="I14" s="50">
        <v>3</v>
      </c>
      <c r="J14" s="50">
        <v>2</v>
      </c>
      <c r="K14" s="50">
        <v>1</v>
      </c>
      <c r="L14" s="50">
        <v>0</v>
      </c>
      <c r="M14" s="50">
        <v>0</v>
      </c>
      <c r="N14" s="50">
        <v>0</v>
      </c>
      <c r="O14" s="15">
        <f t="shared" si="0"/>
        <v>49</v>
      </c>
      <c r="P14" s="15">
        <f t="shared" si="1"/>
        <v>49</v>
      </c>
      <c r="R14" s="1" t="s">
        <v>10</v>
      </c>
      <c r="S14" s="17">
        <f t="shared" ref="S14:AF14" si="6">SUM(C26:C29)</f>
        <v>91</v>
      </c>
      <c r="T14" s="17">
        <f t="shared" si="6"/>
        <v>73</v>
      </c>
      <c r="U14" s="17">
        <f t="shared" si="6"/>
        <v>15</v>
      </c>
      <c r="V14" s="17">
        <f t="shared" si="6"/>
        <v>9</v>
      </c>
      <c r="W14" s="17">
        <f t="shared" si="6"/>
        <v>2</v>
      </c>
      <c r="X14" s="17">
        <f t="shared" si="6"/>
        <v>3</v>
      </c>
      <c r="Y14" s="17">
        <f t="shared" si="6"/>
        <v>15</v>
      </c>
      <c r="Z14" s="17">
        <f t="shared" si="6"/>
        <v>10</v>
      </c>
      <c r="AA14" s="17">
        <f t="shared" si="6"/>
        <v>2</v>
      </c>
      <c r="AB14" s="17">
        <f t="shared" si="6"/>
        <v>2</v>
      </c>
      <c r="AC14" s="17">
        <f t="shared" si="6"/>
        <v>0</v>
      </c>
      <c r="AD14" s="17">
        <f t="shared" si="6"/>
        <v>0</v>
      </c>
      <c r="AE14" s="31">
        <f t="shared" si="6"/>
        <v>222</v>
      </c>
      <c r="AF14" s="31">
        <f t="shared" si="6"/>
        <v>222</v>
      </c>
    </row>
    <row r="15" spans="2:32" ht="23.1" customHeight="1" x14ac:dyDescent="0.25">
      <c r="B15" s="23" t="s">
        <v>42</v>
      </c>
      <c r="C15" s="50">
        <v>28</v>
      </c>
      <c r="D15" s="50">
        <v>10</v>
      </c>
      <c r="E15" s="50">
        <v>3</v>
      </c>
      <c r="F15" s="50">
        <v>1</v>
      </c>
      <c r="G15" s="50">
        <v>0</v>
      </c>
      <c r="H15" s="50">
        <v>0</v>
      </c>
      <c r="I15" s="50">
        <v>3</v>
      </c>
      <c r="J15" s="50">
        <v>4</v>
      </c>
      <c r="K15" s="50">
        <v>1</v>
      </c>
      <c r="L15" s="50">
        <v>0</v>
      </c>
      <c r="M15" s="50">
        <v>0</v>
      </c>
      <c r="N15" s="50">
        <v>0</v>
      </c>
      <c r="O15" s="15">
        <f t="shared" si="0"/>
        <v>50</v>
      </c>
      <c r="P15" s="15">
        <f t="shared" si="1"/>
        <v>50</v>
      </c>
      <c r="R15" s="1" t="s">
        <v>11</v>
      </c>
      <c r="S15" s="17">
        <f t="shared" ref="S15:AF15" si="7">SUM(C30:C33)</f>
        <v>119</v>
      </c>
      <c r="T15" s="17">
        <f t="shared" si="7"/>
        <v>108</v>
      </c>
      <c r="U15" s="17">
        <f t="shared" si="7"/>
        <v>28</v>
      </c>
      <c r="V15" s="17">
        <f t="shared" si="7"/>
        <v>8</v>
      </c>
      <c r="W15" s="17">
        <f t="shared" si="7"/>
        <v>4</v>
      </c>
      <c r="X15" s="17">
        <f t="shared" si="7"/>
        <v>0</v>
      </c>
      <c r="Y15" s="17">
        <f t="shared" si="7"/>
        <v>20</v>
      </c>
      <c r="Z15" s="17">
        <f t="shared" si="7"/>
        <v>4</v>
      </c>
      <c r="AA15" s="17">
        <f t="shared" si="7"/>
        <v>3</v>
      </c>
      <c r="AB15" s="17">
        <f t="shared" si="7"/>
        <v>1</v>
      </c>
      <c r="AC15" s="17">
        <f t="shared" si="7"/>
        <v>1</v>
      </c>
      <c r="AD15" s="17">
        <f t="shared" si="7"/>
        <v>0</v>
      </c>
      <c r="AE15" s="31">
        <f t="shared" si="7"/>
        <v>295</v>
      </c>
      <c r="AF15" s="31">
        <f t="shared" si="7"/>
        <v>296</v>
      </c>
    </row>
    <row r="16" spans="2:32" ht="23.1" customHeight="1" x14ac:dyDescent="0.25">
      <c r="B16" s="23" t="s">
        <v>43</v>
      </c>
      <c r="C16" s="50">
        <v>32</v>
      </c>
      <c r="D16" s="50">
        <v>8</v>
      </c>
      <c r="E16" s="50">
        <v>4</v>
      </c>
      <c r="F16" s="50">
        <v>2</v>
      </c>
      <c r="G16" s="50">
        <v>0</v>
      </c>
      <c r="H16" s="50">
        <v>0</v>
      </c>
      <c r="I16" s="50">
        <v>3</v>
      </c>
      <c r="J16" s="50">
        <v>3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52</v>
      </c>
      <c r="P16" s="15">
        <f t="shared" si="1"/>
        <v>52</v>
      </c>
      <c r="R16" s="1" t="s">
        <v>12</v>
      </c>
      <c r="S16" s="17">
        <f t="shared" ref="S16:AF16" si="8">SUM(C34:C37)</f>
        <v>157</v>
      </c>
      <c r="T16" s="17">
        <f t="shared" si="8"/>
        <v>142</v>
      </c>
      <c r="U16" s="17">
        <f t="shared" si="8"/>
        <v>53</v>
      </c>
      <c r="V16" s="17">
        <f t="shared" si="8"/>
        <v>14</v>
      </c>
      <c r="W16" s="17">
        <f t="shared" si="8"/>
        <v>8</v>
      </c>
      <c r="X16" s="17">
        <f t="shared" si="8"/>
        <v>0</v>
      </c>
      <c r="Y16" s="17">
        <f t="shared" si="8"/>
        <v>9</v>
      </c>
      <c r="Z16" s="17">
        <f t="shared" si="8"/>
        <v>11</v>
      </c>
      <c r="AA16" s="17">
        <f t="shared" si="8"/>
        <v>7</v>
      </c>
      <c r="AB16" s="17">
        <f t="shared" si="8"/>
        <v>1</v>
      </c>
      <c r="AC16" s="17">
        <f t="shared" si="8"/>
        <v>0</v>
      </c>
      <c r="AD16" s="17">
        <f t="shared" si="8"/>
        <v>0</v>
      </c>
      <c r="AE16" s="31">
        <f t="shared" si="8"/>
        <v>402</v>
      </c>
      <c r="AF16" s="31">
        <f t="shared" si="8"/>
        <v>402</v>
      </c>
    </row>
    <row r="17" spans="2:32" ht="23.1" customHeight="1" x14ac:dyDescent="0.25">
      <c r="B17" s="23" t="s">
        <v>44</v>
      </c>
      <c r="C17" s="50">
        <v>43</v>
      </c>
      <c r="D17" s="50">
        <v>7</v>
      </c>
      <c r="E17" s="50">
        <v>2</v>
      </c>
      <c r="F17" s="50">
        <v>1</v>
      </c>
      <c r="G17" s="50">
        <v>2</v>
      </c>
      <c r="H17" s="50">
        <v>0</v>
      </c>
      <c r="I17" s="50">
        <v>2</v>
      </c>
      <c r="J17" s="50">
        <v>4</v>
      </c>
      <c r="K17" s="50">
        <v>2</v>
      </c>
      <c r="L17" s="50">
        <v>0</v>
      </c>
      <c r="M17" s="50">
        <v>0</v>
      </c>
      <c r="N17" s="50">
        <v>0</v>
      </c>
      <c r="O17" s="15">
        <f t="shared" si="0"/>
        <v>63</v>
      </c>
      <c r="P17" s="15">
        <f t="shared" si="1"/>
        <v>63</v>
      </c>
      <c r="R17" s="1" t="s">
        <v>13</v>
      </c>
      <c r="S17" s="17">
        <f t="shared" ref="S17:AF17" si="9">SUM(C38:C41)</f>
        <v>99</v>
      </c>
      <c r="T17" s="17">
        <f t="shared" si="9"/>
        <v>88</v>
      </c>
      <c r="U17" s="17">
        <f t="shared" si="9"/>
        <v>28</v>
      </c>
      <c r="V17" s="17">
        <f t="shared" si="9"/>
        <v>25</v>
      </c>
      <c r="W17" s="17">
        <f t="shared" si="9"/>
        <v>5</v>
      </c>
      <c r="X17" s="17">
        <f t="shared" si="9"/>
        <v>0</v>
      </c>
      <c r="Y17" s="17">
        <f t="shared" si="9"/>
        <v>13</v>
      </c>
      <c r="Z17" s="17">
        <f t="shared" si="9"/>
        <v>11</v>
      </c>
      <c r="AA17" s="17">
        <f t="shared" si="9"/>
        <v>8</v>
      </c>
      <c r="AB17" s="17">
        <f t="shared" si="9"/>
        <v>2</v>
      </c>
      <c r="AC17" s="17">
        <f t="shared" si="9"/>
        <v>1</v>
      </c>
      <c r="AD17" s="17">
        <f t="shared" si="9"/>
        <v>0</v>
      </c>
      <c r="AE17" s="31">
        <f t="shared" si="9"/>
        <v>279</v>
      </c>
      <c r="AF17" s="31">
        <f t="shared" si="9"/>
        <v>280</v>
      </c>
    </row>
    <row r="18" spans="2:32" ht="23.1" customHeight="1" x14ac:dyDescent="0.25">
      <c r="B18" s="23" t="s">
        <v>45</v>
      </c>
      <c r="C18" s="50">
        <v>35</v>
      </c>
      <c r="D18" s="50">
        <v>10</v>
      </c>
      <c r="E18" s="50">
        <v>3</v>
      </c>
      <c r="F18" s="50">
        <v>1</v>
      </c>
      <c r="G18" s="50">
        <v>0</v>
      </c>
      <c r="H18" s="50">
        <v>0</v>
      </c>
      <c r="I18" s="50">
        <v>6</v>
      </c>
      <c r="J18" s="50">
        <v>1</v>
      </c>
      <c r="K18" s="50">
        <v>1</v>
      </c>
      <c r="L18" s="50">
        <v>0</v>
      </c>
      <c r="M18" s="50">
        <v>0</v>
      </c>
      <c r="N18" s="50">
        <v>0</v>
      </c>
      <c r="O18" s="15">
        <f t="shared" si="0"/>
        <v>57</v>
      </c>
      <c r="P18" s="15">
        <f t="shared" si="1"/>
        <v>57</v>
      </c>
      <c r="R18" s="1" t="s">
        <v>14</v>
      </c>
      <c r="S18" s="17">
        <f t="shared" ref="S18:AF18" si="10">SUM(C42:C45)</f>
        <v>94</v>
      </c>
      <c r="T18" s="17">
        <f t="shared" si="10"/>
        <v>84</v>
      </c>
      <c r="U18" s="17">
        <f t="shared" si="10"/>
        <v>29</v>
      </c>
      <c r="V18" s="17">
        <f t="shared" si="10"/>
        <v>8</v>
      </c>
      <c r="W18" s="17">
        <f t="shared" si="10"/>
        <v>2</v>
      </c>
      <c r="X18" s="17">
        <f t="shared" si="10"/>
        <v>1</v>
      </c>
      <c r="Y18" s="17">
        <f t="shared" si="10"/>
        <v>23</v>
      </c>
      <c r="Z18" s="17">
        <f t="shared" si="10"/>
        <v>8</v>
      </c>
      <c r="AA18" s="17">
        <f t="shared" si="10"/>
        <v>5</v>
      </c>
      <c r="AB18" s="17">
        <f t="shared" si="10"/>
        <v>1</v>
      </c>
      <c r="AC18" s="17">
        <f t="shared" si="10"/>
        <v>0</v>
      </c>
      <c r="AD18" s="17">
        <f t="shared" si="10"/>
        <v>0</v>
      </c>
      <c r="AE18" s="31">
        <f t="shared" si="10"/>
        <v>255</v>
      </c>
      <c r="AF18" s="31">
        <f t="shared" si="10"/>
        <v>255</v>
      </c>
    </row>
    <row r="19" spans="2:32" ht="23.1" customHeight="1" x14ac:dyDescent="0.25">
      <c r="B19" s="23" t="s">
        <v>46</v>
      </c>
      <c r="C19" s="50">
        <v>31</v>
      </c>
      <c r="D19" s="50">
        <v>9</v>
      </c>
      <c r="E19" s="50">
        <v>3</v>
      </c>
      <c r="F19" s="50">
        <v>2</v>
      </c>
      <c r="G19" s="50">
        <v>0</v>
      </c>
      <c r="H19" s="50">
        <v>1</v>
      </c>
      <c r="I19" s="50">
        <v>8</v>
      </c>
      <c r="J19" s="50">
        <v>4</v>
      </c>
      <c r="K19" s="50">
        <v>2</v>
      </c>
      <c r="L19" s="50">
        <v>0</v>
      </c>
      <c r="M19" s="50">
        <v>0</v>
      </c>
      <c r="N19" s="50">
        <v>0</v>
      </c>
      <c r="O19" s="15">
        <f t="shared" si="0"/>
        <v>60</v>
      </c>
      <c r="P19" s="15">
        <f t="shared" si="1"/>
        <v>60</v>
      </c>
      <c r="R19" s="1" t="s">
        <v>15</v>
      </c>
      <c r="S19" s="17">
        <f t="shared" ref="S19:AF19" si="11">SUM(C46:C49)</f>
        <v>116</v>
      </c>
      <c r="T19" s="17">
        <f t="shared" si="11"/>
        <v>80</v>
      </c>
      <c r="U19" s="17">
        <f t="shared" si="11"/>
        <v>31</v>
      </c>
      <c r="V19" s="17">
        <f t="shared" si="11"/>
        <v>6</v>
      </c>
      <c r="W19" s="17">
        <f t="shared" si="11"/>
        <v>0</v>
      </c>
      <c r="X19" s="17">
        <f t="shared" si="11"/>
        <v>13</v>
      </c>
      <c r="Y19" s="17">
        <f t="shared" si="11"/>
        <v>17</v>
      </c>
      <c r="Z19" s="17">
        <f t="shared" si="11"/>
        <v>9</v>
      </c>
      <c r="AA19" s="17">
        <f t="shared" si="11"/>
        <v>3</v>
      </c>
      <c r="AB19" s="17">
        <f t="shared" si="11"/>
        <v>0</v>
      </c>
      <c r="AC19" s="17">
        <f t="shared" si="11"/>
        <v>0</v>
      </c>
      <c r="AD19" s="17">
        <f t="shared" si="11"/>
        <v>0</v>
      </c>
      <c r="AE19" s="31">
        <f t="shared" si="11"/>
        <v>275</v>
      </c>
      <c r="AF19" s="31">
        <f t="shared" si="11"/>
        <v>275</v>
      </c>
    </row>
    <row r="20" spans="2:32" ht="23.1" customHeight="1" x14ac:dyDescent="0.25">
      <c r="B20" s="23" t="s">
        <v>47</v>
      </c>
      <c r="C20" s="50">
        <v>30</v>
      </c>
      <c r="D20" s="50">
        <v>7</v>
      </c>
      <c r="E20" s="50">
        <v>5</v>
      </c>
      <c r="F20" s="50">
        <v>6</v>
      </c>
      <c r="G20" s="50">
        <v>2</v>
      </c>
      <c r="H20" s="50">
        <v>0</v>
      </c>
      <c r="I20" s="50">
        <v>3</v>
      </c>
      <c r="J20" s="50">
        <v>0</v>
      </c>
      <c r="K20" s="50">
        <v>2</v>
      </c>
      <c r="L20" s="50">
        <v>0</v>
      </c>
      <c r="M20" s="50">
        <v>0</v>
      </c>
      <c r="N20" s="50">
        <v>0</v>
      </c>
      <c r="O20" s="15">
        <f t="shared" si="0"/>
        <v>55</v>
      </c>
      <c r="P20" s="15">
        <f t="shared" si="1"/>
        <v>55</v>
      </c>
      <c r="R20" s="1" t="s">
        <v>16</v>
      </c>
      <c r="S20" s="17">
        <f t="shared" ref="S20:AF20" si="12">SUM(C50:C53)</f>
        <v>162</v>
      </c>
      <c r="T20" s="17">
        <f t="shared" si="12"/>
        <v>97</v>
      </c>
      <c r="U20" s="17">
        <f t="shared" si="12"/>
        <v>23</v>
      </c>
      <c r="V20" s="17">
        <f t="shared" si="12"/>
        <v>14</v>
      </c>
      <c r="W20" s="17">
        <f t="shared" si="12"/>
        <v>4</v>
      </c>
      <c r="X20" s="17">
        <f t="shared" si="12"/>
        <v>0</v>
      </c>
      <c r="Y20" s="17">
        <f t="shared" si="12"/>
        <v>18</v>
      </c>
      <c r="Z20" s="17">
        <f t="shared" si="12"/>
        <v>4</v>
      </c>
      <c r="AA20" s="17">
        <f t="shared" si="12"/>
        <v>4</v>
      </c>
      <c r="AB20" s="17">
        <f t="shared" si="12"/>
        <v>1</v>
      </c>
      <c r="AC20" s="17">
        <f t="shared" si="12"/>
        <v>0</v>
      </c>
      <c r="AD20" s="17">
        <f t="shared" si="12"/>
        <v>0</v>
      </c>
      <c r="AE20" s="31">
        <f t="shared" si="12"/>
        <v>327</v>
      </c>
      <c r="AF20" s="31">
        <f t="shared" si="12"/>
        <v>327</v>
      </c>
    </row>
    <row r="21" spans="2:32" ht="23.1" customHeight="1" x14ac:dyDescent="0.25">
      <c r="B21" s="23" t="s">
        <v>48</v>
      </c>
      <c r="C21" s="50">
        <v>25</v>
      </c>
      <c r="D21" s="50">
        <v>14</v>
      </c>
      <c r="E21" s="50">
        <v>7</v>
      </c>
      <c r="F21" s="50">
        <v>8</v>
      </c>
      <c r="G21" s="50">
        <v>1</v>
      </c>
      <c r="H21" s="50">
        <v>1</v>
      </c>
      <c r="I21" s="50">
        <v>8</v>
      </c>
      <c r="J21" s="50">
        <v>2</v>
      </c>
      <c r="K21" s="50">
        <v>1</v>
      </c>
      <c r="L21" s="50">
        <v>0</v>
      </c>
      <c r="M21" s="50">
        <v>0</v>
      </c>
      <c r="N21" s="50">
        <v>0</v>
      </c>
      <c r="O21" s="15">
        <f t="shared" si="0"/>
        <v>67</v>
      </c>
      <c r="P21" s="15">
        <f t="shared" si="1"/>
        <v>67</v>
      </c>
      <c r="R21" s="36" t="s">
        <v>20</v>
      </c>
      <c r="S21" s="34">
        <f t="shared" ref="S21:AF21" si="13">SUM(C54:C57)</f>
        <v>233</v>
      </c>
      <c r="T21" s="17">
        <f t="shared" si="13"/>
        <v>112</v>
      </c>
      <c r="U21" s="17">
        <f t="shared" si="13"/>
        <v>65</v>
      </c>
      <c r="V21" s="17">
        <f t="shared" si="13"/>
        <v>17</v>
      </c>
      <c r="W21" s="17">
        <f t="shared" si="13"/>
        <v>5</v>
      </c>
      <c r="X21" s="17">
        <f t="shared" si="13"/>
        <v>0</v>
      </c>
      <c r="Y21" s="17">
        <f t="shared" si="13"/>
        <v>12</v>
      </c>
      <c r="Z21" s="17">
        <f t="shared" si="13"/>
        <v>11</v>
      </c>
      <c r="AA21" s="17">
        <f t="shared" si="13"/>
        <v>2</v>
      </c>
      <c r="AB21" s="17">
        <f t="shared" si="13"/>
        <v>1</v>
      </c>
      <c r="AC21" s="17">
        <f t="shared" si="13"/>
        <v>0</v>
      </c>
      <c r="AD21" s="17">
        <f t="shared" si="13"/>
        <v>0</v>
      </c>
      <c r="AE21" s="31">
        <f t="shared" si="13"/>
        <v>458</v>
      </c>
      <c r="AF21" s="31">
        <f t="shared" si="13"/>
        <v>458</v>
      </c>
    </row>
    <row r="22" spans="2:32" ht="23.1" customHeight="1" x14ac:dyDescent="0.25">
      <c r="B22" s="23" t="s">
        <v>49</v>
      </c>
      <c r="C22" s="50">
        <v>28</v>
      </c>
      <c r="D22" s="50">
        <v>9</v>
      </c>
      <c r="E22" s="50">
        <v>7</v>
      </c>
      <c r="F22" s="50">
        <v>1</v>
      </c>
      <c r="G22" s="50">
        <v>0</v>
      </c>
      <c r="H22" s="50">
        <v>1</v>
      </c>
      <c r="I22" s="50">
        <v>2</v>
      </c>
      <c r="J22" s="50">
        <v>2</v>
      </c>
      <c r="K22" s="50">
        <v>4</v>
      </c>
      <c r="L22" s="50">
        <v>0</v>
      </c>
      <c r="M22" s="50">
        <v>0</v>
      </c>
      <c r="N22" s="50">
        <v>0</v>
      </c>
      <c r="O22" s="15">
        <f t="shared" si="0"/>
        <v>54</v>
      </c>
      <c r="P22" s="15">
        <f t="shared" si="1"/>
        <v>54</v>
      </c>
      <c r="R22" s="38" t="s">
        <v>90</v>
      </c>
      <c r="S22" s="39">
        <f>MAX(S10:S12)</f>
        <v>132</v>
      </c>
      <c r="T22" s="39">
        <f t="shared" ref="T22:AF22" si="14">MAX(T10:T12)</f>
        <v>57</v>
      </c>
      <c r="U22" s="39">
        <f t="shared" si="14"/>
        <v>24</v>
      </c>
      <c r="V22" s="39">
        <f t="shared" si="14"/>
        <v>17</v>
      </c>
      <c r="W22" s="39">
        <f t="shared" si="14"/>
        <v>3</v>
      </c>
      <c r="X22" s="39">
        <f t="shared" si="14"/>
        <v>2</v>
      </c>
      <c r="Y22" s="39">
        <f t="shared" si="14"/>
        <v>25</v>
      </c>
      <c r="Z22" s="39">
        <f t="shared" si="14"/>
        <v>13</v>
      </c>
      <c r="AA22" s="39">
        <f t="shared" si="14"/>
        <v>6</v>
      </c>
      <c r="AB22" s="39">
        <f t="shared" si="14"/>
        <v>0</v>
      </c>
      <c r="AC22" s="39">
        <f t="shared" si="14"/>
        <v>0</v>
      </c>
      <c r="AD22" s="39">
        <f t="shared" si="14"/>
        <v>0</v>
      </c>
      <c r="AE22" s="40">
        <f t="shared" si="14"/>
        <v>239</v>
      </c>
      <c r="AF22" s="40">
        <f t="shared" si="14"/>
        <v>239</v>
      </c>
    </row>
    <row r="23" spans="2:32" ht="23.1" customHeight="1" x14ac:dyDescent="0.25">
      <c r="B23" s="23" t="s">
        <v>50</v>
      </c>
      <c r="C23" s="50">
        <v>34</v>
      </c>
      <c r="D23" s="50">
        <v>8</v>
      </c>
      <c r="E23" s="50">
        <v>7</v>
      </c>
      <c r="F23" s="50">
        <v>2</v>
      </c>
      <c r="G23" s="50">
        <v>0</v>
      </c>
      <c r="H23" s="50">
        <v>0</v>
      </c>
      <c r="I23" s="50">
        <v>6</v>
      </c>
      <c r="J23" s="50">
        <v>3</v>
      </c>
      <c r="K23" s="50">
        <v>1</v>
      </c>
      <c r="L23" s="50">
        <v>0</v>
      </c>
      <c r="M23" s="50">
        <v>0</v>
      </c>
      <c r="N23" s="50">
        <v>0</v>
      </c>
      <c r="O23" s="15">
        <f t="shared" si="0"/>
        <v>61</v>
      </c>
      <c r="P23" s="15">
        <f t="shared" si="1"/>
        <v>61</v>
      </c>
      <c r="R23" s="38" t="s">
        <v>91</v>
      </c>
      <c r="S23" s="39">
        <f>MAX(S13:S18)</f>
        <v>157</v>
      </c>
      <c r="T23" s="39">
        <f t="shared" ref="T23:AF23" si="15">MAX(T13:T18)</f>
        <v>142</v>
      </c>
      <c r="U23" s="39">
        <f t="shared" si="15"/>
        <v>53</v>
      </c>
      <c r="V23" s="39">
        <f t="shared" si="15"/>
        <v>25</v>
      </c>
      <c r="W23" s="39">
        <f t="shared" si="15"/>
        <v>8</v>
      </c>
      <c r="X23" s="39">
        <f t="shared" si="15"/>
        <v>3</v>
      </c>
      <c r="Y23" s="39">
        <f t="shared" si="15"/>
        <v>23</v>
      </c>
      <c r="Z23" s="39">
        <f t="shared" si="15"/>
        <v>11</v>
      </c>
      <c r="AA23" s="39">
        <f t="shared" si="15"/>
        <v>10</v>
      </c>
      <c r="AB23" s="39">
        <f t="shared" si="15"/>
        <v>2</v>
      </c>
      <c r="AC23" s="39">
        <f t="shared" si="15"/>
        <v>1</v>
      </c>
      <c r="AD23" s="39">
        <f t="shared" si="15"/>
        <v>0</v>
      </c>
      <c r="AE23" s="40">
        <f t="shared" si="15"/>
        <v>402</v>
      </c>
      <c r="AF23" s="40">
        <f t="shared" si="15"/>
        <v>402</v>
      </c>
    </row>
    <row r="24" spans="2:32" ht="23.1" customHeight="1" x14ac:dyDescent="0.25">
      <c r="B24" s="23" t="s">
        <v>51</v>
      </c>
      <c r="C24" s="50">
        <v>36</v>
      </c>
      <c r="D24" s="50">
        <v>9</v>
      </c>
      <c r="E24" s="50">
        <v>8</v>
      </c>
      <c r="F24" s="50">
        <v>6</v>
      </c>
      <c r="G24" s="50">
        <v>0</v>
      </c>
      <c r="H24" s="50">
        <v>0</v>
      </c>
      <c r="I24" s="50">
        <v>7</v>
      </c>
      <c r="J24" s="50">
        <v>2</v>
      </c>
      <c r="K24" s="50">
        <v>2</v>
      </c>
      <c r="L24" s="50">
        <v>0</v>
      </c>
      <c r="M24" s="50">
        <v>0</v>
      </c>
      <c r="N24" s="50">
        <v>0</v>
      </c>
      <c r="O24" s="15">
        <f t="shared" si="0"/>
        <v>70</v>
      </c>
      <c r="P24" s="15">
        <f t="shared" si="1"/>
        <v>70</v>
      </c>
      <c r="R24" s="38" t="s">
        <v>92</v>
      </c>
      <c r="S24" s="39">
        <f>MAX(S19:S21)</f>
        <v>233</v>
      </c>
      <c r="T24" s="39">
        <f t="shared" ref="T24:AF24" si="16">MAX(T19:T21)</f>
        <v>112</v>
      </c>
      <c r="U24" s="39">
        <f t="shared" si="16"/>
        <v>65</v>
      </c>
      <c r="V24" s="39">
        <f t="shared" si="16"/>
        <v>17</v>
      </c>
      <c r="W24" s="39">
        <f t="shared" si="16"/>
        <v>5</v>
      </c>
      <c r="X24" s="39">
        <f t="shared" si="16"/>
        <v>13</v>
      </c>
      <c r="Y24" s="39">
        <f t="shared" si="16"/>
        <v>18</v>
      </c>
      <c r="Z24" s="39">
        <f t="shared" si="16"/>
        <v>11</v>
      </c>
      <c r="AA24" s="39">
        <f t="shared" si="16"/>
        <v>4</v>
      </c>
      <c r="AB24" s="39">
        <f t="shared" si="16"/>
        <v>1</v>
      </c>
      <c r="AC24" s="39">
        <f t="shared" si="16"/>
        <v>0</v>
      </c>
      <c r="AD24" s="39">
        <f t="shared" si="16"/>
        <v>0</v>
      </c>
      <c r="AE24" s="40">
        <f t="shared" si="16"/>
        <v>458</v>
      </c>
      <c r="AF24" s="40">
        <f t="shared" si="16"/>
        <v>458</v>
      </c>
    </row>
    <row r="25" spans="2:32" ht="23.1" customHeight="1" x14ac:dyDescent="0.25">
      <c r="B25" s="23" t="s">
        <v>52</v>
      </c>
      <c r="C25" s="50">
        <v>34</v>
      </c>
      <c r="D25" s="50">
        <v>11</v>
      </c>
      <c r="E25" s="50">
        <v>6</v>
      </c>
      <c r="F25" s="50">
        <v>4</v>
      </c>
      <c r="G25" s="50">
        <v>2</v>
      </c>
      <c r="H25" s="50">
        <v>2</v>
      </c>
      <c r="I25" s="50">
        <v>2</v>
      </c>
      <c r="J25" s="50">
        <v>0</v>
      </c>
      <c r="K25" s="50">
        <v>3</v>
      </c>
      <c r="L25" s="50">
        <v>0</v>
      </c>
      <c r="M25" s="50">
        <v>0</v>
      </c>
      <c r="N25" s="50">
        <v>0</v>
      </c>
      <c r="O25" s="15">
        <f t="shared" si="0"/>
        <v>64</v>
      </c>
      <c r="P25" s="15">
        <f t="shared" si="1"/>
        <v>64</v>
      </c>
      <c r="R25" s="37" t="s">
        <v>85</v>
      </c>
      <c r="S25" s="35">
        <f t="shared" ref="S25:AF25" si="17">SUM(S10:S12)</f>
        <v>331</v>
      </c>
      <c r="T25" s="16">
        <f t="shared" si="17"/>
        <v>130</v>
      </c>
      <c r="U25" s="16">
        <f t="shared" si="17"/>
        <v>55</v>
      </c>
      <c r="V25" s="16">
        <f t="shared" si="17"/>
        <v>28</v>
      </c>
      <c r="W25" s="16">
        <f t="shared" si="17"/>
        <v>6</v>
      </c>
      <c r="X25" s="16">
        <f t="shared" si="17"/>
        <v>3</v>
      </c>
      <c r="Y25" s="16">
        <f t="shared" si="17"/>
        <v>43</v>
      </c>
      <c r="Z25" s="16">
        <f t="shared" si="17"/>
        <v>28</v>
      </c>
      <c r="AA25" s="16">
        <f t="shared" si="17"/>
        <v>14</v>
      </c>
      <c r="AB25" s="16">
        <f t="shared" si="17"/>
        <v>0</v>
      </c>
      <c r="AC25" s="16">
        <f t="shared" si="17"/>
        <v>0</v>
      </c>
      <c r="AD25" s="16">
        <f t="shared" si="17"/>
        <v>0</v>
      </c>
      <c r="AE25" s="32">
        <f t="shared" si="17"/>
        <v>638</v>
      </c>
      <c r="AF25" s="32">
        <f t="shared" si="17"/>
        <v>638</v>
      </c>
    </row>
    <row r="26" spans="2:32" ht="23.1" customHeight="1" x14ac:dyDescent="0.25">
      <c r="B26" s="23" t="s">
        <v>53</v>
      </c>
      <c r="C26" s="50">
        <v>27</v>
      </c>
      <c r="D26" s="50">
        <v>11</v>
      </c>
      <c r="E26" s="50">
        <v>3</v>
      </c>
      <c r="F26" s="50">
        <v>1</v>
      </c>
      <c r="G26" s="50">
        <v>1</v>
      </c>
      <c r="H26" s="50">
        <v>2</v>
      </c>
      <c r="I26" s="50">
        <v>4</v>
      </c>
      <c r="J26" s="50">
        <v>1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50</v>
      </c>
      <c r="P26" s="15">
        <f t="shared" si="1"/>
        <v>50</v>
      </c>
      <c r="R26" s="28" t="s">
        <v>86</v>
      </c>
      <c r="S26" s="16">
        <f t="shared" ref="S26:AF26" si="18">SUM(S13:S18)</f>
        <v>692</v>
      </c>
      <c r="T26" s="16">
        <f t="shared" si="18"/>
        <v>532</v>
      </c>
      <c r="U26" s="16">
        <f t="shared" si="18"/>
        <v>181</v>
      </c>
      <c r="V26" s="16">
        <f t="shared" si="18"/>
        <v>77</v>
      </c>
      <c r="W26" s="16">
        <f t="shared" si="18"/>
        <v>23</v>
      </c>
      <c r="X26" s="16">
        <f t="shared" si="18"/>
        <v>7</v>
      </c>
      <c r="Y26" s="16">
        <f t="shared" si="18"/>
        <v>97</v>
      </c>
      <c r="Z26" s="16">
        <f t="shared" si="18"/>
        <v>51</v>
      </c>
      <c r="AA26" s="16">
        <f t="shared" si="18"/>
        <v>35</v>
      </c>
      <c r="AB26" s="16">
        <f t="shared" si="18"/>
        <v>7</v>
      </c>
      <c r="AC26" s="16">
        <f t="shared" si="18"/>
        <v>2</v>
      </c>
      <c r="AD26" s="16">
        <f t="shared" si="18"/>
        <v>0</v>
      </c>
      <c r="AE26" s="32">
        <f t="shared" si="18"/>
        <v>1702</v>
      </c>
      <c r="AF26" s="32">
        <f t="shared" si="18"/>
        <v>1704</v>
      </c>
    </row>
    <row r="27" spans="2:32" ht="23.1" customHeight="1" x14ac:dyDescent="0.25">
      <c r="B27" s="23" t="s">
        <v>54</v>
      </c>
      <c r="C27" s="50">
        <v>34</v>
      </c>
      <c r="D27" s="50">
        <v>19</v>
      </c>
      <c r="E27" s="50">
        <v>8</v>
      </c>
      <c r="F27" s="50">
        <v>3</v>
      </c>
      <c r="G27" s="50">
        <v>1</v>
      </c>
      <c r="H27" s="50">
        <v>1</v>
      </c>
      <c r="I27" s="50">
        <v>7</v>
      </c>
      <c r="J27" s="50">
        <v>5</v>
      </c>
      <c r="K27" s="50">
        <v>1</v>
      </c>
      <c r="L27" s="50">
        <v>0</v>
      </c>
      <c r="M27" s="50">
        <v>0</v>
      </c>
      <c r="N27" s="50">
        <v>0</v>
      </c>
      <c r="O27" s="15">
        <f t="shared" si="0"/>
        <v>79</v>
      </c>
      <c r="P27" s="15">
        <f t="shared" si="1"/>
        <v>79</v>
      </c>
      <c r="R27" s="29" t="s">
        <v>87</v>
      </c>
      <c r="S27" s="16">
        <f t="shared" ref="S27:AF27" si="19">SUM(S19:S21)</f>
        <v>511</v>
      </c>
      <c r="T27" s="16">
        <f t="shared" si="19"/>
        <v>289</v>
      </c>
      <c r="U27" s="16">
        <f t="shared" si="19"/>
        <v>119</v>
      </c>
      <c r="V27" s="16">
        <f t="shared" si="19"/>
        <v>37</v>
      </c>
      <c r="W27" s="16">
        <f t="shared" si="19"/>
        <v>9</v>
      </c>
      <c r="X27" s="16">
        <f t="shared" si="19"/>
        <v>13</v>
      </c>
      <c r="Y27" s="16">
        <f t="shared" si="19"/>
        <v>47</v>
      </c>
      <c r="Z27" s="16">
        <f t="shared" si="19"/>
        <v>24</v>
      </c>
      <c r="AA27" s="16">
        <f t="shared" si="19"/>
        <v>9</v>
      </c>
      <c r="AB27" s="16">
        <f t="shared" si="19"/>
        <v>2</v>
      </c>
      <c r="AC27" s="16">
        <f t="shared" si="19"/>
        <v>0</v>
      </c>
      <c r="AD27" s="16">
        <f t="shared" si="19"/>
        <v>0</v>
      </c>
      <c r="AE27" s="32">
        <f t="shared" si="19"/>
        <v>1060</v>
      </c>
      <c r="AF27" s="32">
        <f t="shared" si="19"/>
        <v>1060</v>
      </c>
    </row>
    <row r="28" spans="2:32" ht="23.1" customHeight="1" x14ac:dyDescent="0.25">
      <c r="B28" s="23" t="s">
        <v>55</v>
      </c>
      <c r="C28" s="50">
        <v>14</v>
      </c>
      <c r="D28" s="50">
        <v>18</v>
      </c>
      <c r="E28" s="50">
        <v>3</v>
      </c>
      <c r="F28" s="50">
        <v>1</v>
      </c>
      <c r="G28" s="50">
        <v>0</v>
      </c>
      <c r="H28" s="50">
        <v>0</v>
      </c>
      <c r="I28" s="50">
        <v>0</v>
      </c>
      <c r="J28" s="50">
        <v>4</v>
      </c>
      <c r="K28" s="50">
        <v>1</v>
      </c>
      <c r="L28" s="50">
        <v>0</v>
      </c>
      <c r="M28" s="50">
        <v>0</v>
      </c>
      <c r="N28" s="50">
        <v>0</v>
      </c>
      <c r="O28" s="15">
        <f t="shared" si="0"/>
        <v>41</v>
      </c>
      <c r="P28" s="15">
        <f t="shared" si="1"/>
        <v>41</v>
      </c>
      <c r="R28" s="5" t="s">
        <v>17</v>
      </c>
      <c r="S28" s="16">
        <f t="shared" ref="S28:AF28" si="20">SUM(S10:S21)</f>
        <v>1534</v>
      </c>
      <c r="T28" s="16">
        <f t="shared" si="20"/>
        <v>951</v>
      </c>
      <c r="U28" s="16">
        <f t="shared" si="20"/>
        <v>355</v>
      </c>
      <c r="V28" s="16">
        <f t="shared" si="20"/>
        <v>142</v>
      </c>
      <c r="W28" s="16">
        <f t="shared" si="20"/>
        <v>38</v>
      </c>
      <c r="X28" s="16">
        <f t="shared" si="20"/>
        <v>23</v>
      </c>
      <c r="Y28" s="16">
        <f t="shared" si="20"/>
        <v>187</v>
      </c>
      <c r="Z28" s="16">
        <f t="shared" si="20"/>
        <v>103</v>
      </c>
      <c r="AA28" s="16">
        <f t="shared" si="20"/>
        <v>58</v>
      </c>
      <c r="AB28" s="16">
        <f t="shared" si="20"/>
        <v>9</v>
      </c>
      <c r="AC28" s="16">
        <f t="shared" si="20"/>
        <v>2</v>
      </c>
      <c r="AD28" s="16">
        <f t="shared" si="20"/>
        <v>0</v>
      </c>
      <c r="AE28" s="32">
        <f t="shared" si="20"/>
        <v>3400</v>
      </c>
      <c r="AF28" s="32">
        <f t="shared" si="20"/>
        <v>3402</v>
      </c>
    </row>
    <row r="29" spans="2:32" ht="23.1" customHeight="1" x14ac:dyDescent="0.25">
      <c r="B29" s="23" t="s">
        <v>56</v>
      </c>
      <c r="C29" s="50">
        <v>16</v>
      </c>
      <c r="D29" s="50">
        <v>25</v>
      </c>
      <c r="E29" s="50">
        <v>1</v>
      </c>
      <c r="F29" s="50">
        <v>4</v>
      </c>
      <c r="G29" s="50">
        <v>0</v>
      </c>
      <c r="H29" s="50">
        <v>0</v>
      </c>
      <c r="I29" s="50">
        <v>4</v>
      </c>
      <c r="J29" s="50">
        <v>0</v>
      </c>
      <c r="K29" s="50">
        <v>0</v>
      </c>
      <c r="L29" s="50">
        <v>2</v>
      </c>
      <c r="M29" s="50">
        <v>0</v>
      </c>
      <c r="N29" s="50">
        <v>0</v>
      </c>
      <c r="O29" s="15">
        <f t="shared" si="0"/>
        <v>52</v>
      </c>
      <c r="P29" s="15">
        <f t="shared" si="1"/>
        <v>52</v>
      </c>
      <c r="R29"/>
      <c r="S29" s="20"/>
      <c r="T29" s="19"/>
    </row>
    <row r="30" spans="2:32" ht="23.1" customHeight="1" x14ac:dyDescent="0.25">
      <c r="B30" s="23" t="s">
        <v>57</v>
      </c>
      <c r="C30" s="50">
        <v>20</v>
      </c>
      <c r="D30" s="50">
        <v>21</v>
      </c>
      <c r="E30" s="50">
        <v>7</v>
      </c>
      <c r="F30" s="50">
        <v>5</v>
      </c>
      <c r="G30" s="50">
        <v>1</v>
      </c>
      <c r="H30" s="50">
        <v>0</v>
      </c>
      <c r="I30" s="50">
        <v>7</v>
      </c>
      <c r="J30" s="50">
        <v>2</v>
      </c>
      <c r="K30" s="50">
        <v>0</v>
      </c>
      <c r="L30" s="50">
        <v>0</v>
      </c>
      <c r="M30" s="50">
        <v>0</v>
      </c>
      <c r="N30" s="50">
        <v>0</v>
      </c>
      <c r="O30" s="15">
        <f t="shared" si="0"/>
        <v>63</v>
      </c>
      <c r="P30" s="15">
        <f t="shared" si="1"/>
        <v>63</v>
      </c>
    </row>
    <row r="31" spans="2:32" ht="23.1" customHeight="1" x14ac:dyDescent="0.25">
      <c r="B31" s="24" t="s">
        <v>58</v>
      </c>
      <c r="C31" s="50">
        <v>26</v>
      </c>
      <c r="D31" s="50">
        <v>13</v>
      </c>
      <c r="E31" s="50">
        <v>3</v>
      </c>
      <c r="F31" s="50">
        <v>1</v>
      </c>
      <c r="G31" s="50">
        <v>2</v>
      </c>
      <c r="H31" s="50">
        <v>0</v>
      </c>
      <c r="I31" s="50">
        <v>6</v>
      </c>
      <c r="J31" s="50">
        <v>1</v>
      </c>
      <c r="K31" s="50">
        <v>1</v>
      </c>
      <c r="L31" s="50">
        <v>0</v>
      </c>
      <c r="M31" s="50">
        <v>0</v>
      </c>
      <c r="N31" s="50">
        <v>0</v>
      </c>
      <c r="O31" s="15">
        <f t="shared" si="0"/>
        <v>53</v>
      </c>
      <c r="P31" s="15">
        <f t="shared" si="1"/>
        <v>53</v>
      </c>
    </row>
    <row r="32" spans="2:32" ht="23.1" customHeight="1" x14ac:dyDescent="0.25">
      <c r="B32" s="24" t="s">
        <v>59</v>
      </c>
      <c r="C32" s="50">
        <v>39</v>
      </c>
      <c r="D32" s="50">
        <v>38</v>
      </c>
      <c r="E32" s="50">
        <v>10</v>
      </c>
      <c r="F32" s="50">
        <v>1</v>
      </c>
      <c r="G32" s="50">
        <v>0</v>
      </c>
      <c r="H32" s="50">
        <v>0</v>
      </c>
      <c r="I32" s="50">
        <v>6</v>
      </c>
      <c r="J32" s="50">
        <v>1</v>
      </c>
      <c r="K32" s="50">
        <v>2</v>
      </c>
      <c r="L32" s="50">
        <v>0</v>
      </c>
      <c r="M32" s="50">
        <v>1</v>
      </c>
      <c r="N32" s="50">
        <v>0</v>
      </c>
      <c r="O32" s="15">
        <f t="shared" si="0"/>
        <v>97</v>
      </c>
      <c r="P32" s="15">
        <f t="shared" si="1"/>
        <v>98</v>
      </c>
    </row>
    <row r="33" spans="2:20" ht="23.1" customHeight="1" x14ac:dyDescent="0.25">
      <c r="B33" s="23" t="s">
        <v>60</v>
      </c>
      <c r="C33" s="50">
        <v>34</v>
      </c>
      <c r="D33" s="50">
        <v>36</v>
      </c>
      <c r="E33" s="50">
        <v>8</v>
      </c>
      <c r="F33" s="50">
        <v>1</v>
      </c>
      <c r="G33" s="50">
        <v>1</v>
      </c>
      <c r="H33" s="50">
        <v>0</v>
      </c>
      <c r="I33" s="50">
        <v>1</v>
      </c>
      <c r="J33" s="50">
        <v>0</v>
      </c>
      <c r="K33" s="50">
        <v>0</v>
      </c>
      <c r="L33" s="50">
        <v>1</v>
      </c>
      <c r="M33" s="50">
        <v>0</v>
      </c>
      <c r="N33" s="50">
        <v>0</v>
      </c>
      <c r="O33" s="15">
        <f t="shared" si="0"/>
        <v>82</v>
      </c>
      <c r="P33" s="15">
        <f t="shared" si="1"/>
        <v>82</v>
      </c>
    </row>
    <row r="34" spans="2:20" ht="23.1" customHeight="1" x14ac:dyDescent="0.25">
      <c r="B34" s="24" t="s">
        <v>61</v>
      </c>
      <c r="C34" s="50">
        <v>37</v>
      </c>
      <c r="D34" s="50">
        <v>30</v>
      </c>
      <c r="E34" s="50">
        <v>9</v>
      </c>
      <c r="F34" s="50">
        <v>8</v>
      </c>
      <c r="G34" s="50">
        <v>3</v>
      </c>
      <c r="H34" s="50">
        <v>0</v>
      </c>
      <c r="I34" s="50">
        <v>4</v>
      </c>
      <c r="J34" s="50">
        <v>3</v>
      </c>
      <c r="K34" s="50">
        <v>1</v>
      </c>
      <c r="L34" s="50">
        <v>1</v>
      </c>
      <c r="M34" s="50">
        <v>0</v>
      </c>
      <c r="N34" s="50">
        <v>0</v>
      </c>
      <c r="O34" s="15">
        <f t="shared" si="0"/>
        <v>96</v>
      </c>
      <c r="P34" s="15">
        <f t="shared" si="1"/>
        <v>96</v>
      </c>
    </row>
    <row r="35" spans="2:20" ht="23.1" customHeight="1" x14ac:dyDescent="0.25">
      <c r="B35" s="24" t="s">
        <v>62</v>
      </c>
      <c r="C35" s="50">
        <v>52</v>
      </c>
      <c r="D35" s="50">
        <v>42</v>
      </c>
      <c r="E35" s="50">
        <v>13</v>
      </c>
      <c r="F35" s="50">
        <v>4</v>
      </c>
      <c r="G35" s="50">
        <v>3</v>
      </c>
      <c r="H35" s="50">
        <v>0</v>
      </c>
      <c r="I35" s="50">
        <v>0</v>
      </c>
      <c r="J35" s="50">
        <v>2</v>
      </c>
      <c r="K35" s="50">
        <v>4</v>
      </c>
      <c r="L35" s="50">
        <v>0</v>
      </c>
      <c r="M35" s="50">
        <v>0</v>
      </c>
      <c r="N35" s="50">
        <v>0</v>
      </c>
      <c r="O35" s="15">
        <f t="shared" si="0"/>
        <v>120</v>
      </c>
      <c r="P35" s="15">
        <f t="shared" si="1"/>
        <v>120</v>
      </c>
    </row>
    <row r="36" spans="2:20" ht="23.1" customHeight="1" x14ac:dyDescent="0.25">
      <c r="B36" s="24" t="s">
        <v>63</v>
      </c>
      <c r="C36" s="50">
        <v>38</v>
      </c>
      <c r="D36" s="50">
        <v>35</v>
      </c>
      <c r="E36" s="50">
        <v>14</v>
      </c>
      <c r="F36" s="50">
        <v>2</v>
      </c>
      <c r="G36" s="50">
        <v>0</v>
      </c>
      <c r="H36" s="50">
        <v>0</v>
      </c>
      <c r="I36" s="50">
        <v>2</v>
      </c>
      <c r="J36" s="50">
        <v>6</v>
      </c>
      <c r="K36" s="50">
        <v>1</v>
      </c>
      <c r="L36" s="50">
        <v>0</v>
      </c>
      <c r="M36" s="50">
        <v>0</v>
      </c>
      <c r="N36" s="50">
        <v>0</v>
      </c>
      <c r="O36" s="15">
        <f t="shared" si="0"/>
        <v>98</v>
      </c>
      <c r="P36" s="15">
        <f t="shared" si="1"/>
        <v>98</v>
      </c>
    </row>
    <row r="37" spans="2:20" ht="23.1" customHeight="1" x14ac:dyDescent="0.25">
      <c r="B37" s="23" t="s">
        <v>64</v>
      </c>
      <c r="C37" s="50">
        <v>30</v>
      </c>
      <c r="D37" s="50">
        <v>35</v>
      </c>
      <c r="E37" s="50">
        <v>17</v>
      </c>
      <c r="F37" s="50">
        <v>0</v>
      </c>
      <c r="G37" s="50">
        <v>2</v>
      </c>
      <c r="H37" s="50">
        <v>0</v>
      </c>
      <c r="I37" s="50">
        <v>3</v>
      </c>
      <c r="J37" s="50">
        <v>0</v>
      </c>
      <c r="K37" s="50">
        <v>1</v>
      </c>
      <c r="L37" s="50">
        <v>0</v>
      </c>
      <c r="M37" s="50">
        <v>0</v>
      </c>
      <c r="N37" s="50">
        <v>0</v>
      </c>
      <c r="O37" s="15">
        <f t="shared" si="0"/>
        <v>88</v>
      </c>
      <c r="P37" s="15">
        <f t="shared" si="1"/>
        <v>88</v>
      </c>
    </row>
    <row r="38" spans="2:20" ht="23.1" customHeight="1" x14ac:dyDescent="0.25">
      <c r="B38" s="24" t="s">
        <v>65</v>
      </c>
      <c r="C38" s="50">
        <v>26</v>
      </c>
      <c r="D38" s="50">
        <v>30</v>
      </c>
      <c r="E38" s="50">
        <v>4</v>
      </c>
      <c r="F38" s="50">
        <v>5</v>
      </c>
      <c r="G38" s="50">
        <v>2</v>
      </c>
      <c r="H38" s="50">
        <v>0</v>
      </c>
      <c r="I38" s="50">
        <v>4</v>
      </c>
      <c r="J38" s="50">
        <v>4</v>
      </c>
      <c r="K38" s="50">
        <v>2</v>
      </c>
      <c r="L38" s="50">
        <v>0</v>
      </c>
      <c r="M38" s="50">
        <v>0</v>
      </c>
      <c r="N38" s="50">
        <v>0</v>
      </c>
      <c r="O38" s="15">
        <f t="shared" si="0"/>
        <v>77</v>
      </c>
      <c r="P38" s="15">
        <f t="shared" si="1"/>
        <v>77</v>
      </c>
    </row>
    <row r="39" spans="2:20" ht="23.1" customHeight="1" x14ac:dyDescent="0.25">
      <c r="B39" s="24" t="s">
        <v>66</v>
      </c>
      <c r="C39" s="50">
        <v>22</v>
      </c>
      <c r="D39" s="50">
        <v>19</v>
      </c>
      <c r="E39" s="50">
        <v>5</v>
      </c>
      <c r="F39" s="50">
        <v>3</v>
      </c>
      <c r="G39" s="50">
        <v>2</v>
      </c>
      <c r="H39" s="50">
        <v>0</v>
      </c>
      <c r="I39" s="50">
        <v>0</v>
      </c>
      <c r="J39" s="50">
        <v>4</v>
      </c>
      <c r="K39" s="50">
        <v>2</v>
      </c>
      <c r="L39" s="50">
        <v>2</v>
      </c>
      <c r="M39" s="50">
        <v>1</v>
      </c>
      <c r="N39" s="50">
        <v>0</v>
      </c>
      <c r="O39" s="15">
        <f t="shared" si="0"/>
        <v>59</v>
      </c>
      <c r="P39" s="15">
        <f t="shared" si="1"/>
        <v>60</v>
      </c>
    </row>
    <row r="40" spans="2:20" ht="23.1" customHeight="1" x14ac:dyDescent="0.25">
      <c r="B40" s="24" t="s">
        <v>67</v>
      </c>
      <c r="C40" s="50">
        <v>29</v>
      </c>
      <c r="D40" s="50">
        <v>17</v>
      </c>
      <c r="E40" s="50">
        <v>6</v>
      </c>
      <c r="F40" s="50">
        <v>2</v>
      </c>
      <c r="G40" s="50">
        <v>0</v>
      </c>
      <c r="H40" s="50">
        <v>0</v>
      </c>
      <c r="I40" s="50">
        <v>6</v>
      </c>
      <c r="J40" s="50">
        <v>1</v>
      </c>
      <c r="K40" s="50">
        <v>4</v>
      </c>
      <c r="L40" s="50">
        <v>0</v>
      </c>
      <c r="M40" s="50">
        <v>0</v>
      </c>
      <c r="N40" s="50">
        <v>0</v>
      </c>
      <c r="O40" s="15">
        <f t="shared" si="0"/>
        <v>65</v>
      </c>
      <c r="P40" s="15">
        <f t="shared" si="1"/>
        <v>65</v>
      </c>
    </row>
    <row r="41" spans="2:20" ht="23.1" customHeight="1" x14ac:dyDescent="0.25">
      <c r="B41" s="23" t="s">
        <v>68</v>
      </c>
      <c r="C41" s="50">
        <v>22</v>
      </c>
      <c r="D41" s="50">
        <v>22</v>
      </c>
      <c r="E41" s="50">
        <v>13</v>
      </c>
      <c r="F41" s="50">
        <v>15</v>
      </c>
      <c r="G41" s="50">
        <v>1</v>
      </c>
      <c r="H41" s="50">
        <v>0</v>
      </c>
      <c r="I41" s="50">
        <v>3</v>
      </c>
      <c r="J41" s="50">
        <v>2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78</v>
      </c>
      <c r="P41" s="15">
        <f t="shared" si="1"/>
        <v>78</v>
      </c>
    </row>
    <row r="42" spans="2:20" ht="23.1" customHeight="1" x14ac:dyDescent="0.25">
      <c r="B42" s="24" t="s">
        <v>69</v>
      </c>
      <c r="C42" s="50">
        <v>26</v>
      </c>
      <c r="D42" s="50">
        <v>19</v>
      </c>
      <c r="E42" s="50">
        <v>11</v>
      </c>
      <c r="F42" s="50">
        <v>5</v>
      </c>
      <c r="G42" s="50">
        <v>1</v>
      </c>
      <c r="H42" s="50">
        <v>0</v>
      </c>
      <c r="I42" s="50">
        <v>8</v>
      </c>
      <c r="J42" s="50">
        <v>3</v>
      </c>
      <c r="K42" s="50">
        <v>2</v>
      </c>
      <c r="L42" s="50">
        <v>1</v>
      </c>
      <c r="M42" s="50">
        <v>0</v>
      </c>
      <c r="N42" s="50">
        <v>0</v>
      </c>
      <c r="O42" s="15">
        <f t="shared" si="0"/>
        <v>76</v>
      </c>
      <c r="P42" s="15">
        <f t="shared" si="1"/>
        <v>76</v>
      </c>
    </row>
    <row r="43" spans="2:20" ht="23.1" customHeight="1" x14ac:dyDescent="0.25">
      <c r="B43" s="23" t="s">
        <v>70</v>
      </c>
      <c r="C43" s="50">
        <v>16</v>
      </c>
      <c r="D43" s="50">
        <v>21</v>
      </c>
      <c r="E43" s="50">
        <v>6</v>
      </c>
      <c r="F43" s="50">
        <v>0</v>
      </c>
      <c r="G43" s="50">
        <v>1</v>
      </c>
      <c r="H43" s="50">
        <v>1</v>
      </c>
      <c r="I43" s="50">
        <v>4</v>
      </c>
      <c r="J43" s="50">
        <v>4</v>
      </c>
      <c r="K43" s="50">
        <v>1</v>
      </c>
      <c r="L43" s="50">
        <v>0</v>
      </c>
      <c r="M43" s="50">
        <v>0</v>
      </c>
      <c r="N43" s="50">
        <v>0</v>
      </c>
      <c r="O43" s="15">
        <f t="shared" si="0"/>
        <v>54</v>
      </c>
      <c r="P43" s="15">
        <f t="shared" si="1"/>
        <v>54</v>
      </c>
    </row>
    <row r="44" spans="2:20" ht="23.1" customHeight="1" x14ac:dyDescent="0.25">
      <c r="B44" s="25" t="s">
        <v>71</v>
      </c>
      <c r="C44" s="50">
        <v>27</v>
      </c>
      <c r="D44" s="50">
        <v>24</v>
      </c>
      <c r="E44" s="50">
        <v>5</v>
      </c>
      <c r="F44" s="50">
        <v>0</v>
      </c>
      <c r="G44" s="50">
        <v>0</v>
      </c>
      <c r="H44" s="50">
        <v>0</v>
      </c>
      <c r="I44" s="50">
        <v>6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62</v>
      </c>
      <c r="P44" s="15">
        <f t="shared" si="1"/>
        <v>62</v>
      </c>
    </row>
    <row r="45" spans="2:20" ht="23.1" customHeight="1" x14ac:dyDescent="0.25">
      <c r="B45" s="23" t="s">
        <v>72</v>
      </c>
      <c r="C45" s="50">
        <v>25</v>
      </c>
      <c r="D45" s="50">
        <v>20</v>
      </c>
      <c r="E45" s="50">
        <v>7</v>
      </c>
      <c r="F45" s="50">
        <v>3</v>
      </c>
      <c r="G45" s="50">
        <v>0</v>
      </c>
      <c r="H45" s="50">
        <v>0</v>
      </c>
      <c r="I45" s="50">
        <v>5</v>
      </c>
      <c r="J45" s="50">
        <v>1</v>
      </c>
      <c r="K45" s="50">
        <v>2</v>
      </c>
      <c r="L45" s="50">
        <v>0</v>
      </c>
      <c r="M45" s="50">
        <v>0</v>
      </c>
      <c r="N45" s="50">
        <v>0</v>
      </c>
      <c r="O45" s="15">
        <f t="shared" si="0"/>
        <v>63</v>
      </c>
      <c r="P45" s="15">
        <f t="shared" si="1"/>
        <v>63</v>
      </c>
    </row>
    <row r="46" spans="2:20" ht="23.1" customHeight="1" x14ac:dyDescent="0.25">
      <c r="B46" s="24" t="s">
        <v>73</v>
      </c>
      <c r="C46" s="50">
        <v>38</v>
      </c>
      <c r="D46" s="50">
        <v>21</v>
      </c>
      <c r="E46" s="50">
        <v>10</v>
      </c>
      <c r="F46" s="50">
        <v>1</v>
      </c>
      <c r="G46" s="50">
        <v>0</v>
      </c>
      <c r="H46" s="50">
        <v>0</v>
      </c>
      <c r="I46" s="50">
        <v>5</v>
      </c>
      <c r="J46" s="50">
        <v>4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79</v>
      </c>
      <c r="P46" s="15">
        <f t="shared" si="1"/>
        <v>79</v>
      </c>
      <c r="R46" s="8"/>
      <c r="T46"/>
    </row>
    <row r="47" spans="2:20" ht="23.1" customHeight="1" x14ac:dyDescent="0.25">
      <c r="B47" s="24" t="s">
        <v>74</v>
      </c>
      <c r="C47" s="50">
        <v>24</v>
      </c>
      <c r="D47" s="50">
        <v>17</v>
      </c>
      <c r="E47" s="50">
        <v>7</v>
      </c>
      <c r="F47" s="50">
        <v>2</v>
      </c>
      <c r="G47" s="50">
        <v>0</v>
      </c>
      <c r="H47" s="50">
        <v>0</v>
      </c>
      <c r="I47" s="50">
        <v>7</v>
      </c>
      <c r="J47" s="50">
        <v>0</v>
      </c>
      <c r="K47" s="50">
        <v>3</v>
      </c>
      <c r="L47" s="50">
        <v>0</v>
      </c>
      <c r="M47" s="50">
        <v>0</v>
      </c>
      <c r="N47" s="50">
        <v>0</v>
      </c>
      <c r="O47" s="15">
        <f t="shared" si="0"/>
        <v>60</v>
      </c>
      <c r="P47" s="15">
        <f t="shared" si="1"/>
        <v>60</v>
      </c>
      <c r="R47" s="8"/>
      <c r="T47"/>
    </row>
    <row r="48" spans="2:20" ht="23.1" customHeight="1" x14ac:dyDescent="0.25">
      <c r="B48" s="24" t="s">
        <v>75</v>
      </c>
      <c r="C48" s="50">
        <v>20</v>
      </c>
      <c r="D48" s="50">
        <v>19</v>
      </c>
      <c r="E48" s="50">
        <v>9</v>
      </c>
      <c r="F48" s="50">
        <v>2</v>
      </c>
      <c r="G48" s="50">
        <v>0</v>
      </c>
      <c r="H48" s="50">
        <v>0</v>
      </c>
      <c r="I48" s="50">
        <v>5</v>
      </c>
      <c r="J48" s="50">
        <v>2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57</v>
      </c>
      <c r="P48" s="15">
        <f t="shared" si="1"/>
        <v>57</v>
      </c>
      <c r="R48" s="8"/>
      <c r="T48"/>
    </row>
    <row r="49" spans="2:20" ht="23.1" customHeight="1" x14ac:dyDescent="0.25">
      <c r="B49" s="23" t="s">
        <v>76</v>
      </c>
      <c r="C49" s="50">
        <v>34</v>
      </c>
      <c r="D49" s="50">
        <v>23</v>
      </c>
      <c r="E49" s="50">
        <v>5</v>
      </c>
      <c r="F49" s="50">
        <v>1</v>
      </c>
      <c r="G49" s="50">
        <v>0</v>
      </c>
      <c r="H49" s="50">
        <v>13</v>
      </c>
      <c r="I49" s="50">
        <v>0</v>
      </c>
      <c r="J49" s="50">
        <v>3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79</v>
      </c>
      <c r="P49" s="15">
        <f t="shared" si="1"/>
        <v>79</v>
      </c>
      <c r="R49" s="8"/>
      <c r="T49"/>
    </row>
    <row r="50" spans="2:20" ht="23.1" customHeight="1" x14ac:dyDescent="0.25">
      <c r="B50" s="24" t="s">
        <v>77</v>
      </c>
      <c r="C50" s="50">
        <v>54</v>
      </c>
      <c r="D50" s="50">
        <v>30</v>
      </c>
      <c r="E50" s="50">
        <v>5</v>
      </c>
      <c r="F50" s="50">
        <v>2</v>
      </c>
      <c r="G50" s="50">
        <v>0</v>
      </c>
      <c r="H50" s="50">
        <v>0</v>
      </c>
      <c r="I50" s="50">
        <v>4</v>
      </c>
      <c r="J50" s="50">
        <v>0</v>
      </c>
      <c r="K50" s="50">
        <v>0</v>
      </c>
      <c r="L50" s="50">
        <v>1</v>
      </c>
      <c r="M50" s="50">
        <v>0</v>
      </c>
      <c r="N50" s="50">
        <v>0</v>
      </c>
      <c r="O50" s="15">
        <f t="shared" si="0"/>
        <v>96</v>
      </c>
      <c r="P50" s="15">
        <f t="shared" si="1"/>
        <v>96</v>
      </c>
      <c r="R50" s="8"/>
      <c r="T50"/>
    </row>
    <row r="51" spans="2:20" ht="23.1" customHeight="1" x14ac:dyDescent="0.25">
      <c r="B51" s="24" t="s">
        <v>78</v>
      </c>
      <c r="C51" s="50">
        <v>39</v>
      </c>
      <c r="D51" s="50">
        <v>37</v>
      </c>
      <c r="E51" s="50">
        <v>3</v>
      </c>
      <c r="F51" s="50">
        <v>3</v>
      </c>
      <c r="G51" s="50">
        <v>1</v>
      </c>
      <c r="H51" s="50">
        <v>0</v>
      </c>
      <c r="I51" s="50">
        <v>1</v>
      </c>
      <c r="J51" s="50">
        <v>0</v>
      </c>
      <c r="K51" s="50">
        <v>2</v>
      </c>
      <c r="L51" s="50">
        <v>0</v>
      </c>
      <c r="M51" s="50">
        <v>0</v>
      </c>
      <c r="N51" s="50">
        <v>0</v>
      </c>
      <c r="O51" s="15">
        <f t="shared" si="0"/>
        <v>86</v>
      </c>
      <c r="P51" s="15">
        <f t="shared" si="1"/>
        <v>86</v>
      </c>
      <c r="R51" s="8"/>
      <c r="T51"/>
    </row>
    <row r="52" spans="2:20" ht="23.1" customHeight="1" x14ac:dyDescent="0.25">
      <c r="B52" s="24" t="s">
        <v>79</v>
      </c>
      <c r="C52" s="50">
        <v>27</v>
      </c>
      <c r="D52" s="50">
        <v>12</v>
      </c>
      <c r="E52" s="50">
        <v>9</v>
      </c>
      <c r="F52" s="50">
        <v>4</v>
      </c>
      <c r="G52" s="50">
        <v>2</v>
      </c>
      <c r="H52" s="50">
        <v>0</v>
      </c>
      <c r="I52" s="50">
        <v>6</v>
      </c>
      <c r="J52" s="50">
        <v>0</v>
      </c>
      <c r="K52" s="50">
        <v>2</v>
      </c>
      <c r="L52" s="50">
        <v>0</v>
      </c>
      <c r="M52" s="50">
        <v>0</v>
      </c>
      <c r="N52" s="50">
        <v>0</v>
      </c>
      <c r="O52" s="15">
        <f t="shared" si="0"/>
        <v>62</v>
      </c>
      <c r="P52" s="15">
        <f t="shared" si="1"/>
        <v>62</v>
      </c>
      <c r="R52" s="8"/>
      <c r="T52"/>
    </row>
    <row r="53" spans="2:20" ht="23.1" customHeight="1" x14ac:dyDescent="0.25">
      <c r="B53" s="23" t="s">
        <v>80</v>
      </c>
      <c r="C53" s="50">
        <v>42</v>
      </c>
      <c r="D53" s="50">
        <v>18</v>
      </c>
      <c r="E53" s="50">
        <v>6</v>
      </c>
      <c r="F53" s="50">
        <v>5</v>
      </c>
      <c r="G53" s="50">
        <v>1</v>
      </c>
      <c r="H53" s="50">
        <v>0</v>
      </c>
      <c r="I53" s="50">
        <v>7</v>
      </c>
      <c r="J53" s="50">
        <v>4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83</v>
      </c>
      <c r="P53" s="15">
        <f t="shared" si="1"/>
        <v>83</v>
      </c>
      <c r="R53" s="8"/>
      <c r="T53"/>
    </row>
    <row r="54" spans="2:20" ht="23.1" customHeight="1" x14ac:dyDescent="0.25">
      <c r="B54" s="23" t="s">
        <v>81</v>
      </c>
      <c r="C54" s="50">
        <v>35</v>
      </c>
      <c r="D54" s="50">
        <v>29</v>
      </c>
      <c r="E54" s="50">
        <v>12</v>
      </c>
      <c r="F54" s="50">
        <v>2</v>
      </c>
      <c r="G54" s="50">
        <v>0</v>
      </c>
      <c r="H54" s="50">
        <v>0</v>
      </c>
      <c r="I54" s="50">
        <v>3</v>
      </c>
      <c r="J54" s="50">
        <v>4</v>
      </c>
      <c r="K54" s="50">
        <v>0</v>
      </c>
      <c r="L54" s="50">
        <v>1</v>
      </c>
      <c r="M54" s="50">
        <v>0</v>
      </c>
      <c r="N54" s="50">
        <v>0</v>
      </c>
      <c r="O54" s="15">
        <f t="shared" si="0"/>
        <v>86</v>
      </c>
      <c r="P54" s="15">
        <f t="shared" si="1"/>
        <v>86</v>
      </c>
      <c r="R54" s="8"/>
      <c r="T54"/>
    </row>
    <row r="55" spans="2:20" ht="23.1" customHeight="1" x14ac:dyDescent="0.25">
      <c r="B55" s="23" t="s">
        <v>82</v>
      </c>
      <c r="C55" s="50">
        <v>68</v>
      </c>
      <c r="D55" s="50">
        <v>15</v>
      </c>
      <c r="E55" s="50">
        <v>8</v>
      </c>
      <c r="F55" s="50">
        <v>8</v>
      </c>
      <c r="G55" s="50">
        <v>2</v>
      </c>
      <c r="H55" s="50">
        <v>0</v>
      </c>
      <c r="I55" s="50">
        <v>6</v>
      </c>
      <c r="J55" s="50">
        <v>1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108</v>
      </c>
      <c r="P55" s="15">
        <f t="shared" si="1"/>
        <v>108</v>
      </c>
      <c r="R55" s="8"/>
      <c r="T55"/>
    </row>
    <row r="56" spans="2:20" ht="23.1" customHeight="1" x14ac:dyDescent="0.25">
      <c r="B56" s="23" t="s">
        <v>83</v>
      </c>
      <c r="C56" s="50">
        <v>70</v>
      </c>
      <c r="D56" s="50">
        <v>23</v>
      </c>
      <c r="E56" s="50">
        <v>15</v>
      </c>
      <c r="F56" s="50">
        <v>3</v>
      </c>
      <c r="G56" s="50">
        <v>1</v>
      </c>
      <c r="H56" s="50">
        <v>0</v>
      </c>
      <c r="I56" s="50">
        <v>1</v>
      </c>
      <c r="J56" s="50">
        <v>6</v>
      </c>
      <c r="K56" s="50">
        <v>2</v>
      </c>
      <c r="L56" s="50">
        <v>0</v>
      </c>
      <c r="M56" s="50">
        <v>0</v>
      </c>
      <c r="N56" s="50">
        <v>0</v>
      </c>
      <c r="O56" s="15">
        <f t="shared" si="0"/>
        <v>121</v>
      </c>
      <c r="P56" s="15">
        <f t="shared" si="1"/>
        <v>121</v>
      </c>
      <c r="R56" s="8"/>
      <c r="T56"/>
    </row>
    <row r="57" spans="2:20" ht="23.1" customHeight="1" x14ac:dyDescent="0.25">
      <c r="B57" s="23" t="s">
        <v>84</v>
      </c>
      <c r="C57" s="50">
        <v>60</v>
      </c>
      <c r="D57" s="50">
        <v>45</v>
      </c>
      <c r="E57" s="50">
        <v>30</v>
      </c>
      <c r="F57" s="50">
        <v>4</v>
      </c>
      <c r="G57" s="50">
        <v>2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143</v>
      </c>
      <c r="P57" s="15">
        <f t="shared" si="1"/>
        <v>143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1534</v>
      </c>
      <c r="D58" s="16">
        <f t="shared" si="21"/>
        <v>951</v>
      </c>
      <c r="E58" s="16">
        <f t="shared" si="21"/>
        <v>355</v>
      </c>
      <c r="F58" s="16">
        <f t="shared" si="21"/>
        <v>142</v>
      </c>
      <c r="G58" s="16">
        <f t="shared" si="21"/>
        <v>38</v>
      </c>
      <c r="H58" s="16">
        <f t="shared" si="21"/>
        <v>23</v>
      </c>
      <c r="I58" s="16">
        <f t="shared" si="21"/>
        <v>187</v>
      </c>
      <c r="J58" s="16">
        <f t="shared" si="21"/>
        <v>103</v>
      </c>
      <c r="K58" s="16">
        <f t="shared" si="21"/>
        <v>58</v>
      </c>
      <c r="L58" s="16">
        <f t="shared" si="21"/>
        <v>9</v>
      </c>
      <c r="M58" s="16">
        <f t="shared" si="21"/>
        <v>2</v>
      </c>
      <c r="N58" s="16">
        <f t="shared" si="21"/>
        <v>0</v>
      </c>
      <c r="O58" s="16">
        <f t="shared" si="21"/>
        <v>3400</v>
      </c>
      <c r="P58" s="16">
        <f t="shared" si="21"/>
        <v>3402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0.45091122868900646</v>
      </c>
      <c r="D59" s="43">
        <f t="shared" si="22"/>
        <v>0.27954144620811289</v>
      </c>
      <c r="E59" s="43">
        <f t="shared" si="22"/>
        <v>0.1043503821281599</v>
      </c>
      <c r="F59" s="43">
        <f t="shared" si="22"/>
        <v>4.1740152851263965E-2</v>
      </c>
      <c r="G59" s="43">
        <f t="shared" si="22"/>
        <v>1.1169900058788948E-2</v>
      </c>
      <c r="H59" s="43">
        <f t="shared" si="22"/>
        <v>6.7607289829512054E-3</v>
      </c>
      <c r="I59" s="43">
        <f t="shared" si="22"/>
        <v>5.4967666078777191E-2</v>
      </c>
      <c r="J59" s="43">
        <f t="shared" si="22"/>
        <v>3.0276308054085831E-2</v>
      </c>
      <c r="K59" s="43">
        <f t="shared" si="22"/>
        <v>1.7048794826572605E-2</v>
      </c>
      <c r="L59" s="43">
        <f t="shared" si="22"/>
        <v>2.6455026455026454E-3</v>
      </c>
      <c r="M59" s="43">
        <f t="shared" si="22"/>
        <v>5.8788947677836567E-4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0.45117647058823529</v>
      </c>
      <c r="D60" s="44">
        <f t="shared" ref="D60:N60" si="23">D58/$O$58</f>
        <v>0.27970588235294119</v>
      </c>
      <c r="E60" s="44">
        <f t="shared" si="23"/>
        <v>0.10441176470588236</v>
      </c>
      <c r="F60" s="44">
        <f t="shared" si="23"/>
        <v>4.176470588235294E-2</v>
      </c>
      <c r="G60" s="44">
        <f t="shared" si="23"/>
        <v>1.1176470588235295E-2</v>
      </c>
      <c r="H60" s="44">
        <f t="shared" si="23"/>
        <v>6.7647058823529409E-3</v>
      </c>
      <c r="I60" s="44">
        <f t="shared" si="23"/>
        <v>5.5E-2</v>
      </c>
      <c r="J60" s="44">
        <f t="shared" si="23"/>
        <v>3.0294117647058822E-2</v>
      </c>
      <c r="K60" s="44">
        <f t="shared" si="23"/>
        <v>1.7058823529411765E-2</v>
      </c>
      <c r="L60" s="44">
        <f t="shared" si="23"/>
        <v>2.6470588235294116E-3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 s="19"/>
      <c r="T70" s="19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 s="19"/>
      <c r="T71" s="19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 s="19"/>
      <c r="T72" s="19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 s="19"/>
      <c r="T73" s="19"/>
      <c r="U73"/>
      <c r="V73"/>
      <c r="W73"/>
      <c r="X73"/>
      <c r="Y73"/>
      <c r="Z73"/>
      <c r="AA73"/>
      <c r="AB73"/>
      <c r="AC73"/>
      <c r="AD73"/>
      <c r="AE73"/>
      <c r="AF73"/>
    </row>
    <row r="74" spans="1:32" s="7" customFormat="1" ht="20.100000000000001" customHeight="1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 s="19"/>
      <c r="T74" s="19"/>
      <c r="U74"/>
      <c r="V74"/>
      <c r="W74"/>
      <c r="X74"/>
      <c r="Y74"/>
      <c r="Z74"/>
      <c r="AA74"/>
      <c r="AB74"/>
      <c r="AC74"/>
      <c r="AD74"/>
      <c r="AE74"/>
      <c r="AF74"/>
    </row>
    <row r="75" spans="1:32" s="7" customFormat="1" ht="20.100000000000001" customHeight="1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 s="19"/>
      <c r="T75" s="19"/>
      <c r="U75"/>
      <c r="V75"/>
      <c r="W75"/>
      <c r="X75"/>
      <c r="Y75"/>
      <c r="Z75"/>
      <c r="AA75"/>
      <c r="AB75"/>
      <c r="AC75"/>
      <c r="AD75"/>
      <c r="AE75"/>
      <c r="AF75"/>
    </row>
    <row r="76" spans="1:32" s="7" customFormat="1" ht="20.100000000000001" customHeight="1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 s="19"/>
      <c r="T76" s="19"/>
      <c r="U76"/>
      <c r="V76"/>
      <c r="W76"/>
      <c r="X76"/>
      <c r="Y76"/>
      <c r="Z76"/>
      <c r="AA76"/>
      <c r="AB76"/>
      <c r="AC76"/>
      <c r="AD76"/>
      <c r="AE76"/>
      <c r="AF76"/>
    </row>
    <row r="77" spans="1:32" s="7" customFormat="1" ht="20.100000000000001" customHeight="1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 s="19"/>
      <c r="T77" s="19"/>
      <c r="U77"/>
      <c r="V77"/>
      <c r="W77"/>
      <c r="X77"/>
      <c r="Y77"/>
      <c r="Z77"/>
      <c r="AA77"/>
      <c r="AB77"/>
      <c r="AC77"/>
      <c r="AD77"/>
      <c r="AE77"/>
      <c r="AF77"/>
    </row>
    <row r="78" spans="1:32" s="7" customFormat="1" ht="20.100000000000001" customHeight="1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 s="19"/>
      <c r="T78" s="19"/>
      <c r="U78"/>
      <c r="V78"/>
      <c r="W78"/>
      <c r="X78"/>
      <c r="Y78"/>
      <c r="Z78"/>
      <c r="AA78"/>
      <c r="AB78"/>
      <c r="AC78"/>
      <c r="AD78"/>
      <c r="AE78"/>
      <c r="AF78"/>
    </row>
    <row r="79" spans="1:32" s="7" customFormat="1" ht="20.100000000000001" customHeight="1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 s="19"/>
      <c r="T79" s="19"/>
      <c r="U79"/>
      <c r="V79"/>
      <c r="W79"/>
      <c r="X79"/>
      <c r="Y79"/>
      <c r="Z79"/>
      <c r="AA79"/>
      <c r="AB79"/>
      <c r="AC79"/>
      <c r="AD79"/>
      <c r="AE79"/>
      <c r="AF79"/>
    </row>
    <row r="80" spans="1:32" s="7" customFormat="1" ht="20.100000000000001" customHeight="1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 s="19"/>
      <c r="T80" s="19"/>
      <c r="U80"/>
      <c r="V80"/>
      <c r="W80"/>
      <c r="X80"/>
      <c r="Y80"/>
      <c r="Z80"/>
      <c r="AA80"/>
      <c r="AB80"/>
      <c r="AC80"/>
      <c r="AD80"/>
      <c r="AE80"/>
      <c r="AF80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A1:AF174"/>
  <sheetViews>
    <sheetView view="pageBreakPreview" topLeftCell="A55" zoomScale="60" workbookViewId="0">
      <selection activeCell="N6" sqref="N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72" t="str">
        <f>'[3]23.09.19 Entebbe-Busega'!C3:G3</f>
        <v>MCC-C2-STNO 59-KEE</v>
      </c>
      <c r="D3" s="72"/>
      <c r="E3" s="72"/>
      <c r="F3" s="72"/>
      <c r="G3" s="72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176</v>
      </c>
      <c r="F5" s="41" t="s">
        <v>1</v>
      </c>
      <c r="G5" s="70" t="str">
        <f>'[3]27.07 Kibuye-Makindye-24h'!G5:H5</f>
        <v>ENTEBBE EXPRESS</v>
      </c>
      <c r="H5" s="71"/>
      <c r="I5" s="14"/>
      <c r="J5" s="2" t="s">
        <v>5</v>
      </c>
      <c r="K5" s="70" t="str">
        <f>'[3]27.07 Kibuye-Makindye-24h'!K5:L5</f>
        <v>Namuli. Juliet</v>
      </c>
      <c r="L5" s="71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0" t="s">
        <v>164</v>
      </c>
      <c r="E6" s="71"/>
      <c r="F6" s="2" t="s">
        <v>2</v>
      </c>
      <c r="G6" s="70" t="s">
        <v>165</v>
      </c>
      <c r="H6" s="71"/>
      <c r="J6" s="2" t="s">
        <v>21</v>
      </c>
      <c r="K6" s="70" t="str">
        <f>'[3]27.07 Kibuye-Makindye-24h'!K6:L6</f>
        <v>Dennis</v>
      </c>
      <c r="L6" s="71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9" t="s">
        <v>88</v>
      </c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42</v>
      </c>
      <c r="D10" s="50">
        <v>12</v>
      </c>
      <c r="E10" s="50">
        <v>3</v>
      </c>
      <c r="F10" s="50">
        <v>3</v>
      </c>
      <c r="G10" s="50">
        <v>0</v>
      </c>
      <c r="H10" s="50">
        <v>0</v>
      </c>
      <c r="I10" s="50">
        <v>3</v>
      </c>
      <c r="J10" s="50">
        <v>2</v>
      </c>
      <c r="K10" s="50">
        <v>2</v>
      </c>
      <c r="L10" s="50">
        <v>0</v>
      </c>
      <c r="M10" s="50">
        <v>0</v>
      </c>
      <c r="N10" s="50">
        <v>0</v>
      </c>
      <c r="O10" s="17">
        <f t="shared" ref="O10:O73" si="0">SUM(C10:L10,N10)</f>
        <v>67</v>
      </c>
      <c r="P10" s="17">
        <f t="shared" ref="P10:P73" si="1">SUM(C10:N10)</f>
        <v>67</v>
      </c>
      <c r="R10" s="1" t="s">
        <v>6</v>
      </c>
      <c r="S10" s="17">
        <f t="shared" ref="S10:AF10" si="2">SUM(C10:C13)</f>
        <v>155</v>
      </c>
      <c r="T10" s="17">
        <f t="shared" si="2"/>
        <v>36</v>
      </c>
      <c r="U10" s="17">
        <f t="shared" si="2"/>
        <v>19</v>
      </c>
      <c r="V10" s="17">
        <f t="shared" si="2"/>
        <v>13</v>
      </c>
      <c r="W10" s="17">
        <f t="shared" si="2"/>
        <v>1</v>
      </c>
      <c r="X10" s="17">
        <f t="shared" si="2"/>
        <v>0</v>
      </c>
      <c r="Y10" s="17">
        <f t="shared" si="2"/>
        <v>15</v>
      </c>
      <c r="Z10" s="17">
        <f t="shared" si="2"/>
        <v>6</v>
      </c>
      <c r="AA10" s="17">
        <f t="shared" si="2"/>
        <v>5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250</v>
      </c>
      <c r="AF10" s="31">
        <f t="shared" si="2"/>
        <v>250</v>
      </c>
    </row>
    <row r="11" spans="2:32" s="6" customFormat="1" ht="23.1" customHeight="1" x14ac:dyDescent="0.25">
      <c r="B11" s="45" t="s">
        <v>38</v>
      </c>
      <c r="C11" s="50">
        <v>37</v>
      </c>
      <c r="D11" s="50">
        <v>8</v>
      </c>
      <c r="E11" s="50">
        <v>5</v>
      </c>
      <c r="F11" s="50">
        <v>4</v>
      </c>
      <c r="G11" s="50">
        <v>0</v>
      </c>
      <c r="H11" s="50">
        <v>0</v>
      </c>
      <c r="I11" s="50">
        <v>5</v>
      </c>
      <c r="J11" s="50">
        <v>1</v>
      </c>
      <c r="K11" s="50">
        <v>0</v>
      </c>
      <c r="L11" s="50">
        <v>0</v>
      </c>
      <c r="M11" s="50">
        <v>0</v>
      </c>
      <c r="N11" s="50">
        <v>0</v>
      </c>
      <c r="O11" s="17">
        <f t="shared" si="0"/>
        <v>60</v>
      </c>
      <c r="P11" s="17">
        <f t="shared" si="1"/>
        <v>60</v>
      </c>
      <c r="R11" s="1" t="s">
        <v>7</v>
      </c>
      <c r="S11" s="17">
        <f t="shared" ref="S11:AF11" si="3">SUM(C14:C17)</f>
        <v>143</v>
      </c>
      <c r="T11" s="17">
        <f t="shared" si="3"/>
        <v>28</v>
      </c>
      <c r="U11" s="17">
        <f t="shared" si="3"/>
        <v>21</v>
      </c>
      <c r="V11" s="17">
        <f t="shared" si="3"/>
        <v>10</v>
      </c>
      <c r="W11" s="17">
        <f t="shared" si="3"/>
        <v>0</v>
      </c>
      <c r="X11" s="17">
        <f t="shared" si="3"/>
        <v>6</v>
      </c>
      <c r="Y11" s="17">
        <f t="shared" si="3"/>
        <v>7</v>
      </c>
      <c r="Z11" s="17">
        <f t="shared" si="3"/>
        <v>0</v>
      </c>
      <c r="AA11" s="17">
        <f t="shared" si="3"/>
        <v>3</v>
      </c>
      <c r="AB11" s="17">
        <f t="shared" si="3"/>
        <v>0</v>
      </c>
      <c r="AC11" s="17">
        <f t="shared" si="3"/>
        <v>0</v>
      </c>
      <c r="AD11" s="17">
        <f t="shared" si="3"/>
        <v>0</v>
      </c>
      <c r="AE11" s="31">
        <f t="shared" si="3"/>
        <v>218</v>
      </c>
      <c r="AF11" s="31">
        <f t="shared" si="3"/>
        <v>218</v>
      </c>
    </row>
    <row r="12" spans="2:32" ht="23.1" customHeight="1" x14ac:dyDescent="0.25">
      <c r="B12" s="45" t="s">
        <v>39</v>
      </c>
      <c r="C12" s="50">
        <v>40</v>
      </c>
      <c r="D12" s="50">
        <v>6</v>
      </c>
      <c r="E12" s="50">
        <v>8</v>
      </c>
      <c r="F12" s="50">
        <v>2</v>
      </c>
      <c r="G12" s="50">
        <v>0</v>
      </c>
      <c r="H12" s="50">
        <v>0</v>
      </c>
      <c r="I12" s="50">
        <v>4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7">
        <f t="shared" si="0"/>
        <v>60</v>
      </c>
      <c r="P12" s="17">
        <f t="shared" si="1"/>
        <v>60</v>
      </c>
      <c r="R12" s="1" t="s">
        <v>8</v>
      </c>
      <c r="S12" s="17">
        <f t="shared" ref="S12:AF12" si="4">SUM(C18:C21)</f>
        <v>130</v>
      </c>
      <c r="T12" s="17">
        <f t="shared" si="4"/>
        <v>34</v>
      </c>
      <c r="U12" s="17">
        <f t="shared" si="4"/>
        <v>15</v>
      </c>
      <c r="V12" s="17">
        <f t="shared" si="4"/>
        <v>5</v>
      </c>
      <c r="W12" s="17">
        <f t="shared" si="4"/>
        <v>3</v>
      </c>
      <c r="X12" s="17">
        <f t="shared" si="4"/>
        <v>1</v>
      </c>
      <c r="Y12" s="17">
        <f t="shared" si="4"/>
        <v>7</v>
      </c>
      <c r="Z12" s="17">
        <f t="shared" si="4"/>
        <v>7</v>
      </c>
      <c r="AA12" s="17">
        <f t="shared" si="4"/>
        <v>5</v>
      </c>
      <c r="AB12" s="17">
        <f t="shared" si="4"/>
        <v>0</v>
      </c>
      <c r="AC12" s="17">
        <f t="shared" si="4"/>
        <v>1</v>
      </c>
      <c r="AD12" s="17">
        <f t="shared" si="4"/>
        <v>0</v>
      </c>
      <c r="AE12" s="31">
        <f t="shared" si="4"/>
        <v>207</v>
      </c>
      <c r="AF12" s="31">
        <f t="shared" si="4"/>
        <v>208</v>
      </c>
    </row>
    <row r="13" spans="2:32" ht="23.1" customHeight="1" x14ac:dyDescent="0.25">
      <c r="B13" s="45" t="s">
        <v>40</v>
      </c>
      <c r="C13" s="50">
        <v>36</v>
      </c>
      <c r="D13" s="50">
        <v>10</v>
      </c>
      <c r="E13" s="50">
        <v>3</v>
      </c>
      <c r="F13" s="50">
        <v>4</v>
      </c>
      <c r="G13" s="50">
        <v>1</v>
      </c>
      <c r="H13" s="50">
        <v>0</v>
      </c>
      <c r="I13" s="50">
        <v>3</v>
      </c>
      <c r="J13" s="50">
        <v>3</v>
      </c>
      <c r="K13" s="50">
        <v>3</v>
      </c>
      <c r="L13" s="50">
        <v>0</v>
      </c>
      <c r="M13" s="50">
        <v>0</v>
      </c>
      <c r="N13" s="50">
        <v>0</v>
      </c>
      <c r="O13" s="17">
        <f t="shared" si="0"/>
        <v>63</v>
      </c>
      <c r="P13" s="17">
        <f t="shared" si="1"/>
        <v>63</v>
      </c>
      <c r="R13" s="1" t="s">
        <v>9</v>
      </c>
      <c r="S13" s="17">
        <f t="shared" ref="S13:AF13" si="5">SUM(C22:C25)</f>
        <v>180</v>
      </c>
      <c r="T13" s="17">
        <f t="shared" si="5"/>
        <v>40</v>
      </c>
      <c r="U13" s="17">
        <f t="shared" si="5"/>
        <v>17</v>
      </c>
      <c r="V13" s="17">
        <f t="shared" si="5"/>
        <v>14</v>
      </c>
      <c r="W13" s="17">
        <f t="shared" si="5"/>
        <v>1</v>
      </c>
      <c r="X13" s="17">
        <f t="shared" si="5"/>
        <v>1</v>
      </c>
      <c r="Y13" s="17">
        <f t="shared" si="5"/>
        <v>9</v>
      </c>
      <c r="Z13" s="17">
        <f t="shared" si="5"/>
        <v>11</v>
      </c>
      <c r="AA13" s="17">
        <f t="shared" si="5"/>
        <v>3</v>
      </c>
      <c r="AB13" s="17">
        <f t="shared" si="5"/>
        <v>0</v>
      </c>
      <c r="AC13" s="17">
        <f t="shared" si="5"/>
        <v>0</v>
      </c>
      <c r="AD13" s="17">
        <f t="shared" si="5"/>
        <v>0</v>
      </c>
      <c r="AE13" s="31">
        <f t="shared" si="5"/>
        <v>276</v>
      </c>
      <c r="AF13" s="31">
        <f t="shared" si="5"/>
        <v>276</v>
      </c>
    </row>
    <row r="14" spans="2:32" ht="23.1" customHeight="1" x14ac:dyDescent="0.25">
      <c r="B14" s="45" t="s">
        <v>41</v>
      </c>
      <c r="C14" s="50">
        <v>36</v>
      </c>
      <c r="D14" s="50">
        <v>6</v>
      </c>
      <c r="E14" s="50">
        <v>4</v>
      </c>
      <c r="F14" s="50">
        <v>1</v>
      </c>
      <c r="G14" s="50">
        <v>0</v>
      </c>
      <c r="H14" s="50">
        <v>4</v>
      </c>
      <c r="I14" s="50">
        <v>0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17">
        <f t="shared" si="0"/>
        <v>51</v>
      </c>
      <c r="P14" s="17">
        <f t="shared" si="1"/>
        <v>51</v>
      </c>
      <c r="R14" s="1" t="s">
        <v>10</v>
      </c>
      <c r="S14" s="17">
        <f t="shared" ref="S14:AF14" si="6">SUM(C26:C29)</f>
        <v>196</v>
      </c>
      <c r="T14" s="17">
        <f t="shared" si="6"/>
        <v>46</v>
      </c>
      <c r="U14" s="17">
        <f t="shared" si="6"/>
        <v>30</v>
      </c>
      <c r="V14" s="17">
        <f t="shared" si="6"/>
        <v>26</v>
      </c>
      <c r="W14" s="17">
        <f t="shared" si="6"/>
        <v>2</v>
      </c>
      <c r="X14" s="17">
        <f t="shared" si="6"/>
        <v>10</v>
      </c>
      <c r="Y14" s="17">
        <f t="shared" si="6"/>
        <v>13</v>
      </c>
      <c r="Z14" s="17">
        <f t="shared" si="6"/>
        <v>7</v>
      </c>
      <c r="AA14" s="17">
        <f t="shared" si="6"/>
        <v>3</v>
      </c>
      <c r="AB14" s="17">
        <f t="shared" si="6"/>
        <v>0</v>
      </c>
      <c r="AC14" s="17">
        <f t="shared" si="6"/>
        <v>0</v>
      </c>
      <c r="AD14" s="17">
        <f t="shared" si="6"/>
        <v>0</v>
      </c>
      <c r="AE14" s="31">
        <f t="shared" si="6"/>
        <v>333</v>
      </c>
      <c r="AF14" s="31">
        <f t="shared" si="6"/>
        <v>333</v>
      </c>
    </row>
    <row r="15" spans="2:32" ht="23.1" customHeight="1" x14ac:dyDescent="0.25">
      <c r="B15" s="45" t="s">
        <v>42</v>
      </c>
      <c r="C15" s="50">
        <v>33</v>
      </c>
      <c r="D15" s="50">
        <v>8</v>
      </c>
      <c r="E15" s="50">
        <v>5</v>
      </c>
      <c r="F15" s="50">
        <v>6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7">
        <f t="shared" si="0"/>
        <v>53</v>
      </c>
      <c r="P15" s="17">
        <f t="shared" si="1"/>
        <v>53</v>
      </c>
      <c r="R15" s="1" t="s">
        <v>11</v>
      </c>
      <c r="S15" s="17">
        <f t="shared" ref="S15:AF15" si="7">SUM(C30:C33)</f>
        <v>184</v>
      </c>
      <c r="T15" s="17">
        <f t="shared" si="7"/>
        <v>44</v>
      </c>
      <c r="U15" s="17">
        <f t="shared" si="7"/>
        <v>26</v>
      </c>
      <c r="V15" s="17">
        <f t="shared" si="7"/>
        <v>31</v>
      </c>
      <c r="W15" s="17">
        <f t="shared" si="7"/>
        <v>2</v>
      </c>
      <c r="X15" s="17">
        <f t="shared" si="7"/>
        <v>2</v>
      </c>
      <c r="Y15" s="17">
        <f t="shared" si="7"/>
        <v>18</v>
      </c>
      <c r="Z15" s="17">
        <f t="shared" si="7"/>
        <v>8</v>
      </c>
      <c r="AA15" s="17">
        <f t="shared" si="7"/>
        <v>9</v>
      </c>
      <c r="AB15" s="17">
        <f t="shared" si="7"/>
        <v>0</v>
      </c>
      <c r="AC15" s="17">
        <f t="shared" si="7"/>
        <v>0</v>
      </c>
      <c r="AD15" s="17">
        <f t="shared" si="7"/>
        <v>0</v>
      </c>
      <c r="AE15" s="31">
        <f t="shared" si="7"/>
        <v>324</v>
      </c>
      <c r="AF15" s="31">
        <f t="shared" si="7"/>
        <v>324</v>
      </c>
    </row>
    <row r="16" spans="2:32" ht="23.1" customHeight="1" x14ac:dyDescent="0.25">
      <c r="B16" s="45" t="s">
        <v>43</v>
      </c>
      <c r="C16" s="50">
        <v>32</v>
      </c>
      <c r="D16" s="50">
        <v>4</v>
      </c>
      <c r="E16" s="50">
        <v>7</v>
      </c>
      <c r="F16" s="50">
        <v>1</v>
      </c>
      <c r="G16" s="50">
        <v>0</v>
      </c>
      <c r="H16" s="50">
        <v>0</v>
      </c>
      <c r="I16" s="50">
        <v>2</v>
      </c>
      <c r="J16" s="50">
        <v>0</v>
      </c>
      <c r="K16" s="50">
        <v>2</v>
      </c>
      <c r="L16" s="50">
        <v>0</v>
      </c>
      <c r="M16" s="50">
        <v>0</v>
      </c>
      <c r="N16" s="50">
        <v>0</v>
      </c>
      <c r="O16" s="17">
        <f t="shared" si="0"/>
        <v>48</v>
      </c>
      <c r="P16" s="17">
        <f t="shared" si="1"/>
        <v>48</v>
      </c>
      <c r="R16" s="1" t="s">
        <v>12</v>
      </c>
      <c r="S16" s="17">
        <f t="shared" ref="S16:AF16" si="8">SUM(C34:C37)</f>
        <v>143</v>
      </c>
      <c r="T16" s="17">
        <f t="shared" si="8"/>
        <v>39</v>
      </c>
      <c r="U16" s="17">
        <f t="shared" si="8"/>
        <v>22</v>
      </c>
      <c r="V16" s="17">
        <f t="shared" si="8"/>
        <v>17</v>
      </c>
      <c r="W16" s="17">
        <f t="shared" si="8"/>
        <v>3</v>
      </c>
      <c r="X16" s="17">
        <f t="shared" si="8"/>
        <v>6</v>
      </c>
      <c r="Y16" s="17">
        <f t="shared" si="8"/>
        <v>19</v>
      </c>
      <c r="Z16" s="17">
        <f t="shared" si="8"/>
        <v>12</v>
      </c>
      <c r="AA16" s="17">
        <f t="shared" si="8"/>
        <v>9</v>
      </c>
      <c r="AB16" s="17">
        <f t="shared" si="8"/>
        <v>1</v>
      </c>
      <c r="AC16" s="17">
        <f t="shared" si="8"/>
        <v>0</v>
      </c>
      <c r="AD16" s="17">
        <f t="shared" si="8"/>
        <v>0</v>
      </c>
      <c r="AE16" s="31">
        <f t="shared" si="8"/>
        <v>271</v>
      </c>
      <c r="AF16" s="31">
        <f t="shared" si="8"/>
        <v>271</v>
      </c>
    </row>
    <row r="17" spans="2:32" ht="23.1" customHeight="1" x14ac:dyDescent="0.25">
      <c r="B17" s="45" t="s">
        <v>44</v>
      </c>
      <c r="C17" s="50">
        <v>42</v>
      </c>
      <c r="D17" s="50">
        <v>10</v>
      </c>
      <c r="E17" s="50">
        <v>5</v>
      </c>
      <c r="F17" s="50">
        <v>2</v>
      </c>
      <c r="G17" s="50">
        <v>0</v>
      </c>
      <c r="H17" s="50">
        <v>2</v>
      </c>
      <c r="I17" s="50">
        <v>4</v>
      </c>
      <c r="J17" s="50">
        <v>0</v>
      </c>
      <c r="K17" s="50">
        <v>1</v>
      </c>
      <c r="L17" s="50">
        <v>0</v>
      </c>
      <c r="M17" s="50">
        <v>0</v>
      </c>
      <c r="N17" s="50">
        <v>0</v>
      </c>
      <c r="O17" s="17">
        <f t="shared" si="0"/>
        <v>66</v>
      </c>
      <c r="P17" s="17">
        <f t="shared" si="1"/>
        <v>66</v>
      </c>
      <c r="R17" s="1" t="s">
        <v>13</v>
      </c>
      <c r="S17" s="17">
        <f t="shared" ref="S17:AF17" si="9">SUM(C38:C41)</f>
        <v>100</v>
      </c>
      <c r="T17" s="17">
        <f t="shared" si="9"/>
        <v>57</v>
      </c>
      <c r="U17" s="17">
        <f t="shared" si="9"/>
        <v>30</v>
      </c>
      <c r="V17" s="17">
        <f t="shared" si="9"/>
        <v>10</v>
      </c>
      <c r="W17" s="17">
        <f t="shared" si="9"/>
        <v>3</v>
      </c>
      <c r="X17" s="17">
        <f t="shared" si="9"/>
        <v>0</v>
      </c>
      <c r="Y17" s="17">
        <f t="shared" si="9"/>
        <v>11</v>
      </c>
      <c r="Z17" s="17">
        <f t="shared" si="9"/>
        <v>4</v>
      </c>
      <c r="AA17" s="17">
        <f t="shared" si="9"/>
        <v>2</v>
      </c>
      <c r="AB17" s="17">
        <f t="shared" si="9"/>
        <v>0</v>
      </c>
      <c r="AC17" s="17">
        <f t="shared" si="9"/>
        <v>0</v>
      </c>
      <c r="AD17" s="17">
        <f t="shared" si="9"/>
        <v>0</v>
      </c>
      <c r="AE17" s="31">
        <f t="shared" si="9"/>
        <v>217</v>
      </c>
      <c r="AF17" s="31">
        <f t="shared" si="9"/>
        <v>217</v>
      </c>
    </row>
    <row r="18" spans="2:32" ht="23.1" customHeight="1" x14ac:dyDescent="0.25">
      <c r="B18" s="45" t="s">
        <v>45</v>
      </c>
      <c r="C18" s="50">
        <v>39</v>
      </c>
      <c r="D18" s="50">
        <v>10</v>
      </c>
      <c r="E18" s="50">
        <v>2</v>
      </c>
      <c r="F18" s="50">
        <v>1</v>
      </c>
      <c r="G18" s="50">
        <v>0</v>
      </c>
      <c r="H18" s="50">
        <v>1</v>
      </c>
      <c r="I18" s="50">
        <v>0</v>
      </c>
      <c r="J18" s="50">
        <v>3</v>
      </c>
      <c r="K18" s="50">
        <v>2</v>
      </c>
      <c r="L18" s="50">
        <v>0</v>
      </c>
      <c r="M18" s="50">
        <v>0</v>
      </c>
      <c r="N18" s="50">
        <v>0</v>
      </c>
      <c r="O18" s="17">
        <f t="shared" si="0"/>
        <v>58</v>
      </c>
      <c r="P18" s="17">
        <f t="shared" si="1"/>
        <v>58</v>
      </c>
      <c r="R18" s="1" t="s">
        <v>14</v>
      </c>
      <c r="S18" s="17">
        <f t="shared" ref="S18:AF18" si="10">SUM(C42:C45)</f>
        <v>151</v>
      </c>
      <c r="T18" s="17">
        <f t="shared" si="10"/>
        <v>47</v>
      </c>
      <c r="U18" s="17">
        <f t="shared" si="10"/>
        <v>31</v>
      </c>
      <c r="V18" s="17">
        <f t="shared" si="10"/>
        <v>18</v>
      </c>
      <c r="W18" s="17">
        <f t="shared" si="10"/>
        <v>2</v>
      </c>
      <c r="X18" s="17">
        <f t="shared" si="10"/>
        <v>2</v>
      </c>
      <c r="Y18" s="17">
        <f t="shared" si="10"/>
        <v>9</v>
      </c>
      <c r="Z18" s="17">
        <f t="shared" si="10"/>
        <v>40</v>
      </c>
      <c r="AA18" s="17">
        <f t="shared" si="10"/>
        <v>7</v>
      </c>
      <c r="AB18" s="17">
        <f t="shared" si="10"/>
        <v>1</v>
      </c>
      <c r="AC18" s="17">
        <f t="shared" si="10"/>
        <v>0</v>
      </c>
      <c r="AD18" s="17">
        <f t="shared" si="10"/>
        <v>0</v>
      </c>
      <c r="AE18" s="31">
        <f t="shared" si="10"/>
        <v>308</v>
      </c>
      <c r="AF18" s="31">
        <f t="shared" si="10"/>
        <v>308</v>
      </c>
    </row>
    <row r="19" spans="2:32" ht="23.1" customHeight="1" x14ac:dyDescent="0.25">
      <c r="B19" s="45" t="s">
        <v>46</v>
      </c>
      <c r="C19" s="50">
        <v>41</v>
      </c>
      <c r="D19" s="50">
        <v>10</v>
      </c>
      <c r="E19" s="50">
        <v>9</v>
      </c>
      <c r="F19" s="50">
        <v>2</v>
      </c>
      <c r="G19" s="50">
        <v>1</v>
      </c>
      <c r="H19" s="50">
        <v>0</v>
      </c>
      <c r="I19" s="50">
        <v>3</v>
      </c>
      <c r="J19" s="50">
        <v>2</v>
      </c>
      <c r="K19" s="50">
        <v>1</v>
      </c>
      <c r="L19" s="50">
        <v>0</v>
      </c>
      <c r="M19" s="50">
        <v>0</v>
      </c>
      <c r="N19" s="50">
        <v>0</v>
      </c>
      <c r="O19" s="17">
        <f t="shared" si="0"/>
        <v>69</v>
      </c>
      <c r="P19" s="17">
        <f t="shared" si="1"/>
        <v>69</v>
      </c>
      <c r="R19" s="1" t="s">
        <v>15</v>
      </c>
      <c r="S19" s="17">
        <f t="shared" ref="S19:AF19" si="11">SUM(C46:C49)</f>
        <v>116</v>
      </c>
      <c r="T19" s="17">
        <f t="shared" si="11"/>
        <v>46</v>
      </c>
      <c r="U19" s="17">
        <f t="shared" si="11"/>
        <v>26</v>
      </c>
      <c r="V19" s="17">
        <f t="shared" si="11"/>
        <v>16</v>
      </c>
      <c r="W19" s="17">
        <f t="shared" si="11"/>
        <v>1</v>
      </c>
      <c r="X19" s="17">
        <f t="shared" si="11"/>
        <v>0</v>
      </c>
      <c r="Y19" s="17">
        <f t="shared" si="11"/>
        <v>6</v>
      </c>
      <c r="Z19" s="17">
        <f t="shared" si="11"/>
        <v>10</v>
      </c>
      <c r="AA19" s="17">
        <f t="shared" si="11"/>
        <v>9</v>
      </c>
      <c r="AB19" s="17">
        <f t="shared" si="11"/>
        <v>3</v>
      </c>
      <c r="AC19" s="17">
        <f t="shared" si="11"/>
        <v>0</v>
      </c>
      <c r="AD19" s="17">
        <f t="shared" si="11"/>
        <v>0</v>
      </c>
      <c r="AE19" s="31">
        <f t="shared" si="11"/>
        <v>233</v>
      </c>
      <c r="AF19" s="31">
        <f t="shared" si="11"/>
        <v>233</v>
      </c>
    </row>
    <row r="20" spans="2:32" ht="23.1" customHeight="1" x14ac:dyDescent="0.25">
      <c r="B20" s="45" t="s">
        <v>47</v>
      </c>
      <c r="C20" s="50">
        <v>25</v>
      </c>
      <c r="D20" s="50">
        <v>7</v>
      </c>
      <c r="E20" s="50">
        <v>2</v>
      </c>
      <c r="F20" s="50">
        <v>1</v>
      </c>
      <c r="G20" s="50">
        <v>1</v>
      </c>
      <c r="H20" s="50">
        <v>0</v>
      </c>
      <c r="I20" s="50">
        <v>2</v>
      </c>
      <c r="J20" s="50">
        <v>1</v>
      </c>
      <c r="K20" s="50">
        <v>1</v>
      </c>
      <c r="L20" s="50">
        <v>0</v>
      </c>
      <c r="M20" s="50">
        <v>0</v>
      </c>
      <c r="N20" s="50">
        <v>0</v>
      </c>
      <c r="O20" s="17">
        <f t="shared" si="0"/>
        <v>40</v>
      </c>
      <c r="P20" s="17">
        <f t="shared" si="1"/>
        <v>40</v>
      </c>
      <c r="R20" s="1" t="s">
        <v>16</v>
      </c>
      <c r="S20" s="17">
        <f t="shared" ref="S20:AF20" si="12">SUM(C50:C53)</f>
        <v>158</v>
      </c>
      <c r="T20" s="17">
        <f t="shared" si="12"/>
        <v>39</v>
      </c>
      <c r="U20" s="17">
        <f t="shared" si="12"/>
        <v>16</v>
      </c>
      <c r="V20" s="17">
        <f t="shared" si="12"/>
        <v>7</v>
      </c>
      <c r="W20" s="17">
        <f t="shared" si="12"/>
        <v>4</v>
      </c>
      <c r="X20" s="17">
        <f t="shared" si="12"/>
        <v>6</v>
      </c>
      <c r="Y20" s="17">
        <f t="shared" si="12"/>
        <v>13</v>
      </c>
      <c r="Z20" s="17">
        <f t="shared" si="12"/>
        <v>7</v>
      </c>
      <c r="AA20" s="17">
        <f t="shared" si="12"/>
        <v>9</v>
      </c>
      <c r="AB20" s="17">
        <f t="shared" si="12"/>
        <v>1</v>
      </c>
      <c r="AC20" s="17">
        <f t="shared" si="12"/>
        <v>0</v>
      </c>
      <c r="AD20" s="17">
        <f t="shared" si="12"/>
        <v>0</v>
      </c>
      <c r="AE20" s="31">
        <f t="shared" si="12"/>
        <v>260</v>
      </c>
      <c r="AF20" s="31">
        <f t="shared" si="12"/>
        <v>260</v>
      </c>
    </row>
    <row r="21" spans="2:32" ht="23.1" customHeight="1" x14ac:dyDescent="0.25">
      <c r="B21" s="45" t="s">
        <v>48</v>
      </c>
      <c r="C21" s="50">
        <v>25</v>
      </c>
      <c r="D21" s="50">
        <v>7</v>
      </c>
      <c r="E21" s="50">
        <v>2</v>
      </c>
      <c r="F21" s="50">
        <v>1</v>
      </c>
      <c r="G21" s="50">
        <v>1</v>
      </c>
      <c r="H21" s="50">
        <v>0</v>
      </c>
      <c r="I21" s="50">
        <v>2</v>
      </c>
      <c r="J21" s="50">
        <v>1</v>
      </c>
      <c r="K21" s="50">
        <v>1</v>
      </c>
      <c r="L21" s="50">
        <v>0</v>
      </c>
      <c r="M21" s="50">
        <v>1</v>
      </c>
      <c r="N21" s="50">
        <v>0</v>
      </c>
      <c r="O21" s="17">
        <f t="shared" si="0"/>
        <v>40</v>
      </c>
      <c r="P21" s="17">
        <f t="shared" si="1"/>
        <v>41</v>
      </c>
      <c r="R21" s="36" t="s">
        <v>20</v>
      </c>
      <c r="S21" s="34">
        <f t="shared" ref="S21:AF21" si="13">SUM(C54:C57)</f>
        <v>128</v>
      </c>
      <c r="T21" s="17">
        <f t="shared" si="13"/>
        <v>32</v>
      </c>
      <c r="U21" s="17">
        <f t="shared" si="13"/>
        <v>16</v>
      </c>
      <c r="V21" s="17">
        <f t="shared" si="13"/>
        <v>8</v>
      </c>
      <c r="W21" s="17">
        <f t="shared" si="13"/>
        <v>13</v>
      </c>
      <c r="X21" s="17">
        <f t="shared" si="13"/>
        <v>0</v>
      </c>
      <c r="Y21" s="17">
        <f t="shared" si="13"/>
        <v>18</v>
      </c>
      <c r="Z21" s="17">
        <f t="shared" si="13"/>
        <v>21</v>
      </c>
      <c r="AA21" s="17">
        <f t="shared" si="13"/>
        <v>5</v>
      </c>
      <c r="AB21" s="17">
        <f t="shared" si="13"/>
        <v>0</v>
      </c>
      <c r="AC21" s="17">
        <f t="shared" si="13"/>
        <v>0</v>
      </c>
      <c r="AD21" s="17">
        <f t="shared" si="13"/>
        <v>0</v>
      </c>
      <c r="AE21" s="31">
        <f t="shared" si="13"/>
        <v>241</v>
      </c>
      <c r="AF21" s="31">
        <f t="shared" si="13"/>
        <v>241</v>
      </c>
    </row>
    <row r="22" spans="2:32" ht="23.1" customHeight="1" x14ac:dyDescent="0.25">
      <c r="B22" s="45" t="s">
        <v>49</v>
      </c>
      <c r="C22" s="50">
        <v>52</v>
      </c>
      <c r="D22" s="50">
        <v>11</v>
      </c>
      <c r="E22" s="50">
        <v>5</v>
      </c>
      <c r="F22" s="50">
        <v>5</v>
      </c>
      <c r="G22" s="50">
        <v>0</v>
      </c>
      <c r="H22" s="50">
        <v>0</v>
      </c>
      <c r="I22" s="50">
        <v>2</v>
      </c>
      <c r="J22" s="50">
        <v>4</v>
      </c>
      <c r="K22" s="50">
        <v>1</v>
      </c>
      <c r="L22" s="50">
        <v>0</v>
      </c>
      <c r="M22" s="50">
        <v>0</v>
      </c>
      <c r="N22" s="50">
        <v>0</v>
      </c>
      <c r="O22" s="17">
        <f t="shared" si="0"/>
        <v>80</v>
      </c>
      <c r="P22" s="17">
        <f t="shared" si="1"/>
        <v>80</v>
      </c>
      <c r="R22" s="36" t="s">
        <v>146</v>
      </c>
      <c r="S22" s="34">
        <f>SUM(C58:C61)</f>
        <v>123</v>
      </c>
      <c r="T22" s="34">
        <f t="shared" ref="T22:AF22" si="14">SUM(D58:D61)</f>
        <v>63</v>
      </c>
      <c r="U22" s="34">
        <f t="shared" si="14"/>
        <v>46</v>
      </c>
      <c r="V22" s="34">
        <f t="shared" si="14"/>
        <v>14</v>
      </c>
      <c r="W22" s="34">
        <f t="shared" si="14"/>
        <v>1</v>
      </c>
      <c r="X22" s="34">
        <f t="shared" si="14"/>
        <v>0</v>
      </c>
      <c r="Y22" s="34">
        <f t="shared" si="14"/>
        <v>5</v>
      </c>
      <c r="Z22" s="34">
        <f t="shared" si="14"/>
        <v>10</v>
      </c>
      <c r="AA22" s="34">
        <f t="shared" si="14"/>
        <v>6</v>
      </c>
      <c r="AB22" s="34">
        <f t="shared" si="14"/>
        <v>4</v>
      </c>
      <c r="AC22" s="34">
        <f t="shared" si="14"/>
        <v>0</v>
      </c>
      <c r="AD22" s="34">
        <f t="shared" si="14"/>
        <v>0</v>
      </c>
      <c r="AE22" s="31">
        <f t="shared" si="14"/>
        <v>272</v>
      </c>
      <c r="AF22" s="31">
        <f t="shared" si="14"/>
        <v>272</v>
      </c>
    </row>
    <row r="23" spans="2:32" ht="23.1" customHeight="1" x14ac:dyDescent="0.25">
      <c r="B23" s="45" t="s">
        <v>50</v>
      </c>
      <c r="C23" s="50">
        <v>48</v>
      </c>
      <c r="D23" s="50">
        <v>15</v>
      </c>
      <c r="E23" s="50">
        <v>5</v>
      </c>
      <c r="F23" s="50">
        <v>2</v>
      </c>
      <c r="G23" s="50">
        <v>0</v>
      </c>
      <c r="H23" s="50">
        <v>1</v>
      </c>
      <c r="I23" s="50">
        <v>3</v>
      </c>
      <c r="J23" s="50">
        <v>2</v>
      </c>
      <c r="K23" s="50">
        <v>1</v>
      </c>
      <c r="L23" s="50">
        <v>0</v>
      </c>
      <c r="M23" s="50">
        <v>0</v>
      </c>
      <c r="N23" s="50">
        <v>0</v>
      </c>
      <c r="O23" s="17">
        <f t="shared" si="0"/>
        <v>77</v>
      </c>
      <c r="P23" s="17">
        <f t="shared" si="1"/>
        <v>77</v>
      </c>
      <c r="R23" s="36" t="s">
        <v>147</v>
      </c>
      <c r="S23" s="34">
        <f>SUM(C62:C65)</f>
        <v>98</v>
      </c>
      <c r="T23" s="34">
        <f t="shared" ref="T23:AF23" si="15">SUM(D62:D65)</f>
        <v>80</v>
      </c>
      <c r="U23" s="34">
        <f t="shared" si="15"/>
        <v>49</v>
      </c>
      <c r="V23" s="34">
        <f t="shared" si="15"/>
        <v>7</v>
      </c>
      <c r="W23" s="34">
        <f t="shared" si="15"/>
        <v>0</v>
      </c>
      <c r="X23" s="34">
        <f t="shared" si="15"/>
        <v>0</v>
      </c>
      <c r="Y23" s="34">
        <f t="shared" si="15"/>
        <v>12</v>
      </c>
      <c r="Z23" s="34">
        <f t="shared" si="15"/>
        <v>8</v>
      </c>
      <c r="AA23" s="34">
        <f t="shared" si="15"/>
        <v>0</v>
      </c>
      <c r="AB23" s="34">
        <f t="shared" si="15"/>
        <v>5</v>
      </c>
      <c r="AC23" s="34">
        <f t="shared" si="15"/>
        <v>0</v>
      </c>
      <c r="AD23" s="34">
        <f t="shared" si="15"/>
        <v>0</v>
      </c>
      <c r="AE23" s="31">
        <f t="shared" si="15"/>
        <v>259</v>
      </c>
      <c r="AF23" s="31">
        <f t="shared" si="15"/>
        <v>259</v>
      </c>
    </row>
    <row r="24" spans="2:32" ht="23.1" customHeight="1" x14ac:dyDescent="0.25">
      <c r="B24" s="45" t="s">
        <v>51</v>
      </c>
      <c r="C24" s="50">
        <v>29</v>
      </c>
      <c r="D24" s="50">
        <v>4</v>
      </c>
      <c r="E24" s="50">
        <v>1</v>
      </c>
      <c r="F24" s="50">
        <v>3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0</v>
      </c>
      <c r="M24" s="50">
        <v>0</v>
      </c>
      <c r="N24" s="50">
        <v>0</v>
      </c>
      <c r="O24" s="17">
        <f t="shared" si="0"/>
        <v>40</v>
      </c>
      <c r="P24" s="17">
        <f t="shared" si="1"/>
        <v>40</v>
      </c>
      <c r="R24" s="36" t="s">
        <v>148</v>
      </c>
      <c r="S24" s="34">
        <f>SUM(C66:C69)</f>
        <v>87</v>
      </c>
      <c r="T24" s="34">
        <f t="shared" ref="T24:AF24" si="16">SUM(D66:D69)</f>
        <v>58</v>
      </c>
      <c r="U24" s="34">
        <f t="shared" si="16"/>
        <v>47</v>
      </c>
      <c r="V24" s="34">
        <f t="shared" si="16"/>
        <v>12</v>
      </c>
      <c r="W24" s="34">
        <f t="shared" si="16"/>
        <v>3</v>
      </c>
      <c r="X24" s="34">
        <f t="shared" si="16"/>
        <v>0</v>
      </c>
      <c r="Y24" s="34">
        <f t="shared" si="16"/>
        <v>9</v>
      </c>
      <c r="Z24" s="34">
        <f t="shared" si="16"/>
        <v>5</v>
      </c>
      <c r="AA24" s="34">
        <f t="shared" si="16"/>
        <v>1</v>
      </c>
      <c r="AB24" s="34">
        <f t="shared" si="16"/>
        <v>3</v>
      </c>
      <c r="AC24" s="34">
        <f t="shared" si="16"/>
        <v>3</v>
      </c>
      <c r="AD24" s="34">
        <f t="shared" si="16"/>
        <v>0</v>
      </c>
      <c r="AE24" s="31">
        <f t="shared" si="16"/>
        <v>225</v>
      </c>
      <c r="AF24" s="31">
        <f t="shared" si="16"/>
        <v>228</v>
      </c>
    </row>
    <row r="25" spans="2:32" ht="23.1" customHeight="1" x14ac:dyDescent="0.25">
      <c r="B25" s="45" t="s">
        <v>52</v>
      </c>
      <c r="C25" s="50">
        <v>51</v>
      </c>
      <c r="D25" s="50">
        <v>10</v>
      </c>
      <c r="E25" s="50">
        <v>6</v>
      </c>
      <c r="F25" s="50">
        <v>4</v>
      </c>
      <c r="G25" s="50">
        <v>1</v>
      </c>
      <c r="H25" s="50">
        <v>0</v>
      </c>
      <c r="I25" s="50">
        <v>2</v>
      </c>
      <c r="J25" s="50">
        <v>4</v>
      </c>
      <c r="K25" s="50">
        <v>1</v>
      </c>
      <c r="L25" s="50">
        <v>0</v>
      </c>
      <c r="M25" s="50">
        <v>0</v>
      </c>
      <c r="N25" s="50">
        <v>0</v>
      </c>
      <c r="O25" s="17">
        <f t="shared" si="0"/>
        <v>79</v>
      </c>
      <c r="P25" s="17">
        <f t="shared" si="1"/>
        <v>79</v>
      </c>
      <c r="R25" s="36" t="s">
        <v>149</v>
      </c>
      <c r="S25" s="34">
        <f>SUM(C70:C73)</f>
        <v>145</v>
      </c>
      <c r="T25" s="34">
        <f t="shared" ref="T25:AF25" si="17">SUM(D70:D73)</f>
        <v>100</v>
      </c>
      <c r="U25" s="34">
        <f t="shared" si="17"/>
        <v>29</v>
      </c>
      <c r="V25" s="34">
        <f t="shared" si="17"/>
        <v>11</v>
      </c>
      <c r="W25" s="34">
        <f t="shared" si="17"/>
        <v>2</v>
      </c>
      <c r="X25" s="34">
        <f t="shared" si="17"/>
        <v>0</v>
      </c>
      <c r="Y25" s="34">
        <f t="shared" si="17"/>
        <v>13</v>
      </c>
      <c r="Z25" s="34">
        <f t="shared" si="17"/>
        <v>13</v>
      </c>
      <c r="AA25" s="34">
        <f t="shared" si="17"/>
        <v>2</v>
      </c>
      <c r="AB25" s="34">
        <f t="shared" si="17"/>
        <v>0</v>
      </c>
      <c r="AC25" s="34">
        <f t="shared" si="17"/>
        <v>1</v>
      </c>
      <c r="AD25" s="34">
        <f t="shared" si="17"/>
        <v>0</v>
      </c>
      <c r="AE25" s="31">
        <f t="shared" si="17"/>
        <v>315</v>
      </c>
      <c r="AF25" s="31">
        <f t="shared" si="17"/>
        <v>316</v>
      </c>
    </row>
    <row r="26" spans="2:32" ht="23.1" customHeight="1" x14ac:dyDescent="0.25">
      <c r="B26" s="45" t="s">
        <v>53</v>
      </c>
      <c r="C26" s="50">
        <v>47</v>
      </c>
      <c r="D26" s="50">
        <v>9</v>
      </c>
      <c r="E26" s="50">
        <v>8</v>
      </c>
      <c r="F26" s="50">
        <v>7</v>
      </c>
      <c r="G26" s="50">
        <v>0</v>
      </c>
      <c r="H26" s="50">
        <v>0</v>
      </c>
      <c r="I26" s="50">
        <v>2</v>
      </c>
      <c r="J26" s="50">
        <v>1</v>
      </c>
      <c r="K26" s="50">
        <v>3</v>
      </c>
      <c r="L26" s="50">
        <v>0</v>
      </c>
      <c r="M26" s="50">
        <v>0</v>
      </c>
      <c r="N26" s="50">
        <v>0</v>
      </c>
      <c r="O26" s="17">
        <f t="shared" si="0"/>
        <v>77</v>
      </c>
      <c r="P26" s="17">
        <f t="shared" si="1"/>
        <v>77</v>
      </c>
      <c r="R26" s="36" t="s">
        <v>150</v>
      </c>
      <c r="S26" s="34">
        <f>SUM(C74:C77)</f>
        <v>137</v>
      </c>
      <c r="T26" s="34">
        <f t="shared" ref="T26:AF26" si="18">SUM(D74:D77)</f>
        <v>94</v>
      </c>
      <c r="U26" s="34">
        <f t="shared" si="18"/>
        <v>20</v>
      </c>
      <c r="V26" s="34">
        <f t="shared" si="18"/>
        <v>8</v>
      </c>
      <c r="W26" s="34">
        <f t="shared" si="18"/>
        <v>0</v>
      </c>
      <c r="X26" s="34">
        <f t="shared" si="18"/>
        <v>1</v>
      </c>
      <c r="Y26" s="34">
        <f t="shared" si="18"/>
        <v>3</v>
      </c>
      <c r="Z26" s="34">
        <f t="shared" si="18"/>
        <v>3</v>
      </c>
      <c r="AA26" s="34">
        <f t="shared" si="18"/>
        <v>1</v>
      </c>
      <c r="AB26" s="34">
        <f t="shared" si="18"/>
        <v>0</v>
      </c>
      <c r="AC26" s="34">
        <f t="shared" si="18"/>
        <v>0</v>
      </c>
      <c r="AD26" s="34">
        <f t="shared" si="18"/>
        <v>0</v>
      </c>
      <c r="AE26" s="31">
        <f t="shared" si="18"/>
        <v>267</v>
      </c>
      <c r="AF26" s="31">
        <f t="shared" si="18"/>
        <v>267</v>
      </c>
    </row>
    <row r="27" spans="2:32" ht="23.1" customHeight="1" x14ac:dyDescent="0.25">
      <c r="B27" s="45" t="s">
        <v>54</v>
      </c>
      <c r="C27" s="50">
        <v>67</v>
      </c>
      <c r="D27" s="50">
        <v>17</v>
      </c>
      <c r="E27" s="50">
        <v>8</v>
      </c>
      <c r="F27" s="50">
        <v>1</v>
      </c>
      <c r="G27" s="50">
        <v>0</v>
      </c>
      <c r="H27" s="50">
        <v>7</v>
      </c>
      <c r="I27" s="50">
        <v>3</v>
      </c>
      <c r="J27" s="50">
        <v>1</v>
      </c>
      <c r="K27" s="50">
        <v>0</v>
      </c>
      <c r="L27" s="50">
        <v>0</v>
      </c>
      <c r="M27" s="50">
        <v>0</v>
      </c>
      <c r="N27" s="50">
        <v>0</v>
      </c>
      <c r="O27" s="17">
        <f t="shared" si="0"/>
        <v>104</v>
      </c>
      <c r="P27" s="17">
        <f t="shared" si="1"/>
        <v>104</v>
      </c>
      <c r="R27" s="36" t="s">
        <v>151</v>
      </c>
      <c r="S27" s="34">
        <f>SUM(C78:C81)</f>
        <v>28</v>
      </c>
      <c r="T27" s="34">
        <f t="shared" ref="T27:AF27" si="19">SUM(D78:D81)</f>
        <v>20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3</v>
      </c>
      <c r="Z27" s="34">
        <f t="shared" si="19"/>
        <v>2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55</v>
      </c>
      <c r="AF27" s="31">
        <f t="shared" si="19"/>
        <v>55</v>
      </c>
    </row>
    <row r="28" spans="2:32" ht="23.1" customHeight="1" x14ac:dyDescent="0.25">
      <c r="B28" s="45" t="s">
        <v>55</v>
      </c>
      <c r="C28" s="50">
        <v>46</v>
      </c>
      <c r="D28" s="50">
        <v>10</v>
      </c>
      <c r="E28" s="50">
        <v>7</v>
      </c>
      <c r="F28" s="50">
        <v>9</v>
      </c>
      <c r="G28" s="50">
        <v>0</v>
      </c>
      <c r="H28" s="50">
        <v>1</v>
      </c>
      <c r="I28" s="50">
        <v>6</v>
      </c>
      <c r="J28" s="50">
        <v>3</v>
      </c>
      <c r="K28" s="50">
        <v>0</v>
      </c>
      <c r="L28" s="50">
        <v>0</v>
      </c>
      <c r="M28" s="50">
        <v>0</v>
      </c>
      <c r="N28" s="50">
        <v>0</v>
      </c>
      <c r="O28" s="17">
        <f t="shared" si="0"/>
        <v>82</v>
      </c>
      <c r="P28" s="17">
        <f t="shared" si="1"/>
        <v>82</v>
      </c>
      <c r="R28" s="36" t="s">
        <v>152</v>
      </c>
      <c r="S28" s="34">
        <f>SUM(C82:C85)</f>
        <v>16</v>
      </c>
      <c r="T28" s="34">
        <f t="shared" ref="T28:AF28" si="20">SUM(D82:D85)</f>
        <v>9</v>
      </c>
      <c r="U28" s="34">
        <f t="shared" si="20"/>
        <v>1</v>
      </c>
      <c r="V28" s="34">
        <f t="shared" si="20"/>
        <v>1</v>
      </c>
      <c r="W28" s="34">
        <f t="shared" si="20"/>
        <v>1</v>
      </c>
      <c r="X28" s="34">
        <f t="shared" si="20"/>
        <v>0</v>
      </c>
      <c r="Y28" s="34">
        <f t="shared" si="20"/>
        <v>2</v>
      </c>
      <c r="Z28" s="34">
        <f t="shared" si="20"/>
        <v>1</v>
      </c>
      <c r="AA28" s="34">
        <f t="shared" si="20"/>
        <v>1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32</v>
      </c>
      <c r="AF28" s="31">
        <f t="shared" si="20"/>
        <v>33</v>
      </c>
    </row>
    <row r="29" spans="2:32" ht="23.1" customHeight="1" x14ac:dyDescent="0.25">
      <c r="B29" s="45" t="s">
        <v>56</v>
      </c>
      <c r="C29" s="50">
        <v>36</v>
      </c>
      <c r="D29" s="50">
        <v>10</v>
      </c>
      <c r="E29" s="50">
        <v>7</v>
      </c>
      <c r="F29" s="50">
        <v>9</v>
      </c>
      <c r="G29" s="50">
        <v>2</v>
      </c>
      <c r="H29" s="50">
        <v>2</v>
      </c>
      <c r="I29" s="50">
        <v>2</v>
      </c>
      <c r="J29" s="50">
        <v>2</v>
      </c>
      <c r="K29" s="50">
        <v>0</v>
      </c>
      <c r="L29" s="50">
        <v>0</v>
      </c>
      <c r="M29" s="50">
        <v>0</v>
      </c>
      <c r="N29" s="50">
        <v>0</v>
      </c>
      <c r="O29" s="17">
        <f t="shared" si="0"/>
        <v>70</v>
      </c>
      <c r="P29" s="17">
        <f t="shared" si="1"/>
        <v>70</v>
      </c>
      <c r="R29" s="36" t="s">
        <v>153</v>
      </c>
      <c r="S29" s="34">
        <f>SUM(C86:C89)</f>
        <v>15</v>
      </c>
      <c r="T29" s="34">
        <f t="shared" ref="T29:AF29" si="21">SUM(D86:D89)</f>
        <v>4</v>
      </c>
      <c r="U29" s="34">
        <f t="shared" si="21"/>
        <v>0</v>
      </c>
      <c r="V29" s="34">
        <f t="shared" si="21"/>
        <v>0</v>
      </c>
      <c r="W29" s="34">
        <f t="shared" si="21"/>
        <v>1</v>
      </c>
      <c r="X29" s="34">
        <f t="shared" si="21"/>
        <v>0</v>
      </c>
      <c r="Y29" s="34">
        <f t="shared" si="21"/>
        <v>0</v>
      </c>
      <c r="Z29" s="34">
        <f t="shared" si="21"/>
        <v>2</v>
      </c>
      <c r="AA29" s="34">
        <f t="shared" si="21"/>
        <v>0</v>
      </c>
      <c r="AB29" s="34">
        <f t="shared" si="21"/>
        <v>1</v>
      </c>
      <c r="AC29" s="34">
        <f t="shared" si="21"/>
        <v>0</v>
      </c>
      <c r="AD29" s="34">
        <f t="shared" si="21"/>
        <v>0</v>
      </c>
      <c r="AE29" s="31">
        <f t="shared" si="21"/>
        <v>23</v>
      </c>
      <c r="AF29" s="31">
        <f t="shared" si="21"/>
        <v>23</v>
      </c>
    </row>
    <row r="30" spans="2:32" ht="23.1" customHeight="1" x14ac:dyDescent="0.25">
      <c r="B30" s="45" t="s">
        <v>57</v>
      </c>
      <c r="C30" s="50">
        <v>67</v>
      </c>
      <c r="D30" s="50">
        <v>15</v>
      </c>
      <c r="E30" s="50">
        <v>5</v>
      </c>
      <c r="F30" s="50">
        <v>6</v>
      </c>
      <c r="G30" s="50">
        <v>0</v>
      </c>
      <c r="H30" s="50">
        <v>1</v>
      </c>
      <c r="I30" s="50">
        <v>7</v>
      </c>
      <c r="J30" s="50">
        <v>1</v>
      </c>
      <c r="K30" s="50">
        <v>1</v>
      </c>
      <c r="L30" s="50">
        <v>0</v>
      </c>
      <c r="M30" s="50">
        <v>0</v>
      </c>
      <c r="N30" s="50">
        <v>0</v>
      </c>
      <c r="O30" s="17">
        <f t="shared" si="0"/>
        <v>103</v>
      </c>
      <c r="P30" s="17">
        <f t="shared" si="1"/>
        <v>103</v>
      </c>
      <c r="R30" s="36" t="s">
        <v>154</v>
      </c>
      <c r="S30" s="34">
        <f>SUM(C90:C93)</f>
        <v>25</v>
      </c>
      <c r="T30" s="34">
        <f t="shared" ref="T30:AF30" si="22">SUM(D90:D93)</f>
        <v>2</v>
      </c>
      <c r="U30" s="34">
        <f t="shared" si="22"/>
        <v>2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2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33</v>
      </c>
      <c r="AF30" s="31">
        <f t="shared" si="22"/>
        <v>33</v>
      </c>
    </row>
    <row r="31" spans="2:32" ht="23.1" customHeight="1" x14ac:dyDescent="0.25">
      <c r="B31" s="46" t="s">
        <v>58</v>
      </c>
      <c r="C31" s="50">
        <v>35</v>
      </c>
      <c r="D31" s="50">
        <v>12</v>
      </c>
      <c r="E31" s="50">
        <v>5</v>
      </c>
      <c r="F31" s="50">
        <v>10</v>
      </c>
      <c r="G31" s="50">
        <v>0</v>
      </c>
      <c r="H31" s="50">
        <v>0</v>
      </c>
      <c r="I31" s="50">
        <v>2</v>
      </c>
      <c r="J31" s="50">
        <v>5</v>
      </c>
      <c r="K31" s="50">
        <v>3</v>
      </c>
      <c r="L31" s="50">
        <v>0</v>
      </c>
      <c r="M31" s="50">
        <v>0</v>
      </c>
      <c r="N31" s="50">
        <v>0</v>
      </c>
      <c r="O31" s="17">
        <f t="shared" si="0"/>
        <v>72</v>
      </c>
      <c r="P31" s="17">
        <f t="shared" si="1"/>
        <v>72</v>
      </c>
      <c r="R31" s="36" t="s">
        <v>155</v>
      </c>
      <c r="S31" s="34">
        <f>SUM(C94:C97)</f>
        <v>17</v>
      </c>
      <c r="T31" s="34">
        <f t="shared" ref="T31:AF31" si="23">SUM(D94:D97)</f>
        <v>6</v>
      </c>
      <c r="U31" s="34">
        <f t="shared" si="23"/>
        <v>2</v>
      </c>
      <c r="V31" s="34">
        <f t="shared" si="23"/>
        <v>1</v>
      </c>
      <c r="W31" s="34">
        <f t="shared" si="23"/>
        <v>1</v>
      </c>
      <c r="X31" s="34">
        <f t="shared" si="23"/>
        <v>0</v>
      </c>
      <c r="Y31" s="34">
        <f t="shared" si="23"/>
        <v>1</v>
      </c>
      <c r="Z31" s="34">
        <f t="shared" si="23"/>
        <v>2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30</v>
      </c>
      <c r="AF31" s="31">
        <f t="shared" si="23"/>
        <v>30</v>
      </c>
    </row>
    <row r="32" spans="2:32" ht="23.1" customHeight="1" x14ac:dyDescent="0.25">
      <c r="B32" s="46" t="s">
        <v>59</v>
      </c>
      <c r="C32" s="50">
        <v>45</v>
      </c>
      <c r="D32" s="50">
        <v>7</v>
      </c>
      <c r="E32" s="50">
        <v>8</v>
      </c>
      <c r="F32" s="50">
        <v>11</v>
      </c>
      <c r="G32" s="50">
        <v>2</v>
      </c>
      <c r="H32" s="50">
        <v>1</v>
      </c>
      <c r="I32" s="50">
        <v>6</v>
      </c>
      <c r="J32" s="50">
        <v>2</v>
      </c>
      <c r="K32" s="50">
        <v>2</v>
      </c>
      <c r="L32" s="50">
        <v>0</v>
      </c>
      <c r="M32" s="50">
        <v>0</v>
      </c>
      <c r="N32" s="50">
        <v>0</v>
      </c>
      <c r="O32" s="17">
        <f t="shared" si="0"/>
        <v>84</v>
      </c>
      <c r="P32" s="17">
        <f t="shared" si="1"/>
        <v>84</v>
      </c>
      <c r="R32" s="55" t="s">
        <v>156</v>
      </c>
      <c r="S32" s="34">
        <f>SUM(C98:C101)</f>
        <v>12</v>
      </c>
      <c r="T32" s="34">
        <f t="shared" ref="T32:AF32" si="24">SUM(D98:D101)</f>
        <v>4</v>
      </c>
      <c r="U32" s="34">
        <f t="shared" si="24"/>
        <v>3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5</v>
      </c>
      <c r="Z32" s="34">
        <f t="shared" si="24"/>
        <v>1</v>
      </c>
      <c r="AA32" s="34">
        <f t="shared" si="24"/>
        <v>3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30</v>
      </c>
      <c r="AF32" s="31">
        <f t="shared" si="24"/>
        <v>30</v>
      </c>
    </row>
    <row r="33" spans="2:32" ht="23.1" customHeight="1" x14ac:dyDescent="0.25">
      <c r="B33" s="45" t="s">
        <v>60</v>
      </c>
      <c r="C33" s="50">
        <v>37</v>
      </c>
      <c r="D33" s="50">
        <v>10</v>
      </c>
      <c r="E33" s="50">
        <v>8</v>
      </c>
      <c r="F33" s="50">
        <v>4</v>
      </c>
      <c r="G33" s="50">
        <v>0</v>
      </c>
      <c r="H33" s="50">
        <v>0</v>
      </c>
      <c r="I33" s="50">
        <v>3</v>
      </c>
      <c r="J33" s="50">
        <v>0</v>
      </c>
      <c r="K33" s="50">
        <v>3</v>
      </c>
      <c r="L33" s="50">
        <v>0</v>
      </c>
      <c r="M33" s="50">
        <v>0</v>
      </c>
      <c r="N33" s="50">
        <v>0</v>
      </c>
      <c r="O33" s="17">
        <f t="shared" si="0"/>
        <v>65</v>
      </c>
      <c r="P33" s="17">
        <f t="shared" si="1"/>
        <v>65</v>
      </c>
      <c r="R33" s="55" t="s">
        <v>157</v>
      </c>
      <c r="S33" s="34">
        <f>SUM(C102:C105)</f>
        <v>26</v>
      </c>
      <c r="T33" s="34">
        <f t="shared" ref="T33:AF33" si="25">SUM(D102:D105)</f>
        <v>12</v>
      </c>
      <c r="U33" s="34">
        <f t="shared" si="25"/>
        <v>7</v>
      </c>
      <c r="V33" s="34">
        <f t="shared" si="25"/>
        <v>3</v>
      </c>
      <c r="W33" s="34">
        <f t="shared" si="25"/>
        <v>0</v>
      </c>
      <c r="X33" s="34">
        <f t="shared" si="25"/>
        <v>0</v>
      </c>
      <c r="Y33" s="34">
        <f t="shared" si="25"/>
        <v>5</v>
      </c>
      <c r="Z33" s="34">
        <f t="shared" si="25"/>
        <v>0</v>
      </c>
      <c r="AA33" s="34">
        <f t="shared" si="25"/>
        <v>2</v>
      </c>
      <c r="AB33" s="34">
        <f t="shared" si="25"/>
        <v>1</v>
      </c>
      <c r="AC33" s="34">
        <f t="shared" si="25"/>
        <v>0</v>
      </c>
      <c r="AD33" s="34">
        <f t="shared" si="25"/>
        <v>0</v>
      </c>
      <c r="AE33" s="31">
        <f t="shared" si="25"/>
        <v>56</v>
      </c>
      <c r="AF33" s="31">
        <f t="shared" si="25"/>
        <v>56</v>
      </c>
    </row>
    <row r="34" spans="2:32" ht="23.1" customHeight="1" x14ac:dyDescent="0.25">
      <c r="B34" s="46" t="s">
        <v>61</v>
      </c>
      <c r="C34" s="50">
        <v>32</v>
      </c>
      <c r="D34" s="50">
        <v>11</v>
      </c>
      <c r="E34" s="50">
        <v>4</v>
      </c>
      <c r="F34" s="50">
        <v>7</v>
      </c>
      <c r="G34" s="50">
        <v>0</v>
      </c>
      <c r="H34" s="50">
        <v>2</v>
      </c>
      <c r="I34" s="50">
        <v>8</v>
      </c>
      <c r="J34" s="50">
        <v>3</v>
      </c>
      <c r="K34" s="50">
        <v>4</v>
      </c>
      <c r="L34" s="50">
        <v>0</v>
      </c>
      <c r="M34" s="50">
        <v>0</v>
      </c>
      <c r="N34" s="50">
        <v>0</v>
      </c>
      <c r="O34" s="17">
        <f t="shared" si="0"/>
        <v>71</v>
      </c>
      <c r="P34" s="17">
        <f t="shared" si="1"/>
        <v>71</v>
      </c>
      <c r="R34" s="51" t="s">
        <v>90</v>
      </c>
      <c r="S34" s="52">
        <f t="shared" ref="S34:AF34" si="26">MAX(S10:S12)</f>
        <v>155</v>
      </c>
      <c r="T34" s="52">
        <f t="shared" si="26"/>
        <v>36</v>
      </c>
      <c r="U34" s="52">
        <f t="shared" si="26"/>
        <v>21</v>
      </c>
      <c r="V34" s="52">
        <f t="shared" si="26"/>
        <v>13</v>
      </c>
      <c r="W34" s="52">
        <f t="shared" si="26"/>
        <v>3</v>
      </c>
      <c r="X34" s="52">
        <f t="shared" si="26"/>
        <v>6</v>
      </c>
      <c r="Y34" s="52">
        <f t="shared" si="26"/>
        <v>15</v>
      </c>
      <c r="Z34" s="52">
        <f t="shared" si="26"/>
        <v>7</v>
      </c>
      <c r="AA34" s="52">
        <f t="shared" si="26"/>
        <v>5</v>
      </c>
      <c r="AB34" s="52">
        <f t="shared" si="26"/>
        <v>0</v>
      </c>
      <c r="AC34" s="52">
        <f t="shared" si="26"/>
        <v>1</v>
      </c>
      <c r="AD34" s="52">
        <f t="shared" si="26"/>
        <v>0</v>
      </c>
      <c r="AE34" s="40">
        <f t="shared" si="26"/>
        <v>250</v>
      </c>
      <c r="AF34" s="40">
        <f t="shared" si="26"/>
        <v>250</v>
      </c>
    </row>
    <row r="35" spans="2:32" ht="23.1" customHeight="1" x14ac:dyDescent="0.25">
      <c r="B35" s="46" t="s">
        <v>62</v>
      </c>
      <c r="C35" s="50">
        <v>35</v>
      </c>
      <c r="D35" s="50">
        <v>12</v>
      </c>
      <c r="E35" s="50">
        <v>9</v>
      </c>
      <c r="F35" s="50">
        <v>6</v>
      </c>
      <c r="G35" s="50">
        <v>2</v>
      </c>
      <c r="H35" s="50">
        <v>2</v>
      </c>
      <c r="I35" s="50">
        <v>6</v>
      </c>
      <c r="J35" s="50">
        <v>4</v>
      </c>
      <c r="K35" s="50">
        <v>2</v>
      </c>
      <c r="L35" s="50">
        <v>0</v>
      </c>
      <c r="M35" s="50">
        <v>0</v>
      </c>
      <c r="N35" s="50">
        <v>0</v>
      </c>
      <c r="O35" s="17">
        <f t="shared" si="0"/>
        <v>78</v>
      </c>
      <c r="P35" s="17">
        <f t="shared" si="1"/>
        <v>78</v>
      </c>
      <c r="R35" s="51" t="s">
        <v>91</v>
      </c>
      <c r="S35" s="52">
        <f t="shared" ref="S35:AF35" si="27">MAX(S13:S18)</f>
        <v>196</v>
      </c>
      <c r="T35" s="52">
        <f t="shared" si="27"/>
        <v>57</v>
      </c>
      <c r="U35" s="52">
        <f t="shared" si="27"/>
        <v>31</v>
      </c>
      <c r="V35" s="52">
        <f t="shared" si="27"/>
        <v>31</v>
      </c>
      <c r="W35" s="52">
        <f t="shared" si="27"/>
        <v>3</v>
      </c>
      <c r="X35" s="52">
        <f t="shared" si="27"/>
        <v>10</v>
      </c>
      <c r="Y35" s="52">
        <f t="shared" si="27"/>
        <v>19</v>
      </c>
      <c r="Z35" s="52">
        <f t="shared" si="27"/>
        <v>40</v>
      </c>
      <c r="AA35" s="52">
        <f t="shared" si="27"/>
        <v>9</v>
      </c>
      <c r="AB35" s="52">
        <f t="shared" si="27"/>
        <v>1</v>
      </c>
      <c r="AC35" s="52">
        <f t="shared" si="27"/>
        <v>0</v>
      </c>
      <c r="AD35" s="52">
        <f t="shared" si="27"/>
        <v>0</v>
      </c>
      <c r="AE35" s="40">
        <f t="shared" si="27"/>
        <v>333</v>
      </c>
      <c r="AF35" s="40">
        <f t="shared" si="27"/>
        <v>333</v>
      </c>
    </row>
    <row r="36" spans="2:32" ht="23.1" customHeight="1" x14ac:dyDescent="0.25">
      <c r="B36" s="46" t="s">
        <v>63</v>
      </c>
      <c r="C36" s="50">
        <v>36</v>
      </c>
      <c r="D36" s="50">
        <v>8</v>
      </c>
      <c r="E36" s="50">
        <v>7</v>
      </c>
      <c r="F36" s="50">
        <v>4</v>
      </c>
      <c r="G36" s="50">
        <v>1</v>
      </c>
      <c r="H36" s="50">
        <v>2</v>
      </c>
      <c r="I36" s="50">
        <v>5</v>
      </c>
      <c r="J36" s="50">
        <v>2</v>
      </c>
      <c r="K36" s="50">
        <v>1</v>
      </c>
      <c r="L36" s="50">
        <v>0</v>
      </c>
      <c r="M36" s="50">
        <v>0</v>
      </c>
      <c r="N36" s="50">
        <v>0</v>
      </c>
      <c r="O36" s="17">
        <f t="shared" si="0"/>
        <v>66</v>
      </c>
      <c r="P36" s="17">
        <f t="shared" si="1"/>
        <v>66</v>
      </c>
      <c r="R36" s="51" t="s">
        <v>92</v>
      </c>
      <c r="S36" s="52">
        <f t="shared" ref="S36:AF36" si="28">MAX(S19:S21)</f>
        <v>158</v>
      </c>
      <c r="T36" s="52">
        <f t="shared" si="28"/>
        <v>46</v>
      </c>
      <c r="U36" s="52">
        <f t="shared" si="28"/>
        <v>26</v>
      </c>
      <c r="V36" s="52">
        <f t="shared" si="28"/>
        <v>16</v>
      </c>
      <c r="W36" s="52">
        <f t="shared" si="28"/>
        <v>13</v>
      </c>
      <c r="X36" s="52">
        <f t="shared" si="28"/>
        <v>6</v>
      </c>
      <c r="Y36" s="52">
        <f t="shared" si="28"/>
        <v>18</v>
      </c>
      <c r="Z36" s="52">
        <f t="shared" si="28"/>
        <v>21</v>
      </c>
      <c r="AA36" s="52">
        <f t="shared" si="28"/>
        <v>9</v>
      </c>
      <c r="AB36" s="52">
        <f t="shared" si="28"/>
        <v>3</v>
      </c>
      <c r="AC36" s="52">
        <f t="shared" si="28"/>
        <v>0</v>
      </c>
      <c r="AD36" s="52">
        <f t="shared" si="28"/>
        <v>0</v>
      </c>
      <c r="AE36" s="40">
        <f t="shared" si="28"/>
        <v>260</v>
      </c>
      <c r="AF36" s="40">
        <f t="shared" si="28"/>
        <v>260</v>
      </c>
    </row>
    <row r="37" spans="2:32" ht="23.1" customHeight="1" x14ac:dyDescent="0.25">
      <c r="B37" s="45" t="s">
        <v>64</v>
      </c>
      <c r="C37" s="50">
        <v>40</v>
      </c>
      <c r="D37" s="50">
        <v>8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3</v>
      </c>
      <c r="K37" s="50">
        <v>2</v>
      </c>
      <c r="L37" s="50">
        <v>1</v>
      </c>
      <c r="M37" s="50">
        <v>0</v>
      </c>
      <c r="N37" s="50">
        <v>0</v>
      </c>
      <c r="O37" s="17">
        <f t="shared" si="0"/>
        <v>56</v>
      </c>
      <c r="P37" s="17">
        <f t="shared" si="1"/>
        <v>56</v>
      </c>
      <c r="R37" s="37" t="s">
        <v>85</v>
      </c>
      <c r="S37" s="35">
        <f t="shared" ref="S37:AF37" si="29">SUM(S10:S12)</f>
        <v>428</v>
      </c>
      <c r="T37" s="16">
        <f t="shared" si="29"/>
        <v>98</v>
      </c>
      <c r="U37" s="16">
        <f t="shared" si="29"/>
        <v>55</v>
      </c>
      <c r="V37" s="16">
        <f t="shared" si="29"/>
        <v>28</v>
      </c>
      <c r="W37" s="16">
        <f t="shared" si="29"/>
        <v>4</v>
      </c>
      <c r="X37" s="16">
        <f t="shared" si="29"/>
        <v>7</v>
      </c>
      <c r="Y37" s="16">
        <f t="shared" si="29"/>
        <v>29</v>
      </c>
      <c r="Z37" s="16">
        <f t="shared" si="29"/>
        <v>13</v>
      </c>
      <c r="AA37" s="16">
        <f t="shared" si="29"/>
        <v>13</v>
      </c>
      <c r="AB37" s="16">
        <f t="shared" si="29"/>
        <v>0</v>
      </c>
      <c r="AC37" s="16">
        <f t="shared" si="29"/>
        <v>1</v>
      </c>
      <c r="AD37" s="16">
        <f t="shared" si="29"/>
        <v>0</v>
      </c>
      <c r="AE37" s="32">
        <f t="shared" si="29"/>
        <v>675</v>
      </c>
      <c r="AF37" s="32">
        <f t="shared" si="29"/>
        <v>676</v>
      </c>
    </row>
    <row r="38" spans="2:32" ht="23.1" customHeight="1" x14ac:dyDescent="0.25">
      <c r="B38" s="46" t="s">
        <v>65</v>
      </c>
      <c r="C38" s="50">
        <v>31</v>
      </c>
      <c r="D38" s="50">
        <v>13</v>
      </c>
      <c r="E38" s="50">
        <v>8</v>
      </c>
      <c r="F38" s="50">
        <v>4</v>
      </c>
      <c r="G38" s="50">
        <v>1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0</v>
      </c>
      <c r="N38" s="50">
        <v>0</v>
      </c>
      <c r="O38" s="17">
        <f t="shared" si="0"/>
        <v>59</v>
      </c>
      <c r="P38" s="17">
        <f t="shared" si="1"/>
        <v>59</v>
      </c>
      <c r="R38" s="28" t="s">
        <v>86</v>
      </c>
      <c r="S38" s="16">
        <f t="shared" ref="S38:AF38" si="30">SUM(S13:S18)</f>
        <v>954</v>
      </c>
      <c r="T38" s="16">
        <f t="shared" si="30"/>
        <v>273</v>
      </c>
      <c r="U38" s="16">
        <f t="shared" si="30"/>
        <v>156</v>
      </c>
      <c r="V38" s="16">
        <f t="shared" si="30"/>
        <v>116</v>
      </c>
      <c r="W38" s="16">
        <f t="shared" si="30"/>
        <v>13</v>
      </c>
      <c r="X38" s="16">
        <f t="shared" si="30"/>
        <v>21</v>
      </c>
      <c r="Y38" s="16">
        <f t="shared" si="30"/>
        <v>79</v>
      </c>
      <c r="Z38" s="16">
        <f t="shared" si="30"/>
        <v>82</v>
      </c>
      <c r="AA38" s="16">
        <f t="shared" si="30"/>
        <v>33</v>
      </c>
      <c r="AB38" s="16">
        <f t="shared" si="30"/>
        <v>2</v>
      </c>
      <c r="AC38" s="16">
        <f t="shared" si="30"/>
        <v>0</v>
      </c>
      <c r="AD38" s="16">
        <f t="shared" si="30"/>
        <v>0</v>
      </c>
      <c r="AE38" s="32">
        <f t="shared" si="30"/>
        <v>1729</v>
      </c>
      <c r="AF38" s="32">
        <f t="shared" si="30"/>
        <v>1729</v>
      </c>
    </row>
    <row r="39" spans="2:32" ht="23.1" customHeight="1" x14ac:dyDescent="0.25">
      <c r="B39" s="46" t="s">
        <v>66</v>
      </c>
      <c r="C39" s="50">
        <v>12</v>
      </c>
      <c r="D39" s="50">
        <v>6</v>
      </c>
      <c r="E39" s="50">
        <v>2</v>
      </c>
      <c r="F39" s="50">
        <v>3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0</v>
      </c>
      <c r="N39" s="50">
        <v>0</v>
      </c>
      <c r="O39" s="17">
        <f t="shared" si="0"/>
        <v>25</v>
      </c>
      <c r="P39" s="17">
        <f t="shared" si="1"/>
        <v>25</v>
      </c>
      <c r="R39" s="29" t="s">
        <v>87</v>
      </c>
      <c r="S39" s="16">
        <f t="shared" ref="S39:AF39" si="31">SUM(S19:S21)</f>
        <v>402</v>
      </c>
      <c r="T39" s="16">
        <f t="shared" si="31"/>
        <v>117</v>
      </c>
      <c r="U39" s="16">
        <f t="shared" si="31"/>
        <v>58</v>
      </c>
      <c r="V39" s="16">
        <f t="shared" si="31"/>
        <v>31</v>
      </c>
      <c r="W39" s="16">
        <f t="shared" si="31"/>
        <v>18</v>
      </c>
      <c r="X39" s="16">
        <f t="shared" si="31"/>
        <v>6</v>
      </c>
      <c r="Y39" s="16">
        <f t="shared" si="31"/>
        <v>37</v>
      </c>
      <c r="Z39" s="16">
        <f t="shared" si="31"/>
        <v>38</v>
      </c>
      <c r="AA39" s="16">
        <f t="shared" si="31"/>
        <v>23</v>
      </c>
      <c r="AB39" s="16">
        <f t="shared" si="31"/>
        <v>4</v>
      </c>
      <c r="AC39" s="16">
        <f t="shared" si="31"/>
        <v>0</v>
      </c>
      <c r="AD39" s="16">
        <f t="shared" si="31"/>
        <v>0</v>
      </c>
      <c r="AE39" s="32">
        <f t="shared" si="31"/>
        <v>734</v>
      </c>
      <c r="AF39" s="32">
        <f t="shared" si="31"/>
        <v>734</v>
      </c>
    </row>
    <row r="40" spans="2:32" ht="23.1" customHeight="1" x14ac:dyDescent="0.25">
      <c r="B40" s="46" t="s">
        <v>67</v>
      </c>
      <c r="C40" s="50">
        <v>22</v>
      </c>
      <c r="D40" s="50">
        <v>13</v>
      </c>
      <c r="E40" s="50">
        <v>15</v>
      </c>
      <c r="F40" s="50">
        <v>2</v>
      </c>
      <c r="G40" s="50">
        <v>0</v>
      </c>
      <c r="H40" s="50">
        <v>0</v>
      </c>
      <c r="I40" s="50">
        <v>6</v>
      </c>
      <c r="J40" s="50">
        <v>1</v>
      </c>
      <c r="K40" s="50">
        <v>0</v>
      </c>
      <c r="L40" s="50">
        <v>0</v>
      </c>
      <c r="M40" s="50">
        <v>0</v>
      </c>
      <c r="N40" s="50">
        <v>0</v>
      </c>
      <c r="O40" s="17">
        <f t="shared" si="0"/>
        <v>59</v>
      </c>
      <c r="P40" s="17">
        <f t="shared" si="1"/>
        <v>59</v>
      </c>
      <c r="R40" s="5" t="s">
        <v>17</v>
      </c>
      <c r="S40" s="16">
        <f t="shared" ref="S40:AF40" si="32">SUM(S10:S21)</f>
        <v>1784</v>
      </c>
      <c r="T40" s="16">
        <f t="shared" si="32"/>
        <v>488</v>
      </c>
      <c r="U40" s="16">
        <f t="shared" si="32"/>
        <v>269</v>
      </c>
      <c r="V40" s="16">
        <f t="shared" si="32"/>
        <v>175</v>
      </c>
      <c r="W40" s="16">
        <f t="shared" si="32"/>
        <v>35</v>
      </c>
      <c r="X40" s="16">
        <f t="shared" si="32"/>
        <v>34</v>
      </c>
      <c r="Y40" s="16">
        <f t="shared" si="32"/>
        <v>145</v>
      </c>
      <c r="Z40" s="16">
        <f t="shared" si="32"/>
        <v>133</v>
      </c>
      <c r="AA40" s="16">
        <f t="shared" si="32"/>
        <v>69</v>
      </c>
      <c r="AB40" s="16">
        <f t="shared" si="32"/>
        <v>6</v>
      </c>
      <c r="AC40" s="16">
        <f t="shared" si="32"/>
        <v>1</v>
      </c>
      <c r="AD40" s="16">
        <f t="shared" si="32"/>
        <v>0</v>
      </c>
      <c r="AE40" s="32">
        <f t="shared" si="32"/>
        <v>3138</v>
      </c>
      <c r="AF40" s="32">
        <f t="shared" si="32"/>
        <v>3139</v>
      </c>
    </row>
    <row r="41" spans="2:32" ht="23.1" customHeight="1" x14ac:dyDescent="0.25">
      <c r="B41" s="45" t="s">
        <v>68</v>
      </c>
      <c r="C41" s="50">
        <v>35</v>
      </c>
      <c r="D41" s="50">
        <v>25</v>
      </c>
      <c r="E41" s="50">
        <v>5</v>
      </c>
      <c r="F41" s="50">
        <v>1</v>
      </c>
      <c r="G41" s="50">
        <v>2</v>
      </c>
      <c r="H41" s="50">
        <v>0</v>
      </c>
      <c r="I41" s="50">
        <v>2</v>
      </c>
      <c r="J41" s="50">
        <v>2</v>
      </c>
      <c r="K41" s="50">
        <v>2</v>
      </c>
      <c r="L41" s="50">
        <v>0</v>
      </c>
      <c r="M41" s="50">
        <v>0</v>
      </c>
      <c r="N41" s="50">
        <v>0</v>
      </c>
      <c r="O41" s="17">
        <f t="shared" si="0"/>
        <v>74</v>
      </c>
      <c r="P41" s="17">
        <f t="shared" si="1"/>
        <v>74</v>
      </c>
      <c r="R41" s="5" t="s">
        <v>159</v>
      </c>
      <c r="S41" s="16">
        <f>SUM(S10:S33)</f>
        <v>2513</v>
      </c>
      <c r="T41" s="16">
        <f t="shared" ref="T41:AF41" si="33">SUM(T10:T33)</f>
        <v>940</v>
      </c>
      <c r="U41" s="16">
        <f t="shared" si="33"/>
        <v>477</v>
      </c>
      <c r="V41" s="16">
        <f t="shared" si="33"/>
        <v>235</v>
      </c>
      <c r="W41" s="16">
        <f t="shared" si="33"/>
        <v>44</v>
      </c>
      <c r="X41" s="16">
        <f t="shared" si="33"/>
        <v>35</v>
      </c>
      <c r="Y41" s="16">
        <f t="shared" si="33"/>
        <v>204</v>
      </c>
      <c r="Z41" s="16">
        <f t="shared" si="33"/>
        <v>182</v>
      </c>
      <c r="AA41" s="16">
        <f t="shared" si="33"/>
        <v>85</v>
      </c>
      <c r="AB41" s="16">
        <f t="shared" si="33"/>
        <v>20</v>
      </c>
      <c r="AC41" s="16">
        <f t="shared" si="33"/>
        <v>6</v>
      </c>
      <c r="AD41" s="16">
        <f t="shared" si="33"/>
        <v>0</v>
      </c>
      <c r="AE41" s="32">
        <f t="shared" si="33"/>
        <v>4735</v>
      </c>
      <c r="AF41" s="32">
        <f t="shared" si="33"/>
        <v>4741</v>
      </c>
    </row>
    <row r="42" spans="2:32" ht="23.1" customHeight="1" x14ac:dyDescent="0.25">
      <c r="B42" s="46" t="s">
        <v>69</v>
      </c>
      <c r="C42" s="50">
        <v>40</v>
      </c>
      <c r="D42" s="50">
        <v>13</v>
      </c>
      <c r="E42" s="50">
        <v>10</v>
      </c>
      <c r="F42" s="50">
        <v>2</v>
      </c>
      <c r="G42" s="50">
        <v>0</v>
      </c>
      <c r="H42" s="50">
        <v>1</v>
      </c>
      <c r="I42" s="50">
        <v>2</v>
      </c>
      <c r="J42" s="50">
        <v>2</v>
      </c>
      <c r="K42" s="50">
        <v>2</v>
      </c>
      <c r="L42" s="50">
        <v>0</v>
      </c>
      <c r="M42" s="50">
        <v>0</v>
      </c>
      <c r="N42" s="50">
        <v>0</v>
      </c>
      <c r="O42" s="17">
        <f t="shared" si="0"/>
        <v>72</v>
      </c>
      <c r="P42" s="17">
        <f t="shared" si="1"/>
        <v>72</v>
      </c>
      <c r="R42" s="5" t="s">
        <v>160</v>
      </c>
      <c r="S42" s="48">
        <f>S41/S40</f>
        <v>1.4086322869955157</v>
      </c>
      <c r="T42" s="48">
        <f t="shared" ref="T42:AF42" si="34">T41/T40</f>
        <v>1.9262295081967213</v>
      </c>
      <c r="U42" s="48">
        <f t="shared" si="34"/>
        <v>1.7732342007434945</v>
      </c>
      <c r="V42" s="48">
        <f t="shared" si="34"/>
        <v>1.3428571428571427</v>
      </c>
      <c r="W42" s="48">
        <f t="shared" si="34"/>
        <v>1.2571428571428571</v>
      </c>
      <c r="X42" s="48">
        <f t="shared" si="34"/>
        <v>1.0294117647058822</v>
      </c>
      <c r="Y42" s="48">
        <f t="shared" si="34"/>
        <v>1.4068965517241379</v>
      </c>
      <c r="Z42" s="48">
        <f t="shared" si="34"/>
        <v>1.368421052631579</v>
      </c>
      <c r="AA42" s="48">
        <f t="shared" si="34"/>
        <v>1.2318840579710144</v>
      </c>
      <c r="AB42" s="48">
        <f t="shared" si="34"/>
        <v>3.3333333333333335</v>
      </c>
      <c r="AC42" s="48">
        <f t="shared" si="34"/>
        <v>6</v>
      </c>
      <c r="AD42" s="48" t="e">
        <f t="shared" si="34"/>
        <v>#DIV/0!</v>
      </c>
      <c r="AE42" s="48">
        <f t="shared" si="34"/>
        <v>1.5089228808158062</v>
      </c>
      <c r="AF42" s="48">
        <f t="shared" si="34"/>
        <v>1.5103536158012105</v>
      </c>
    </row>
    <row r="43" spans="2:32" ht="23.1" customHeight="1" x14ac:dyDescent="0.25">
      <c r="B43" s="45" t="s">
        <v>70</v>
      </c>
      <c r="C43" s="50">
        <v>38</v>
      </c>
      <c r="D43" s="50">
        <v>17</v>
      </c>
      <c r="E43" s="50">
        <v>8</v>
      </c>
      <c r="F43" s="50">
        <v>5</v>
      </c>
      <c r="G43" s="50">
        <v>2</v>
      </c>
      <c r="H43" s="50">
        <v>1</v>
      </c>
      <c r="I43" s="50">
        <v>7</v>
      </c>
      <c r="J43" s="50">
        <v>2</v>
      </c>
      <c r="K43" s="50">
        <v>2</v>
      </c>
      <c r="L43" s="50">
        <v>0</v>
      </c>
      <c r="M43" s="50">
        <v>0</v>
      </c>
      <c r="N43" s="50">
        <v>0</v>
      </c>
      <c r="O43" s="17">
        <f t="shared" si="0"/>
        <v>82</v>
      </c>
      <c r="P43" s="17">
        <f t="shared" si="1"/>
        <v>82</v>
      </c>
      <c r="R43"/>
      <c r="S43" s="19"/>
      <c r="T43" s="19"/>
    </row>
    <row r="44" spans="2:32" ht="23.1" customHeight="1" x14ac:dyDescent="0.25">
      <c r="B44" s="47" t="s">
        <v>71</v>
      </c>
      <c r="C44" s="50">
        <v>31</v>
      </c>
      <c r="D44" s="50">
        <v>9</v>
      </c>
      <c r="E44" s="50">
        <v>6</v>
      </c>
      <c r="F44" s="50">
        <v>4</v>
      </c>
      <c r="G44" s="50">
        <v>0</v>
      </c>
      <c r="H44" s="50">
        <v>0</v>
      </c>
      <c r="I44" s="50">
        <v>0</v>
      </c>
      <c r="J44" s="50">
        <v>5</v>
      </c>
      <c r="K44" s="50">
        <v>3</v>
      </c>
      <c r="L44" s="50">
        <v>1</v>
      </c>
      <c r="M44" s="50">
        <v>0</v>
      </c>
      <c r="N44" s="50">
        <v>0</v>
      </c>
      <c r="O44" s="17">
        <f t="shared" si="0"/>
        <v>59</v>
      </c>
      <c r="P44" s="17">
        <f t="shared" si="1"/>
        <v>59</v>
      </c>
      <c r="R44"/>
      <c r="S44" s="19"/>
      <c r="T44" s="19"/>
    </row>
    <row r="45" spans="2:32" ht="23.1" customHeight="1" x14ac:dyDescent="0.25">
      <c r="B45" s="45" t="s">
        <v>72</v>
      </c>
      <c r="C45" s="50">
        <v>42</v>
      </c>
      <c r="D45" s="50">
        <v>8</v>
      </c>
      <c r="E45" s="50">
        <v>7</v>
      </c>
      <c r="F45" s="50">
        <v>7</v>
      </c>
      <c r="G45" s="50">
        <v>0</v>
      </c>
      <c r="H45" s="50">
        <v>0</v>
      </c>
      <c r="I45" s="50">
        <v>0</v>
      </c>
      <c r="J45" s="50">
        <v>31</v>
      </c>
      <c r="K45" s="50">
        <v>0</v>
      </c>
      <c r="L45" s="50">
        <v>0</v>
      </c>
      <c r="M45" s="50">
        <v>0</v>
      </c>
      <c r="N45" s="50">
        <v>0</v>
      </c>
      <c r="O45" s="17">
        <f t="shared" si="0"/>
        <v>95</v>
      </c>
      <c r="P45" s="17">
        <f t="shared" si="1"/>
        <v>95</v>
      </c>
      <c r="R45"/>
      <c r="S45" s="19"/>
      <c r="T45" s="19"/>
    </row>
    <row r="46" spans="2:32" ht="23.1" customHeight="1" x14ac:dyDescent="0.25">
      <c r="B46" s="46" t="s">
        <v>73</v>
      </c>
      <c r="C46" s="50">
        <v>37</v>
      </c>
      <c r="D46" s="50">
        <v>15</v>
      </c>
      <c r="E46" s="50">
        <v>5</v>
      </c>
      <c r="F46" s="50">
        <v>5</v>
      </c>
      <c r="G46" s="50">
        <v>1</v>
      </c>
      <c r="H46" s="50">
        <v>0</v>
      </c>
      <c r="I46" s="50">
        <v>3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7">
        <f t="shared" si="0"/>
        <v>66</v>
      </c>
      <c r="P46" s="17">
        <f t="shared" si="1"/>
        <v>66</v>
      </c>
      <c r="R46" s="19"/>
      <c r="S46" s="19"/>
      <c r="T46"/>
    </row>
    <row r="47" spans="2:32" ht="23.1" customHeight="1" x14ac:dyDescent="0.25">
      <c r="B47" s="46" t="s">
        <v>74</v>
      </c>
      <c r="C47" s="50">
        <v>20</v>
      </c>
      <c r="D47" s="50">
        <v>16</v>
      </c>
      <c r="E47" s="50">
        <v>8</v>
      </c>
      <c r="F47" s="50">
        <v>4</v>
      </c>
      <c r="G47" s="50">
        <v>0</v>
      </c>
      <c r="H47" s="50">
        <v>0</v>
      </c>
      <c r="I47" s="50">
        <v>0</v>
      </c>
      <c r="J47" s="50">
        <v>3</v>
      </c>
      <c r="K47" s="50">
        <v>4</v>
      </c>
      <c r="L47" s="50">
        <v>0</v>
      </c>
      <c r="M47" s="50">
        <v>0</v>
      </c>
      <c r="N47" s="50">
        <v>0</v>
      </c>
      <c r="O47" s="17">
        <f t="shared" si="0"/>
        <v>55</v>
      </c>
      <c r="P47" s="17">
        <f t="shared" si="1"/>
        <v>55</v>
      </c>
      <c r="R47" s="19"/>
      <c r="S47" s="19"/>
      <c r="T47"/>
    </row>
    <row r="48" spans="2:32" ht="23.1" customHeight="1" x14ac:dyDescent="0.25">
      <c r="B48" s="46" t="s">
        <v>75</v>
      </c>
      <c r="C48" s="50">
        <v>32</v>
      </c>
      <c r="D48" s="50">
        <v>10</v>
      </c>
      <c r="E48" s="50">
        <v>6</v>
      </c>
      <c r="F48" s="50">
        <v>4</v>
      </c>
      <c r="G48" s="50">
        <v>0</v>
      </c>
      <c r="H48" s="50">
        <v>0</v>
      </c>
      <c r="I48" s="50">
        <v>0</v>
      </c>
      <c r="J48" s="50">
        <v>2</v>
      </c>
      <c r="K48" s="50">
        <v>2</v>
      </c>
      <c r="L48" s="50">
        <v>3</v>
      </c>
      <c r="M48" s="50">
        <v>0</v>
      </c>
      <c r="N48" s="50">
        <v>0</v>
      </c>
      <c r="O48" s="17">
        <f t="shared" si="0"/>
        <v>59</v>
      </c>
      <c r="P48" s="17">
        <f t="shared" si="1"/>
        <v>59</v>
      </c>
      <c r="R48" s="19"/>
      <c r="S48" s="19"/>
      <c r="T48"/>
    </row>
    <row r="49" spans="2:20" ht="23.1" customHeight="1" x14ac:dyDescent="0.25">
      <c r="B49" s="45" t="s">
        <v>76</v>
      </c>
      <c r="C49" s="50">
        <v>27</v>
      </c>
      <c r="D49" s="50">
        <v>5</v>
      </c>
      <c r="E49" s="50">
        <v>7</v>
      </c>
      <c r="F49" s="50">
        <v>3</v>
      </c>
      <c r="G49" s="50">
        <v>0</v>
      </c>
      <c r="H49" s="50">
        <v>0</v>
      </c>
      <c r="I49" s="50">
        <v>3</v>
      </c>
      <c r="J49" s="50">
        <v>5</v>
      </c>
      <c r="K49" s="50">
        <v>3</v>
      </c>
      <c r="L49" s="50">
        <v>0</v>
      </c>
      <c r="M49" s="50">
        <v>0</v>
      </c>
      <c r="N49" s="50">
        <v>0</v>
      </c>
      <c r="O49" s="17">
        <f t="shared" si="0"/>
        <v>53</v>
      </c>
      <c r="P49" s="17">
        <f t="shared" si="1"/>
        <v>53</v>
      </c>
      <c r="R49" s="19"/>
      <c r="S49" s="19"/>
      <c r="T49"/>
    </row>
    <row r="50" spans="2:20" ht="23.1" customHeight="1" x14ac:dyDescent="0.25">
      <c r="B50" s="46" t="s">
        <v>77</v>
      </c>
      <c r="C50" s="50">
        <v>40</v>
      </c>
      <c r="D50" s="50">
        <v>10</v>
      </c>
      <c r="E50" s="50">
        <v>4</v>
      </c>
      <c r="F50" s="50">
        <v>5</v>
      </c>
      <c r="G50" s="50">
        <v>0</v>
      </c>
      <c r="H50" s="50">
        <v>0</v>
      </c>
      <c r="I50" s="50">
        <v>0</v>
      </c>
      <c r="J50" s="50">
        <v>5</v>
      </c>
      <c r="K50" s="50">
        <v>6</v>
      </c>
      <c r="L50" s="50">
        <v>1</v>
      </c>
      <c r="M50" s="50">
        <v>0</v>
      </c>
      <c r="N50" s="50">
        <v>0</v>
      </c>
      <c r="O50" s="17">
        <f t="shared" si="0"/>
        <v>71</v>
      </c>
      <c r="P50" s="17">
        <f t="shared" si="1"/>
        <v>71</v>
      </c>
      <c r="R50" s="19"/>
      <c r="S50" s="19"/>
      <c r="T50"/>
    </row>
    <row r="51" spans="2:20" ht="23.1" customHeight="1" x14ac:dyDescent="0.25">
      <c r="B51" s="46" t="s">
        <v>78</v>
      </c>
      <c r="C51" s="50">
        <v>46</v>
      </c>
      <c r="D51" s="50">
        <v>8</v>
      </c>
      <c r="E51" s="50">
        <v>7</v>
      </c>
      <c r="F51" s="50">
        <v>1</v>
      </c>
      <c r="G51" s="50">
        <v>0</v>
      </c>
      <c r="H51" s="50">
        <v>6</v>
      </c>
      <c r="I51" s="50">
        <v>2</v>
      </c>
      <c r="J51" s="50">
        <v>1</v>
      </c>
      <c r="K51" s="50">
        <v>0</v>
      </c>
      <c r="L51" s="50">
        <v>0</v>
      </c>
      <c r="M51" s="50">
        <v>0</v>
      </c>
      <c r="N51" s="50">
        <v>0</v>
      </c>
      <c r="O51" s="17">
        <f t="shared" si="0"/>
        <v>71</v>
      </c>
      <c r="P51" s="17">
        <f t="shared" si="1"/>
        <v>71</v>
      </c>
      <c r="R51" s="19"/>
      <c r="S51" s="19"/>
      <c r="T51"/>
    </row>
    <row r="52" spans="2:20" ht="23.1" customHeight="1" x14ac:dyDescent="0.25">
      <c r="B52" s="46" t="s">
        <v>79</v>
      </c>
      <c r="C52" s="50">
        <v>35</v>
      </c>
      <c r="D52" s="50">
        <v>11</v>
      </c>
      <c r="E52" s="50">
        <v>2</v>
      </c>
      <c r="F52" s="50">
        <v>0</v>
      </c>
      <c r="G52" s="50">
        <v>1</v>
      </c>
      <c r="H52" s="50">
        <v>0</v>
      </c>
      <c r="I52" s="50">
        <v>2</v>
      </c>
      <c r="J52" s="50">
        <v>1</v>
      </c>
      <c r="K52" s="50">
        <v>2</v>
      </c>
      <c r="L52" s="50">
        <v>0</v>
      </c>
      <c r="M52" s="50">
        <v>0</v>
      </c>
      <c r="N52" s="50">
        <v>0</v>
      </c>
      <c r="O52" s="17">
        <f t="shared" si="0"/>
        <v>54</v>
      </c>
      <c r="P52" s="17">
        <f t="shared" si="1"/>
        <v>54</v>
      </c>
      <c r="R52" s="19"/>
      <c r="S52" s="19"/>
      <c r="T52"/>
    </row>
    <row r="53" spans="2:20" ht="23.1" customHeight="1" x14ac:dyDescent="0.25">
      <c r="B53" s="45" t="s">
        <v>80</v>
      </c>
      <c r="C53" s="50">
        <v>37</v>
      </c>
      <c r="D53" s="50">
        <v>10</v>
      </c>
      <c r="E53" s="50">
        <v>3</v>
      </c>
      <c r="F53" s="50">
        <v>1</v>
      </c>
      <c r="G53" s="50">
        <v>3</v>
      </c>
      <c r="H53" s="50">
        <v>0</v>
      </c>
      <c r="I53" s="50">
        <v>9</v>
      </c>
      <c r="J53" s="50">
        <v>0</v>
      </c>
      <c r="K53" s="50">
        <v>1</v>
      </c>
      <c r="L53" s="50">
        <v>0</v>
      </c>
      <c r="M53" s="50">
        <v>0</v>
      </c>
      <c r="N53" s="50">
        <v>0</v>
      </c>
      <c r="O53" s="17">
        <f t="shared" si="0"/>
        <v>64</v>
      </c>
      <c r="P53" s="17">
        <f t="shared" si="1"/>
        <v>64</v>
      </c>
      <c r="R53" s="19"/>
      <c r="S53" s="19"/>
      <c r="T53"/>
    </row>
    <row r="54" spans="2:20" ht="23.1" customHeight="1" x14ac:dyDescent="0.25">
      <c r="B54" s="45" t="s">
        <v>81</v>
      </c>
      <c r="C54" s="50">
        <v>33</v>
      </c>
      <c r="D54" s="50">
        <v>8</v>
      </c>
      <c r="E54" s="50">
        <v>8</v>
      </c>
      <c r="F54" s="50">
        <v>3</v>
      </c>
      <c r="G54" s="50">
        <v>0</v>
      </c>
      <c r="H54" s="50">
        <v>0</v>
      </c>
      <c r="I54" s="50">
        <v>8</v>
      </c>
      <c r="J54" s="50">
        <v>7</v>
      </c>
      <c r="K54" s="50">
        <v>3</v>
      </c>
      <c r="L54" s="50">
        <v>0</v>
      </c>
      <c r="M54" s="50">
        <v>0</v>
      </c>
      <c r="N54" s="50">
        <v>0</v>
      </c>
      <c r="O54" s="17">
        <f t="shared" si="0"/>
        <v>70</v>
      </c>
      <c r="P54" s="17">
        <f t="shared" si="1"/>
        <v>70</v>
      </c>
      <c r="R54" s="19"/>
      <c r="S54" s="19"/>
      <c r="T54"/>
    </row>
    <row r="55" spans="2:20" ht="23.1" customHeight="1" x14ac:dyDescent="0.25">
      <c r="B55" s="45" t="s">
        <v>82</v>
      </c>
      <c r="C55" s="50">
        <v>36</v>
      </c>
      <c r="D55" s="50">
        <v>13</v>
      </c>
      <c r="E55" s="50">
        <v>4</v>
      </c>
      <c r="F55" s="50">
        <v>2</v>
      </c>
      <c r="G55" s="50">
        <v>1</v>
      </c>
      <c r="H55" s="50">
        <v>0</v>
      </c>
      <c r="I55" s="50">
        <v>7</v>
      </c>
      <c r="J55" s="50">
        <v>7</v>
      </c>
      <c r="K55" s="50">
        <v>0</v>
      </c>
      <c r="L55" s="50">
        <v>0</v>
      </c>
      <c r="M55" s="50">
        <v>0</v>
      </c>
      <c r="N55" s="50">
        <v>0</v>
      </c>
      <c r="O55" s="17">
        <f t="shared" si="0"/>
        <v>70</v>
      </c>
      <c r="P55" s="17">
        <f t="shared" si="1"/>
        <v>70</v>
      </c>
      <c r="R55" s="19"/>
      <c r="S55" s="19"/>
      <c r="T55"/>
    </row>
    <row r="56" spans="2:20" ht="23.1" customHeight="1" x14ac:dyDescent="0.25">
      <c r="B56" s="45" t="s">
        <v>83</v>
      </c>
      <c r="C56" s="50">
        <v>34</v>
      </c>
      <c r="D56" s="50">
        <v>6</v>
      </c>
      <c r="E56" s="50">
        <v>0</v>
      </c>
      <c r="F56" s="50">
        <v>2</v>
      </c>
      <c r="G56" s="50">
        <v>5</v>
      </c>
      <c r="H56" s="50">
        <v>0</v>
      </c>
      <c r="I56" s="50">
        <v>2</v>
      </c>
      <c r="J56" s="50">
        <v>5</v>
      </c>
      <c r="K56" s="50">
        <v>2</v>
      </c>
      <c r="L56" s="50">
        <v>0</v>
      </c>
      <c r="M56" s="50">
        <v>0</v>
      </c>
      <c r="N56" s="50">
        <v>0</v>
      </c>
      <c r="O56" s="17">
        <f t="shared" si="0"/>
        <v>56</v>
      </c>
      <c r="P56" s="17">
        <f t="shared" si="1"/>
        <v>56</v>
      </c>
      <c r="R56" s="19"/>
      <c r="S56" s="19"/>
      <c r="T56"/>
    </row>
    <row r="57" spans="2:20" ht="23.1" customHeight="1" x14ac:dyDescent="0.25">
      <c r="B57" s="45" t="s">
        <v>84</v>
      </c>
      <c r="C57" s="50">
        <v>25</v>
      </c>
      <c r="D57" s="50">
        <v>5</v>
      </c>
      <c r="E57" s="50">
        <v>4</v>
      </c>
      <c r="F57" s="50">
        <v>1</v>
      </c>
      <c r="G57" s="50">
        <v>7</v>
      </c>
      <c r="H57" s="50">
        <v>0</v>
      </c>
      <c r="I57" s="50">
        <v>1</v>
      </c>
      <c r="J57" s="50">
        <v>2</v>
      </c>
      <c r="K57" s="50">
        <v>0</v>
      </c>
      <c r="L57" s="50">
        <v>0</v>
      </c>
      <c r="M57" s="50">
        <v>0</v>
      </c>
      <c r="N57" s="50">
        <v>0</v>
      </c>
      <c r="O57" s="17">
        <f t="shared" si="0"/>
        <v>45</v>
      </c>
      <c r="P57" s="17">
        <f t="shared" si="1"/>
        <v>45</v>
      </c>
      <c r="R57" s="19"/>
      <c r="S57" s="19"/>
      <c r="T57"/>
    </row>
    <row r="58" spans="2:20" ht="23.1" customHeight="1" x14ac:dyDescent="0.25">
      <c r="B58" s="45" t="s">
        <v>99</v>
      </c>
      <c r="C58" s="50">
        <v>30</v>
      </c>
      <c r="D58" s="50">
        <v>5</v>
      </c>
      <c r="E58" s="50">
        <v>3</v>
      </c>
      <c r="F58" s="50">
        <v>0</v>
      </c>
      <c r="G58" s="50">
        <v>0</v>
      </c>
      <c r="H58" s="50">
        <v>0</v>
      </c>
      <c r="I58" s="50">
        <v>0</v>
      </c>
      <c r="J58" s="50">
        <v>2</v>
      </c>
      <c r="K58" s="50">
        <v>3</v>
      </c>
      <c r="L58" s="50">
        <v>1</v>
      </c>
      <c r="M58" s="50">
        <v>0</v>
      </c>
      <c r="N58" s="50">
        <v>0</v>
      </c>
      <c r="O58" s="17">
        <f t="shared" si="0"/>
        <v>44</v>
      </c>
      <c r="P58" s="17">
        <f t="shared" si="1"/>
        <v>44</v>
      </c>
      <c r="R58" s="19"/>
      <c r="S58" s="19"/>
      <c r="T58"/>
    </row>
    <row r="59" spans="2:20" ht="23.1" customHeight="1" x14ac:dyDescent="0.25">
      <c r="B59" s="45" t="s">
        <v>100</v>
      </c>
      <c r="C59" s="50">
        <v>40</v>
      </c>
      <c r="D59" s="50">
        <v>22</v>
      </c>
      <c r="E59" s="50">
        <v>16</v>
      </c>
      <c r="F59" s="50">
        <v>4</v>
      </c>
      <c r="G59" s="50">
        <v>1</v>
      </c>
      <c r="H59" s="50">
        <v>0</v>
      </c>
      <c r="I59" s="50">
        <v>5</v>
      </c>
      <c r="J59" s="50">
        <v>2</v>
      </c>
      <c r="K59" s="50">
        <v>0</v>
      </c>
      <c r="L59" s="50">
        <v>0</v>
      </c>
      <c r="M59" s="50">
        <v>0</v>
      </c>
      <c r="N59" s="50">
        <v>0</v>
      </c>
      <c r="O59" s="17">
        <f t="shared" si="0"/>
        <v>90</v>
      </c>
      <c r="P59" s="17">
        <f t="shared" si="1"/>
        <v>90</v>
      </c>
      <c r="R59" s="19"/>
      <c r="S59" s="19"/>
      <c r="T59"/>
    </row>
    <row r="60" spans="2:20" ht="23.1" customHeight="1" x14ac:dyDescent="0.25">
      <c r="B60" s="45" t="s">
        <v>101</v>
      </c>
      <c r="C60" s="50">
        <v>26</v>
      </c>
      <c r="D60" s="50">
        <v>15</v>
      </c>
      <c r="E60" s="50">
        <v>19</v>
      </c>
      <c r="F60" s="50">
        <v>6</v>
      </c>
      <c r="G60" s="50">
        <v>0</v>
      </c>
      <c r="H60" s="50">
        <v>0</v>
      </c>
      <c r="I60" s="50">
        <v>0</v>
      </c>
      <c r="J60" s="50">
        <v>4</v>
      </c>
      <c r="K60" s="50">
        <v>2</v>
      </c>
      <c r="L60" s="50">
        <v>2</v>
      </c>
      <c r="M60" s="50">
        <v>0</v>
      </c>
      <c r="N60" s="50">
        <v>0</v>
      </c>
      <c r="O60" s="17">
        <f t="shared" si="0"/>
        <v>74</v>
      </c>
      <c r="P60" s="17">
        <f t="shared" si="1"/>
        <v>74</v>
      </c>
      <c r="R60" s="19"/>
      <c r="S60" s="19"/>
      <c r="T60"/>
    </row>
    <row r="61" spans="2:20" ht="23.1" customHeight="1" x14ac:dyDescent="0.25">
      <c r="B61" s="45" t="s">
        <v>102</v>
      </c>
      <c r="C61" s="50">
        <v>27</v>
      </c>
      <c r="D61" s="50">
        <v>21</v>
      </c>
      <c r="E61" s="50">
        <v>8</v>
      </c>
      <c r="F61" s="50">
        <v>4</v>
      </c>
      <c r="G61" s="50">
        <v>0</v>
      </c>
      <c r="H61" s="50">
        <v>0</v>
      </c>
      <c r="I61" s="50">
        <v>0</v>
      </c>
      <c r="J61" s="50">
        <v>2</v>
      </c>
      <c r="K61" s="50">
        <v>1</v>
      </c>
      <c r="L61" s="50">
        <v>1</v>
      </c>
      <c r="M61" s="50">
        <v>0</v>
      </c>
      <c r="N61" s="50">
        <v>0</v>
      </c>
      <c r="O61" s="17">
        <f t="shared" si="0"/>
        <v>64</v>
      </c>
      <c r="P61" s="17">
        <f t="shared" si="1"/>
        <v>64</v>
      </c>
      <c r="R61" s="19"/>
      <c r="S61" s="19"/>
      <c r="T61"/>
    </row>
    <row r="62" spans="2:20" ht="23.1" customHeight="1" x14ac:dyDescent="0.25">
      <c r="B62" s="45" t="s">
        <v>107</v>
      </c>
      <c r="C62" s="50">
        <v>30</v>
      </c>
      <c r="D62" s="50">
        <v>22</v>
      </c>
      <c r="E62" s="50">
        <v>8</v>
      </c>
      <c r="F62" s="50">
        <v>5</v>
      </c>
      <c r="G62" s="50">
        <v>0</v>
      </c>
      <c r="H62" s="50">
        <v>0</v>
      </c>
      <c r="I62" s="50">
        <v>5</v>
      </c>
      <c r="J62" s="50">
        <v>0</v>
      </c>
      <c r="K62" s="50">
        <v>0</v>
      </c>
      <c r="L62" s="50">
        <v>1</v>
      </c>
      <c r="M62" s="50">
        <v>0</v>
      </c>
      <c r="N62" s="50">
        <v>0</v>
      </c>
      <c r="O62" s="17">
        <f t="shared" si="0"/>
        <v>71</v>
      </c>
      <c r="P62" s="17">
        <f t="shared" si="1"/>
        <v>71</v>
      </c>
      <c r="R62" s="19"/>
      <c r="S62" s="19"/>
      <c r="T62"/>
    </row>
    <row r="63" spans="2:20" ht="23.1" customHeight="1" x14ac:dyDescent="0.25">
      <c r="B63" s="45" t="s">
        <v>108</v>
      </c>
      <c r="C63" s="50">
        <v>22</v>
      </c>
      <c r="D63" s="50">
        <v>16</v>
      </c>
      <c r="E63" s="50">
        <v>13</v>
      </c>
      <c r="F63" s="50">
        <v>2</v>
      </c>
      <c r="G63" s="50">
        <v>0</v>
      </c>
      <c r="H63" s="50">
        <v>0</v>
      </c>
      <c r="I63" s="50">
        <v>3</v>
      </c>
      <c r="J63" s="50">
        <v>2</v>
      </c>
      <c r="K63" s="50">
        <v>0</v>
      </c>
      <c r="L63" s="50">
        <v>1</v>
      </c>
      <c r="M63" s="50">
        <v>0</v>
      </c>
      <c r="N63" s="50">
        <v>0</v>
      </c>
      <c r="O63" s="17">
        <f t="shared" si="0"/>
        <v>59</v>
      </c>
      <c r="P63" s="17">
        <f t="shared" si="1"/>
        <v>59</v>
      </c>
      <c r="R63" s="19"/>
      <c r="S63" s="19"/>
      <c r="T63"/>
    </row>
    <row r="64" spans="2:20" ht="23.1" customHeight="1" x14ac:dyDescent="0.25">
      <c r="B64" s="45" t="s">
        <v>109</v>
      </c>
      <c r="C64" s="50">
        <v>17</v>
      </c>
      <c r="D64" s="50">
        <v>25</v>
      </c>
      <c r="E64" s="50">
        <v>13</v>
      </c>
      <c r="F64" s="50">
        <v>0</v>
      </c>
      <c r="G64" s="50">
        <v>0</v>
      </c>
      <c r="H64" s="50">
        <v>0</v>
      </c>
      <c r="I64" s="50">
        <v>0</v>
      </c>
      <c r="J64" s="50">
        <v>4</v>
      </c>
      <c r="K64" s="50">
        <v>0</v>
      </c>
      <c r="L64" s="50">
        <v>3</v>
      </c>
      <c r="M64" s="50">
        <v>0</v>
      </c>
      <c r="N64" s="50">
        <v>0</v>
      </c>
      <c r="O64" s="17">
        <f t="shared" si="0"/>
        <v>62</v>
      </c>
      <c r="P64" s="17">
        <f t="shared" si="1"/>
        <v>62</v>
      </c>
      <c r="R64" s="19"/>
      <c r="S64" s="19"/>
      <c r="T64"/>
    </row>
    <row r="65" spans="2:20" ht="23.1" customHeight="1" x14ac:dyDescent="0.25">
      <c r="B65" s="45" t="s">
        <v>158</v>
      </c>
      <c r="C65" s="50">
        <v>29</v>
      </c>
      <c r="D65" s="50">
        <v>17</v>
      </c>
      <c r="E65" s="50">
        <v>15</v>
      </c>
      <c r="F65" s="50">
        <v>0</v>
      </c>
      <c r="G65" s="50">
        <v>0</v>
      </c>
      <c r="H65" s="50">
        <v>0</v>
      </c>
      <c r="I65" s="50">
        <v>4</v>
      </c>
      <c r="J65" s="50">
        <v>2</v>
      </c>
      <c r="K65" s="50">
        <v>0</v>
      </c>
      <c r="L65" s="50">
        <v>0</v>
      </c>
      <c r="M65" s="50">
        <v>0</v>
      </c>
      <c r="N65" s="50">
        <v>0</v>
      </c>
      <c r="O65" s="17">
        <f t="shared" si="0"/>
        <v>67</v>
      </c>
      <c r="P65" s="17">
        <f t="shared" si="1"/>
        <v>67</v>
      </c>
      <c r="R65" s="19"/>
      <c r="S65" s="19"/>
      <c r="T65"/>
    </row>
    <row r="66" spans="2:20" ht="23.1" customHeight="1" x14ac:dyDescent="0.25">
      <c r="B66" s="45" t="s">
        <v>103</v>
      </c>
      <c r="C66" s="50">
        <v>22</v>
      </c>
      <c r="D66" s="50">
        <v>20</v>
      </c>
      <c r="E66" s="50">
        <v>6</v>
      </c>
      <c r="F66" s="50">
        <v>3</v>
      </c>
      <c r="G66" s="50">
        <v>0</v>
      </c>
      <c r="H66" s="50">
        <v>0</v>
      </c>
      <c r="I66" s="50">
        <v>4</v>
      </c>
      <c r="J66" s="50">
        <v>1</v>
      </c>
      <c r="K66" s="50">
        <v>0</v>
      </c>
      <c r="L66" s="50">
        <v>2</v>
      </c>
      <c r="M66" s="50">
        <v>1</v>
      </c>
      <c r="N66" s="50">
        <v>0</v>
      </c>
      <c r="O66" s="17">
        <f t="shared" si="0"/>
        <v>58</v>
      </c>
      <c r="P66" s="17">
        <f t="shared" si="1"/>
        <v>59</v>
      </c>
      <c r="R66" s="19"/>
      <c r="S66" s="19"/>
      <c r="T66"/>
    </row>
    <row r="67" spans="2:20" ht="23.1" customHeight="1" x14ac:dyDescent="0.25">
      <c r="B67" s="45" t="s">
        <v>104</v>
      </c>
      <c r="C67" s="50">
        <v>17</v>
      </c>
      <c r="D67" s="50">
        <v>10</v>
      </c>
      <c r="E67" s="50">
        <v>21</v>
      </c>
      <c r="F67" s="50">
        <v>3</v>
      </c>
      <c r="G67" s="50">
        <v>1</v>
      </c>
      <c r="H67" s="50">
        <v>0</v>
      </c>
      <c r="I67" s="50">
        <v>0</v>
      </c>
      <c r="J67" s="50">
        <v>2</v>
      </c>
      <c r="K67" s="50">
        <v>1</v>
      </c>
      <c r="L67" s="50">
        <v>0</v>
      </c>
      <c r="M67" s="50">
        <v>0</v>
      </c>
      <c r="N67" s="50">
        <v>0</v>
      </c>
      <c r="O67" s="17">
        <f t="shared" si="0"/>
        <v>55</v>
      </c>
      <c r="P67" s="17">
        <f t="shared" si="1"/>
        <v>55</v>
      </c>
      <c r="R67" s="19"/>
      <c r="S67" s="19"/>
      <c r="T67"/>
    </row>
    <row r="68" spans="2:20" ht="23.1" customHeight="1" x14ac:dyDescent="0.25">
      <c r="B68" s="45" t="s">
        <v>105</v>
      </c>
      <c r="C68" s="50">
        <v>23</v>
      </c>
      <c r="D68" s="50">
        <v>14</v>
      </c>
      <c r="E68" s="50">
        <v>9</v>
      </c>
      <c r="F68" s="50">
        <v>4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1</v>
      </c>
      <c r="M68" s="50">
        <v>2</v>
      </c>
      <c r="N68" s="50">
        <v>0</v>
      </c>
      <c r="O68" s="17">
        <f t="shared" si="0"/>
        <v>51</v>
      </c>
      <c r="P68" s="17">
        <f t="shared" si="1"/>
        <v>53</v>
      </c>
      <c r="R68" s="19"/>
      <c r="S68" s="19"/>
      <c r="T68"/>
    </row>
    <row r="69" spans="2:20" ht="23.1" customHeight="1" x14ac:dyDescent="0.25">
      <c r="B69" s="45" t="s">
        <v>106</v>
      </c>
      <c r="C69" s="50">
        <v>25</v>
      </c>
      <c r="D69" s="50">
        <v>14</v>
      </c>
      <c r="E69" s="50">
        <v>11</v>
      </c>
      <c r="F69" s="50">
        <v>2</v>
      </c>
      <c r="G69" s="50">
        <v>2</v>
      </c>
      <c r="H69" s="50">
        <v>0</v>
      </c>
      <c r="I69" s="50">
        <v>5</v>
      </c>
      <c r="J69" s="50">
        <v>2</v>
      </c>
      <c r="K69" s="50">
        <v>0</v>
      </c>
      <c r="L69" s="50">
        <v>0</v>
      </c>
      <c r="M69" s="50">
        <v>0</v>
      </c>
      <c r="N69" s="50">
        <v>0</v>
      </c>
      <c r="O69" s="17">
        <f t="shared" si="0"/>
        <v>61</v>
      </c>
      <c r="P69" s="17">
        <f t="shared" si="1"/>
        <v>61</v>
      </c>
      <c r="R69" s="19"/>
      <c r="S69" s="19"/>
      <c r="T69"/>
    </row>
    <row r="70" spans="2:20" ht="23.1" customHeight="1" x14ac:dyDescent="0.25">
      <c r="B70" s="45" t="s">
        <v>110</v>
      </c>
      <c r="C70" s="50">
        <v>29</v>
      </c>
      <c r="D70" s="50">
        <v>15</v>
      </c>
      <c r="E70" s="50">
        <v>6</v>
      </c>
      <c r="F70" s="50">
        <v>1</v>
      </c>
      <c r="G70" s="50">
        <v>0</v>
      </c>
      <c r="H70" s="50">
        <v>0</v>
      </c>
      <c r="I70" s="50">
        <v>8</v>
      </c>
      <c r="J70" s="50">
        <v>4</v>
      </c>
      <c r="K70" s="50">
        <v>0</v>
      </c>
      <c r="L70" s="50">
        <v>0</v>
      </c>
      <c r="M70" s="50">
        <v>0</v>
      </c>
      <c r="N70" s="50">
        <v>0</v>
      </c>
      <c r="O70" s="17">
        <f t="shared" si="0"/>
        <v>63</v>
      </c>
      <c r="P70" s="17">
        <f t="shared" si="1"/>
        <v>63</v>
      </c>
      <c r="R70" s="19"/>
      <c r="S70" s="19"/>
      <c r="T70"/>
    </row>
    <row r="71" spans="2:20" ht="23.1" customHeight="1" x14ac:dyDescent="0.25">
      <c r="B71" s="45" t="s">
        <v>111</v>
      </c>
      <c r="C71" s="50">
        <v>43</v>
      </c>
      <c r="D71" s="50">
        <v>18</v>
      </c>
      <c r="E71" s="50">
        <v>5</v>
      </c>
      <c r="F71" s="50">
        <v>3</v>
      </c>
      <c r="G71" s="50">
        <v>1</v>
      </c>
      <c r="H71" s="50">
        <v>0</v>
      </c>
      <c r="I71" s="50">
        <v>3</v>
      </c>
      <c r="J71" s="50">
        <v>2</v>
      </c>
      <c r="K71" s="50">
        <v>0</v>
      </c>
      <c r="L71" s="50">
        <v>0</v>
      </c>
      <c r="M71" s="50">
        <v>0</v>
      </c>
      <c r="N71" s="50">
        <v>0</v>
      </c>
      <c r="O71" s="17">
        <f t="shared" si="0"/>
        <v>75</v>
      </c>
      <c r="P71" s="17">
        <f t="shared" si="1"/>
        <v>75</v>
      </c>
      <c r="R71" s="19"/>
      <c r="S71" s="19"/>
      <c r="T71"/>
    </row>
    <row r="72" spans="2:20" ht="23.1" customHeight="1" x14ac:dyDescent="0.25">
      <c r="B72" s="45" t="s">
        <v>112</v>
      </c>
      <c r="C72" s="50">
        <v>43</v>
      </c>
      <c r="D72" s="50">
        <v>27</v>
      </c>
      <c r="E72" s="50">
        <v>10</v>
      </c>
      <c r="F72" s="50">
        <v>3</v>
      </c>
      <c r="G72" s="50">
        <v>0</v>
      </c>
      <c r="H72" s="50">
        <v>0</v>
      </c>
      <c r="I72" s="50">
        <v>0</v>
      </c>
      <c r="J72" s="50">
        <v>5</v>
      </c>
      <c r="K72" s="50">
        <v>2</v>
      </c>
      <c r="L72" s="50">
        <v>0</v>
      </c>
      <c r="M72" s="50">
        <v>0</v>
      </c>
      <c r="N72" s="50">
        <v>0</v>
      </c>
      <c r="O72" s="17">
        <f t="shared" si="0"/>
        <v>90</v>
      </c>
      <c r="P72" s="17">
        <f t="shared" si="1"/>
        <v>90</v>
      </c>
      <c r="R72" s="19"/>
      <c r="S72" s="19"/>
      <c r="T72"/>
    </row>
    <row r="73" spans="2:20" ht="23.1" customHeight="1" x14ac:dyDescent="0.25">
      <c r="B73" s="45" t="s">
        <v>113</v>
      </c>
      <c r="C73" s="50">
        <v>30</v>
      </c>
      <c r="D73" s="50">
        <v>40</v>
      </c>
      <c r="E73" s="50">
        <v>8</v>
      </c>
      <c r="F73" s="50">
        <v>4</v>
      </c>
      <c r="G73" s="50">
        <v>1</v>
      </c>
      <c r="H73" s="50">
        <v>0</v>
      </c>
      <c r="I73" s="50">
        <v>2</v>
      </c>
      <c r="J73" s="50">
        <v>2</v>
      </c>
      <c r="K73" s="50">
        <v>0</v>
      </c>
      <c r="L73" s="50">
        <v>0</v>
      </c>
      <c r="M73" s="50">
        <v>1</v>
      </c>
      <c r="N73" s="50">
        <v>0</v>
      </c>
      <c r="O73" s="17">
        <f t="shared" si="0"/>
        <v>87</v>
      </c>
      <c r="P73" s="17">
        <f t="shared" si="1"/>
        <v>88</v>
      </c>
      <c r="R73" s="19"/>
      <c r="S73" s="19"/>
      <c r="T73"/>
    </row>
    <row r="74" spans="2:20" ht="23.1" customHeight="1" x14ac:dyDescent="0.25">
      <c r="B74" s="45" t="s">
        <v>114</v>
      </c>
      <c r="C74" s="50">
        <v>47</v>
      </c>
      <c r="D74" s="50">
        <v>24</v>
      </c>
      <c r="E74" s="50">
        <v>10</v>
      </c>
      <c r="F74" s="50">
        <v>3</v>
      </c>
      <c r="G74" s="50">
        <v>0</v>
      </c>
      <c r="H74" s="50">
        <v>1</v>
      </c>
      <c r="I74" s="50">
        <v>3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7">
        <f t="shared" ref="O74:O105" si="35">SUM(C74:L74,N74)</f>
        <v>88</v>
      </c>
      <c r="P74" s="17">
        <f t="shared" ref="P74:P105" si="36">SUM(C74:N74)</f>
        <v>88</v>
      </c>
      <c r="R74" s="19"/>
      <c r="S74" s="19"/>
      <c r="T74"/>
    </row>
    <row r="75" spans="2:20" ht="23.1" customHeight="1" x14ac:dyDescent="0.25">
      <c r="B75" s="45" t="s">
        <v>115</v>
      </c>
      <c r="C75" s="50">
        <v>40</v>
      </c>
      <c r="D75" s="50">
        <v>20</v>
      </c>
      <c r="E75" s="50">
        <v>1</v>
      </c>
      <c r="F75" s="50">
        <v>1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7">
        <f t="shared" si="35"/>
        <v>62</v>
      </c>
      <c r="P75" s="17">
        <f t="shared" si="36"/>
        <v>62</v>
      </c>
      <c r="R75" s="19"/>
      <c r="S75" s="19"/>
      <c r="T75"/>
    </row>
    <row r="76" spans="2:20" ht="23.1" customHeight="1" x14ac:dyDescent="0.25">
      <c r="B76" s="45" t="s">
        <v>116</v>
      </c>
      <c r="C76" s="50">
        <v>25</v>
      </c>
      <c r="D76" s="50">
        <v>30</v>
      </c>
      <c r="E76" s="50">
        <v>4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7">
        <f t="shared" si="35"/>
        <v>59</v>
      </c>
      <c r="P76" s="17">
        <f t="shared" si="36"/>
        <v>59</v>
      </c>
      <c r="R76" s="19"/>
      <c r="S76" s="19"/>
      <c r="T76"/>
    </row>
    <row r="77" spans="2:20" ht="23.1" customHeight="1" x14ac:dyDescent="0.25">
      <c r="B77" s="45" t="s">
        <v>117</v>
      </c>
      <c r="C77" s="50">
        <v>25</v>
      </c>
      <c r="D77" s="50">
        <v>20</v>
      </c>
      <c r="E77" s="50">
        <v>5</v>
      </c>
      <c r="F77" s="50">
        <v>4</v>
      </c>
      <c r="G77" s="50">
        <v>0</v>
      </c>
      <c r="H77" s="50">
        <v>0</v>
      </c>
      <c r="I77" s="50">
        <v>0</v>
      </c>
      <c r="J77" s="50">
        <v>3</v>
      </c>
      <c r="K77" s="50">
        <v>1</v>
      </c>
      <c r="L77" s="50">
        <v>0</v>
      </c>
      <c r="M77" s="50">
        <v>0</v>
      </c>
      <c r="N77" s="50">
        <v>0</v>
      </c>
      <c r="O77" s="17">
        <f t="shared" si="35"/>
        <v>58</v>
      </c>
      <c r="P77" s="17">
        <f t="shared" si="36"/>
        <v>58</v>
      </c>
      <c r="R77" s="19"/>
      <c r="S77" s="19"/>
      <c r="T77"/>
    </row>
    <row r="78" spans="2:20" ht="23.1" customHeight="1" x14ac:dyDescent="0.25">
      <c r="B78" s="46" t="s">
        <v>118</v>
      </c>
      <c r="C78" s="50">
        <v>5</v>
      </c>
      <c r="D78" s="50">
        <v>6</v>
      </c>
      <c r="E78" s="50">
        <v>1</v>
      </c>
      <c r="F78" s="50">
        <v>0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7">
        <f t="shared" si="35"/>
        <v>13</v>
      </c>
      <c r="P78" s="17">
        <f t="shared" si="36"/>
        <v>13</v>
      </c>
      <c r="R78" s="19"/>
      <c r="S78" s="19"/>
      <c r="T78"/>
    </row>
    <row r="79" spans="2:20" ht="23.1" customHeight="1" x14ac:dyDescent="0.25">
      <c r="B79" s="45" t="s">
        <v>119</v>
      </c>
      <c r="C79" s="50">
        <v>13</v>
      </c>
      <c r="D79" s="50">
        <v>8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1</v>
      </c>
      <c r="K79" s="50">
        <v>0</v>
      </c>
      <c r="L79" s="50">
        <v>0</v>
      </c>
      <c r="M79" s="50">
        <v>0</v>
      </c>
      <c r="N79" s="50">
        <v>0</v>
      </c>
      <c r="O79" s="17">
        <f t="shared" si="35"/>
        <v>22</v>
      </c>
      <c r="P79" s="17">
        <f t="shared" si="36"/>
        <v>22</v>
      </c>
      <c r="R79" s="19"/>
      <c r="S79" s="19"/>
      <c r="T79"/>
    </row>
    <row r="80" spans="2:20" ht="23.1" customHeight="1" x14ac:dyDescent="0.25">
      <c r="B80" s="47" t="s">
        <v>120</v>
      </c>
      <c r="C80" s="50">
        <v>6</v>
      </c>
      <c r="D80" s="50">
        <v>2</v>
      </c>
      <c r="E80" s="50">
        <v>1</v>
      </c>
      <c r="F80" s="50">
        <v>0</v>
      </c>
      <c r="G80" s="50">
        <v>0</v>
      </c>
      <c r="H80" s="50">
        <v>0</v>
      </c>
      <c r="I80" s="50">
        <v>2</v>
      </c>
      <c r="J80" s="50">
        <v>1</v>
      </c>
      <c r="K80" s="50">
        <v>0</v>
      </c>
      <c r="L80" s="50">
        <v>0</v>
      </c>
      <c r="M80" s="50">
        <v>0</v>
      </c>
      <c r="N80" s="50">
        <v>0</v>
      </c>
      <c r="O80" s="17">
        <f t="shared" si="35"/>
        <v>12</v>
      </c>
      <c r="P80" s="17">
        <f t="shared" si="36"/>
        <v>12</v>
      </c>
      <c r="R80" s="19"/>
      <c r="S80" s="19"/>
      <c r="T80"/>
    </row>
    <row r="81" spans="2:20" ht="23.1" customHeight="1" x14ac:dyDescent="0.25">
      <c r="B81" s="45" t="s">
        <v>121</v>
      </c>
      <c r="C81" s="50">
        <v>4</v>
      </c>
      <c r="D81" s="50">
        <v>4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7">
        <f t="shared" si="35"/>
        <v>8</v>
      </c>
      <c r="P81" s="17">
        <f t="shared" si="36"/>
        <v>8</v>
      </c>
      <c r="R81" s="19"/>
      <c r="S81" s="19"/>
      <c r="T81"/>
    </row>
    <row r="82" spans="2:20" ht="23.1" customHeight="1" x14ac:dyDescent="0.25">
      <c r="B82" s="46" t="s">
        <v>122</v>
      </c>
      <c r="C82" s="50">
        <v>4</v>
      </c>
      <c r="D82" s="50">
        <v>5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1</v>
      </c>
      <c r="L82" s="50">
        <v>0</v>
      </c>
      <c r="M82" s="50">
        <v>1</v>
      </c>
      <c r="N82" s="50">
        <v>0</v>
      </c>
      <c r="O82" s="17">
        <f t="shared" si="35"/>
        <v>10</v>
      </c>
      <c r="P82" s="17">
        <f t="shared" si="36"/>
        <v>11</v>
      </c>
      <c r="R82" s="19"/>
      <c r="S82" s="19"/>
      <c r="T82"/>
    </row>
    <row r="83" spans="2:20" ht="23.1" customHeight="1" x14ac:dyDescent="0.25">
      <c r="B83" s="45" t="s">
        <v>123</v>
      </c>
      <c r="C83" s="50">
        <v>4</v>
      </c>
      <c r="D83" s="50">
        <v>3</v>
      </c>
      <c r="E83" s="50">
        <v>0</v>
      </c>
      <c r="F83" s="50">
        <v>0</v>
      </c>
      <c r="G83" s="50">
        <v>0</v>
      </c>
      <c r="H83" s="50">
        <v>0</v>
      </c>
      <c r="I83" s="50">
        <v>1</v>
      </c>
      <c r="J83" s="50">
        <v>1</v>
      </c>
      <c r="K83" s="50">
        <v>0</v>
      </c>
      <c r="L83" s="50">
        <v>0</v>
      </c>
      <c r="M83" s="50">
        <v>0</v>
      </c>
      <c r="N83" s="50">
        <v>0</v>
      </c>
      <c r="O83" s="17">
        <f t="shared" si="35"/>
        <v>9</v>
      </c>
      <c r="P83" s="17">
        <f t="shared" si="36"/>
        <v>9</v>
      </c>
      <c r="R83" s="19"/>
      <c r="S83" s="19"/>
      <c r="T83"/>
    </row>
    <row r="84" spans="2:20" ht="23.1" customHeight="1" x14ac:dyDescent="0.25">
      <c r="B84" s="47" t="s">
        <v>124</v>
      </c>
      <c r="C84" s="50">
        <v>6</v>
      </c>
      <c r="D84" s="50">
        <v>0</v>
      </c>
      <c r="E84" s="50">
        <v>1</v>
      </c>
      <c r="F84" s="50">
        <v>1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7">
        <f t="shared" si="35"/>
        <v>9</v>
      </c>
      <c r="P84" s="17">
        <f t="shared" si="36"/>
        <v>9</v>
      </c>
      <c r="R84" s="19"/>
      <c r="S84" s="19"/>
      <c r="T84"/>
    </row>
    <row r="85" spans="2:20" ht="23.1" customHeight="1" x14ac:dyDescent="0.25">
      <c r="B85" s="45" t="s">
        <v>125</v>
      </c>
      <c r="C85" s="50">
        <v>2</v>
      </c>
      <c r="D85" s="50">
        <v>1</v>
      </c>
      <c r="E85" s="50">
        <v>0</v>
      </c>
      <c r="F85" s="50">
        <v>0</v>
      </c>
      <c r="G85" s="50">
        <v>1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7">
        <f t="shared" si="35"/>
        <v>4</v>
      </c>
      <c r="P85" s="17">
        <f t="shared" si="36"/>
        <v>4</v>
      </c>
      <c r="R85" s="19"/>
      <c r="S85" s="19"/>
      <c r="T85"/>
    </row>
    <row r="86" spans="2:20" ht="23.1" customHeight="1" x14ac:dyDescent="0.25">
      <c r="B86" s="46" t="s">
        <v>126</v>
      </c>
      <c r="C86" s="50">
        <v>5</v>
      </c>
      <c r="D86" s="50">
        <v>1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7">
        <f t="shared" si="35"/>
        <v>6</v>
      </c>
      <c r="P86" s="17">
        <f t="shared" si="36"/>
        <v>6</v>
      </c>
      <c r="R86" s="19"/>
      <c r="S86" s="19"/>
      <c r="T86"/>
    </row>
    <row r="87" spans="2:20" ht="23.1" customHeight="1" x14ac:dyDescent="0.25">
      <c r="B87" s="45" t="s">
        <v>127</v>
      </c>
      <c r="C87" s="50">
        <v>4</v>
      </c>
      <c r="D87" s="50">
        <v>2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1</v>
      </c>
      <c r="K87" s="50">
        <v>0</v>
      </c>
      <c r="L87" s="50">
        <v>0</v>
      </c>
      <c r="M87" s="50">
        <v>0</v>
      </c>
      <c r="N87" s="50">
        <v>0</v>
      </c>
      <c r="O87" s="17">
        <f t="shared" si="35"/>
        <v>7</v>
      </c>
      <c r="P87" s="17">
        <f t="shared" si="36"/>
        <v>7</v>
      </c>
      <c r="R87" s="19"/>
      <c r="S87" s="19"/>
      <c r="T87"/>
    </row>
    <row r="88" spans="2:20" ht="23.1" customHeight="1" x14ac:dyDescent="0.25">
      <c r="B88" s="47" t="s">
        <v>128</v>
      </c>
      <c r="C88" s="50">
        <v>4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1</v>
      </c>
      <c r="K88" s="50">
        <v>0</v>
      </c>
      <c r="L88" s="50">
        <v>1</v>
      </c>
      <c r="M88" s="50">
        <v>0</v>
      </c>
      <c r="N88" s="50">
        <v>0</v>
      </c>
      <c r="O88" s="17">
        <f t="shared" si="35"/>
        <v>6</v>
      </c>
      <c r="P88" s="17">
        <f t="shared" si="36"/>
        <v>6</v>
      </c>
      <c r="R88" s="19"/>
      <c r="S88" s="19"/>
      <c r="T88"/>
    </row>
    <row r="89" spans="2:20" ht="23.1" customHeight="1" x14ac:dyDescent="0.25">
      <c r="B89" s="45" t="s">
        <v>129</v>
      </c>
      <c r="C89" s="50">
        <v>2</v>
      </c>
      <c r="D89" s="50">
        <v>1</v>
      </c>
      <c r="E89" s="50">
        <v>0</v>
      </c>
      <c r="F89" s="50">
        <v>0</v>
      </c>
      <c r="G89" s="50">
        <v>1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7">
        <f t="shared" si="35"/>
        <v>4</v>
      </c>
      <c r="P89" s="17">
        <f t="shared" si="36"/>
        <v>4</v>
      </c>
      <c r="R89" s="19"/>
      <c r="S89" s="19"/>
      <c r="T89"/>
    </row>
    <row r="90" spans="2:20" ht="23.1" customHeight="1" x14ac:dyDescent="0.25">
      <c r="B90" s="46" t="s">
        <v>130</v>
      </c>
      <c r="C90" s="50">
        <v>5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7">
        <f t="shared" si="35"/>
        <v>5</v>
      </c>
      <c r="P90" s="17">
        <f t="shared" si="36"/>
        <v>5</v>
      </c>
      <c r="R90" s="19"/>
      <c r="S90" s="19"/>
      <c r="T90"/>
    </row>
    <row r="91" spans="2:20" ht="23.1" customHeight="1" x14ac:dyDescent="0.25">
      <c r="B91" s="45" t="s">
        <v>131</v>
      </c>
      <c r="C91" s="50">
        <v>13</v>
      </c>
      <c r="D91" s="50">
        <v>1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1</v>
      </c>
      <c r="K91" s="50">
        <v>0</v>
      </c>
      <c r="L91" s="50">
        <v>0</v>
      </c>
      <c r="M91" s="50">
        <v>0</v>
      </c>
      <c r="N91" s="50">
        <v>0</v>
      </c>
      <c r="O91" s="17">
        <f t="shared" si="35"/>
        <v>15</v>
      </c>
      <c r="P91" s="17">
        <f t="shared" si="36"/>
        <v>15</v>
      </c>
      <c r="R91" s="19"/>
      <c r="S91" s="19"/>
      <c r="T91"/>
    </row>
    <row r="92" spans="2:20" ht="23.1" customHeight="1" x14ac:dyDescent="0.25">
      <c r="B92" s="47" t="s">
        <v>132</v>
      </c>
      <c r="C92" s="50">
        <v>3</v>
      </c>
      <c r="D92" s="50">
        <v>1</v>
      </c>
      <c r="E92" s="50">
        <v>2</v>
      </c>
      <c r="F92" s="50">
        <v>0</v>
      </c>
      <c r="G92" s="50">
        <v>0</v>
      </c>
      <c r="H92" s="50">
        <v>0</v>
      </c>
      <c r="I92" s="50">
        <v>0</v>
      </c>
      <c r="J92" s="50">
        <v>1</v>
      </c>
      <c r="K92" s="50">
        <v>0</v>
      </c>
      <c r="L92" s="50">
        <v>0</v>
      </c>
      <c r="M92" s="50">
        <v>0</v>
      </c>
      <c r="N92" s="50">
        <v>0</v>
      </c>
      <c r="O92" s="17">
        <f t="shared" si="35"/>
        <v>7</v>
      </c>
      <c r="P92" s="17">
        <f t="shared" si="36"/>
        <v>7</v>
      </c>
      <c r="R92" s="19"/>
      <c r="S92" s="19"/>
      <c r="T92"/>
    </row>
    <row r="93" spans="2:20" ht="23.1" customHeight="1" x14ac:dyDescent="0.25">
      <c r="B93" s="45" t="s">
        <v>133</v>
      </c>
      <c r="C93" s="50">
        <v>4</v>
      </c>
      <c r="D93" s="50">
        <v>0</v>
      </c>
      <c r="E93" s="50">
        <v>0</v>
      </c>
      <c r="F93" s="50">
        <v>1</v>
      </c>
      <c r="G93" s="50">
        <v>0</v>
      </c>
      <c r="H93" s="50">
        <v>0</v>
      </c>
      <c r="I93" s="50">
        <v>1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7">
        <f t="shared" si="35"/>
        <v>6</v>
      </c>
      <c r="P93" s="17">
        <f t="shared" si="36"/>
        <v>6</v>
      </c>
      <c r="R93" s="19"/>
      <c r="S93" s="19"/>
      <c r="T93"/>
    </row>
    <row r="94" spans="2:20" ht="23.1" customHeight="1" x14ac:dyDescent="0.25">
      <c r="B94" s="46" t="s">
        <v>134</v>
      </c>
      <c r="C94" s="50">
        <v>6</v>
      </c>
      <c r="D94" s="50">
        <v>0</v>
      </c>
      <c r="E94" s="50">
        <v>1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7">
        <f t="shared" si="35"/>
        <v>7</v>
      </c>
      <c r="P94" s="17">
        <f t="shared" si="36"/>
        <v>7</v>
      </c>
      <c r="R94" s="19"/>
      <c r="S94" s="19"/>
      <c r="T94"/>
    </row>
    <row r="95" spans="2:20" ht="23.1" customHeight="1" x14ac:dyDescent="0.25">
      <c r="B95" s="45" t="s">
        <v>135</v>
      </c>
      <c r="C95" s="50">
        <v>6</v>
      </c>
      <c r="D95" s="50">
        <v>2</v>
      </c>
      <c r="E95" s="50">
        <v>1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7">
        <f t="shared" si="35"/>
        <v>9</v>
      </c>
      <c r="P95" s="17">
        <f t="shared" si="36"/>
        <v>9</v>
      </c>
      <c r="R95" s="19"/>
      <c r="S95" s="19"/>
      <c r="T95"/>
    </row>
    <row r="96" spans="2:20" ht="23.1" customHeight="1" x14ac:dyDescent="0.25">
      <c r="B96" s="47" t="s">
        <v>136</v>
      </c>
      <c r="C96" s="50">
        <v>0</v>
      </c>
      <c r="D96" s="50">
        <v>3</v>
      </c>
      <c r="E96" s="50">
        <v>0</v>
      </c>
      <c r="F96" s="50">
        <v>0</v>
      </c>
      <c r="G96" s="50">
        <v>1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7">
        <f t="shared" si="35"/>
        <v>5</v>
      </c>
      <c r="P96" s="17">
        <f t="shared" si="36"/>
        <v>5</v>
      </c>
      <c r="R96" s="19"/>
      <c r="S96" s="19"/>
      <c r="T96"/>
    </row>
    <row r="97" spans="2:20" ht="23.1" customHeight="1" x14ac:dyDescent="0.25">
      <c r="B97" s="45" t="s">
        <v>137</v>
      </c>
      <c r="C97" s="50">
        <v>5</v>
      </c>
      <c r="D97" s="50">
        <v>1</v>
      </c>
      <c r="E97" s="50">
        <v>0</v>
      </c>
      <c r="F97" s="50">
        <v>1</v>
      </c>
      <c r="G97" s="50">
        <v>0</v>
      </c>
      <c r="H97" s="50">
        <v>0</v>
      </c>
      <c r="I97" s="50">
        <v>0</v>
      </c>
      <c r="J97" s="50">
        <v>2</v>
      </c>
      <c r="K97" s="50">
        <v>0</v>
      </c>
      <c r="L97" s="50">
        <v>0</v>
      </c>
      <c r="M97" s="50">
        <v>0</v>
      </c>
      <c r="N97" s="50">
        <v>0</v>
      </c>
      <c r="O97" s="17">
        <f t="shared" si="35"/>
        <v>9</v>
      </c>
      <c r="P97" s="17">
        <f t="shared" si="36"/>
        <v>9</v>
      </c>
      <c r="R97" s="19"/>
      <c r="S97" s="19"/>
      <c r="T97"/>
    </row>
    <row r="98" spans="2:20" ht="23.1" customHeight="1" x14ac:dyDescent="0.25">
      <c r="B98" s="46" t="s">
        <v>138</v>
      </c>
      <c r="C98" s="50">
        <v>3</v>
      </c>
      <c r="D98" s="50">
        <v>1</v>
      </c>
      <c r="E98" s="50">
        <v>2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7">
        <f t="shared" si="35"/>
        <v>6</v>
      </c>
      <c r="P98" s="17">
        <f t="shared" si="36"/>
        <v>6</v>
      </c>
      <c r="R98" s="19"/>
      <c r="S98" s="19"/>
      <c r="T98"/>
    </row>
    <row r="99" spans="2:20" ht="23.1" customHeight="1" x14ac:dyDescent="0.25">
      <c r="B99" s="45" t="s">
        <v>139</v>
      </c>
      <c r="C99" s="50">
        <v>4</v>
      </c>
      <c r="D99" s="50">
        <v>2</v>
      </c>
      <c r="E99" s="50">
        <v>1</v>
      </c>
      <c r="F99" s="50">
        <v>1</v>
      </c>
      <c r="G99" s="50">
        <v>0</v>
      </c>
      <c r="H99" s="50">
        <v>0</v>
      </c>
      <c r="I99" s="50">
        <v>4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7">
        <f t="shared" si="35"/>
        <v>12</v>
      </c>
      <c r="P99" s="17">
        <f t="shared" si="36"/>
        <v>12</v>
      </c>
      <c r="R99" s="19"/>
      <c r="S99" s="19"/>
      <c r="T99"/>
    </row>
    <row r="100" spans="2:20" ht="23.1" customHeight="1" x14ac:dyDescent="0.25">
      <c r="B100" s="47" t="s">
        <v>140</v>
      </c>
      <c r="C100" s="50">
        <v>3</v>
      </c>
      <c r="D100" s="50">
        <v>1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7">
        <f t="shared" si="35"/>
        <v>4</v>
      </c>
      <c r="P100" s="17">
        <f t="shared" si="36"/>
        <v>4</v>
      </c>
      <c r="R100" s="19"/>
      <c r="S100" s="19"/>
      <c r="T100"/>
    </row>
    <row r="101" spans="2:20" ht="23.1" customHeight="1" x14ac:dyDescent="0.25">
      <c r="B101" s="45" t="s">
        <v>141</v>
      </c>
      <c r="C101" s="50">
        <v>2</v>
      </c>
      <c r="D101" s="50">
        <v>0</v>
      </c>
      <c r="E101" s="50">
        <v>0</v>
      </c>
      <c r="F101" s="50">
        <v>1</v>
      </c>
      <c r="G101" s="50">
        <v>0</v>
      </c>
      <c r="H101" s="50">
        <v>0</v>
      </c>
      <c r="I101" s="50">
        <v>1</v>
      </c>
      <c r="J101" s="50">
        <v>1</v>
      </c>
      <c r="K101" s="50">
        <v>3</v>
      </c>
      <c r="L101" s="50">
        <v>0</v>
      </c>
      <c r="M101" s="50">
        <v>0</v>
      </c>
      <c r="N101" s="50">
        <v>0</v>
      </c>
      <c r="O101" s="17">
        <f t="shared" si="35"/>
        <v>8</v>
      </c>
      <c r="P101" s="17">
        <f t="shared" si="36"/>
        <v>8</v>
      </c>
      <c r="R101" s="19"/>
      <c r="S101" s="19"/>
      <c r="T101"/>
    </row>
    <row r="102" spans="2:20" ht="23.1" customHeight="1" x14ac:dyDescent="0.25">
      <c r="B102" s="46" t="s">
        <v>142</v>
      </c>
      <c r="C102" s="50">
        <v>5</v>
      </c>
      <c r="D102" s="50">
        <v>2</v>
      </c>
      <c r="E102" s="50">
        <v>2</v>
      </c>
      <c r="F102" s="50">
        <v>0</v>
      </c>
      <c r="G102" s="50">
        <v>0</v>
      </c>
      <c r="H102" s="50">
        <v>0</v>
      </c>
      <c r="I102" s="50">
        <v>1</v>
      </c>
      <c r="J102" s="50">
        <v>0</v>
      </c>
      <c r="K102" s="50">
        <v>2</v>
      </c>
      <c r="L102" s="50">
        <v>0</v>
      </c>
      <c r="M102" s="50">
        <v>0</v>
      </c>
      <c r="N102" s="50">
        <v>0</v>
      </c>
      <c r="O102" s="17">
        <f t="shared" si="35"/>
        <v>12</v>
      </c>
      <c r="P102" s="17">
        <f t="shared" si="36"/>
        <v>12</v>
      </c>
      <c r="R102" s="19"/>
      <c r="S102" s="19"/>
      <c r="T102"/>
    </row>
    <row r="103" spans="2:20" ht="23.1" customHeight="1" x14ac:dyDescent="0.25">
      <c r="B103" s="45" t="s">
        <v>143</v>
      </c>
      <c r="C103" s="50">
        <v>2</v>
      </c>
      <c r="D103" s="50">
        <v>2</v>
      </c>
      <c r="E103" s="50">
        <v>3</v>
      </c>
      <c r="F103" s="50">
        <v>1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1</v>
      </c>
      <c r="M103" s="50">
        <v>0</v>
      </c>
      <c r="N103" s="50">
        <v>0</v>
      </c>
      <c r="O103" s="17">
        <f t="shared" si="35"/>
        <v>9</v>
      </c>
      <c r="P103" s="17">
        <f t="shared" si="36"/>
        <v>9</v>
      </c>
      <c r="R103" s="19"/>
      <c r="S103" s="19"/>
      <c r="T103"/>
    </row>
    <row r="104" spans="2:20" ht="23.1" customHeight="1" x14ac:dyDescent="0.25">
      <c r="B104" s="47" t="s">
        <v>144</v>
      </c>
      <c r="C104" s="50">
        <v>5</v>
      </c>
      <c r="D104" s="50">
        <v>1</v>
      </c>
      <c r="E104" s="50">
        <v>2</v>
      </c>
      <c r="F104" s="50">
        <v>1</v>
      </c>
      <c r="G104" s="50">
        <v>0</v>
      </c>
      <c r="H104" s="50">
        <v>0</v>
      </c>
      <c r="I104" s="50">
        <v>2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7">
        <f t="shared" si="35"/>
        <v>11</v>
      </c>
      <c r="P104" s="17">
        <f t="shared" si="36"/>
        <v>11</v>
      </c>
      <c r="R104" s="19"/>
      <c r="S104" s="19"/>
      <c r="T104"/>
    </row>
    <row r="105" spans="2:20" ht="23.1" customHeight="1" x14ac:dyDescent="0.25">
      <c r="B105" s="45" t="s">
        <v>145</v>
      </c>
      <c r="C105" s="50">
        <v>14</v>
      </c>
      <c r="D105" s="50">
        <v>7</v>
      </c>
      <c r="E105" s="50">
        <v>0</v>
      </c>
      <c r="F105" s="50">
        <v>1</v>
      </c>
      <c r="G105" s="50">
        <v>0</v>
      </c>
      <c r="H105" s="50">
        <v>0</v>
      </c>
      <c r="I105" s="50">
        <v>2</v>
      </c>
      <c r="J105" s="50">
        <v>0</v>
      </c>
      <c r="K105" s="50">
        <v>0</v>
      </c>
      <c r="L105" s="50">
        <v>0</v>
      </c>
      <c r="M105" s="50">
        <v>0</v>
      </c>
      <c r="N105" s="50">
        <v>0</v>
      </c>
      <c r="O105" s="17">
        <f t="shared" si="35"/>
        <v>24</v>
      </c>
      <c r="P105" s="17">
        <f t="shared" si="36"/>
        <v>24</v>
      </c>
      <c r="R105" s="19"/>
      <c r="S105" s="19"/>
      <c r="T105"/>
    </row>
    <row r="106" spans="2:20" ht="23.1" customHeight="1" x14ac:dyDescent="0.25">
      <c r="B106" s="53" t="s">
        <v>18</v>
      </c>
      <c r="C106" s="16">
        <f>SUM(C10:C105)</f>
        <v>2513</v>
      </c>
      <c r="D106" s="16">
        <f t="shared" ref="D106:P106" si="37">SUM(D10:D105)</f>
        <v>940</v>
      </c>
      <c r="E106" s="16">
        <f t="shared" si="37"/>
        <v>477</v>
      </c>
      <c r="F106" s="16">
        <f t="shared" si="37"/>
        <v>235</v>
      </c>
      <c r="G106" s="16">
        <f t="shared" si="37"/>
        <v>44</v>
      </c>
      <c r="H106" s="16">
        <f t="shared" si="37"/>
        <v>35</v>
      </c>
      <c r="I106" s="16">
        <f t="shared" si="37"/>
        <v>204</v>
      </c>
      <c r="J106" s="16">
        <f t="shared" si="37"/>
        <v>182</v>
      </c>
      <c r="K106" s="16">
        <f t="shared" si="37"/>
        <v>85</v>
      </c>
      <c r="L106" s="16">
        <f t="shared" si="37"/>
        <v>20</v>
      </c>
      <c r="M106" s="16">
        <f t="shared" si="37"/>
        <v>6</v>
      </c>
      <c r="N106" s="16">
        <f t="shared" si="37"/>
        <v>0</v>
      </c>
      <c r="O106" s="16">
        <f t="shared" si="37"/>
        <v>4735</v>
      </c>
      <c r="P106" s="16">
        <f t="shared" si="37"/>
        <v>4741</v>
      </c>
      <c r="R106" s="19"/>
      <c r="S106" s="19"/>
      <c r="T106"/>
    </row>
    <row r="107" spans="2:20" ht="23.1" customHeight="1" x14ac:dyDescent="0.25">
      <c r="B107" s="53" t="s">
        <v>93</v>
      </c>
      <c r="C107" s="43">
        <f t="shared" ref="C107:N107" si="38">C106/$P$106</f>
        <v>0.53005695001054631</v>
      </c>
      <c r="D107" s="43">
        <f t="shared" si="38"/>
        <v>0.19827040708711241</v>
      </c>
      <c r="E107" s="43">
        <f t="shared" si="38"/>
        <v>0.10061168529846024</v>
      </c>
      <c r="F107" s="43">
        <f t="shared" si="38"/>
        <v>4.9567601771778103E-2</v>
      </c>
      <c r="G107" s="43">
        <f t="shared" si="38"/>
        <v>9.2807424593967514E-3</v>
      </c>
      <c r="H107" s="43">
        <f t="shared" si="38"/>
        <v>7.3824087745201434E-3</v>
      </c>
      <c r="I107" s="43">
        <f t="shared" si="38"/>
        <v>4.3028896857203125E-2</v>
      </c>
      <c r="J107" s="43">
        <f t="shared" si="38"/>
        <v>3.8388525627504749E-2</v>
      </c>
      <c r="K107" s="43">
        <f t="shared" si="38"/>
        <v>1.7928707023834634E-2</v>
      </c>
      <c r="L107" s="43">
        <f t="shared" si="38"/>
        <v>4.2185192997257958E-3</v>
      </c>
      <c r="M107" s="43">
        <f t="shared" si="38"/>
        <v>1.2655557899177389E-3</v>
      </c>
      <c r="N107" s="43">
        <f t="shared" si="38"/>
        <v>0</v>
      </c>
      <c r="R107" s="19"/>
      <c r="S107" s="19"/>
      <c r="T107"/>
    </row>
    <row r="108" spans="2:20" ht="23.1" customHeight="1" x14ac:dyDescent="0.25">
      <c r="B108" s="54" t="s">
        <v>94</v>
      </c>
      <c r="C108" s="44">
        <f>C106/$O$106</f>
        <v>0.53072861668426607</v>
      </c>
      <c r="D108" s="44">
        <f t="shared" ref="D108:N108" si="39">D106/$O$106</f>
        <v>0.19852164730728616</v>
      </c>
      <c r="E108" s="44">
        <f t="shared" si="39"/>
        <v>0.10073917634635692</v>
      </c>
      <c r="F108" s="44">
        <f t="shared" si="39"/>
        <v>4.9630411826821541E-2</v>
      </c>
      <c r="G108" s="44">
        <f t="shared" si="39"/>
        <v>9.2925026399155227E-3</v>
      </c>
      <c r="H108" s="44">
        <f t="shared" si="39"/>
        <v>7.3917634635691657E-3</v>
      </c>
      <c r="I108" s="44">
        <f t="shared" si="39"/>
        <v>4.3083421330517423E-2</v>
      </c>
      <c r="J108" s="44">
        <f t="shared" si="39"/>
        <v>3.8437170010559664E-2</v>
      </c>
      <c r="K108" s="44">
        <f t="shared" si="39"/>
        <v>1.7951425554382259E-2</v>
      </c>
      <c r="L108" s="44">
        <f t="shared" si="39"/>
        <v>4.2238648363252373E-3</v>
      </c>
      <c r="M108" s="44"/>
      <c r="N108" s="44">
        <f t="shared" si="39"/>
        <v>0</v>
      </c>
      <c r="R108" s="19"/>
      <c r="S108" s="19"/>
      <c r="T108"/>
    </row>
    <row r="109" spans="2:20" ht="23.1" customHeight="1" x14ac:dyDescent="0.25">
      <c r="C109" s="18"/>
      <c r="R109" s="19"/>
      <c r="S109" s="19"/>
      <c r="T109"/>
    </row>
    <row r="110" spans="2:20" ht="23.1" customHeight="1" x14ac:dyDescent="0.25">
      <c r="C110" s="18"/>
      <c r="R110" s="19"/>
      <c r="S110" s="19"/>
      <c r="T110"/>
    </row>
    <row r="111" spans="2:20" ht="23.1" customHeight="1" x14ac:dyDescent="0.25">
      <c r="C111" s="18"/>
      <c r="R111"/>
      <c r="S111" s="19"/>
      <c r="T111" s="19"/>
    </row>
    <row r="112" spans="2:20" ht="23.1" customHeight="1" x14ac:dyDescent="0.25">
      <c r="C112" s="18"/>
      <c r="R112"/>
      <c r="S112" s="19"/>
      <c r="T112" s="19"/>
    </row>
    <row r="113" spans="1:32" s="7" customFormat="1" ht="23.1" customHeight="1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 s="19"/>
      <c r="T113" s="19"/>
      <c r="U113"/>
      <c r="V113"/>
      <c r="W113"/>
      <c r="X113"/>
      <c r="Y113"/>
      <c r="Z113"/>
      <c r="AA113"/>
      <c r="AB113"/>
      <c r="AC113"/>
      <c r="AD113"/>
      <c r="AE113"/>
      <c r="AF113"/>
    </row>
    <row r="114" spans="1:32" s="7" customFormat="1" ht="23.1" customHeight="1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 s="19"/>
      <c r="T114" s="19"/>
      <c r="U114"/>
      <c r="V114"/>
      <c r="W114"/>
      <c r="X114"/>
      <c r="Y114"/>
      <c r="Z114"/>
      <c r="AA114"/>
      <c r="AB114"/>
      <c r="AC114"/>
      <c r="AD114"/>
      <c r="AE114"/>
      <c r="AF114"/>
    </row>
    <row r="115" spans="1:32" s="7" customFormat="1" ht="23.1" customHeight="1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 s="19"/>
      <c r="T115" s="19"/>
      <c r="U115"/>
      <c r="V115"/>
      <c r="W115"/>
      <c r="X115"/>
      <c r="Y115"/>
      <c r="Z115"/>
      <c r="AA115"/>
      <c r="AB115"/>
      <c r="AC115"/>
      <c r="AD115"/>
      <c r="AE115"/>
      <c r="AF115"/>
    </row>
    <row r="116" spans="1:32" s="7" customFormat="1" ht="23.1" customHeight="1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 s="19"/>
      <c r="T116" s="19"/>
      <c r="U116"/>
      <c r="V116"/>
      <c r="W116"/>
      <c r="X116"/>
      <c r="Y116"/>
      <c r="Z116"/>
      <c r="AA116"/>
      <c r="AB116"/>
      <c r="AC116"/>
      <c r="AD116"/>
      <c r="AE116"/>
      <c r="AF116"/>
    </row>
    <row r="117" spans="1:32" s="7" customFormat="1" ht="23.1" customHeight="1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 s="19"/>
      <c r="T117" s="19"/>
      <c r="U117"/>
      <c r="V117"/>
      <c r="W117"/>
      <c r="X117"/>
      <c r="Y117"/>
      <c r="Z117"/>
      <c r="AA117"/>
      <c r="AB117"/>
      <c r="AC117"/>
      <c r="AD117"/>
      <c r="AE117"/>
      <c r="AF117"/>
    </row>
    <row r="118" spans="1:32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1:32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1:32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1:32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1:32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1:32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1:32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1:32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1:32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1:32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1:32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A1:AF174"/>
  <sheetViews>
    <sheetView view="pageBreakPreview" topLeftCell="A16" zoomScale="60" workbookViewId="0">
      <selection activeCell="M13" sqref="M1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72" t="str">
        <f>'[3]23.09.19 Entebbe-Busega'!C3:G3</f>
        <v>MCC-C2-STNO 59-KEE</v>
      </c>
      <c r="D3" s="72"/>
      <c r="E3" s="72"/>
      <c r="F3" s="72"/>
      <c r="G3" s="72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176</v>
      </c>
      <c r="F5" s="41" t="s">
        <v>1</v>
      </c>
      <c r="G5" s="70" t="str">
        <f>'[3]27.07 Kibuye-Makindye-24h'!G5:H5</f>
        <v>ENTEBBE EXPRESS</v>
      </c>
      <c r="H5" s="71"/>
      <c r="I5" s="14"/>
      <c r="J5" s="2" t="s">
        <v>5</v>
      </c>
      <c r="K5" s="70" t="str">
        <f>'[3]27.07 Kibuye-Makindye-24h'!K5:L5</f>
        <v>Namuli. Juliet</v>
      </c>
      <c r="L5" s="71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0" t="str">
        <f>'[3]23.09.19 -Busega -Entebbe'!D6:E6</f>
        <v>BUSEGA</v>
      </c>
      <c r="E6" s="71"/>
      <c r="F6" s="2" t="s">
        <v>2</v>
      </c>
      <c r="G6" s="70" t="str">
        <f>'[3]23.09.19 -Busega -Entebbe'!G6:H6</f>
        <v>ENTEBBE</v>
      </c>
      <c r="H6" s="71"/>
      <c r="J6" s="2" t="s">
        <v>21</v>
      </c>
      <c r="K6" s="70" t="str">
        <f>'[3]27.07 Kibuye-Makindye-24h'!K6:L6</f>
        <v>Dennis</v>
      </c>
      <c r="L6" s="71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9" t="s">
        <v>88</v>
      </c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25</v>
      </c>
      <c r="D10" s="50">
        <v>20</v>
      </c>
      <c r="E10" s="50">
        <v>10</v>
      </c>
      <c r="F10" s="50">
        <v>15</v>
      </c>
      <c r="G10" s="50">
        <v>1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7">
        <f t="shared" ref="O10:O73" si="0">SUM(C10:L10,N10)</f>
        <v>71</v>
      </c>
      <c r="P10" s="17">
        <f t="shared" ref="P10:P73" si="1">SUM(C10:N10)</f>
        <v>71</v>
      </c>
      <c r="R10" s="1" t="s">
        <v>6</v>
      </c>
      <c r="S10" s="17">
        <f t="shared" ref="S10:AF10" si="2">SUM(C10:C13)</f>
        <v>99</v>
      </c>
      <c r="T10" s="17">
        <f t="shared" si="2"/>
        <v>57</v>
      </c>
      <c r="U10" s="17">
        <f t="shared" si="2"/>
        <v>35</v>
      </c>
      <c r="V10" s="17">
        <f t="shared" si="2"/>
        <v>32</v>
      </c>
      <c r="W10" s="17">
        <f t="shared" si="2"/>
        <v>6</v>
      </c>
      <c r="X10" s="17">
        <f t="shared" si="2"/>
        <v>1</v>
      </c>
      <c r="Y10" s="17">
        <f t="shared" si="2"/>
        <v>11</v>
      </c>
      <c r="Z10" s="17">
        <f t="shared" si="2"/>
        <v>1</v>
      </c>
      <c r="AA10" s="17">
        <f t="shared" si="2"/>
        <v>1</v>
      </c>
      <c r="AB10" s="17">
        <f t="shared" si="2"/>
        <v>1</v>
      </c>
      <c r="AC10" s="17">
        <f t="shared" si="2"/>
        <v>0</v>
      </c>
      <c r="AD10" s="17">
        <f t="shared" si="2"/>
        <v>0</v>
      </c>
      <c r="AE10" s="31">
        <f t="shared" si="2"/>
        <v>244</v>
      </c>
      <c r="AF10" s="31">
        <f t="shared" si="2"/>
        <v>244</v>
      </c>
    </row>
    <row r="11" spans="2:32" s="6" customFormat="1" ht="23.1" customHeight="1" x14ac:dyDescent="0.25">
      <c r="B11" s="45" t="s">
        <v>38</v>
      </c>
      <c r="C11" s="50">
        <v>30</v>
      </c>
      <c r="D11" s="50">
        <v>23</v>
      </c>
      <c r="E11" s="50">
        <v>20</v>
      </c>
      <c r="F11" s="50">
        <v>15</v>
      </c>
      <c r="G11" s="50">
        <v>3</v>
      </c>
      <c r="H11" s="50">
        <v>1</v>
      </c>
      <c r="I11" s="50">
        <v>5</v>
      </c>
      <c r="J11" s="50">
        <v>1</v>
      </c>
      <c r="K11" s="50">
        <v>1</v>
      </c>
      <c r="L11" s="50">
        <v>1</v>
      </c>
      <c r="M11" s="50">
        <v>0</v>
      </c>
      <c r="N11" s="50">
        <v>0</v>
      </c>
      <c r="O11" s="17">
        <f t="shared" si="0"/>
        <v>100</v>
      </c>
      <c r="P11" s="17">
        <f t="shared" si="1"/>
        <v>100</v>
      </c>
      <c r="R11" s="1" t="s">
        <v>7</v>
      </c>
      <c r="S11" s="17">
        <f t="shared" ref="S11:AF11" si="3">SUM(C14:C17)</f>
        <v>109</v>
      </c>
      <c r="T11" s="17">
        <f t="shared" si="3"/>
        <v>39</v>
      </c>
      <c r="U11" s="17">
        <f t="shared" si="3"/>
        <v>21</v>
      </c>
      <c r="V11" s="17">
        <f t="shared" si="3"/>
        <v>9</v>
      </c>
      <c r="W11" s="17">
        <f t="shared" si="3"/>
        <v>4</v>
      </c>
      <c r="X11" s="17">
        <f t="shared" si="3"/>
        <v>0</v>
      </c>
      <c r="Y11" s="17">
        <f t="shared" si="3"/>
        <v>22</v>
      </c>
      <c r="Z11" s="17">
        <f t="shared" si="3"/>
        <v>3</v>
      </c>
      <c r="AA11" s="17">
        <f t="shared" si="3"/>
        <v>4</v>
      </c>
      <c r="AB11" s="17">
        <f t="shared" si="3"/>
        <v>0</v>
      </c>
      <c r="AC11" s="17">
        <f t="shared" si="3"/>
        <v>0</v>
      </c>
      <c r="AD11" s="17">
        <f t="shared" si="3"/>
        <v>0</v>
      </c>
      <c r="AE11" s="31">
        <f t="shared" si="3"/>
        <v>211</v>
      </c>
      <c r="AF11" s="31">
        <f t="shared" si="3"/>
        <v>211</v>
      </c>
    </row>
    <row r="12" spans="2:32" ht="23.1" customHeight="1" x14ac:dyDescent="0.25">
      <c r="B12" s="45" t="s">
        <v>39</v>
      </c>
      <c r="C12" s="50">
        <v>20</v>
      </c>
      <c r="D12" s="50">
        <v>3</v>
      </c>
      <c r="E12" s="50">
        <v>4</v>
      </c>
      <c r="F12" s="50">
        <v>1</v>
      </c>
      <c r="G12" s="50">
        <v>0</v>
      </c>
      <c r="H12" s="50">
        <v>0</v>
      </c>
      <c r="I12" s="50">
        <v>4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7">
        <f t="shared" si="0"/>
        <v>32</v>
      </c>
      <c r="P12" s="17">
        <f t="shared" si="1"/>
        <v>32</v>
      </c>
      <c r="R12" s="1" t="s">
        <v>8</v>
      </c>
      <c r="S12" s="17">
        <f t="shared" ref="S12:AF12" si="4">SUM(C18:C21)</f>
        <v>137</v>
      </c>
      <c r="T12" s="17">
        <f t="shared" si="4"/>
        <v>79</v>
      </c>
      <c r="U12" s="17">
        <f t="shared" si="4"/>
        <v>16</v>
      </c>
      <c r="V12" s="17">
        <f t="shared" si="4"/>
        <v>16</v>
      </c>
      <c r="W12" s="17">
        <f t="shared" si="4"/>
        <v>10</v>
      </c>
      <c r="X12" s="17">
        <f t="shared" si="4"/>
        <v>1</v>
      </c>
      <c r="Y12" s="17">
        <f t="shared" si="4"/>
        <v>18</v>
      </c>
      <c r="Z12" s="17">
        <f t="shared" si="4"/>
        <v>15</v>
      </c>
      <c r="AA12" s="17">
        <f t="shared" si="4"/>
        <v>5</v>
      </c>
      <c r="AB12" s="17">
        <f t="shared" si="4"/>
        <v>3</v>
      </c>
      <c r="AC12" s="17">
        <f t="shared" si="4"/>
        <v>0</v>
      </c>
      <c r="AD12" s="17">
        <f t="shared" si="4"/>
        <v>0</v>
      </c>
      <c r="AE12" s="31">
        <f t="shared" si="4"/>
        <v>300</v>
      </c>
      <c r="AF12" s="31">
        <f t="shared" si="4"/>
        <v>300</v>
      </c>
    </row>
    <row r="13" spans="2:32" ht="23.1" customHeight="1" x14ac:dyDescent="0.25">
      <c r="B13" s="45" t="s">
        <v>40</v>
      </c>
      <c r="C13" s="50">
        <v>24</v>
      </c>
      <c r="D13" s="50">
        <v>11</v>
      </c>
      <c r="E13" s="50">
        <v>1</v>
      </c>
      <c r="F13" s="50">
        <v>1</v>
      </c>
      <c r="G13" s="50">
        <v>2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7">
        <f t="shared" si="0"/>
        <v>41</v>
      </c>
      <c r="P13" s="17">
        <f t="shared" si="1"/>
        <v>41</v>
      </c>
      <c r="R13" s="1" t="s">
        <v>9</v>
      </c>
      <c r="S13" s="17">
        <f t="shared" ref="S13:AF13" si="5">SUM(C22:C25)</f>
        <v>198</v>
      </c>
      <c r="T13" s="17">
        <f t="shared" si="5"/>
        <v>89</v>
      </c>
      <c r="U13" s="17">
        <f t="shared" si="5"/>
        <v>19</v>
      </c>
      <c r="V13" s="17">
        <f t="shared" si="5"/>
        <v>20</v>
      </c>
      <c r="W13" s="17">
        <f t="shared" si="5"/>
        <v>2</v>
      </c>
      <c r="X13" s="17">
        <f t="shared" si="5"/>
        <v>1</v>
      </c>
      <c r="Y13" s="17">
        <f t="shared" si="5"/>
        <v>22</v>
      </c>
      <c r="Z13" s="17">
        <f t="shared" si="5"/>
        <v>11</v>
      </c>
      <c r="AA13" s="17">
        <f t="shared" si="5"/>
        <v>5</v>
      </c>
      <c r="AB13" s="17">
        <f t="shared" si="5"/>
        <v>1</v>
      </c>
      <c r="AC13" s="17">
        <f t="shared" si="5"/>
        <v>0</v>
      </c>
      <c r="AD13" s="17">
        <f t="shared" si="5"/>
        <v>0</v>
      </c>
      <c r="AE13" s="31">
        <f t="shared" si="5"/>
        <v>368</v>
      </c>
      <c r="AF13" s="31">
        <f t="shared" si="5"/>
        <v>368</v>
      </c>
    </row>
    <row r="14" spans="2:32" ht="23.1" customHeight="1" x14ac:dyDescent="0.25">
      <c r="B14" s="45" t="s">
        <v>41</v>
      </c>
      <c r="C14" s="50">
        <v>37</v>
      </c>
      <c r="D14" s="50">
        <v>12</v>
      </c>
      <c r="E14" s="50">
        <v>7</v>
      </c>
      <c r="F14" s="50">
        <v>3</v>
      </c>
      <c r="G14" s="50">
        <v>0</v>
      </c>
      <c r="H14" s="50">
        <v>0</v>
      </c>
      <c r="I14" s="50">
        <v>8</v>
      </c>
      <c r="J14" s="50">
        <v>0</v>
      </c>
      <c r="K14" s="50">
        <v>1</v>
      </c>
      <c r="L14" s="50">
        <v>0</v>
      </c>
      <c r="M14" s="50">
        <v>0</v>
      </c>
      <c r="N14" s="50">
        <v>0</v>
      </c>
      <c r="O14" s="17">
        <f t="shared" si="0"/>
        <v>68</v>
      </c>
      <c r="P14" s="17">
        <f t="shared" si="1"/>
        <v>68</v>
      </c>
      <c r="R14" s="1" t="s">
        <v>10</v>
      </c>
      <c r="S14" s="17">
        <f t="shared" ref="S14:AF14" si="6">SUM(C26:C29)</f>
        <v>177</v>
      </c>
      <c r="T14" s="17">
        <f t="shared" si="6"/>
        <v>104</v>
      </c>
      <c r="U14" s="17">
        <f t="shared" si="6"/>
        <v>23</v>
      </c>
      <c r="V14" s="17">
        <f t="shared" si="6"/>
        <v>19</v>
      </c>
      <c r="W14" s="17">
        <f t="shared" si="6"/>
        <v>19</v>
      </c>
      <c r="X14" s="17">
        <f t="shared" si="6"/>
        <v>6</v>
      </c>
      <c r="Y14" s="17">
        <f t="shared" si="6"/>
        <v>33</v>
      </c>
      <c r="Z14" s="17">
        <f t="shared" si="6"/>
        <v>9</v>
      </c>
      <c r="AA14" s="17">
        <f t="shared" si="6"/>
        <v>7</v>
      </c>
      <c r="AB14" s="17">
        <f t="shared" si="6"/>
        <v>1</v>
      </c>
      <c r="AC14" s="17">
        <f t="shared" si="6"/>
        <v>0</v>
      </c>
      <c r="AD14" s="17">
        <f t="shared" si="6"/>
        <v>0</v>
      </c>
      <c r="AE14" s="31">
        <f t="shared" si="6"/>
        <v>398</v>
      </c>
      <c r="AF14" s="31">
        <f t="shared" si="6"/>
        <v>398</v>
      </c>
    </row>
    <row r="15" spans="2:32" ht="23.1" customHeight="1" x14ac:dyDescent="0.25">
      <c r="B15" s="45" t="s">
        <v>42</v>
      </c>
      <c r="C15" s="50">
        <v>15</v>
      </c>
      <c r="D15" s="50">
        <v>1</v>
      </c>
      <c r="E15" s="50">
        <v>2</v>
      </c>
      <c r="F15" s="50">
        <v>1</v>
      </c>
      <c r="G15" s="50">
        <v>1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7">
        <f t="shared" si="0"/>
        <v>21</v>
      </c>
      <c r="P15" s="17">
        <f t="shared" si="1"/>
        <v>21</v>
      </c>
      <c r="R15" s="1" t="s">
        <v>11</v>
      </c>
      <c r="S15" s="17">
        <f t="shared" ref="S15:AF15" si="7">SUM(C30:C33)</f>
        <v>205</v>
      </c>
      <c r="T15" s="17">
        <f t="shared" si="7"/>
        <v>107</v>
      </c>
      <c r="U15" s="17">
        <f t="shared" si="7"/>
        <v>53</v>
      </c>
      <c r="V15" s="17">
        <f t="shared" si="7"/>
        <v>27</v>
      </c>
      <c r="W15" s="17">
        <f t="shared" si="7"/>
        <v>3</v>
      </c>
      <c r="X15" s="17">
        <f t="shared" si="7"/>
        <v>0</v>
      </c>
      <c r="Y15" s="17">
        <f t="shared" si="7"/>
        <v>41</v>
      </c>
      <c r="Z15" s="17">
        <f t="shared" si="7"/>
        <v>6</v>
      </c>
      <c r="AA15" s="17">
        <f t="shared" si="7"/>
        <v>2</v>
      </c>
      <c r="AB15" s="17">
        <f t="shared" si="7"/>
        <v>4</v>
      </c>
      <c r="AC15" s="17">
        <f t="shared" si="7"/>
        <v>1</v>
      </c>
      <c r="AD15" s="17">
        <f t="shared" si="7"/>
        <v>0</v>
      </c>
      <c r="AE15" s="31">
        <f t="shared" si="7"/>
        <v>448</v>
      </c>
      <c r="AF15" s="31">
        <f t="shared" si="7"/>
        <v>449</v>
      </c>
    </row>
    <row r="16" spans="2:32" ht="23.1" customHeight="1" x14ac:dyDescent="0.25">
      <c r="B16" s="45" t="s">
        <v>43</v>
      </c>
      <c r="C16" s="50">
        <v>15</v>
      </c>
      <c r="D16" s="50">
        <v>5</v>
      </c>
      <c r="E16" s="50">
        <v>4</v>
      </c>
      <c r="F16" s="50">
        <v>0</v>
      </c>
      <c r="G16" s="50">
        <v>3</v>
      </c>
      <c r="H16" s="50">
        <v>0</v>
      </c>
      <c r="I16" s="50">
        <v>4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7">
        <f t="shared" si="0"/>
        <v>31</v>
      </c>
      <c r="P16" s="17">
        <f t="shared" si="1"/>
        <v>31</v>
      </c>
      <c r="R16" s="1" t="s">
        <v>12</v>
      </c>
      <c r="S16" s="17">
        <f t="shared" ref="S16:AF16" si="8">SUM(C34:C37)</f>
        <v>148</v>
      </c>
      <c r="T16" s="17">
        <f t="shared" si="8"/>
        <v>94</v>
      </c>
      <c r="U16" s="17">
        <f t="shared" si="8"/>
        <v>22</v>
      </c>
      <c r="V16" s="17">
        <f t="shared" si="8"/>
        <v>20</v>
      </c>
      <c r="W16" s="17">
        <f t="shared" si="8"/>
        <v>1</v>
      </c>
      <c r="X16" s="17">
        <f t="shared" si="8"/>
        <v>2</v>
      </c>
      <c r="Y16" s="17">
        <f t="shared" si="8"/>
        <v>20</v>
      </c>
      <c r="Z16" s="17">
        <f t="shared" si="8"/>
        <v>10</v>
      </c>
      <c r="AA16" s="17">
        <f t="shared" si="8"/>
        <v>6</v>
      </c>
      <c r="AB16" s="17">
        <f t="shared" si="8"/>
        <v>3</v>
      </c>
      <c r="AC16" s="17">
        <f t="shared" si="8"/>
        <v>0</v>
      </c>
      <c r="AD16" s="17">
        <f t="shared" si="8"/>
        <v>0</v>
      </c>
      <c r="AE16" s="31">
        <f t="shared" si="8"/>
        <v>326</v>
      </c>
      <c r="AF16" s="31">
        <f t="shared" si="8"/>
        <v>326</v>
      </c>
    </row>
    <row r="17" spans="2:32" ht="23.1" customHeight="1" x14ac:dyDescent="0.25">
      <c r="B17" s="45" t="s">
        <v>44</v>
      </c>
      <c r="C17" s="50">
        <v>42</v>
      </c>
      <c r="D17" s="50">
        <v>21</v>
      </c>
      <c r="E17" s="50">
        <v>8</v>
      </c>
      <c r="F17" s="50">
        <v>5</v>
      </c>
      <c r="G17" s="50">
        <v>0</v>
      </c>
      <c r="H17" s="50">
        <v>0</v>
      </c>
      <c r="I17" s="50">
        <v>9</v>
      </c>
      <c r="J17" s="50">
        <v>3</v>
      </c>
      <c r="K17" s="50">
        <v>3</v>
      </c>
      <c r="L17" s="50">
        <v>0</v>
      </c>
      <c r="M17" s="50">
        <v>0</v>
      </c>
      <c r="N17" s="50">
        <v>0</v>
      </c>
      <c r="O17" s="17">
        <f t="shared" si="0"/>
        <v>91</v>
      </c>
      <c r="P17" s="17">
        <f t="shared" si="1"/>
        <v>91</v>
      </c>
      <c r="R17" s="1" t="s">
        <v>13</v>
      </c>
      <c r="S17" s="17">
        <f t="shared" ref="S17:AF17" si="9">SUM(C38:C41)</f>
        <v>172</v>
      </c>
      <c r="T17" s="17">
        <f t="shared" si="9"/>
        <v>82</v>
      </c>
      <c r="U17" s="17">
        <f t="shared" si="9"/>
        <v>20</v>
      </c>
      <c r="V17" s="17">
        <f t="shared" si="9"/>
        <v>15</v>
      </c>
      <c r="W17" s="17">
        <f t="shared" si="9"/>
        <v>3</v>
      </c>
      <c r="X17" s="17">
        <f t="shared" si="9"/>
        <v>0</v>
      </c>
      <c r="Y17" s="17">
        <f t="shared" si="9"/>
        <v>15</v>
      </c>
      <c r="Z17" s="17">
        <f t="shared" si="9"/>
        <v>21</v>
      </c>
      <c r="AA17" s="17">
        <f t="shared" si="9"/>
        <v>3</v>
      </c>
      <c r="AB17" s="17">
        <f t="shared" si="9"/>
        <v>4</v>
      </c>
      <c r="AC17" s="17">
        <f t="shared" si="9"/>
        <v>0</v>
      </c>
      <c r="AD17" s="17">
        <f t="shared" si="9"/>
        <v>0</v>
      </c>
      <c r="AE17" s="31">
        <f t="shared" si="9"/>
        <v>335</v>
      </c>
      <c r="AF17" s="31">
        <f t="shared" si="9"/>
        <v>335</v>
      </c>
    </row>
    <row r="18" spans="2:32" ht="23.1" customHeight="1" x14ac:dyDescent="0.25">
      <c r="B18" s="45" t="s">
        <v>45</v>
      </c>
      <c r="C18" s="50">
        <v>38</v>
      </c>
      <c r="D18" s="50">
        <v>13</v>
      </c>
      <c r="E18" s="50">
        <v>4</v>
      </c>
      <c r="F18" s="50">
        <v>4</v>
      </c>
      <c r="G18" s="50">
        <v>0</v>
      </c>
      <c r="H18" s="50">
        <v>0</v>
      </c>
      <c r="I18" s="50">
        <v>8</v>
      </c>
      <c r="J18" s="50">
        <v>1</v>
      </c>
      <c r="K18" s="50">
        <v>1</v>
      </c>
      <c r="L18" s="50">
        <v>0</v>
      </c>
      <c r="M18" s="50">
        <v>0</v>
      </c>
      <c r="N18" s="50">
        <v>0</v>
      </c>
      <c r="O18" s="17">
        <f t="shared" si="0"/>
        <v>69</v>
      </c>
      <c r="P18" s="17">
        <f t="shared" si="1"/>
        <v>69</v>
      </c>
      <c r="R18" s="1" t="s">
        <v>14</v>
      </c>
      <c r="S18" s="17">
        <f t="shared" ref="S18:AF18" si="10">SUM(C42:C45)</f>
        <v>179</v>
      </c>
      <c r="T18" s="17">
        <f t="shared" si="10"/>
        <v>110</v>
      </c>
      <c r="U18" s="17">
        <f t="shared" si="10"/>
        <v>29</v>
      </c>
      <c r="V18" s="17">
        <f t="shared" si="10"/>
        <v>12</v>
      </c>
      <c r="W18" s="17">
        <f t="shared" si="10"/>
        <v>1</v>
      </c>
      <c r="X18" s="17">
        <f t="shared" si="10"/>
        <v>1</v>
      </c>
      <c r="Y18" s="17">
        <f t="shared" si="10"/>
        <v>17</v>
      </c>
      <c r="Z18" s="17">
        <f t="shared" si="10"/>
        <v>15</v>
      </c>
      <c r="AA18" s="17">
        <f t="shared" si="10"/>
        <v>4</v>
      </c>
      <c r="AB18" s="17">
        <f t="shared" si="10"/>
        <v>6</v>
      </c>
      <c r="AC18" s="17">
        <f t="shared" si="10"/>
        <v>1</v>
      </c>
      <c r="AD18" s="17">
        <f t="shared" si="10"/>
        <v>0</v>
      </c>
      <c r="AE18" s="31">
        <f t="shared" si="10"/>
        <v>374</v>
      </c>
      <c r="AF18" s="31">
        <f t="shared" si="10"/>
        <v>375</v>
      </c>
    </row>
    <row r="19" spans="2:32" ht="23.1" customHeight="1" x14ac:dyDescent="0.25">
      <c r="B19" s="45" t="s">
        <v>46</v>
      </c>
      <c r="C19" s="50">
        <v>28</v>
      </c>
      <c r="D19" s="50">
        <v>28</v>
      </c>
      <c r="E19" s="50">
        <v>2</v>
      </c>
      <c r="F19" s="50">
        <v>8</v>
      </c>
      <c r="G19" s="50">
        <v>0</v>
      </c>
      <c r="H19" s="50">
        <v>0</v>
      </c>
      <c r="I19" s="50">
        <v>0</v>
      </c>
      <c r="J19" s="50">
        <v>7</v>
      </c>
      <c r="K19" s="50">
        <v>2</v>
      </c>
      <c r="L19" s="50">
        <v>2</v>
      </c>
      <c r="M19" s="50">
        <v>0</v>
      </c>
      <c r="N19" s="50">
        <v>0</v>
      </c>
      <c r="O19" s="17">
        <f t="shared" si="0"/>
        <v>77</v>
      </c>
      <c r="P19" s="17">
        <f t="shared" si="1"/>
        <v>77</v>
      </c>
      <c r="R19" s="1" t="s">
        <v>15</v>
      </c>
      <c r="S19" s="17">
        <f t="shared" ref="S19:AF19" si="11">SUM(C46:C49)</f>
        <v>162</v>
      </c>
      <c r="T19" s="17">
        <f t="shared" si="11"/>
        <v>88</v>
      </c>
      <c r="U19" s="17">
        <f t="shared" si="11"/>
        <v>27</v>
      </c>
      <c r="V19" s="17">
        <f t="shared" si="11"/>
        <v>9</v>
      </c>
      <c r="W19" s="17">
        <f t="shared" si="11"/>
        <v>0</v>
      </c>
      <c r="X19" s="17">
        <f t="shared" si="11"/>
        <v>0</v>
      </c>
      <c r="Y19" s="17">
        <f t="shared" si="11"/>
        <v>17</v>
      </c>
      <c r="Z19" s="17">
        <f t="shared" si="11"/>
        <v>7</v>
      </c>
      <c r="AA19" s="17">
        <f t="shared" si="11"/>
        <v>1</v>
      </c>
      <c r="AB19" s="17">
        <f t="shared" si="11"/>
        <v>3</v>
      </c>
      <c r="AC19" s="17">
        <f t="shared" si="11"/>
        <v>0</v>
      </c>
      <c r="AD19" s="17">
        <f t="shared" si="11"/>
        <v>0</v>
      </c>
      <c r="AE19" s="31">
        <f t="shared" si="11"/>
        <v>314</v>
      </c>
      <c r="AF19" s="31">
        <f t="shared" si="11"/>
        <v>314</v>
      </c>
    </row>
    <row r="20" spans="2:32" ht="23.1" customHeight="1" x14ac:dyDescent="0.25">
      <c r="B20" s="45" t="s">
        <v>47</v>
      </c>
      <c r="C20" s="50">
        <v>29</v>
      </c>
      <c r="D20" s="50">
        <v>17</v>
      </c>
      <c r="E20" s="50">
        <v>7</v>
      </c>
      <c r="F20" s="50">
        <v>1</v>
      </c>
      <c r="G20" s="50">
        <v>2</v>
      </c>
      <c r="H20" s="50">
        <v>1</v>
      </c>
      <c r="I20" s="50">
        <v>3</v>
      </c>
      <c r="J20" s="50">
        <v>5</v>
      </c>
      <c r="K20" s="50">
        <v>1</v>
      </c>
      <c r="L20" s="50">
        <v>0</v>
      </c>
      <c r="M20" s="50">
        <v>0</v>
      </c>
      <c r="N20" s="50">
        <v>0</v>
      </c>
      <c r="O20" s="17">
        <f t="shared" si="0"/>
        <v>66</v>
      </c>
      <c r="P20" s="17">
        <f t="shared" si="1"/>
        <v>66</v>
      </c>
      <c r="R20" s="1" t="s">
        <v>16</v>
      </c>
      <c r="S20" s="17">
        <f t="shared" ref="S20:AF20" si="12">SUM(C50:C53)</f>
        <v>157</v>
      </c>
      <c r="T20" s="17">
        <f t="shared" si="12"/>
        <v>64</v>
      </c>
      <c r="U20" s="17">
        <f t="shared" si="12"/>
        <v>27</v>
      </c>
      <c r="V20" s="17">
        <f t="shared" si="12"/>
        <v>21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18</v>
      </c>
      <c r="AA20" s="17">
        <f t="shared" si="12"/>
        <v>2</v>
      </c>
      <c r="AB20" s="17">
        <f t="shared" si="12"/>
        <v>5</v>
      </c>
      <c r="AC20" s="17">
        <f t="shared" si="12"/>
        <v>1</v>
      </c>
      <c r="AD20" s="17">
        <f t="shared" si="12"/>
        <v>0</v>
      </c>
      <c r="AE20" s="31">
        <f t="shared" si="12"/>
        <v>295</v>
      </c>
      <c r="AF20" s="31">
        <f t="shared" si="12"/>
        <v>296</v>
      </c>
    </row>
    <row r="21" spans="2:32" ht="23.1" customHeight="1" x14ac:dyDescent="0.25">
      <c r="B21" s="45" t="s">
        <v>48</v>
      </c>
      <c r="C21" s="50">
        <v>42</v>
      </c>
      <c r="D21" s="50">
        <v>21</v>
      </c>
      <c r="E21" s="50">
        <v>3</v>
      </c>
      <c r="F21" s="50">
        <v>3</v>
      </c>
      <c r="G21" s="50">
        <v>8</v>
      </c>
      <c r="H21" s="50">
        <v>0</v>
      </c>
      <c r="I21" s="50">
        <v>7</v>
      </c>
      <c r="J21" s="50">
        <v>2</v>
      </c>
      <c r="K21" s="50">
        <v>1</v>
      </c>
      <c r="L21" s="50">
        <v>1</v>
      </c>
      <c r="M21" s="50">
        <v>0</v>
      </c>
      <c r="N21" s="50">
        <v>0</v>
      </c>
      <c r="O21" s="17">
        <f t="shared" si="0"/>
        <v>88</v>
      </c>
      <c r="P21" s="17">
        <f t="shared" si="1"/>
        <v>88</v>
      </c>
      <c r="R21" s="36" t="s">
        <v>20</v>
      </c>
      <c r="S21" s="34">
        <f t="shared" ref="S21:AF21" si="13">SUM(C54:C57)</f>
        <v>160</v>
      </c>
      <c r="T21" s="17">
        <f t="shared" si="13"/>
        <v>70</v>
      </c>
      <c r="U21" s="17">
        <f t="shared" si="13"/>
        <v>30</v>
      </c>
      <c r="V21" s="17">
        <f t="shared" si="13"/>
        <v>19</v>
      </c>
      <c r="W21" s="17">
        <f t="shared" si="13"/>
        <v>3</v>
      </c>
      <c r="X21" s="17">
        <f t="shared" si="13"/>
        <v>3</v>
      </c>
      <c r="Y21" s="17">
        <f t="shared" si="13"/>
        <v>14</v>
      </c>
      <c r="Z21" s="17">
        <f t="shared" si="13"/>
        <v>4</v>
      </c>
      <c r="AA21" s="17">
        <f t="shared" si="13"/>
        <v>0</v>
      </c>
      <c r="AB21" s="17">
        <f t="shared" si="13"/>
        <v>0</v>
      </c>
      <c r="AC21" s="17">
        <f t="shared" si="13"/>
        <v>0</v>
      </c>
      <c r="AD21" s="17">
        <f t="shared" si="13"/>
        <v>0</v>
      </c>
      <c r="AE21" s="31">
        <f t="shared" si="13"/>
        <v>303</v>
      </c>
      <c r="AF21" s="31">
        <f t="shared" si="13"/>
        <v>303</v>
      </c>
    </row>
    <row r="22" spans="2:32" ht="23.1" customHeight="1" x14ac:dyDescent="0.25">
      <c r="B22" s="45" t="s">
        <v>49</v>
      </c>
      <c r="C22" s="50">
        <v>55</v>
      </c>
      <c r="D22" s="50">
        <v>27</v>
      </c>
      <c r="E22" s="50">
        <v>7</v>
      </c>
      <c r="F22" s="50">
        <v>6</v>
      </c>
      <c r="G22" s="50">
        <v>0</v>
      </c>
      <c r="H22" s="50">
        <v>1</v>
      </c>
      <c r="I22" s="50">
        <v>10</v>
      </c>
      <c r="J22" s="50">
        <v>2</v>
      </c>
      <c r="K22" s="50">
        <v>1</v>
      </c>
      <c r="L22" s="50">
        <v>0</v>
      </c>
      <c r="M22" s="50">
        <v>0</v>
      </c>
      <c r="N22" s="50">
        <v>0</v>
      </c>
      <c r="O22" s="17">
        <f t="shared" si="0"/>
        <v>109</v>
      </c>
      <c r="P22" s="17">
        <f t="shared" si="1"/>
        <v>109</v>
      </c>
      <c r="R22" s="36" t="s">
        <v>146</v>
      </c>
      <c r="S22" s="34">
        <f>SUM(C58:C61)</f>
        <v>100</v>
      </c>
      <c r="T22" s="34">
        <f t="shared" ref="T22:AF22" si="14">SUM(D58:D61)</f>
        <v>49</v>
      </c>
      <c r="U22" s="34">
        <f t="shared" si="14"/>
        <v>24</v>
      </c>
      <c r="V22" s="34">
        <f t="shared" si="14"/>
        <v>15</v>
      </c>
      <c r="W22" s="34">
        <f t="shared" si="14"/>
        <v>4</v>
      </c>
      <c r="X22" s="34">
        <f t="shared" si="14"/>
        <v>3</v>
      </c>
      <c r="Y22" s="34">
        <f t="shared" si="14"/>
        <v>17</v>
      </c>
      <c r="Z22" s="34">
        <f t="shared" si="14"/>
        <v>6</v>
      </c>
      <c r="AA22" s="34">
        <f t="shared" si="14"/>
        <v>0</v>
      </c>
      <c r="AB22" s="34">
        <f t="shared" si="14"/>
        <v>0</v>
      </c>
      <c r="AC22" s="34">
        <f t="shared" si="14"/>
        <v>1</v>
      </c>
      <c r="AD22" s="34">
        <f t="shared" si="14"/>
        <v>0</v>
      </c>
      <c r="AE22" s="31">
        <f t="shared" si="14"/>
        <v>218</v>
      </c>
      <c r="AF22" s="31">
        <f t="shared" si="14"/>
        <v>219</v>
      </c>
    </row>
    <row r="23" spans="2:32" ht="23.1" customHeight="1" x14ac:dyDescent="0.25">
      <c r="B23" s="45" t="s">
        <v>50</v>
      </c>
      <c r="C23" s="50">
        <v>34</v>
      </c>
      <c r="D23" s="50">
        <v>13</v>
      </c>
      <c r="E23" s="50">
        <v>3</v>
      </c>
      <c r="F23" s="50">
        <v>8</v>
      </c>
      <c r="G23" s="50">
        <v>1</v>
      </c>
      <c r="H23" s="50">
        <v>0</v>
      </c>
      <c r="I23" s="50">
        <v>2</v>
      </c>
      <c r="J23" s="50">
        <v>2</v>
      </c>
      <c r="K23" s="50">
        <v>0</v>
      </c>
      <c r="L23" s="50">
        <v>0</v>
      </c>
      <c r="M23" s="50">
        <v>0</v>
      </c>
      <c r="N23" s="50">
        <v>0</v>
      </c>
      <c r="O23" s="17">
        <f t="shared" si="0"/>
        <v>63</v>
      </c>
      <c r="P23" s="17">
        <f t="shared" si="1"/>
        <v>63</v>
      </c>
      <c r="R23" s="36" t="s">
        <v>147</v>
      </c>
      <c r="S23" s="34">
        <f>SUM(C62:C65)</f>
        <v>143</v>
      </c>
      <c r="T23" s="34">
        <f t="shared" ref="T23:AF23" si="15">SUM(D62:D65)</f>
        <v>64</v>
      </c>
      <c r="U23" s="34">
        <f t="shared" si="15"/>
        <v>22</v>
      </c>
      <c r="V23" s="34">
        <f t="shared" si="15"/>
        <v>11</v>
      </c>
      <c r="W23" s="34">
        <f t="shared" si="15"/>
        <v>7</v>
      </c>
      <c r="X23" s="34">
        <f t="shared" si="15"/>
        <v>0</v>
      </c>
      <c r="Y23" s="34">
        <f t="shared" si="15"/>
        <v>12</v>
      </c>
      <c r="Z23" s="34">
        <f t="shared" si="15"/>
        <v>6</v>
      </c>
      <c r="AA23" s="34">
        <f t="shared" si="15"/>
        <v>2</v>
      </c>
      <c r="AB23" s="34">
        <f t="shared" si="15"/>
        <v>0</v>
      </c>
      <c r="AC23" s="34">
        <f t="shared" si="15"/>
        <v>0</v>
      </c>
      <c r="AD23" s="34">
        <f t="shared" si="15"/>
        <v>0</v>
      </c>
      <c r="AE23" s="31">
        <f t="shared" si="15"/>
        <v>267</v>
      </c>
      <c r="AF23" s="31">
        <f t="shared" si="15"/>
        <v>267</v>
      </c>
    </row>
    <row r="24" spans="2:32" ht="23.1" customHeight="1" x14ac:dyDescent="0.25">
      <c r="B24" s="45" t="s">
        <v>51</v>
      </c>
      <c r="C24" s="50">
        <v>51</v>
      </c>
      <c r="D24" s="50">
        <v>30</v>
      </c>
      <c r="E24" s="50">
        <v>2</v>
      </c>
      <c r="F24" s="50">
        <v>4</v>
      </c>
      <c r="G24" s="50">
        <v>0</v>
      </c>
      <c r="H24" s="50">
        <v>0</v>
      </c>
      <c r="I24" s="50">
        <v>0</v>
      </c>
      <c r="J24" s="50">
        <v>6</v>
      </c>
      <c r="K24" s="50">
        <v>3</v>
      </c>
      <c r="L24" s="50">
        <v>1</v>
      </c>
      <c r="M24" s="50">
        <v>0</v>
      </c>
      <c r="N24" s="50">
        <v>0</v>
      </c>
      <c r="O24" s="17">
        <f t="shared" si="0"/>
        <v>97</v>
      </c>
      <c r="P24" s="17">
        <f t="shared" si="1"/>
        <v>97</v>
      </c>
      <c r="R24" s="36" t="s">
        <v>148</v>
      </c>
      <c r="S24" s="34">
        <f>SUM(C66:C69)</f>
        <v>92</v>
      </c>
      <c r="T24" s="34">
        <f t="shared" ref="T24:AF24" si="16">SUM(D66:D69)</f>
        <v>51</v>
      </c>
      <c r="U24" s="34">
        <f t="shared" si="16"/>
        <v>24</v>
      </c>
      <c r="V24" s="34">
        <f t="shared" si="16"/>
        <v>3</v>
      </c>
      <c r="W24" s="34">
        <f t="shared" si="16"/>
        <v>1</v>
      </c>
      <c r="X24" s="34">
        <f t="shared" si="16"/>
        <v>4</v>
      </c>
      <c r="Y24" s="34">
        <f t="shared" si="16"/>
        <v>9</v>
      </c>
      <c r="Z24" s="34">
        <f t="shared" si="16"/>
        <v>2</v>
      </c>
      <c r="AA24" s="34">
        <f t="shared" si="16"/>
        <v>1</v>
      </c>
      <c r="AB24" s="34">
        <f t="shared" si="16"/>
        <v>0</v>
      </c>
      <c r="AC24" s="34">
        <f t="shared" si="16"/>
        <v>0</v>
      </c>
      <c r="AD24" s="34">
        <f t="shared" si="16"/>
        <v>0</v>
      </c>
      <c r="AE24" s="31">
        <f t="shared" si="16"/>
        <v>187</v>
      </c>
      <c r="AF24" s="31">
        <f t="shared" si="16"/>
        <v>187</v>
      </c>
    </row>
    <row r="25" spans="2:32" ht="23.1" customHeight="1" x14ac:dyDescent="0.25">
      <c r="B25" s="45" t="s">
        <v>52</v>
      </c>
      <c r="C25" s="50">
        <v>58</v>
      </c>
      <c r="D25" s="50">
        <v>19</v>
      </c>
      <c r="E25" s="50">
        <v>7</v>
      </c>
      <c r="F25" s="50">
        <v>2</v>
      </c>
      <c r="G25" s="50">
        <v>1</v>
      </c>
      <c r="H25" s="50">
        <v>0</v>
      </c>
      <c r="I25" s="50">
        <v>10</v>
      </c>
      <c r="J25" s="50">
        <v>1</v>
      </c>
      <c r="K25" s="50">
        <v>1</v>
      </c>
      <c r="L25" s="50">
        <v>0</v>
      </c>
      <c r="M25" s="50">
        <v>0</v>
      </c>
      <c r="N25" s="50">
        <v>0</v>
      </c>
      <c r="O25" s="17">
        <f t="shared" si="0"/>
        <v>99</v>
      </c>
      <c r="P25" s="17">
        <f t="shared" si="1"/>
        <v>99</v>
      </c>
      <c r="R25" s="36" t="s">
        <v>149</v>
      </c>
      <c r="S25" s="34">
        <f>SUM(C70:C73)</f>
        <v>107</v>
      </c>
      <c r="T25" s="34">
        <f t="shared" ref="T25:AF25" si="17">SUM(D70:D73)</f>
        <v>66</v>
      </c>
      <c r="U25" s="34">
        <f t="shared" si="17"/>
        <v>19</v>
      </c>
      <c r="V25" s="34">
        <f t="shared" si="17"/>
        <v>11</v>
      </c>
      <c r="W25" s="34">
        <f t="shared" si="17"/>
        <v>3</v>
      </c>
      <c r="X25" s="34">
        <f t="shared" si="17"/>
        <v>1</v>
      </c>
      <c r="Y25" s="34">
        <f t="shared" si="17"/>
        <v>7</v>
      </c>
      <c r="Z25" s="34">
        <f t="shared" si="17"/>
        <v>3</v>
      </c>
      <c r="AA25" s="34">
        <f t="shared" si="17"/>
        <v>1</v>
      </c>
      <c r="AB25" s="34">
        <f t="shared" si="17"/>
        <v>0</v>
      </c>
      <c r="AC25" s="34">
        <f t="shared" si="17"/>
        <v>1</v>
      </c>
      <c r="AD25" s="34">
        <f t="shared" si="17"/>
        <v>0</v>
      </c>
      <c r="AE25" s="31">
        <f t="shared" si="17"/>
        <v>218</v>
      </c>
      <c r="AF25" s="31">
        <f t="shared" si="17"/>
        <v>219</v>
      </c>
    </row>
    <row r="26" spans="2:32" ht="23.1" customHeight="1" x14ac:dyDescent="0.25">
      <c r="B26" s="45" t="s">
        <v>53</v>
      </c>
      <c r="C26" s="50">
        <v>43</v>
      </c>
      <c r="D26" s="50">
        <v>25</v>
      </c>
      <c r="E26" s="50">
        <v>7</v>
      </c>
      <c r="F26" s="50">
        <v>7</v>
      </c>
      <c r="G26" s="50">
        <v>4</v>
      </c>
      <c r="H26" s="50">
        <v>0</v>
      </c>
      <c r="I26" s="50">
        <v>7</v>
      </c>
      <c r="J26" s="50">
        <v>2</v>
      </c>
      <c r="K26" s="50">
        <v>5</v>
      </c>
      <c r="L26" s="50">
        <v>0</v>
      </c>
      <c r="M26" s="50">
        <v>0</v>
      </c>
      <c r="N26" s="50">
        <v>0</v>
      </c>
      <c r="O26" s="17">
        <f t="shared" si="0"/>
        <v>100</v>
      </c>
      <c r="P26" s="17">
        <f t="shared" si="1"/>
        <v>100</v>
      </c>
      <c r="R26" s="36" t="s">
        <v>150</v>
      </c>
      <c r="S26" s="34">
        <f>SUM(C74:C77)</f>
        <v>63</v>
      </c>
      <c r="T26" s="34">
        <f t="shared" ref="T26:AF26" si="18">SUM(D74:D77)</f>
        <v>19</v>
      </c>
      <c r="U26" s="34">
        <f t="shared" si="18"/>
        <v>9</v>
      </c>
      <c r="V26" s="34">
        <f t="shared" si="18"/>
        <v>6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2</v>
      </c>
      <c r="AA26" s="34">
        <f t="shared" si="18"/>
        <v>7</v>
      </c>
      <c r="AB26" s="34">
        <f t="shared" si="18"/>
        <v>3</v>
      </c>
      <c r="AC26" s="34">
        <f t="shared" si="18"/>
        <v>0</v>
      </c>
      <c r="AD26" s="34">
        <f t="shared" si="18"/>
        <v>0</v>
      </c>
      <c r="AE26" s="31">
        <f t="shared" si="18"/>
        <v>112</v>
      </c>
      <c r="AF26" s="31">
        <f t="shared" si="18"/>
        <v>112</v>
      </c>
    </row>
    <row r="27" spans="2:32" ht="23.1" customHeight="1" x14ac:dyDescent="0.25">
      <c r="B27" s="45" t="s">
        <v>54</v>
      </c>
      <c r="C27" s="50">
        <v>54</v>
      </c>
      <c r="D27" s="50">
        <v>21</v>
      </c>
      <c r="E27" s="50">
        <v>4</v>
      </c>
      <c r="F27" s="50">
        <v>3</v>
      </c>
      <c r="G27" s="50">
        <v>7</v>
      </c>
      <c r="H27" s="50">
        <v>3</v>
      </c>
      <c r="I27" s="50">
        <v>9</v>
      </c>
      <c r="J27" s="50">
        <v>2</v>
      </c>
      <c r="K27" s="50">
        <v>0</v>
      </c>
      <c r="L27" s="50">
        <v>0</v>
      </c>
      <c r="M27" s="50">
        <v>0</v>
      </c>
      <c r="N27" s="50">
        <v>0</v>
      </c>
      <c r="O27" s="17">
        <f t="shared" si="0"/>
        <v>103</v>
      </c>
      <c r="P27" s="17">
        <f t="shared" si="1"/>
        <v>103</v>
      </c>
      <c r="R27" s="36" t="s">
        <v>151</v>
      </c>
      <c r="S27" s="34">
        <f>SUM(C78:C81)</f>
        <v>28</v>
      </c>
      <c r="T27" s="34">
        <f t="shared" ref="T27:AF27" si="19">SUM(D78:D81)</f>
        <v>15</v>
      </c>
      <c r="U27" s="34">
        <f t="shared" si="19"/>
        <v>2</v>
      </c>
      <c r="V27" s="34">
        <f t="shared" si="19"/>
        <v>2</v>
      </c>
      <c r="W27" s="34">
        <f t="shared" si="19"/>
        <v>3</v>
      </c>
      <c r="X27" s="34">
        <f t="shared" si="19"/>
        <v>0</v>
      </c>
      <c r="Y27" s="34">
        <f t="shared" si="19"/>
        <v>2</v>
      </c>
      <c r="Z27" s="34">
        <f t="shared" si="19"/>
        <v>4</v>
      </c>
      <c r="AA27" s="34">
        <f t="shared" si="19"/>
        <v>3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59</v>
      </c>
      <c r="AF27" s="31">
        <f t="shared" si="19"/>
        <v>59</v>
      </c>
    </row>
    <row r="28" spans="2:32" ht="23.1" customHeight="1" x14ac:dyDescent="0.25">
      <c r="B28" s="45" t="s">
        <v>55</v>
      </c>
      <c r="C28" s="50">
        <v>37</v>
      </c>
      <c r="D28" s="50">
        <v>31</v>
      </c>
      <c r="E28" s="50">
        <v>8</v>
      </c>
      <c r="F28" s="50">
        <v>4</v>
      </c>
      <c r="G28" s="50">
        <v>7</v>
      </c>
      <c r="H28" s="50">
        <v>1</v>
      </c>
      <c r="I28" s="50">
        <v>10</v>
      </c>
      <c r="J28" s="50">
        <v>3</v>
      </c>
      <c r="K28" s="50">
        <v>0</v>
      </c>
      <c r="L28" s="50">
        <v>0</v>
      </c>
      <c r="M28" s="50">
        <v>0</v>
      </c>
      <c r="N28" s="50">
        <v>0</v>
      </c>
      <c r="O28" s="17">
        <f t="shared" si="0"/>
        <v>101</v>
      </c>
      <c r="P28" s="17">
        <f t="shared" si="1"/>
        <v>101</v>
      </c>
      <c r="R28" s="36" t="s">
        <v>152</v>
      </c>
      <c r="S28" s="34">
        <f>SUM(C82:C85)</f>
        <v>17</v>
      </c>
      <c r="T28" s="34">
        <f t="shared" ref="T28:AF28" si="20">SUM(D82:D85)</f>
        <v>8</v>
      </c>
      <c r="U28" s="34">
        <f t="shared" si="20"/>
        <v>3</v>
      </c>
      <c r="V28" s="34">
        <f t="shared" si="20"/>
        <v>1</v>
      </c>
      <c r="W28" s="34">
        <f t="shared" si="20"/>
        <v>1</v>
      </c>
      <c r="X28" s="34">
        <f t="shared" si="20"/>
        <v>0</v>
      </c>
      <c r="Y28" s="34">
        <f t="shared" si="20"/>
        <v>4</v>
      </c>
      <c r="Z28" s="34">
        <f t="shared" si="20"/>
        <v>1</v>
      </c>
      <c r="AA28" s="34">
        <f t="shared" si="20"/>
        <v>1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36</v>
      </c>
      <c r="AF28" s="31">
        <f t="shared" si="20"/>
        <v>36</v>
      </c>
    </row>
    <row r="29" spans="2:32" ht="23.1" customHeight="1" x14ac:dyDescent="0.25">
      <c r="B29" s="45" t="s">
        <v>56</v>
      </c>
      <c r="C29" s="50">
        <v>43</v>
      </c>
      <c r="D29" s="50">
        <v>27</v>
      </c>
      <c r="E29" s="50">
        <v>4</v>
      </c>
      <c r="F29" s="50">
        <v>5</v>
      </c>
      <c r="G29" s="50">
        <v>1</v>
      </c>
      <c r="H29" s="50">
        <v>2</v>
      </c>
      <c r="I29" s="50">
        <v>7</v>
      </c>
      <c r="J29" s="50">
        <v>2</v>
      </c>
      <c r="K29" s="50">
        <v>2</v>
      </c>
      <c r="L29" s="50">
        <v>1</v>
      </c>
      <c r="M29" s="50">
        <v>0</v>
      </c>
      <c r="N29" s="50">
        <v>0</v>
      </c>
      <c r="O29" s="17">
        <f t="shared" si="0"/>
        <v>94</v>
      </c>
      <c r="P29" s="17">
        <f t="shared" si="1"/>
        <v>94</v>
      </c>
      <c r="R29" s="36" t="s">
        <v>153</v>
      </c>
      <c r="S29" s="34">
        <f>SUM(C86:C89)</f>
        <v>9</v>
      </c>
      <c r="T29" s="34">
        <f t="shared" ref="T29:AF29" si="21">SUM(D86:D89)</f>
        <v>2</v>
      </c>
      <c r="U29" s="34">
        <f t="shared" si="21"/>
        <v>2</v>
      </c>
      <c r="V29" s="34">
        <f t="shared" si="21"/>
        <v>2</v>
      </c>
      <c r="W29" s="34">
        <f t="shared" si="21"/>
        <v>0</v>
      </c>
      <c r="X29" s="34">
        <f t="shared" si="21"/>
        <v>0</v>
      </c>
      <c r="Y29" s="34">
        <f t="shared" si="21"/>
        <v>4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20</v>
      </c>
      <c r="AF29" s="31">
        <f t="shared" si="21"/>
        <v>20</v>
      </c>
    </row>
    <row r="30" spans="2:32" ht="23.1" customHeight="1" x14ac:dyDescent="0.25">
      <c r="B30" s="45" t="s">
        <v>57</v>
      </c>
      <c r="C30" s="50">
        <v>45</v>
      </c>
      <c r="D30" s="50">
        <v>31</v>
      </c>
      <c r="E30" s="50">
        <v>13</v>
      </c>
      <c r="F30" s="50">
        <v>5</v>
      </c>
      <c r="G30" s="50">
        <v>0</v>
      </c>
      <c r="H30" s="50">
        <v>0</v>
      </c>
      <c r="I30" s="50">
        <v>10</v>
      </c>
      <c r="J30" s="50">
        <v>2</v>
      </c>
      <c r="K30" s="50">
        <v>0</v>
      </c>
      <c r="L30" s="50">
        <v>0</v>
      </c>
      <c r="M30" s="50">
        <v>1</v>
      </c>
      <c r="N30" s="50">
        <v>0</v>
      </c>
      <c r="O30" s="17">
        <f t="shared" si="0"/>
        <v>106</v>
      </c>
      <c r="P30" s="17">
        <f t="shared" si="1"/>
        <v>107</v>
      </c>
      <c r="R30" s="36" t="s">
        <v>154</v>
      </c>
      <c r="S30" s="34">
        <f>SUM(C90:C93)</f>
        <v>13</v>
      </c>
      <c r="T30" s="34">
        <f t="shared" ref="T30:AF30" si="22">SUM(D90:D93)</f>
        <v>7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1</v>
      </c>
      <c r="AA30" s="34">
        <f t="shared" si="22"/>
        <v>3</v>
      </c>
      <c r="AB30" s="34">
        <f t="shared" si="22"/>
        <v>1</v>
      </c>
      <c r="AC30" s="34">
        <f t="shared" si="22"/>
        <v>0</v>
      </c>
      <c r="AD30" s="34">
        <f t="shared" si="22"/>
        <v>0</v>
      </c>
      <c r="AE30" s="31">
        <f t="shared" si="22"/>
        <v>27</v>
      </c>
      <c r="AF30" s="31">
        <f t="shared" si="22"/>
        <v>27</v>
      </c>
    </row>
    <row r="31" spans="2:32" ht="23.1" customHeight="1" x14ac:dyDescent="0.25">
      <c r="B31" s="46" t="s">
        <v>58</v>
      </c>
      <c r="C31" s="50">
        <v>55</v>
      </c>
      <c r="D31" s="50">
        <v>32</v>
      </c>
      <c r="E31" s="50">
        <v>10</v>
      </c>
      <c r="F31" s="50">
        <v>7</v>
      </c>
      <c r="G31" s="50">
        <v>1</v>
      </c>
      <c r="H31" s="50">
        <v>0</v>
      </c>
      <c r="I31" s="50">
        <v>14</v>
      </c>
      <c r="J31" s="50">
        <v>2</v>
      </c>
      <c r="K31" s="50">
        <v>1</v>
      </c>
      <c r="L31" s="50">
        <v>2</v>
      </c>
      <c r="M31" s="50">
        <v>0</v>
      </c>
      <c r="N31" s="50">
        <v>0</v>
      </c>
      <c r="O31" s="17">
        <f t="shared" si="0"/>
        <v>124</v>
      </c>
      <c r="P31" s="17">
        <f t="shared" si="1"/>
        <v>124</v>
      </c>
      <c r="R31" s="36" t="s">
        <v>155</v>
      </c>
      <c r="S31" s="34">
        <f>SUM(C94:C97)</f>
        <v>11</v>
      </c>
      <c r="T31" s="34">
        <f t="shared" ref="T31:AF31" si="23">SUM(D94:D97)</f>
        <v>4</v>
      </c>
      <c r="U31" s="34">
        <f t="shared" si="23"/>
        <v>0</v>
      </c>
      <c r="V31" s="34">
        <f t="shared" si="23"/>
        <v>4</v>
      </c>
      <c r="W31" s="34">
        <f t="shared" si="23"/>
        <v>1</v>
      </c>
      <c r="X31" s="34">
        <f t="shared" si="23"/>
        <v>0</v>
      </c>
      <c r="Y31" s="34">
        <f t="shared" si="23"/>
        <v>5</v>
      </c>
      <c r="Z31" s="34">
        <f t="shared" si="23"/>
        <v>5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30</v>
      </c>
      <c r="AF31" s="31">
        <f t="shared" si="23"/>
        <v>30</v>
      </c>
    </row>
    <row r="32" spans="2:32" ht="23.1" customHeight="1" x14ac:dyDescent="0.25">
      <c r="B32" s="46" t="s">
        <v>59</v>
      </c>
      <c r="C32" s="50">
        <v>75</v>
      </c>
      <c r="D32" s="50">
        <v>31</v>
      </c>
      <c r="E32" s="50">
        <v>15</v>
      </c>
      <c r="F32" s="50">
        <v>10</v>
      </c>
      <c r="G32" s="50">
        <v>1</v>
      </c>
      <c r="H32" s="50">
        <v>0</v>
      </c>
      <c r="I32" s="50">
        <v>14</v>
      </c>
      <c r="J32" s="50">
        <v>2</v>
      </c>
      <c r="K32" s="50">
        <v>1</v>
      </c>
      <c r="L32" s="50">
        <v>2</v>
      </c>
      <c r="M32" s="50">
        <v>0</v>
      </c>
      <c r="N32" s="50">
        <v>0</v>
      </c>
      <c r="O32" s="17">
        <f t="shared" si="0"/>
        <v>151</v>
      </c>
      <c r="P32" s="17">
        <f t="shared" si="1"/>
        <v>151</v>
      </c>
      <c r="R32" s="55" t="s">
        <v>156</v>
      </c>
      <c r="S32" s="34">
        <f>SUM(C98:C101)</f>
        <v>17</v>
      </c>
      <c r="T32" s="34">
        <f t="shared" ref="T32:AF32" si="24">SUM(D98:D101)</f>
        <v>5</v>
      </c>
      <c r="U32" s="34">
        <f t="shared" si="24"/>
        <v>1</v>
      </c>
      <c r="V32" s="34">
        <f t="shared" si="24"/>
        <v>2</v>
      </c>
      <c r="W32" s="34">
        <f t="shared" si="24"/>
        <v>2</v>
      </c>
      <c r="X32" s="34">
        <f t="shared" si="24"/>
        <v>0</v>
      </c>
      <c r="Y32" s="34">
        <f t="shared" si="24"/>
        <v>3</v>
      </c>
      <c r="Z32" s="34">
        <f t="shared" si="24"/>
        <v>1</v>
      </c>
      <c r="AA32" s="34">
        <f t="shared" si="24"/>
        <v>0</v>
      </c>
      <c r="AB32" s="34">
        <f t="shared" si="24"/>
        <v>0</v>
      </c>
      <c r="AC32" s="34">
        <f t="shared" si="24"/>
        <v>1</v>
      </c>
      <c r="AD32" s="34">
        <f t="shared" si="24"/>
        <v>0</v>
      </c>
      <c r="AE32" s="31">
        <f t="shared" si="24"/>
        <v>31</v>
      </c>
      <c r="AF32" s="31">
        <f t="shared" si="24"/>
        <v>32</v>
      </c>
    </row>
    <row r="33" spans="2:32" ht="23.1" customHeight="1" x14ac:dyDescent="0.25">
      <c r="B33" s="45" t="s">
        <v>60</v>
      </c>
      <c r="C33" s="50">
        <v>30</v>
      </c>
      <c r="D33" s="50">
        <v>13</v>
      </c>
      <c r="E33" s="50">
        <v>15</v>
      </c>
      <c r="F33" s="50">
        <v>5</v>
      </c>
      <c r="G33" s="50">
        <v>1</v>
      </c>
      <c r="H33" s="50">
        <v>0</v>
      </c>
      <c r="I33" s="50">
        <v>3</v>
      </c>
      <c r="J33" s="50">
        <v>0</v>
      </c>
      <c r="K33" s="50">
        <v>0</v>
      </c>
      <c r="L33" s="50">
        <v>0</v>
      </c>
      <c r="M33" s="50">
        <v>0</v>
      </c>
      <c r="N33" s="50">
        <v>0</v>
      </c>
      <c r="O33" s="17">
        <f t="shared" si="0"/>
        <v>67</v>
      </c>
      <c r="P33" s="17">
        <f t="shared" si="1"/>
        <v>67</v>
      </c>
      <c r="R33" s="55" t="s">
        <v>157</v>
      </c>
      <c r="S33" s="34">
        <f>SUM(C102:C105)</f>
        <v>41</v>
      </c>
      <c r="T33" s="34">
        <f t="shared" ref="T33:AF33" si="25">SUM(D102:D105)</f>
        <v>17</v>
      </c>
      <c r="U33" s="34">
        <f t="shared" si="25"/>
        <v>9</v>
      </c>
      <c r="V33" s="34">
        <f t="shared" si="25"/>
        <v>4</v>
      </c>
      <c r="W33" s="34">
        <f t="shared" si="25"/>
        <v>0</v>
      </c>
      <c r="X33" s="34">
        <f t="shared" si="25"/>
        <v>0</v>
      </c>
      <c r="Y33" s="34">
        <f t="shared" si="25"/>
        <v>7</v>
      </c>
      <c r="Z33" s="34">
        <f t="shared" si="25"/>
        <v>4</v>
      </c>
      <c r="AA33" s="34">
        <f t="shared" si="25"/>
        <v>3</v>
      </c>
      <c r="AB33" s="34">
        <f t="shared" si="25"/>
        <v>0</v>
      </c>
      <c r="AC33" s="34">
        <f t="shared" si="25"/>
        <v>1</v>
      </c>
      <c r="AD33" s="34">
        <f t="shared" si="25"/>
        <v>0</v>
      </c>
      <c r="AE33" s="31">
        <f t="shared" si="25"/>
        <v>85</v>
      </c>
      <c r="AF33" s="31">
        <f t="shared" si="25"/>
        <v>86</v>
      </c>
    </row>
    <row r="34" spans="2:32" ht="23.1" customHeight="1" x14ac:dyDescent="0.25">
      <c r="B34" s="46" t="s">
        <v>61</v>
      </c>
      <c r="C34" s="50">
        <v>30</v>
      </c>
      <c r="D34" s="50">
        <v>19</v>
      </c>
      <c r="E34" s="50">
        <v>5</v>
      </c>
      <c r="F34" s="50">
        <v>3</v>
      </c>
      <c r="G34" s="50">
        <v>0</v>
      </c>
      <c r="H34" s="50">
        <v>0</v>
      </c>
      <c r="I34" s="50">
        <v>8</v>
      </c>
      <c r="J34" s="50">
        <v>1</v>
      </c>
      <c r="K34" s="50">
        <v>2</v>
      </c>
      <c r="L34" s="50">
        <v>0</v>
      </c>
      <c r="M34" s="50">
        <v>0</v>
      </c>
      <c r="N34" s="50">
        <v>0</v>
      </c>
      <c r="O34" s="17">
        <f t="shared" si="0"/>
        <v>68</v>
      </c>
      <c r="P34" s="17">
        <f t="shared" si="1"/>
        <v>68</v>
      </c>
      <c r="R34" s="51" t="s">
        <v>90</v>
      </c>
      <c r="S34" s="52">
        <f t="shared" ref="S34:AF34" si="26">MAX(S10:S12)</f>
        <v>137</v>
      </c>
      <c r="T34" s="52">
        <f t="shared" si="26"/>
        <v>79</v>
      </c>
      <c r="U34" s="52">
        <f t="shared" si="26"/>
        <v>35</v>
      </c>
      <c r="V34" s="52">
        <f t="shared" si="26"/>
        <v>32</v>
      </c>
      <c r="W34" s="52">
        <f t="shared" si="26"/>
        <v>10</v>
      </c>
      <c r="X34" s="52">
        <f t="shared" si="26"/>
        <v>1</v>
      </c>
      <c r="Y34" s="52">
        <f t="shared" si="26"/>
        <v>22</v>
      </c>
      <c r="Z34" s="52">
        <f t="shared" si="26"/>
        <v>15</v>
      </c>
      <c r="AA34" s="52">
        <f t="shared" si="26"/>
        <v>5</v>
      </c>
      <c r="AB34" s="52">
        <f t="shared" si="26"/>
        <v>3</v>
      </c>
      <c r="AC34" s="52">
        <f t="shared" si="26"/>
        <v>0</v>
      </c>
      <c r="AD34" s="52">
        <f t="shared" si="26"/>
        <v>0</v>
      </c>
      <c r="AE34" s="40">
        <f t="shared" si="26"/>
        <v>300</v>
      </c>
      <c r="AF34" s="40">
        <f t="shared" si="26"/>
        <v>300</v>
      </c>
    </row>
    <row r="35" spans="2:32" ht="23.1" customHeight="1" x14ac:dyDescent="0.25">
      <c r="B35" s="46" t="s">
        <v>62</v>
      </c>
      <c r="C35" s="50">
        <v>43</v>
      </c>
      <c r="D35" s="50">
        <v>32</v>
      </c>
      <c r="E35" s="50">
        <v>4</v>
      </c>
      <c r="F35" s="50">
        <v>6</v>
      </c>
      <c r="G35" s="50">
        <v>1</v>
      </c>
      <c r="H35" s="50">
        <v>0</v>
      </c>
      <c r="I35" s="50">
        <v>8</v>
      </c>
      <c r="J35" s="50">
        <v>3</v>
      </c>
      <c r="K35" s="50">
        <v>1</v>
      </c>
      <c r="L35" s="50">
        <v>0</v>
      </c>
      <c r="M35" s="50">
        <v>0</v>
      </c>
      <c r="N35" s="50">
        <v>0</v>
      </c>
      <c r="O35" s="17">
        <f t="shared" si="0"/>
        <v>98</v>
      </c>
      <c r="P35" s="17">
        <f t="shared" si="1"/>
        <v>98</v>
      </c>
      <c r="R35" s="51" t="s">
        <v>91</v>
      </c>
      <c r="S35" s="52">
        <f t="shared" ref="S35:AF35" si="27">MAX(S13:S18)</f>
        <v>205</v>
      </c>
      <c r="T35" s="52">
        <f t="shared" si="27"/>
        <v>110</v>
      </c>
      <c r="U35" s="52">
        <f t="shared" si="27"/>
        <v>53</v>
      </c>
      <c r="V35" s="52">
        <f t="shared" si="27"/>
        <v>27</v>
      </c>
      <c r="W35" s="52">
        <f t="shared" si="27"/>
        <v>19</v>
      </c>
      <c r="X35" s="52">
        <f t="shared" si="27"/>
        <v>6</v>
      </c>
      <c r="Y35" s="52">
        <f t="shared" si="27"/>
        <v>41</v>
      </c>
      <c r="Z35" s="52">
        <f t="shared" si="27"/>
        <v>21</v>
      </c>
      <c r="AA35" s="52">
        <f t="shared" si="27"/>
        <v>7</v>
      </c>
      <c r="AB35" s="52">
        <f t="shared" si="27"/>
        <v>6</v>
      </c>
      <c r="AC35" s="52">
        <f t="shared" si="27"/>
        <v>1</v>
      </c>
      <c r="AD35" s="52">
        <f t="shared" si="27"/>
        <v>0</v>
      </c>
      <c r="AE35" s="40">
        <f t="shared" si="27"/>
        <v>448</v>
      </c>
      <c r="AF35" s="40">
        <f t="shared" si="27"/>
        <v>449</v>
      </c>
    </row>
    <row r="36" spans="2:32" ht="23.1" customHeight="1" x14ac:dyDescent="0.25">
      <c r="B36" s="46" t="s">
        <v>63</v>
      </c>
      <c r="C36" s="50">
        <v>36</v>
      </c>
      <c r="D36" s="50">
        <v>24</v>
      </c>
      <c r="E36" s="50">
        <v>8</v>
      </c>
      <c r="F36" s="50">
        <v>6</v>
      </c>
      <c r="G36" s="50">
        <v>0</v>
      </c>
      <c r="H36" s="50">
        <v>0</v>
      </c>
      <c r="I36" s="50">
        <v>0</v>
      </c>
      <c r="J36" s="50">
        <v>5</v>
      </c>
      <c r="K36" s="50">
        <v>3</v>
      </c>
      <c r="L36" s="50">
        <v>3</v>
      </c>
      <c r="M36" s="50">
        <v>0</v>
      </c>
      <c r="N36" s="50">
        <v>0</v>
      </c>
      <c r="O36" s="17">
        <f t="shared" si="0"/>
        <v>85</v>
      </c>
      <c r="P36" s="17">
        <f t="shared" si="1"/>
        <v>85</v>
      </c>
      <c r="R36" s="51" t="s">
        <v>92</v>
      </c>
      <c r="S36" s="52">
        <f t="shared" ref="S36:AF36" si="28">MAX(S19:S21)</f>
        <v>162</v>
      </c>
      <c r="T36" s="52">
        <f t="shared" si="28"/>
        <v>88</v>
      </c>
      <c r="U36" s="52">
        <f t="shared" si="28"/>
        <v>30</v>
      </c>
      <c r="V36" s="52">
        <f t="shared" si="28"/>
        <v>21</v>
      </c>
      <c r="W36" s="52">
        <f t="shared" si="28"/>
        <v>3</v>
      </c>
      <c r="X36" s="52">
        <f t="shared" si="28"/>
        <v>3</v>
      </c>
      <c r="Y36" s="52">
        <f t="shared" si="28"/>
        <v>17</v>
      </c>
      <c r="Z36" s="52">
        <f t="shared" si="28"/>
        <v>18</v>
      </c>
      <c r="AA36" s="52">
        <f t="shared" si="28"/>
        <v>2</v>
      </c>
      <c r="AB36" s="52">
        <f t="shared" si="28"/>
        <v>5</v>
      </c>
      <c r="AC36" s="52">
        <f t="shared" si="28"/>
        <v>1</v>
      </c>
      <c r="AD36" s="52">
        <f t="shared" si="28"/>
        <v>0</v>
      </c>
      <c r="AE36" s="40">
        <f t="shared" si="28"/>
        <v>314</v>
      </c>
      <c r="AF36" s="40">
        <f t="shared" si="28"/>
        <v>314</v>
      </c>
    </row>
    <row r="37" spans="2:32" ht="23.1" customHeight="1" x14ac:dyDescent="0.25">
      <c r="B37" s="45" t="s">
        <v>64</v>
      </c>
      <c r="C37" s="50">
        <v>39</v>
      </c>
      <c r="D37" s="50">
        <v>19</v>
      </c>
      <c r="E37" s="50">
        <v>5</v>
      </c>
      <c r="F37" s="50">
        <v>5</v>
      </c>
      <c r="G37" s="50">
        <v>0</v>
      </c>
      <c r="H37" s="50">
        <v>2</v>
      </c>
      <c r="I37" s="50">
        <v>4</v>
      </c>
      <c r="J37" s="50">
        <v>1</v>
      </c>
      <c r="K37" s="50">
        <v>0</v>
      </c>
      <c r="L37" s="50">
        <v>0</v>
      </c>
      <c r="M37" s="50">
        <v>0</v>
      </c>
      <c r="N37" s="50">
        <v>0</v>
      </c>
      <c r="O37" s="17">
        <f t="shared" si="0"/>
        <v>75</v>
      </c>
      <c r="P37" s="17">
        <f t="shared" si="1"/>
        <v>75</v>
      </c>
      <c r="R37" s="37" t="s">
        <v>85</v>
      </c>
      <c r="S37" s="35">
        <f t="shared" ref="S37:AF37" si="29">SUM(S10:S12)</f>
        <v>345</v>
      </c>
      <c r="T37" s="16">
        <f t="shared" si="29"/>
        <v>175</v>
      </c>
      <c r="U37" s="16">
        <f t="shared" si="29"/>
        <v>72</v>
      </c>
      <c r="V37" s="16">
        <f t="shared" si="29"/>
        <v>57</v>
      </c>
      <c r="W37" s="16">
        <f t="shared" si="29"/>
        <v>20</v>
      </c>
      <c r="X37" s="16">
        <f t="shared" si="29"/>
        <v>2</v>
      </c>
      <c r="Y37" s="16">
        <f t="shared" si="29"/>
        <v>51</v>
      </c>
      <c r="Z37" s="16">
        <f t="shared" si="29"/>
        <v>19</v>
      </c>
      <c r="AA37" s="16">
        <f t="shared" si="29"/>
        <v>10</v>
      </c>
      <c r="AB37" s="16">
        <f t="shared" si="29"/>
        <v>4</v>
      </c>
      <c r="AC37" s="16">
        <f t="shared" si="29"/>
        <v>0</v>
      </c>
      <c r="AD37" s="16">
        <f t="shared" si="29"/>
        <v>0</v>
      </c>
      <c r="AE37" s="32">
        <f t="shared" si="29"/>
        <v>755</v>
      </c>
      <c r="AF37" s="32">
        <f t="shared" si="29"/>
        <v>755</v>
      </c>
    </row>
    <row r="38" spans="2:32" ht="23.1" customHeight="1" x14ac:dyDescent="0.25">
      <c r="B38" s="46" t="s">
        <v>65</v>
      </c>
      <c r="C38" s="50">
        <v>53</v>
      </c>
      <c r="D38" s="50">
        <v>16</v>
      </c>
      <c r="E38" s="50">
        <v>7</v>
      </c>
      <c r="F38" s="50">
        <v>4</v>
      </c>
      <c r="G38" s="50">
        <v>1</v>
      </c>
      <c r="H38" s="50">
        <v>0</v>
      </c>
      <c r="I38" s="50">
        <v>8</v>
      </c>
      <c r="J38" s="50">
        <v>5</v>
      </c>
      <c r="K38" s="50">
        <v>0</v>
      </c>
      <c r="L38" s="50">
        <v>0</v>
      </c>
      <c r="M38" s="50">
        <v>0</v>
      </c>
      <c r="N38" s="50">
        <v>0</v>
      </c>
      <c r="O38" s="17">
        <f t="shared" si="0"/>
        <v>94</v>
      </c>
      <c r="P38" s="17">
        <f t="shared" si="1"/>
        <v>94</v>
      </c>
      <c r="R38" s="28" t="s">
        <v>86</v>
      </c>
      <c r="S38" s="16">
        <f t="shared" ref="S38:AF38" si="30">SUM(S13:S18)</f>
        <v>1079</v>
      </c>
      <c r="T38" s="16">
        <f t="shared" si="30"/>
        <v>586</v>
      </c>
      <c r="U38" s="16">
        <f t="shared" si="30"/>
        <v>166</v>
      </c>
      <c r="V38" s="16">
        <f t="shared" si="30"/>
        <v>113</v>
      </c>
      <c r="W38" s="16">
        <f t="shared" si="30"/>
        <v>29</v>
      </c>
      <c r="X38" s="16">
        <f t="shared" si="30"/>
        <v>10</v>
      </c>
      <c r="Y38" s="16">
        <f t="shared" si="30"/>
        <v>148</v>
      </c>
      <c r="Z38" s="16">
        <f t="shared" si="30"/>
        <v>72</v>
      </c>
      <c r="AA38" s="16">
        <f t="shared" si="30"/>
        <v>27</v>
      </c>
      <c r="AB38" s="16">
        <f t="shared" si="30"/>
        <v>19</v>
      </c>
      <c r="AC38" s="16">
        <f t="shared" si="30"/>
        <v>2</v>
      </c>
      <c r="AD38" s="16">
        <f t="shared" si="30"/>
        <v>0</v>
      </c>
      <c r="AE38" s="32">
        <f t="shared" si="30"/>
        <v>2249</v>
      </c>
      <c r="AF38" s="32">
        <f t="shared" si="30"/>
        <v>2251</v>
      </c>
    </row>
    <row r="39" spans="2:32" ht="23.1" customHeight="1" x14ac:dyDescent="0.25">
      <c r="B39" s="46" t="s">
        <v>66</v>
      </c>
      <c r="C39" s="50">
        <v>40</v>
      </c>
      <c r="D39" s="50">
        <v>16</v>
      </c>
      <c r="E39" s="50">
        <v>1</v>
      </c>
      <c r="F39" s="50">
        <v>4</v>
      </c>
      <c r="G39" s="50">
        <v>0</v>
      </c>
      <c r="H39" s="50">
        <v>0</v>
      </c>
      <c r="I39" s="50">
        <v>0</v>
      </c>
      <c r="J39" s="50">
        <v>10</v>
      </c>
      <c r="K39" s="50">
        <v>2</v>
      </c>
      <c r="L39" s="50">
        <v>0</v>
      </c>
      <c r="M39" s="50">
        <v>0</v>
      </c>
      <c r="N39" s="50">
        <v>0</v>
      </c>
      <c r="O39" s="17">
        <f t="shared" si="0"/>
        <v>73</v>
      </c>
      <c r="P39" s="17">
        <f t="shared" si="1"/>
        <v>73</v>
      </c>
      <c r="R39" s="29" t="s">
        <v>87</v>
      </c>
      <c r="S39" s="16">
        <f t="shared" ref="S39:AF39" si="31">SUM(S19:S21)</f>
        <v>479</v>
      </c>
      <c r="T39" s="16">
        <f t="shared" si="31"/>
        <v>222</v>
      </c>
      <c r="U39" s="16">
        <f t="shared" si="31"/>
        <v>84</v>
      </c>
      <c r="V39" s="16">
        <f t="shared" si="31"/>
        <v>49</v>
      </c>
      <c r="W39" s="16">
        <f t="shared" si="31"/>
        <v>3</v>
      </c>
      <c r="X39" s="16">
        <f t="shared" si="31"/>
        <v>3</v>
      </c>
      <c r="Y39" s="16">
        <f t="shared" si="31"/>
        <v>32</v>
      </c>
      <c r="Z39" s="16">
        <f t="shared" si="31"/>
        <v>29</v>
      </c>
      <c r="AA39" s="16">
        <f t="shared" si="31"/>
        <v>3</v>
      </c>
      <c r="AB39" s="16">
        <f t="shared" si="31"/>
        <v>8</v>
      </c>
      <c r="AC39" s="16">
        <f t="shared" si="31"/>
        <v>1</v>
      </c>
      <c r="AD39" s="16">
        <f t="shared" si="31"/>
        <v>0</v>
      </c>
      <c r="AE39" s="32">
        <f t="shared" si="31"/>
        <v>912</v>
      </c>
      <c r="AF39" s="32">
        <f t="shared" si="31"/>
        <v>913</v>
      </c>
    </row>
    <row r="40" spans="2:32" ht="23.1" customHeight="1" x14ac:dyDescent="0.25">
      <c r="B40" s="46" t="s">
        <v>67</v>
      </c>
      <c r="C40" s="50">
        <v>36</v>
      </c>
      <c r="D40" s="50">
        <v>25</v>
      </c>
      <c r="E40" s="50">
        <v>8</v>
      </c>
      <c r="F40" s="50">
        <v>5</v>
      </c>
      <c r="G40" s="50">
        <v>2</v>
      </c>
      <c r="H40" s="50">
        <v>0</v>
      </c>
      <c r="I40" s="50">
        <v>7</v>
      </c>
      <c r="J40" s="50">
        <v>1</v>
      </c>
      <c r="K40" s="50">
        <v>0</v>
      </c>
      <c r="L40" s="50">
        <v>0</v>
      </c>
      <c r="M40" s="50">
        <v>0</v>
      </c>
      <c r="N40" s="50">
        <v>0</v>
      </c>
      <c r="O40" s="17">
        <f t="shared" si="0"/>
        <v>84</v>
      </c>
      <c r="P40" s="17">
        <f t="shared" si="1"/>
        <v>84</v>
      </c>
      <c r="R40" s="5" t="s">
        <v>17</v>
      </c>
      <c r="S40" s="16">
        <f t="shared" ref="S40:AF40" si="32">SUM(S10:S21)</f>
        <v>1903</v>
      </c>
      <c r="T40" s="16">
        <f t="shared" si="32"/>
        <v>983</v>
      </c>
      <c r="U40" s="16">
        <f t="shared" si="32"/>
        <v>322</v>
      </c>
      <c r="V40" s="16">
        <f t="shared" si="32"/>
        <v>219</v>
      </c>
      <c r="W40" s="16">
        <f t="shared" si="32"/>
        <v>52</v>
      </c>
      <c r="X40" s="16">
        <f t="shared" si="32"/>
        <v>15</v>
      </c>
      <c r="Y40" s="16">
        <f t="shared" si="32"/>
        <v>231</v>
      </c>
      <c r="Z40" s="16">
        <f t="shared" si="32"/>
        <v>120</v>
      </c>
      <c r="AA40" s="16">
        <f t="shared" si="32"/>
        <v>40</v>
      </c>
      <c r="AB40" s="16">
        <f t="shared" si="32"/>
        <v>31</v>
      </c>
      <c r="AC40" s="16">
        <f t="shared" si="32"/>
        <v>3</v>
      </c>
      <c r="AD40" s="16">
        <f t="shared" si="32"/>
        <v>0</v>
      </c>
      <c r="AE40" s="32">
        <f t="shared" si="32"/>
        <v>3916</v>
      </c>
      <c r="AF40" s="32">
        <f t="shared" si="32"/>
        <v>3919</v>
      </c>
    </row>
    <row r="41" spans="2:32" ht="23.1" customHeight="1" x14ac:dyDescent="0.25">
      <c r="B41" s="45" t="s">
        <v>68</v>
      </c>
      <c r="C41" s="50">
        <v>43</v>
      </c>
      <c r="D41" s="50">
        <v>25</v>
      </c>
      <c r="E41" s="50">
        <v>4</v>
      </c>
      <c r="F41" s="50">
        <v>2</v>
      </c>
      <c r="G41" s="50">
        <v>0</v>
      </c>
      <c r="H41" s="50">
        <v>0</v>
      </c>
      <c r="I41" s="50">
        <v>0</v>
      </c>
      <c r="J41" s="50">
        <v>5</v>
      </c>
      <c r="K41" s="50">
        <v>1</v>
      </c>
      <c r="L41" s="50">
        <v>4</v>
      </c>
      <c r="M41" s="50">
        <v>0</v>
      </c>
      <c r="N41" s="50">
        <v>0</v>
      </c>
      <c r="O41" s="17">
        <f t="shared" si="0"/>
        <v>84</v>
      </c>
      <c r="P41" s="17">
        <f t="shared" si="1"/>
        <v>84</v>
      </c>
      <c r="R41" s="5" t="s">
        <v>159</v>
      </c>
      <c r="S41" s="16">
        <f>SUM(S10:S33)</f>
        <v>2544</v>
      </c>
      <c r="T41" s="16">
        <f t="shared" ref="T41:AF41" si="33">SUM(T10:T33)</f>
        <v>1290</v>
      </c>
      <c r="U41" s="16">
        <f t="shared" si="33"/>
        <v>438</v>
      </c>
      <c r="V41" s="16">
        <f t="shared" si="33"/>
        <v>280</v>
      </c>
      <c r="W41" s="16">
        <f t="shared" si="33"/>
        <v>74</v>
      </c>
      <c r="X41" s="16">
        <f t="shared" si="33"/>
        <v>23</v>
      </c>
      <c r="Y41" s="16">
        <f t="shared" si="33"/>
        <v>305</v>
      </c>
      <c r="Z41" s="16">
        <f t="shared" si="33"/>
        <v>156</v>
      </c>
      <c r="AA41" s="16">
        <f t="shared" si="33"/>
        <v>61</v>
      </c>
      <c r="AB41" s="16">
        <f t="shared" si="33"/>
        <v>35</v>
      </c>
      <c r="AC41" s="16">
        <f t="shared" si="33"/>
        <v>7</v>
      </c>
      <c r="AD41" s="16">
        <f t="shared" si="33"/>
        <v>0</v>
      </c>
      <c r="AE41" s="32">
        <f t="shared" si="33"/>
        <v>5206</v>
      </c>
      <c r="AF41" s="32">
        <f t="shared" si="33"/>
        <v>5213</v>
      </c>
    </row>
    <row r="42" spans="2:32" ht="23.1" customHeight="1" x14ac:dyDescent="0.25">
      <c r="B42" s="46" t="s">
        <v>69</v>
      </c>
      <c r="C42" s="50">
        <v>51</v>
      </c>
      <c r="D42" s="50">
        <v>24</v>
      </c>
      <c r="E42" s="50">
        <v>8</v>
      </c>
      <c r="F42" s="50">
        <v>4</v>
      </c>
      <c r="G42" s="50">
        <v>0</v>
      </c>
      <c r="H42" s="50">
        <v>0</v>
      </c>
      <c r="I42" s="50">
        <v>0</v>
      </c>
      <c r="J42" s="50">
        <v>11</v>
      </c>
      <c r="K42" s="50">
        <v>3</v>
      </c>
      <c r="L42" s="50">
        <v>6</v>
      </c>
      <c r="M42" s="50">
        <v>1</v>
      </c>
      <c r="N42" s="50">
        <v>0</v>
      </c>
      <c r="O42" s="17">
        <f t="shared" si="0"/>
        <v>107</v>
      </c>
      <c r="P42" s="17">
        <f t="shared" si="1"/>
        <v>108</v>
      </c>
      <c r="R42" s="5" t="s">
        <v>160</v>
      </c>
      <c r="S42" s="48">
        <f>S41/S40</f>
        <v>1.3368365738307935</v>
      </c>
      <c r="T42" s="48">
        <f t="shared" ref="T42:AF42" si="34">T41/T40</f>
        <v>1.3123092573753814</v>
      </c>
      <c r="U42" s="48">
        <f t="shared" si="34"/>
        <v>1.360248447204969</v>
      </c>
      <c r="V42" s="48">
        <f t="shared" si="34"/>
        <v>1.2785388127853881</v>
      </c>
      <c r="W42" s="48">
        <f t="shared" si="34"/>
        <v>1.4230769230769231</v>
      </c>
      <c r="X42" s="48">
        <f t="shared" si="34"/>
        <v>1.5333333333333334</v>
      </c>
      <c r="Y42" s="48">
        <f t="shared" si="34"/>
        <v>1.3203463203463204</v>
      </c>
      <c r="Z42" s="48">
        <f t="shared" si="34"/>
        <v>1.3</v>
      </c>
      <c r="AA42" s="48">
        <f t="shared" si="34"/>
        <v>1.5249999999999999</v>
      </c>
      <c r="AB42" s="48">
        <f t="shared" si="34"/>
        <v>1.1290322580645162</v>
      </c>
      <c r="AC42" s="48">
        <f t="shared" si="34"/>
        <v>2.3333333333333335</v>
      </c>
      <c r="AD42" s="48" t="e">
        <f t="shared" si="34"/>
        <v>#DIV/0!</v>
      </c>
      <c r="AE42" s="48">
        <f t="shared" si="34"/>
        <v>1.3294177732379979</v>
      </c>
      <c r="AF42" s="48">
        <f t="shared" si="34"/>
        <v>1.3301862720081654</v>
      </c>
    </row>
    <row r="43" spans="2:32" ht="23.1" customHeight="1" x14ac:dyDescent="0.25">
      <c r="B43" s="45" t="s">
        <v>70</v>
      </c>
      <c r="C43" s="50">
        <v>41</v>
      </c>
      <c r="D43" s="50">
        <v>27</v>
      </c>
      <c r="E43" s="50">
        <v>7</v>
      </c>
      <c r="F43" s="50">
        <v>2</v>
      </c>
      <c r="G43" s="50">
        <v>1</v>
      </c>
      <c r="H43" s="50">
        <v>1</v>
      </c>
      <c r="I43" s="50">
        <v>7</v>
      </c>
      <c r="J43" s="50">
        <v>0</v>
      </c>
      <c r="K43" s="50">
        <v>1</v>
      </c>
      <c r="L43" s="50">
        <v>0</v>
      </c>
      <c r="M43" s="50">
        <v>0</v>
      </c>
      <c r="N43" s="50">
        <v>0</v>
      </c>
      <c r="O43" s="17">
        <f t="shared" si="0"/>
        <v>87</v>
      </c>
      <c r="P43" s="17">
        <f t="shared" si="1"/>
        <v>87</v>
      </c>
      <c r="R43"/>
      <c r="S43" s="19"/>
      <c r="T43" s="19"/>
    </row>
    <row r="44" spans="2:32" ht="23.1" customHeight="1" x14ac:dyDescent="0.25">
      <c r="B44" s="47" t="s">
        <v>71</v>
      </c>
      <c r="C44" s="50">
        <v>42</v>
      </c>
      <c r="D44" s="50">
        <v>22</v>
      </c>
      <c r="E44" s="50">
        <v>5</v>
      </c>
      <c r="F44" s="50">
        <v>2</v>
      </c>
      <c r="G44" s="50">
        <v>0</v>
      </c>
      <c r="H44" s="50">
        <v>0</v>
      </c>
      <c r="I44" s="50">
        <v>4</v>
      </c>
      <c r="J44" s="50">
        <v>3</v>
      </c>
      <c r="K44" s="50">
        <v>0</v>
      </c>
      <c r="L44" s="50">
        <v>0</v>
      </c>
      <c r="M44" s="50">
        <v>0</v>
      </c>
      <c r="N44" s="50">
        <v>0</v>
      </c>
      <c r="O44" s="17">
        <f t="shared" si="0"/>
        <v>78</v>
      </c>
      <c r="P44" s="17">
        <f t="shared" si="1"/>
        <v>78</v>
      </c>
      <c r="R44"/>
      <c r="S44" s="19"/>
      <c r="T44" s="19"/>
    </row>
    <row r="45" spans="2:32" ht="23.1" customHeight="1" x14ac:dyDescent="0.25">
      <c r="B45" s="45" t="s">
        <v>72</v>
      </c>
      <c r="C45" s="50">
        <v>45</v>
      </c>
      <c r="D45" s="50">
        <v>37</v>
      </c>
      <c r="E45" s="50">
        <v>9</v>
      </c>
      <c r="F45" s="50">
        <v>4</v>
      </c>
      <c r="G45" s="50">
        <v>0</v>
      </c>
      <c r="H45" s="50">
        <v>0</v>
      </c>
      <c r="I45" s="50">
        <v>6</v>
      </c>
      <c r="J45" s="50">
        <v>1</v>
      </c>
      <c r="K45" s="50">
        <v>0</v>
      </c>
      <c r="L45" s="50">
        <v>0</v>
      </c>
      <c r="M45" s="50">
        <v>0</v>
      </c>
      <c r="N45" s="50">
        <v>0</v>
      </c>
      <c r="O45" s="17">
        <f t="shared" si="0"/>
        <v>102</v>
      </c>
      <c r="P45" s="17">
        <f t="shared" si="1"/>
        <v>102</v>
      </c>
      <c r="R45"/>
      <c r="S45" s="19"/>
      <c r="T45" s="19"/>
    </row>
    <row r="46" spans="2:32" ht="23.1" customHeight="1" x14ac:dyDescent="0.25">
      <c r="B46" s="46" t="s">
        <v>73</v>
      </c>
      <c r="C46" s="50">
        <v>37</v>
      </c>
      <c r="D46" s="50">
        <v>18</v>
      </c>
      <c r="E46" s="50">
        <v>9</v>
      </c>
      <c r="F46" s="50">
        <v>3</v>
      </c>
      <c r="G46" s="50">
        <v>0</v>
      </c>
      <c r="H46" s="50">
        <v>0</v>
      </c>
      <c r="I46" s="50">
        <v>2</v>
      </c>
      <c r="J46" s="50">
        <v>2</v>
      </c>
      <c r="K46" s="50">
        <v>1</v>
      </c>
      <c r="L46" s="50">
        <v>1</v>
      </c>
      <c r="M46" s="50">
        <v>0</v>
      </c>
      <c r="N46" s="50">
        <v>0</v>
      </c>
      <c r="O46" s="17">
        <f t="shared" si="0"/>
        <v>73</v>
      </c>
      <c r="P46" s="17">
        <f t="shared" si="1"/>
        <v>73</v>
      </c>
      <c r="R46" s="19"/>
      <c r="S46" s="19"/>
      <c r="T46"/>
    </row>
    <row r="47" spans="2:32" ht="23.1" customHeight="1" x14ac:dyDescent="0.25">
      <c r="B47" s="46" t="s">
        <v>74</v>
      </c>
      <c r="C47" s="50">
        <v>55</v>
      </c>
      <c r="D47" s="50">
        <v>32</v>
      </c>
      <c r="E47" s="50">
        <v>7</v>
      </c>
      <c r="F47" s="50">
        <v>2</v>
      </c>
      <c r="G47" s="50">
        <v>0</v>
      </c>
      <c r="H47" s="50">
        <v>0</v>
      </c>
      <c r="I47" s="50">
        <v>8</v>
      </c>
      <c r="J47" s="50">
        <v>1</v>
      </c>
      <c r="K47" s="50">
        <v>0</v>
      </c>
      <c r="L47" s="50">
        <v>1</v>
      </c>
      <c r="M47" s="50">
        <v>0</v>
      </c>
      <c r="N47" s="50">
        <v>0</v>
      </c>
      <c r="O47" s="17">
        <f t="shared" si="0"/>
        <v>106</v>
      </c>
      <c r="P47" s="17">
        <f t="shared" si="1"/>
        <v>106</v>
      </c>
      <c r="R47" s="19"/>
      <c r="S47" s="19"/>
      <c r="T47"/>
    </row>
    <row r="48" spans="2:32" ht="23.1" customHeight="1" x14ac:dyDescent="0.25">
      <c r="B48" s="46" t="s">
        <v>75</v>
      </c>
      <c r="C48" s="50">
        <v>37</v>
      </c>
      <c r="D48" s="50">
        <v>9</v>
      </c>
      <c r="E48" s="50">
        <v>1</v>
      </c>
      <c r="F48" s="50">
        <v>2</v>
      </c>
      <c r="G48" s="50">
        <v>0</v>
      </c>
      <c r="H48" s="50">
        <v>0</v>
      </c>
      <c r="I48" s="50">
        <v>0</v>
      </c>
      <c r="J48" s="50">
        <v>3</v>
      </c>
      <c r="K48" s="50">
        <v>0</v>
      </c>
      <c r="L48" s="50">
        <v>1</v>
      </c>
      <c r="M48" s="50">
        <v>0</v>
      </c>
      <c r="N48" s="50">
        <v>0</v>
      </c>
      <c r="O48" s="17">
        <f t="shared" si="0"/>
        <v>53</v>
      </c>
      <c r="P48" s="17">
        <f t="shared" si="1"/>
        <v>53</v>
      </c>
      <c r="R48" s="19"/>
      <c r="S48" s="19"/>
      <c r="T48"/>
    </row>
    <row r="49" spans="2:20" ht="23.1" customHeight="1" x14ac:dyDescent="0.25">
      <c r="B49" s="45" t="s">
        <v>76</v>
      </c>
      <c r="C49" s="50">
        <v>33</v>
      </c>
      <c r="D49" s="50">
        <v>29</v>
      </c>
      <c r="E49" s="50">
        <v>10</v>
      </c>
      <c r="F49" s="50">
        <v>2</v>
      </c>
      <c r="G49" s="50">
        <v>0</v>
      </c>
      <c r="H49" s="50">
        <v>0</v>
      </c>
      <c r="I49" s="50">
        <v>7</v>
      </c>
      <c r="J49" s="50">
        <v>1</v>
      </c>
      <c r="K49" s="50">
        <v>0</v>
      </c>
      <c r="L49" s="50">
        <v>0</v>
      </c>
      <c r="M49" s="50">
        <v>0</v>
      </c>
      <c r="N49" s="50">
        <v>0</v>
      </c>
      <c r="O49" s="17">
        <f t="shared" si="0"/>
        <v>82</v>
      </c>
      <c r="P49" s="17">
        <f t="shared" si="1"/>
        <v>82</v>
      </c>
      <c r="R49" s="19"/>
      <c r="S49" s="19"/>
      <c r="T49"/>
    </row>
    <row r="50" spans="2:20" ht="23.1" customHeight="1" x14ac:dyDescent="0.25">
      <c r="B50" s="46" t="s">
        <v>77</v>
      </c>
      <c r="C50" s="50">
        <v>27</v>
      </c>
      <c r="D50" s="50">
        <v>16</v>
      </c>
      <c r="E50" s="50">
        <v>7</v>
      </c>
      <c r="F50" s="50">
        <v>9</v>
      </c>
      <c r="G50" s="50">
        <v>0</v>
      </c>
      <c r="H50" s="50">
        <v>0</v>
      </c>
      <c r="I50" s="50">
        <v>0</v>
      </c>
      <c r="J50" s="50">
        <v>8</v>
      </c>
      <c r="K50" s="50">
        <v>1</v>
      </c>
      <c r="L50" s="50">
        <v>0</v>
      </c>
      <c r="M50" s="50">
        <v>0</v>
      </c>
      <c r="N50" s="50">
        <v>0</v>
      </c>
      <c r="O50" s="17">
        <f t="shared" si="0"/>
        <v>68</v>
      </c>
      <c r="P50" s="17">
        <f t="shared" si="1"/>
        <v>68</v>
      </c>
      <c r="R50" s="19"/>
      <c r="S50" s="19"/>
      <c r="T50"/>
    </row>
    <row r="51" spans="2:20" ht="23.1" customHeight="1" x14ac:dyDescent="0.25">
      <c r="B51" s="46" t="s">
        <v>78</v>
      </c>
      <c r="C51" s="50">
        <v>42</v>
      </c>
      <c r="D51" s="50">
        <v>21</v>
      </c>
      <c r="E51" s="50">
        <v>10</v>
      </c>
      <c r="F51" s="50">
        <v>7</v>
      </c>
      <c r="G51" s="50">
        <v>0</v>
      </c>
      <c r="H51" s="50">
        <v>0</v>
      </c>
      <c r="I51" s="50">
        <v>0</v>
      </c>
      <c r="J51" s="50">
        <v>5</v>
      </c>
      <c r="K51" s="50">
        <v>0</v>
      </c>
      <c r="L51" s="50">
        <v>2</v>
      </c>
      <c r="M51" s="50">
        <v>1</v>
      </c>
      <c r="N51" s="50">
        <v>0</v>
      </c>
      <c r="O51" s="17">
        <f t="shared" si="0"/>
        <v>87</v>
      </c>
      <c r="P51" s="17">
        <f t="shared" si="1"/>
        <v>88</v>
      </c>
      <c r="R51" s="19"/>
      <c r="S51" s="19"/>
      <c r="T51"/>
    </row>
    <row r="52" spans="2:20" ht="23.1" customHeight="1" x14ac:dyDescent="0.25">
      <c r="B52" s="46" t="s">
        <v>79</v>
      </c>
      <c r="C52" s="50">
        <v>43</v>
      </c>
      <c r="D52" s="50">
        <v>15</v>
      </c>
      <c r="E52" s="50">
        <v>2</v>
      </c>
      <c r="F52" s="50">
        <v>3</v>
      </c>
      <c r="G52" s="50">
        <v>0</v>
      </c>
      <c r="H52" s="50">
        <v>0</v>
      </c>
      <c r="I52" s="50">
        <v>0</v>
      </c>
      <c r="J52" s="50">
        <v>4</v>
      </c>
      <c r="K52" s="50">
        <v>0</v>
      </c>
      <c r="L52" s="50">
        <v>2</v>
      </c>
      <c r="M52" s="50">
        <v>0</v>
      </c>
      <c r="N52" s="50">
        <v>0</v>
      </c>
      <c r="O52" s="17">
        <f t="shared" si="0"/>
        <v>69</v>
      </c>
      <c r="P52" s="17">
        <f t="shared" si="1"/>
        <v>69</v>
      </c>
      <c r="R52" s="19"/>
      <c r="S52" s="19"/>
      <c r="T52"/>
    </row>
    <row r="53" spans="2:20" ht="23.1" customHeight="1" x14ac:dyDescent="0.25">
      <c r="B53" s="45" t="s">
        <v>80</v>
      </c>
      <c r="C53" s="50">
        <v>45</v>
      </c>
      <c r="D53" s="50">
        <v>12</v>
      </c>
      <c r="E53" s="50">
        <v>8</v>
      </c>
      <c r="F53" s="50">
        <v>2</v>
      </c>
      <c r="G53" s="50">
        <v>0</v>
      </c>
      <c r="H53" s="50">
        <v>0</v>
      </c>
      <c r="I53" s="50">
        <v>1</v>
      </c>
      <c r="J53" s="50">
        <v>1</v>
      </c>
      <c r="K53" s="50">
        <v>1</v>
      </c>
      <c r="L53" s="50">
        <v>1</v>
      </c>
      <c r="M53" s="50">
        <v>0</v>
      </c>
      <c r="N53" s="50">
        <v>0</v>
      </c>
      <c r="O53" s="17">
        <f t="shared" si="0"/>
        <v>71</v>
      </c>
      <c r="P53" s="17">
        <f t="shared" si="1"/>
        <v>71</v>
      </c>
      <c r="R53" s="19"/>
      <c r="S53" s="19"/>
      <c r="T53"/>
    </row>
    <row r="54" spans="2:20" ht="23.1" customHeight="1" x14ac:dyDescent="0.25">
      <c r="B54" s="45" t="s">
        <v>81</v>
      </c>
      <c r="C54" s="50">
        <v>38</v>
      </c>
      <c r="D54" s="50">
        <v>21</v>
      </c>
      <c r="E54" s="50">
        <v>13</v>
      </c>
      <c r="F54" s="50">
        <v>5</v>
      </c>
      <c r="G54" s="50">
        <v>2</v>
      </c>
      <c r="H54" s="50">
        <v>0</v>
      </c>
      <c r="I54" s="50">
        <v>8</v>
      </c>
      <c r="J54" s="50">
        <v>2</v>
      </c>
      <c r="K54" s="50">
        <v>0</v>
      </c>
      <c r="L54" s="50">
        <v>0</v>
      </c>
      <c r="M54" s="50">
        <v>0</v>
      </c>
      <c r="N54" s="50">
        <v>0</v>
      </c>
      <c r="O54" s="17">
        <f t="shared" si="0"/>
        <v>89</v>
      </c>
      <c r="P54" s="17">
        <f t="shared" si="1"/>
        <v>89</v>
      </c>
      <c r="R54" s="19"/>
      <c r="S54" s="19"/>
      <c r="T54"/>
    </row>
    <row r="55" spans="2:20" ht="23.1" customHeight="1" x14ac:dyDescent="0.25">
      <c r="B55" s="45" t="s">
        <v>82</v>
      </c>
      <c r="C55" s="50">
        <v>45</v>
      </c>
      <c r="D55" s="50">
        <v>24</v>
      </c>
      <c r="E55" s="50">
        <v>8</v>
      </c>
      <c r="F55" s="50">
        <v>5</v>
      </c>
      <c r="G55" s="50">
        <v>0</v>
      </c>
      <c r="H55" s="50">
        <v>1</v>
      </c>
      <c r="I55" s="50">
        <v>3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7">
        <f t="shared" si="0"/>
        <v>86</v>
      </c>
      <c r="P55" s="17">
        <f t="shared" si="1"/>
        <v>86</v>
      </c>
      <c r="R55" s="19"/>
      <c r="S55" s="19"/>
      <c r="T55"/>
    </row>
    <row r="56" spans="2:20" ht="23.1" customHeight="1" x14ac:dyDescent="0.25">
      <c r="B56" s="45" t="s">
        <v>83</v>
      </c>
      <c r="C56" s="50">
        <v>46</v>
      </c>
      <c r="D56" s="50">
        <v>14</v>
      </c>
      <c r="E56" s="50">
        <v>6</v>
      </c>
      <c r="F56" s="50">
        <v>7</v>
      </c>
      <c r="G56" s="50">
        <v>1</v>
      </c>
      <c r="H56" s="50">
        <v>1</v>
      </c>
      <c r="I56" s="50">
        <v>0</v>
      </c>
      <c r="J56" s="50">
        <v>1</v>
      </c>
      <c r="K56" s="50">
        <v>0</v>
      </c>
      <c r="L56" s="50">
        <v>0</v>
      </c>
      <c r="M56" s="50">
        <v>0</v>
      </c>
      <c r="N56" s="50">
        <v>0</v>
      </c>
      <c r="O56" s="17">
        <f t="shared" si="0"/>
        <v>76</v>
      </c>
      <c r="P56" s="17">
        <f t="shared" si="1"/>
        <v>76</v>
      </c>
      <c r="R56" s="19"/>
      <c r="S56" s="19"/>
      <c r="T56"/>
    </row>
    <row r="57" spans="2:20" ht="23.1" customHeight="1" x14ac:dyDescent="0.25">
      <c r="B57" s="45" t="s">
        <v>84</v>
      </c>
      <c r="C57" s="50">
        <v>31</v>
      </c>
      <c r="D57" s="50">
        <v>11</v>
      </c>
      <c r="E57" s="50">
        <v>3</v>
      </c>
      <c r="F57" s="50">
        <v>2</v>
      </c>
      <c r="G57" s="50">
        <v>0</v>
      </c>
      <c r="H57" s="50">
        <v>1</v>
      </c>
      <c r="I57" s="50">
        <v>3</v>
      </c>
      <c r="J57" s="50">
        <v>1</v>
      </c>
      <c r="K57" s="50">
        <v>0</v>
      </c>
      <c r="L57" s="50">
        <v>0</v>
      </c>
      <c r="M57" s="50">
        <v>0</v>
      </c>
      <c r="N57" s="50">
        <v>0</v>
      </c>
      <c r="O57" s="17">
        <f t="shared" si="0"/>
        <v>52</v>
      </c>
      <c r="P57" s="17">
        <f t="shared" si="1"/>
        <v>52</v>
      </c>
      <c r="R57" s="19"/>
      <c r="S57" s="19"/>
      <c r="T57"/>
    </row>
    <row r="58" spans="2:20" ht="23.1" customHeight="1" x14ac:dyDescent="0.25">
      <c r="B58" s="45" t="s">
        <v>99</v>
      </c>
      <c r="C58" s="50">
        <v>30</v>
      </c>
      <c r="D58" s="50">
        <v>21</v>
      </c>
      <c r="E58" s="50">
        <v>5</v>
      </c>
      <c r="F58" s="50">
        <v>8</v>
      </c>
      <c r="G58" s="50">
        <v>1</v>
      </c>
      <c r="H58" s="50">
        <v>0</v>
      </c>
      <c r="I58" s="50">
        <v>7</v>
      </c>
      <c r="J58" s="50">
        <v>1</v>
      </c>
      <c r="K58" s="50">
        <v>0</v>
      </c>
      <c r="L58" s="50">
        <v>0</v>
      </c>
      <c r="M58" s="50">
        <v>1</v>
      </c>
      <c r="N58" s="50">
        <v>0</v>
      </c>
      <c r="O58" s="17">
        <f t="shared" si="0"/>
        <v>73</v>
      </c>
      <c r="P58" s="17">
        <f t="shared" si="1"/>
        <v>74</v>
      </c>
      <c r="R58" s="19"/>
      <c r="S58" s="19"/>
      <c r="T58"/>
    </row>
    <row r="59" spans="2:20" ht="23.1" customHeight="1" x14ac:dyDescent="0.25">
      <c r="B59" s="45" t="s">
        <v>100</v>
      </c>
      <c r="C59" s="50">
        <v>19</v>
      </c>
      <c r="D59" s="50">
        <v>8</v>
      </c>
      <c r="E59" s="50">
        <v>2</v>
      </c>
      <c r="F59" s="50">
        <v>3</v>
      </c>
      <c r="G59" s="50">
        <v>0</v>
      </c>
      <c r="H59" s="50">
        <v>0</v>
      </c>
      <c r="I59" s="50">
        <v>4</v>
      </c>
      <c r="J59" s="50">
        <v>1</v>
      </c>
      <c r="K59" s="50">
        <v>0</v>
      </c>
      <c r="L59" s="50">
        <v>0</v>
      </c>
      <c r="M59" s="50">
        <v>0</v>
      </c>
      <c r="N59" s="50">
        <v>0</v>
      </c>
      <c r="O59" s="17">
        <f t="shared" si="0"/>
        <v>37</v>
      </c>
      <c r="P59" s="17">
        <f t="shared" si="1"/>
        <v>37</v>
      </c>
      <c r="R59" s="19"/>
      <c r="S59" s="19"/>
      <c r="T59"/>
    </row>
    <row r="60" spans="2:20" ht="23.1" customHeight="1" x14ac:dyDescent="0.25">
      <c r="B60" s="45" t="s">
        <v>101</v>
      </c>
      <c r="C60" s="50">
        <v>25</v>
      </c>
      <c r="D60" s="50">
        <v>11</v>
      </c>
      <c r="E60" s="50">
        <v>7</v>
      </c>
      <c r="F60" s="50">
        <v>0</v>
      </c>
      <c r="G60" s="50">
        <v>0</v>
      </c>
      <c r="H60" s="50">
        <v>3</v>
      </c>
      <c r="I60" s="50">
        <v>1</v>
      </c>
      <c r="J60" s="50">
        <v>0</v>
      </c>
      <c r="K60" s="50">
        <v>0</v>
      </c>
      <c r="L60" s="50">
        <v>0</v>
      </c>
      <c r="M60" s="50">
        <v>0</v>
      </c>
      <c r="N60" s="50">
        <v>0</v>
      </c>
      <c r="O60" s="17">
        <f t="shared" si="0"/>
        <v>47</v>
      </c>
      <c r="P60" s="17">
        <f t="shared" si="1"/>
        <v>47</v>
      </c>
      <c r="R60" s="19"/>
      <c r="S60" s="19"/>
      <c r="T60"/>
    </row>
    <row r="61" spans="2:20" ht="23.1" customHeight="1" x14ac:dyDescent="0.25">
      <c r="B61" s="45" t="s">
        <v>102</v>
      </c>
      <c r="C61" s="50">
        <v>26</v>
      </c>
      <c r="D61" s="50">
        <v>9</v>
      </c>
      <c r="E61" s="50">
        <v>10</v>
      </c>
      <c r="F61" s="50">
        <v>4</v>
      </c>
      <c r="G61" s="50">
        <v>3</v>
      </c>
      <c r="H61" s="50">
        <v>0</v>
      </c>
      <c r="I61" s="50">
        <v>5</v>
      </c>
      <c r="J61" s="50">
        <v>4</v>
      </c>
      <c r="K61" s="50">
        <v>0</v>
      </c>
      <c r="L61" s="50">
        <v>0</v>
      </c>
      <c r="M61" s="50">
        <v>0</v>
      </c>
      <c r="N61" s="50">
        <v>0</v>
      </c>
      <c r="O61" s="17">
        <f t="shared" si="0"/>
        <v>61</v>
      </c>
      <c r="P61" s="17">
        <f t="shared" si="1"/>
        <v>61</v>
      </c>
      <c r="R61" s="19"/>
      <c r="S61" s="19"/>
      <c r="T61"/>
    </row>
    <row r="62" spans="2:20" ht="23.1" customHeight="1" x14ac:dyDescent="0.25">
      <c r="B62" s="45" t="s">
        <v>107</v>
      </c>
      <c r="C62" s="50">
        <v>35</v>
      </c>
      <c r="D62" s="50">
        <v>13</v>
      </c>
      <c r="E62" s="50">
        <v>7</v>
      </c>
      <c r="F62" s="50">
        <v>0</v>
      </c>
      <c r="G62" s="50">
        <v>0</v>
      </c>
      <c r="H62" s="50">
        <v>0</v>
      </c>
      <c r="I62" s="50">
        <v>4</v>
      </c>
      <c r="J62" s="50">
        <v>1</v>
      </c>
      <c r="K62" s="50">
        <v>0</v>
      </c>
      <c r="L62" s="50">
        <v>0</v>
      </c>
      <c r="M62" s="50">
        <v>0</v>
      </c>
      <c r="N62" s="50">
        <v>0</v>
      </c>
      <c r="O62" s="17">
        <f t="shared" si="0"/>
        <v>60</v>
      </c>
      <c r="P62" s="17">
        <f t="shared" si="1"/>
        <v>60</v>
      </c>
      <c r="R62" s="19"/>
      <c r="S62" s="19"/>
      <c r="T62"/>
    </row>
    <row r="63" spans="2:20" ht="23.1" customHeight="1" x14ac:dyDescent="0.25">
      <c r="B63" s="45" t="s">
        <v>108</v>
      </c>
      <c r="C63" s="50">
        <v>43</v>
      </c>
      <c r="D63" s="50">
        <v>19</v>
      </c>
      <c r="E63" s="50">
        <v>5</v>
      </c>
      <c r="F63" s="50">
        <v>7</v>
      </c>
      <c r="G63" s="50">
        <v>1</v>
      </c>
      <c r="H63" s="50">
        <v>0</v>
      </c>
      <c r="I63" s="50">
        <v>2</v>
      </c>
      <c r="J63" s="50">
        <v>4</v>
      </c>
      <c r="K63" s="50">
        <v>0</v>
      </c>
      <c r="L63" s="50">
        <v>0</v>
      </c>
      <c r="M63" s="50">
        <v>0</v>
      </c>
      <c r="N63" s="50">
        <v>0</v>
      </c>
      <c r="O63" s="17">
        <f t="shared" si="0"/>
        <v>81</v>
      </c>
      <c r="P63" s="17">
        <f t="shared" si="1"/>
        <v>81</v>
      </c>
      <c r="R63" s="19"/>
      <c r="S63" s="19"/>
      <c r="T63"/>
    </row>
    <row r="64" spans="2:20" ht="23.1" customHeight="1" x14ac:dyDescent="0.25">
      <c r="B64" s="45" t="s">
        <v>109</v>
      </c>
      <c r="C64" s="50">
        <v>36</v>
      </c>
      <c r="D64" s="50">
        <v>21</v>
      </c>
      <c r="E64" s="50">
        <v>2</v>
      </c>
      <c r="F64" s="50">
        <v>2</v>
      </c>
      <c r="G64" s="50">
        <v>5</v>
      </c>
      <c r="H64" s="50">
        <v>0</v>
      </c>
      <c r="I64" s="50">
        <v>2</v>
      </c>
      <c r="J64" s="50">
        <v>1</v>
      </c>
      <c r="K64" s="50">
        <v>0</v>
      </c>
      <c r="L64" s="50">
        <v>0</v>
      </c>
      <c r="M64" s="50">
        <v>0</v>
      </c>
      <c r="N64" s="50">
        <v>0</v>
      </c>
      <c r="O64" s="17">
        <f t="shared" si="0"/>
        <v>69</v>
      </c>
      <c r="P64" s="17">
        <f t="shared" si="1"/>
        <v>69</v>
      </c>
      <c r="R64" s="19"/>
      <c r="S64" s="19"/>
      <c r="T64"/>
    </row>
    <row r="65" spans="2:20" ht="23.1" customHeight="1" x14ac:dyDescent="0.25">
      <c r="B65" s="45" t="s">
        <v>158</v>
      </c>
      <c r="C65" s="50">
        <v>29</v>
      </c>
      <c r="D65" s="50">
        <v>11</v>
      </c>
      <c r="E65" s="50">
        <v>8</v>
      </c>
      <c r="F65" s="50">
        <v>2</v>
      </c>
      <c r="G65" s="50">
        <v>1</v>
      </c>
      <c r="H65" s="50">
        <v>0</v>
      </c>
      <c r="I65" s="50">
        <v>4</v>
      </c>
      <c r="J65" s="50">
        <v>0</v>
      </c>
      <c r="K65" s="50">
        <v>2</v>
      </c>
      <c r="L65" s="50">
        <v>0</v>
      </c>
      <c r="M65" s="50">
        <v>0</v>
      </c>
      <c r="N65" s="50">
        <v>0</v>
      </c>
      <c r="O65" s="17">
        <f t="shared" si="0"/>
        <v>57</v>
      </c>
      <c r="P65" s="17">
        <f t="shared" si="1"/>
        <v>57</v>
      </c>
      <c r="R65" s="19"/>
      <c r="S65" s="19"/>
      <c r="T65"/>
    </row>
    <row r="66" spans="2:20" ht="23.1" customHeight="1" x14ac:dyDescent="0.25">
      <c r="B66" s="45" t="s">
        <v>103</v>
      </c>
      <c r="C66" s="50">
        <v>19</v>
      </c>
      <c r="D66" s="50">
        <v>10</v>
      </c>
      <c r="E66" s="50">
        <v>10</v>
      </c>
      <c r="F66" s="50">
        <v>0</v>
      </c>
      <c r="G66" s="50">
        <v>1</v>
      </c>
      <c r="H66" s="50">
        <v>0</v>
      </c>
      <c r="I66" s="50">
        <v>2</v>
      </c>
      <c r="J66" s="50">
        <v>0</v>
      </c>
      <c r="K66" s="50">
        <v>0</v>
      </c>
      <c r="L66" s="50">
        <v>0</v>
      </c>
      <c r="M66" s="50">
        <v>0</v>
      </c>
      <c r="N66" s="50">
        <v>0</v>
      </c>
      <c r="O66" s="17">
        <f t="shared" si="0"/>
        <v>42</v>
      </c>
      <c r="P66" s="17">
        <f t="shared" si="1"/>
        <v>42</v>
      </c>
      <c r="R66" s="19"/>
      <c r="S66" s="19"/>
      <c r="T66"/>
    </row>
    <row r="67" spans="2:20" ht="23.1" customHeight="1" x14ac:dyDescent="0.25">
      <c r="B67" s="45" t="s">
        <v>104</v>
      </c>
      <c r="C67" s="50">
        <v>44</v>
      </c>
      <c r="D67" s="50">
        <v>22</v>
      </c>
      <c r="E67" s="50">
        <v>9</v>
      </c>
      <c r="F67" s="50">
        <v>1</v>
      </c>
      <c r="G67" s="50">
        <v>0</v>
      </c>
      <c r="H67" s="50">
        <v>0</v>
      </c>
      <c r="I67" s="50">
        <v>5</v>
      </c>
      <c r="J67" s="50">
        <v>1</v>
      </c>
      <c r="K67" s="50">
        <v>0</v>
      </c>
      <c r="L67" s="50">
        <v>0</v>
      </c>
      <c r="M67" s="50">
        <v>0</v>
      </c>
      <c r="N67" s="50">
        <v>0</v>
      </c>
      <c r="O67" s="17">
        <f t="shared" si="0"/>
        <v>82</v>
      </c>
      <c r="P67" s="17">
        <f t="shared" si="1"/>
        <v>82</v>
      </c>
      <c r="R67" s="19"/>
      <c r="S67" s="19"/>
      <c r="T67"/>
    </row>
    <row r="68" spans="2:20" ht="23.1" customHeight="1" x14ac:dyDescent="0.25">
      <c r="B68" s="45" t="s">
        <v>105</v>
      </c>
      <c r="C68" s="50">
        <v>9</v>
      </c>
      <c r="D68" s="50">
        <v>4</v>
      </c>
      <c r="E68" s="50">
        <v>1</v>
      </c>
      <c r="F68" s="50">
        <v>0</v>
      </c>
      <c r="G68" s="50">
        <v>0</v>
      </c>
      <c r="H68" s="50">
        <v>0</v>
      </c>
      <c r="I68" s="50">
        <v>2</v>
      </c>
      <c r="J68" s="50">
        <v>0</v>
      </c>
      <c r="K68" s="50">
        <v>1</v>
      </c>
      <c r="L68" s="50">
        <v>0</v>
      </c>
      <c r="M68" s="50">
        <v>0</v>
      </c>
      <c r="N68" s="50">
        <v>0</v>
      </c>
      <c r="O68" s="17">
        <f t="shared" si="0"/>
        <v>17</v>
      </c>
      <c r="P68" s="17">
        <f t="shared" si="1"/>
        <v>17</v>
      </c>
      <c r="R68" s="19"/>
      <c r="S68" s="19"/>
      <c r="T68"/>
    </row>
    <row r="69" spans="2:20" ht="23.1" customHeight="1" x14ac:dyDescent="0.25">
      <c r="B69" s="45" t="s">
        <v>106</v>
      </c>
      <c r="C69" s="50">
        <v>20</v>
      </c>
      <c r="D69" s="50">
        <v>15</v>
      </c>
      <c r="E69" s="50">
        <v>4</v>
      </c>
      <c r="F69" s="50">
        <v>2</v>
      </c>
      <c r="G69" s="50">
        <v>0</v>
      </c>
      <c r="H69" s="50">
        <v>4</v>
      </c>
      <c r="I69" s="50">
        <v>0</v>
      </c>
      <c r="J69" s="50">
        <v>1</v>
      </c>
      <c r="K69" s="50">
        <v>0</v>
      </c>
      <c r="L69" s="50">
        <v>0</v>
      </c>
      <c r="M69" s="50">
        <v>0</v>
      </c>
      <c r="N69" s="50">
        <v>0</v>
      </c>
      <c r="O69" s="17">
        <f t="shared" si="0"/>
        <v>46</v>
      </c>
      <c r="P69" s="17">
        <f t="shared" si="1"/>
        <v>46</v>
      </c>
      <c r="R69" s="19"/>
      <c r="S69" s="19"/>
      <c r="T69"/>
    </row>
    <row r="70" spans="2:20" ht="23.1" customHeight="1" x14ac:dyDescent="0.25">
      <c r="B70" s="45" t="s">
        <v>110</v>
      </c>
      <c r="C70" s="50">
        <v>32</v>
      </c>
      <c r="D70" s="50">
        <v>23</v>
      </c>
      <c r="E70" s="50">
        <v>4</v>
      </c>
      <c r="F70" s="50">
        <v>5</v>
      </c>
      <c r="G70" s="50">
        <v>1</v>
      </c>
      <c r="H70" s="50">
        <v>0</v>
      </c>
      <c r="I70" s="50">
        <v>2</v>
      </c>
      <c r="J70" s="50">
        <v>1</v>
      </c>
      <c r="K70" s="50">
        <v>0</v>
      </c>
      <c r="L70" s="50">
        <v>0</v>
      </c>
      <c r="M70" s="50">
        <v>0</v>
      </c>
      <c r="N70" s="50">
        <v>0</v>
      </c>
      <c r="O70" s="17">
        <f t="shared" si="0"/>
        <v>68</v>
      </c>
      <c r="P70" s="17">
        <f t="shared" si="1"/>
        <v>68</v>
      </c>
      <c r="R70" s="19"/>
      <c r="S70" s="19"/>
      <c r="T70"/>
    </row>
    <row r="71" spans="2:20" ht="23.1" customHeight="1" x14ac:dyDescent="0.25">
      <c r="B71" s="45" t="s">
        <v>111</v>
      </c>
      <c r="C71" s="50">
        <v>28</v>
      </c>
      <c r="D71" s="50">
        <v>20</v>
      </c>
      <c r="E71" s="50">
        <v>7</v>
      </c>
      <c r="F71" s="50">
        <v>4</v>
      </c>
      <c r="G71" s="50">
        <v>2</v>
      </c>
      <c r="H71" s="50">
        <v>0</v>
      </c>
      <c r="I71" s="50">
        <v>3</v>
      </c>
      <c r="J71" s="50">
        <v>1</v>
      </c>
      <c r="K71" s="50">
        <v>1</v>
      </c>
      <c r="L71" s="50">
        <v>0</v>
      </c>
      <c r="M71" s="50">
        <v>1</v>
      </c>
      <c r="N71" s="50">
        <v>0</v>
      </c>
      <c r="O71" s="17">
        <f t="shared" si="0"/>
        <v>66</v>
      </c>
      <c r="P71" s="17">
        <f t="shared" si="1"/>
        <v>67</v>
      </c>
      <c r="R71" s="19"/>
      <c r="S71" s="19"/>
      <c r="T71"/>
    </row>
    <row r="72" spans="2:20" ht="23.1" customHeight="1" x14ac:dyDescent="0.25">
      <c r="B72" s="45" t="s">
        <v>112</v>
      </c>
      <c r="C72" s="50">
        <v>21</v>
      </c>
      <c r="D72" s="50">
        <v>19</v>
      </c>
      <c r="E72" s="50">
        <v>3</v>
      </c>
      <c r="F72" s="50">
        <v>0</v>
      </c>
      <c r="G72" s="50">
        <v>0</v>
      </c>
      <c r="H72" s="50">
        <v>1</v>
      </c>
      <c r="I72" s="50">
        <v>2</v>
      </c>
      <c r="J72" s="50">
        <v>1</v>
      </c>
      <c r="K72" s="50">
        <v>0</v>
      </c>
      <c r="L72" s="50">
        <v>0</v>
      </c>
      <c r="M72" s="50">
        <v>0</v>
      </c>
      <c r="N72" s="50">
        <v>0</v>
      </c>
      <c r="O72" s="17">
        <f t="shared" si="0"/>
        <v>47</v>
      </c>
      <c r="P72" s="17">
        <f t="shared" si="1"/>
        <v>47</v>
      </c>
      <c r="R72" s="19"/>
      <c r="S72" s="19"/>
      <c r="T72"/>
    </row>
    <row r="73" spans="2:20" ht="23.1" customHeight="1" x14ac:dyDescent="0.25">
      <c r="B73" s="45" t="s">
        <v>113</v>
      </c>
      <c r="C73" s="50">
        <v>26</v>
      </c>
      <c r="D73" s="50">
        <v>4</v>
      </c>
      <c r="E73" s="50">
        <v>5</v>
      </c>
      <c r="F73" s="50">
        <v>2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7">
        <f t="shared" si="0"/>
        <v>37</v>
      </c>
      <c r="P73" s="17">
        <f t="shared" si="1"/>
        <v>37</v>
      </c>
      <c r="R73" s="19"/>
      <c r="S73" s="19"/>
      <c r="T73"/>
    </row>
    <row r="74" spans="2:20" ht="23.1" customHeight="1" x14ac:dyDescent="0.25">
      <c r="B74" s="45" t="s">
        <v>114</v>
      </c>
      <c r="C74" s="50">
        <v>23</v>
      </c>
      <c r="D74" s="50">
        <v>6</v>
      </c>
      <c r="E74" s="50">
        <v>6</v>
      </c>
      <c r="F74" s="50">
        <v>3</v>
      </c>
      <c r="G74" s="50">
        <v>0</v>
      </c>
      <c r="H74" s="50">
        <v>0</v>
      </c>
      <c r="I74" s="50">
        <v>2</v>
      </c>
      <c r="J74" s="50">
        <v>0</v>
      </c>
      <c r="K74" s="50">
        <v>2</v>
      </c>
      <c r="L74" s="50">
        <v>0</v>
      </c>
      <c r="M74" s="50">
        <v>0</v>
      </c>
      <c r="N74" s="50">
        <v>0</v>
      </c>
      <c r="O74" s="17">
        <f t="shared" ref="O74:O105" si="35">SUM(C74:L74,N74)</f>
        <v>42</v>
      </c>
      <c r="P74" s="17">
        <f t="shared" ref="P74:P105" si="36">SUM(C74:N74)</f>
        <v>42</v>
      </c>
      <c r="R74" s="19"/>
      <c r="S74" s="19"/>
      <c r="T74"/>
    </row>
    <row r="75" spans="2:20" ht="23.1" customHeight="1" x14ac:dyDescent="0.25">
      <c r="B75" s="45" t="s">
        <v>115</v>
      </c>
      <c r="C75" s="50">
        <v>23</v>
      </c>
      <c r="D75" s="50">
        <v>10</v>
      </c>
      <c r="E75" s="50">
        <v>2</v>
      </c>
      <c r="F75" s="50">
        <v>3</v>
      </c>
      <c r="G75" s="50">
        <v>0</v>
      </c>
      <c r="H75" s="50">
        <v>0</v>
      </c>
      <c r="I75" s="50">
        <v>0</v>
      </c>
      <c r="J75" s="50">
        <v>2</v>
      </c>
      <c r="K75" s="50">
        <v>0</v>
      </c>
      <c r="L75" s="50">
        <v>2</v>
      </c>
      <c r="M75" s="50">
        <v>0</v>
      </c>
      <c r="N75" s="50">
        <v>0</v>
      </c>
      <c r="O75" s="17">
        <f t="shared" si="35"/>
        <v>42</v>
      </c>
      <c r="P75" s="17">
        <f t="shared" si="36"/>
        <v>42</v>
      </c>
      <c r="R75" s="19"/>
      <c r="S75" s="19"/>
      <c r="T75"/>
    </row>
    <row r="76" spans="2:20" ht="23.1" customHeight="1" x14ac:dyDescent="0.25">
      <c r="B76" s="45" t="s">
        <v>116</v>
      </c>
      <c r="C76" s="50">
        <v>13</v>
      </c>
      <c r="D76" s="50">
        <v>2</v>
      </c>
      <c r="E76" s="50">
        <v>1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5</v>
      </c>
      <c r="L76" s="50">
        <v>1</v>
      </c>
      <c r="M76" s="50">
        <v>0</v>
      </c>
      <c r="N76" s="50">
        <v>0</v>
      </c>
      <c r="O76" s="17">
        <f t="shared" si="35"/>
        <v>22</v>
      </c>
      <c r="P76" s="17">
        <f t="shared" si="36"/>
        <v>22</v>
      </c>
      <c r="R76" s="19"/>
      <c r="S76" s="19"/>
      <c r="T76"/>
    </row>
    <row r="77" spans="2:20" ht="23.1" customHeight="1" x14ac:dyDescent="0.25">
      <c r="B77" s="45" t="s">
        <v>117</v>
      </c>
      <c r="C77" s="50">
        <v>4</v>
      </c>
      <c r="D77" s="50">
        <v>1</v>
      </c>
      <c r="E77" s="50">
        <v>0</v>
      </c>
      <c r="F77" s="50">
        <v>0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7">
        <f t="shared" si="35"/>
        <v>6</v>
      </c>
      <c r="P77" s="17">
        <f t="shared" si="36"/>
        <v>6</v>
      </c>
      <c r="R77" s="19"/>
      <c r="S77" s="19"/>
      <c r="T77"/>
    </row>
    <row r="78" spans="2:20" ht="23.1" customHeight="1" x14ac:dyDescent="0.25">
      <c r="B78" s="46" t="s">
        <v>118</v>
      </c>
      <c r="C78" s="50">
        <v>10</v>
      </c>
      <c r="D78" s="50">
        <v>5</v>
      </c>
      <c r="E78" s="50">
        <v>0</v>
      </c>
      <c r="F78" s="50">
        <v>0</v>
      </c>
      <c r="G78" s="50">
        <v>2</v>
      </c>
      <c r="H78" s="50">
        <v>0</v>
      </c>
      <c r="I78" s="50">
        <v>1</v>
      </c>
      <c r="J78" s="50">
        <v>2</v>
      </c>
      <c r="K78" s="50">
        <v>0</v>
      </c>
      <c r="L78" s="50">
        <v>0</v>
      </c>
      <c r="M78" s="50">
        <v>0</v>
      </c>
      <c r="N78" s="50">
        <v>0</v>
      </c>
      <c r="O78" s="17">
        <f t="shared" si="35"/>
        <v>20</v>
      </c>
      <c r="P78" s="17">
        <f t="shared" si="36"/>
        <v>20</v>
      </c>
      <c r="R78" s="19"/>
      <c r="S78" s="19"/>
      <c r="T78"/>
    </row>
    <row r="79" spans="2:20" ht="23.1" customHeight="1" x14ac:dyDescent="0.25">
      <c r="B79" s="45" t="s">
        <v>119</v>
      </c>
      <c r="C79" s="50">
        <v>9</v>
      </c>
      <c r="D79" s="50">
        <v>4</v>
      </c>
      <c r="E79" s="50">
        <v>1</v>
      </c>
      <c r="F79" s="50">
        <v>0</v>
      </c>
      <c r="G79" s="50">
        <v>0</v>
      </c>
      <c r="H79" s="50">
        <v>0</v>
      </c>
      <c r="I79" s="50">
        <v>1</v>
      </c>
      <c r="J79" s="50">
        <v>1</v>
      </c>
      <c r="K79" s="50">
        <v>1</v>
      </c>
      <c r="L79" s="50">
        <v>0</v>
      </c>
      <c r="M79" s="50">
        <v>0</v>
      </c>
      <c r="N79" s="50">
        <v>0</v>
      </c>
      <c r="O79" s="17">
        <f t="shared" si="35"/>
        <v>17</v>
      </c>
      <c r="P79" s="17">
        <f t="shared" si="36"/>
        <v>17</v>
      </c>
      <c r="R79" s="19"/>
      <c r="S79" s="19"/>
      <c r="T79"/>
    </row>
    <row r="80" spans="2:20" ht="23.1" customHeight="1" x14ac:dyDescent="0.25">
      <c r="B80" s="47" t="s">
        <v>120</v>
      </c>
      <c r="C80" s="50">
        <v>6</v>
      </c>
      <c r="D80" s="50">
        <v>6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7">
        <f t="shared" si="35"/>
        <v>13</v>
      </c>
      <c r="P80" s="17">
        <f t="shared" si="36"/>
        <v>13</v>
      </c>
      <c r="R80" s="19"/>
      <c r="S80" s="19"/>
      <c r="T80"/>
    </row>
    <row r="81" spans="2:20" ht="23.1" customHeight="1" x14ac:dyDescent="0.25">
      <c r="B81" s="45" t="s">
        <v>121</v>
      </c>
      <c r="C81" s="50">
        <v>3</v>
      </c>
      <c r="D81" s="50">
        <v>0</v>
      </c>
      <c r="E81" s="50">
        <v>0</v>
      </c>
      <c r="F81" s="50">
        <v>2</v>
      </c>
      <c r="G81" s="50">
        <v>1</v>
      </c>
      <c r="H81" s="50">
        <v>0</v>
      </c>
      <c r="I81" s="50">
        <v>0</v>
      </c>
      <c r="J81" s="50">
        <v>1</v>
      </c>
      <c r="K81" s="50">
        <v>2</v>
      </c>
      <c r="L81" s="50">
        <v>0</v>
      </c>
      <c r="M81" s="50">
        <v>0</v>
      </c>
      <c r="N81" s="50">
        <v>0</v>
      </c>
      <c r="O81" s="17">
        <f t="shared" si="35"/>
        <v>9</v>
      </c>
      <c r="P81" s="17">
        <f t="shared" si="36"/>
        <v>9</v>
      </c>
      <c r="R81" s="19"/>
      <c r="S81" s="19"/>
      <c r="T81"/>
    </row>
    <row r="82" spans="2:20" ht="23.1" customHeight="1" x14ac:dyDescent="0.25">
      <c r="B82" s="46" t="s">
        <v>122</v>
      </c>
      <c r="C82" s="50">
        <v>7</v>
      </c>
      <c r="D82" s="50">
        <v>1</v>
      </c>
      <c r="E82" s="50">
        <v>0</v>
      </c>
      <c r="F82" s="50">
        <v>1</v>
      </c>
      <c r="G82" s="50">
        <v>1</v>
      </c>
      <c r="H82" s="50">
        <v>0</v>
      </c>
      <c r="I82" s="50">
        <v>1</v>
      </c>
      <c r="J82" s="50">
        <v>0</v>
      </c>
      <c r="K82" s="50">
        <v>1</v>
      </c>
      <c r="L82" s="50">
        <v>0</v>
      </c>
      <c r="M82" s="50">
        <v>0</v>
      </c>
      <c r="N82" s="50">
        <v>0</v>
      </c>
      <c r="O82" s="17">
        <f t="shared" si="35"/>
        <v>12</v>
      </c>
      <c r="P82" s="17">
        <f t="shared" si="36"/>
        <v>12</v>
      </c>
      <c r="R82" s="19"/>
      <c r="S82" s="19"/>
      <c r="T82"/>
    </row>
    <row r="83" spans="2:20" ht="23.1" customHeight="1" x14ac:dyDescent="0.25">
      <c r="B83" s="45" t="s">
        <v>123</v>
      </c>
      <c r="C83" s="50">
        <v>2</v>
      </c>
      <c r="D83" s="50">
        <v>1</v>
      </c>
      <c r="E83" s="50">
        <v>1</v>
      </c>
      <c r="F83" s="50">
        <v>0</v>
      </c>
      <c r="G83" s="50">
        <v>0</v>
      </c>
      <c r="H83" s="50">
        <v>0</v>
      </c>
      <c r="I83" s="50">
        <v>2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7">
        <f t="shared" si="35"/>
        <v>6</v>
      </c>
      <c r="P83" s="17">
        <f t="shared" si="36"/>
        <v>6</v>
      </c>
      <c r="R83" s="19"/>
      <c r="S83" s="19"/>
      <c r="T83"/>
    </row>
    <row r="84" spans="2:20" ht="23.1" customHeight="1" x14ac:dyDescent="0.25">
      <c r="B84" s="47" t="s">
        <v>124</v>
      </c>
      <c r="C84" s="50">
        <v>1</v>
      </c>
      <c r="D84" s="50">
        <v>5</v>
      </c>
      <c r="E84" s="50">
        <v>2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7">
        <f t="shared" si="35"/>
        <v>8</v>
      </c>
      <c r="P84" s="17">
        <f t="shared" si="36"/>
        <v>8</v>
      </c>
      <c r="R84" s="19"/>
      <c r="S84" s="19"/>
      <c r="T84"/>
    </row>
    <row r="85" spans="2:20" ht="23.1" customHeight="1" x14ac:dyDescent="0.25">
      <c r="B85" s="45" t="s">
        <v>125</v>
      </c>
      <c r="C85" s="50">
        <v>7</v>
      </c>
      <c r="D85" s="50">
        <v>1</v>
      </c>
      <c r="E85" s="50">
        <v>0</v>
      </c>
      <c r="F85" s="50">
        <v>0</v>
      </c>
      <c r="G85" s="50">
        <v>0</v>
      </c>
      <c r="H85" s="50">
        <v>0</v>
      </c>
      <c r="I85" s="50">
        <v>1</v>
      </c>
      <c r="J85" s="50">
        <v>1</v>
      </c>
      <c r="K85" s="50">
        <v>0</v>
      </c>
      <c r="L85" s="50">
        <v>0</v>
      </c>
      <c r="M85" s="50">
        <v>0</v>
      </c>
      <c r="N85" s="50">
        <v>0</v>
      </c>
      <c r="O85" s="17">
        <f t="shared" si="35"/>
        <v>10</v>
      </c>
      <c r="P85" s="17">
        <f t="shared" si="36"/>
        <v>10</v>
      </c>
      <c r="R85" s="19"/>
      <c r="S85" s="19"/>
      <c r="T85"/>
    </row>
    <row r="86" spans="2:20" ht="23.1" customHeight="1" x14ac:dyDescent="0.25">
      <c r="B86" s="46" t="s">
        <v>126</v>
      </c>
      <c r="C86" s="50">
        <v>3</v>
      </c>
      <c r="D86" s="50">
        <v>0</v>
      </c>
      <c r="E86" s="50">
        <v>1</v>
      </c>
      <c r="F86" s="50">
        <v>0</v>
      </c>
      <c r="G86" s="50">
        <v>0</v>
      </c>
      <c r="H86" s="50">
        <v>0</v>
      </c>
      <c r="I86" s="50">
        <v>0</v>
      </c>
      <c r="J86" s="50">
        <v>1</v>
      </c>
      <c r="K86" s="50">
        <v>0</v>
      </c>
      <c r="L86" s="50">
        <v>0</v>
      </c>
      <c r="M86" s="50">
        <v>0</v>
      </c>
      <c r="N86" s="50">
        <v>0</v>
      </c>
      <c r="O86" s="17">
        <f t="shared" si="35"/>
        <v>5</v>
      </c>
      <c r="P86" s="17">
        <f t="shared" si="36"/>
        <v>5</v>
      </c>
      <c r="R86" s="19"/>
      <c r="S86" s="19"/>
      <c r="T86"/>
    </row>
    <row r="87" spans="2:20" ht="23.1" customHeight="1" x14ac:dyDescent="0.25">
      <c r="B87" s="45" t="s">
        <v>127</v>
      </c>
      <c r="C87" s="50">
        <v>3</v>
      </c>
      <c r="D87" s="50">
        <v>1</v>
      </c>
      <c r="E87" s="50">
        <v>0</v>
      </c>
      <c r="F87" s="50">
        <v>0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7">
        <f t="shared" si="35"/>
        <v>5</v>
      </c>
      <c r="P87" s="17">
        <f t="shared" si="36"/>
        <v>5</v>
      </c>
      <c r="R87" s="19"/>
      <c r="S87" s="19"/>
      <c r="T87"/>
    </row>
    <row r="88" spans="2:20" ht="23.1" customHeight="1" x14ac:dyDescent="0.25">
      <c r="B88" s="47" t="s">
        <v>128</v>
      </c>
      <c r="C88" s="50">
        <v>2</v>
      </c>
      <c r="D88" s="50">
        <v>1</v>
      </c>
      <c r="E88" s="50">
        <v>1</v>
      </c>
      <c r="F88" s="50">
        <v>1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7">
        <f t="shared" si="35"/>
        <v>5</v>
      </c>
      <c r="P88" s="17">
        <f t="shared" si="36"/>
        <v>5</v>
      </c>
      <c r="R88" s="19"/>
      <c r="S88" s="19"/>
      <c r="T88"/>
    </row>
    <row r="89" spans="2:20" ht="23.1" customHeight="1" x14ac:dyDescent="0.25">
      <c r="B89" s="45" t="s">
        <v>129</v>
      </c>
      <c r="C89" s="50">
        <v>1</v>
      </c>
      <c r="D89" s="50">
        <v>0</v>
      </c>
      <c r="E89" s="50">
        <v>0</v>
      </c>
      <c r="F89" s="50">
        <v>1</v>
      </c>
      <c r="G89" s="50">
        <v>0</v>
      </c>
      <c r="H89" s="50">
        <v>0</v>
      </c>
      <c r="I89" s="50">
        <v>3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7">
        <f t="shared" si="35"/>
        <v>5</v>
      </c>
      <c r="P89" s="17">
        <f t="shared" si="36"/>
        <v>5</v>
      </c>
      <c r="R89" s="19"/>
      <c r="S89" s="19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1</v>
      </c>
      <c r="F90" s="50">
        <v>0</v>
      </c>
      <c r="G90" s="50">
        <v>0</v>
      </c>
      <c r="H90" s="50">
        <v>0</v>
      </c>
      <c r="I90" s="50">
        <v>1</v>
      </c>
      <c r="J90" s="50">
        <v>1</v>
      </c>
      <c r="K90" s="50">
        <v>0</v>
      </c>
      <c r="L90" s="50">
        <v>0</v>
      </c>
      <c r="M90" s="50">
        <v>0</v>
      </c>
      <c r="N90" s="50">
        <v>0</v>
      </c>
      <c r="O90" s="17">
        <f t="shared" si="35"/>
        <v>4</v>
      </c>
      <c r="P90" s="17">
        <f t="shared" si="36"/>
        <v>4</v>
      </c>
      <c r="R90" s="19"/>
      <c r="S90" s="19"/>
      <c r="T90"/>
    </row>
    <row r="91" spans="2:20" ht="23.1" customHeight="1" x14ac:dyDescent="0.25">
      <c r="B91" s="45" t="s">
        <v>131</v>
      </c>
      <c r="C91" s="50">
        <v>2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3</v>
      </c>
      <c r="L91" s="50">
        <v>1</v>
      </c>
      <c r="M91" s="50">
        <v>0</v>
      </c>
      <c r="N91" s="50">
        <v>0</v>
      </c>
      <c r="O91" s="17">
        <f t="shared" si="35"/>
        <v>6</v>
      </c>
      <c r="P91" s="17">
        <f t="shared" si="36"/>
        <v>6</v>
      </c>
      <c r="R91" s="19"/>
      <c r="S91" s="19"/>
      <c r="T91"/>
    </row>
    <row r="92" spans="2:20" ht="23.1" customHeight="1" x14ac:dyDescent="0.25">
      <c r="B92" s="47" t="s">
        <v>132</v>
      </c>
      <c r="C92" s="50">
        <v>5</v>
      </c>
      <c r="D92" s="50">
        <v>3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7">
        <f t="shared" si="35"/>
        <v>8</v>
      </c>
      <c r="P92" s="17">
        <f t="shared" si="36"/>
        <v>8</v>
      </c>
      <c r="R92" s="19"/>
      <c r="S92" s="19"/>
      <c r="T92"/>
    </row>
    <row r="93" spans="2:20" ht="23.1" customHeight="1" x14ac:dyDescent="0.25">
      <c r="B93" s="45" t="s">
        <v>133</v>
      </c>
      <c r="C93" s="50">
        <v>5</v>
      </c>
      <c r="D93" s="50">
        <v>4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7">
        <f t="shared" si="35"/>
        <v>9</v>
      </c>
      <c r="P93" s="17">
        <f t="shared" si="36"/>
        <v>9</v>
      </c>
      <c r="R93" s="19"/>
      <c r="S93" s="19"/>
      <c r="T93"/>
    </row>
    <row r="94" spans="2:20" ht="23.1" customHeight="1" x14ac:dyDescent="0.25">
      <c r="B94" s="46" t="s">
        <v>134</v>
      </c>
      <c r="C94" s="50">
        <v>2</v>
      </c>
      <c r="D94" s="50">
        <v>1</v>
      </c>
      <c r="E94" s="50">
        <v>0</v>
      </c>
      <c r="F94" s="50">
        <v>1</v>
      </c>
      <c r="G94" s="50">
        <v>0</v>
      </c>
      <c r="H94" s="50">
        <v>0</v>
      </c>
      <c r="I94" s="50">
        <v>2</v>
      </c>
      <c r="J94" s="50">
        <v>1</v>
      </c>
      <c r="K94" s="50">
        <v>0</v>
      </c>
      <c r="L94" s="50">
        <v>0</v>
      </c>
      <c r="M94" s="50">
        <v>0</v>
      </c>
      <c r="N94" s="50">
        <v>0</v>
      </c>
      <c r="O94" s="17">
        <f t="shared" si="35"/>
        <v>7</v>
      </c>
      <c r="P94" s="17">
        <f t="shared" si="36"/>
        <v>7</v>
      </c>
      <c r="R94" s="19"/>
      <c r="S94" s="19"/>
      <c r="T94"/>
    </row>
    <row r="95" spans="2:20" ht="23.1" customHeight="1" x14ac:dyDescent="0.25">
      <c r="B95" s="45" t="s">
        <v>135</v>
      </c>
      <c r="C95" s="50">
        <v>2</v>
      </c>
      <c r="D95" s="50">
        <v>1</v>
      </c>
      <c r="E95" s="50">
        <v>0</v>
      </c>
      <c r="F95" s="50">
        <v>0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7">
        <f t="shared" si="35"/>
        <v>4</v>
      </c>
      <c r="P95" s="17">
        <f t="shared" si="36"/>
        <v>4</v>
      </c>
      <c r="R95" s="19"/>
      <c r="S95" s="19"/>
      <c r="T95"/>
    </row>
    <row r="96" spans="2:20" ht="23.1" customHeight="1" x14ac:dyDescent="0.25">
      <c r="B96" s="47" t="s">
        <v>136</v>
      </c>
      <c r="C96" s="50">
        <v>3</v>
      </c>
      <c r="D96" s="50">
        <v>1</v>
      </c>
      <c r="E96" s="50">
        <v>0</v>
      </c>
      <c r="F96" s="50">
        <v>2</v>
      </c>
      <c r="G96" s="50">
        <v>1</v>
      </c>
      <c r="H96" s="50">
        <v>0</v>
      </c>
      <c r="I96" s="50">
        <v>2</v>
      </c>
      <c r="J96" s="50">
        <v>2</v>
      </c>
      <c r="K96" s="50">
        <v>0</v>
      </c>
      <c r="L96" s="50">
        <v>0</v>
      </c>
      <c r="M96" s="50">
        <v>0</v>
      </c>
      <c r="N96" s="50">
        <v>0</v>
      </c>
      <c r="O96" s="17">
        <f t="shared" si="35"/>
        <v>11</v>
      </c>
      <c r="P96" s="17">
        <f t="shared" si="36"/>
        <v>11</v>
      </c>
      <c r="R96" s="19"/>
      <c r="S96" s="19"/>
      <c r="T96"/>
    </row>
    <row r="97" spans="2:20" ht="23.1" customHeight="1" x14ac:dyDescent="0.25">
      <c r="B97" s="45" t="s">
        <v>137</v>
      </c>
      <c r="C97" s="50">
        <v>4</v>
      </c>
      <c r="D97" s="50">
        <v>1</v>
      </c>
      <c r="E97" s="50">
        <v>0</v>
      </c>
      <c r="F97" s="50">
        <v>1</v>
      </c>
      <c r="G97" s="50">
        <v>0</v>
      </c>
      <c r="H97" s="50">
        <v>0</v>
      </c>
      <c r="I97" s="50">
        <v>0</v>
      </c>
      <c r="J97" s="50">
        <v>2</v>
      </c>
      <c r="K97" s="50">
        <v>0</v>
      </c>
      <c r="L97" s="50">
        <v>0</v>
      </c>
      <c r="M97" s="50">
        <v>0</v>
      </c>
      <c r="N97" s="50">
        <v>0</v>
      </c>
      <c r="O97" s="17">
        <f t="shared" si="35"/>
        <v>8</v>
      </c>
      <c r="P97" s="17">
        <f t="shared" si="36"/>
        <v>8</v>
      </c>
      <c r="R97" s="19"/>
      <c r="S97" s="19"/>
      <c r="T97"/>
    </row>
    <row r="98" spans="2:20" ht="23.1" customHeight="1" x14ac:dyDescent="0.25">
      <c r="B98" s="46" t="s">
        <v>138</v>
      </c>
      <c r="C98" s="50">
        <v>5</v>
      </c>
      <c r="D98" s="50">
        <v>0</v>
      </c>
      <c r="E98" s="50">
        <v>0</v>
      </c>
      <c r="F98" s="50">
        <v>1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7">
        <f t="shared" si="35"/>
        <v>6</v>
      </c>
      <c r="P98" s="17">
        <f t="shared" si="36"/>
        <v>6</v>
      </c>
      <c r="R98" s="19"/>
      <c r="S98" s="19"/>
      <c r="T98"/>
    </row>
    <row r="99" spans="2:20" ht="23.1" customHeight="1" x14ac:dyDescent="0.25">
      <c r="B99" s="45" t="s">
        <v>139</v>
      </c>
      <c r="C99" s="50">
        <v>4</v>
      </c>
      <c r="D99" s="50">
        <v>1</v>
      </c>
      <c r="E99" s="50">
        <v>0</v>
      </c>
      <c r="F99" s="50">
        <v>0</v>
      </c>
      <c r="G99" s="50">
        <v>0</v>
      </c>
      <c r="H99" s="50">
        <v>0</v>
      </c>
      <c r="I99" s="50">
        <v>2</v>
      </c>
      <c r="J99" s="50">
        <v>1</v>
      </c>
      <c r="K99" s="50">
        <v>0</v>
      </c>
      <c r="L99" s="50">
        <v>0</v>
      </c>
      <c r="M99" s="50">
        <v>0</v>
      </c>
      <c r="N99" s="50">
        <v>0</v>
      </c>
      <c r="O99" s="17">
        <f t="shared" si="35"/>
        <v>8</v>
      </c>
      <c r="P99" s="17">
        <f t="shared" si="36"/>
        <v>8</v>
      </c>
      <c r="R99" s="19"/>
      <c r="S99" s="19"/>
      <c r="T99"/>
    </row>
    <row r="100" spans="2:20" ht="23.1" customHeight="1" x14ac:dyDescent="0.25">
      <c r="B100" s="47" t="s">
        <v>140</v>
      </c>
      <c r="C100" s="50">
        <v>5</v>
      </c>
      <c r="D100" s="50">
        <v>3</v>
      </c>
      <c r="E100" s="50">
        <v>0</v>
      </c>
      <c r="F100" s="50">
        <v>0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7">
        <f t="shared" si="35"/>
        <v>9</v>
      </c>
      <c r="P100" s="17">
        <f t="shared" si="36"/>
        <v>10</v>
      </c>
      <c r="R100" s="19"/>
      <c r="S100" s="19"/>
      <c r="T100"/>
    </row>
    <row r="101" spans="2:20" ht="23.1" customHeight="1" x14ac:dyDescent="0.25">
      <c r="B101" s="45" t="s">
        <v>141</v>
      </c>
      <c r="C101" s="50">
        <v>3</v>
      </c>
      <c r="D101" s="50">
        <v>1</v>
      </c>
      <c r="E101" s="50">
        <v>1</v>
      </c>
      <c r="F101" s="50">
        <v>1</v>
      </c>
      <c r="G101" s="50">
        <v>2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7">
        <f t="shared" si="35"/>
        <v>8</v>
      </c>
      <c r="P101" s="17">
        <f t="shared" si="36"/>
        <v>8</v>
      </c>
      <c r="R101" s="19"/>
      <c r="S101" s="19"/>
      <c r="T101"/>
    </row>
    <row r="102" spans="2:20" ht="23.1" customHeight="1" x14ac:dyDescent="0.25">
      <c r="B102" s="46" t="s">
        <v>142</v>
      </c>
      <c r="C102" s="50">
        <v>19</v>
      </c>
      <c r="D102" s="50">
        <v>5</v>
      </c>
      <c r="E102" s="50">
        <v>4</v>
      </c>
      <c r="F102" s="50">
        <v>2</v>
      </c>
      <c r="G102" s="50">
        <v>0</v>
      </c>
      <c r="H102" s="50">
        <v>0</v>
      </c>
      <c r="I102" s="50">
        <v>3</v>
      </c>
      <c r="J102" s="50">
        <v>1</v>
      </c>
      <c r="K102" s="50">
        <v>1</v>
      </c>
      <c r="L102" s="50">
        <v>0</v>
      </c>
      <c r="M102" s="50">
        <v>0</v>
      </c>
      <c r="N102" s="50">
        <v>0</v>
      </c>
      <c r="O102" s="17">
        <f t="shared" si="35"/>
        <v>35</v>
      </c>
      <c r="P102" s="17">
        <f t="shared" si="36"/>
        <v>35</v>
      </c>
      <c r="R102" s="19"/>
      <c r="S102" s="19"/>
      <c r="T102"/>
    </row>
    <row r="103" spans="2:20" ht="23.1" customHeight="1" x14ac:dyDescent="0.25">
      <c r="B103" s="45" t="s">
        <v>143</v>
      </c>
      <c r="C103" s="50">
        <v>5</v>
      </c>
      <c r="D103" s="50">
        <v>7</v>
      </c>
      <c r="E103" s="50">
        <v>1</v>
      </c>
      <c r="F103" s="50">
        <v>0</v>
      </c>
      <c r="G103" s="50">
        <v>0</v>
      </c>
      <c r="H103" s="50">
        <v>0</v>
      </c>
      <c r="I103" s="50">
        <v>2</v>
      </c>
      <c r="J103" s="50">
        <v>2</v>
      </c>
      <c r="K103" s="50">
        <v>0</v>
      </c>
      <c r="L103" s="50">
        <v>0</v>
      </c>
      <c r="M103" s="50">
        <v>0</v>
      </c>
      <c r="N103" s="50">
        <v>0</v>
      </c>
      <c r="O103" s="17">
        <f t="shared" si="35"/>
        <v>17</v>
      </c>
      <c r="P103" s="17">
        <f t="shared" si="36"/>
        <v>17</v>
      </c>
      <c r="R103" s="19"/>
      <c r="S103" s="19"/>
      <c r="T103"/>
    </row>
    <row r="104" spans="2:20" ht="23.1" customHeight="1" x14ac:dyDescent="0.25">
      <c r="B104" s="47" t="s">
        <v>144</v>
      </c>
      <c r="C104" s="50">
        <v>5</v>
      </c>
      <c r="D104" s="50">
        <v>2</v>
      </c>
      <c r="E104" s="50">
        <v>1</v>
      </c>
      <c r="F104" s="50">
        <v>1</v>
      </c>
      <c r="G104" s="50">
        <v>0</v>
      </c>
      <c r="H104" s="50">
        <v>0</v>
      </c>
      <c r="I104" s="50">
        <v>0</v>
      </c>
      <c r="J104" s="50">
        <v>0</v>
      </c>
      <c r="K104" s="50">
        <v>1</v>
      </c>
      <c r="L104" s="50">
        <v>0</v>
      </c>
      <c r="M104" s="50">
        <v>0</v>
      </c>
      <c r="N104" s="50">
        <v>0</v>
      </c>
      <c r="O104" s="17">
        <f t="shared" si="35"/>
        <v>10</v>
      </c>
      <c r="P104" s="17">
        <f t="shared" si="36"/>
        <v>10</v>
      </c>
      <c r="R104" s="19"/>
      <c r="S104" s="19"/>
      <c r="T104"/>
    </row>
    <row r="105" spans="2:20" ht="23.1" customHeight="1" x14ac:dyDescent="0.25">
      <c r="B105" s="45" t="s">
        <v>145</v>
      </c>
      <c r="C105" s="50">
        <v>12</v>
      </c>
      <c r="D105" s="50">
        <v>3</v>
      </c>
      <c r="E105" s="50">
        <v>3</v>
      </c>
      <c r="F105" s="50">
        <v>1</v>
      </c>
      <c r="G105" s="50">
        <v>0</v>
      </c>
      <c r="H105" s="50">
        <v>0</v>
      </c>
      <c r="I105" s="50">
        <v>2</v>
      </c>
      <c r="J105" s="50">
        <v>1</v>
      </c>
      <c r="K105" s="50">
        <v>1</v>
      </c>
      <c r="L105" s="50">
        <v>0</v>
      </c>
      <c r="M105" s="50">
        <v>1</v>
      </c>
      <c r="N105" s="50">
        <v>0</v>
      </c>
      <c r="O105" s="17">
        <f t="shared" si="35"/>
        <v>23</v>
      </c>
      <c r="P105" s="17">
        <f t="shared" si="36"/>
        <v>24</v>
      </c>
      <c r="R105" s="19"/>
      <c r="S105" s="19"/>
      <c r="T105"/>
    </row>
    <row r="106" spans="2:20" ht="23.1" customHeight="1" x14ac:dyDescent="0.25">
      <c r="B106" s="53" t="s">
        <v>18</v>
      </c>
      <c r="C106" s="16">
        <f>SUM(C10:C105)</f>
        <v>2544</v>
      </c>
      <c r="D106" s="16">
        <f t="shared" ref="D106:P106" si="37">SUM(D10:D105)</f>
        <v>1290</v>
      </c>
      <c r="E106" s="16">
        <f t="shared" si="37"/>
        <v>438</v>
      </c>
      <c r="F106" s="16">
        <f t="shared" si="37"/>
        <v>280</v>
      </c>
      <c r="G106" s="16">
        <f t="shared" si="37"/>
        <v>74</v>
      </c>
      <c r="H106" s="16">
        <f t="shared" si="37"/>
        <v>23</v>
      </c>
      <c r="I106" s="16">
        <f t="shared" si="37"/>
        <v>305</v>
      </c>
      <c r="J106" s="16">
        <f t="shared" si="37"/>
        <v>156</v>
      </c>
      <c r="K106" s="16">
        <f t="shared" si="37"/>
        <v>61</v>
      </c>
      <c r="L106" s="16">
        <f t="shared" si="37"/>
        <v>35</v>
      </c>
      <c r="M106" s="16">
        <f t="shared" si="37"/>
        <v>7</v>
      </c>
      <c r="N106" s="16">
        <f t="shared" si="37"/>
        <v>0</v>
      </c>
      <c r="O106" s="16">
        <f t="shared" si="37"/>
        <v>5206</v>
      </c>
      <c r="P106" s="16">
        <f t="shared" si="37"/>
        <v>5213</v>
      </c>
      <c r="R106" s="19"/>
      <c r="S106" s="19"/>
      <c r="T106"/>
    </row>
    <row r="107" spans="2:20" ht="23.1" customHeight="1" x14ac:dyDescent="0.25">
      <c r="B107" s="53" t="s">
        <v>93</v>
      </c>
      <c r="C107" s="43">
        <f t="shared" ref="C107:N107" si="38">C106/$P$106</f>
        <v>0.48801074237483216</v>
      </c>
      <c r="D107" s="43">
        <f t="shared" si="38"/>
        <v>0.2474582773834644</v>
      </c>
      <c r="E107" s="43">
        <f t="shared" si="38"/>
        <v>8.402071743717629E-2</v>
      </c>
      <c r="F107" s="43">
        <f t="shared" si="38"/>
        <v>5.3711874160751967E-2</v>
      </c>
      <c r="G107" s="43">
        <f t="shared" si="38"/>
        <v>1.4195281028198734E-2</v>
      </c>
      <c r="H107" s="43">
        <f t="shared" si="38"/>
        <v>4.4120468060617687E-3</v>
      </c>
      <c r="I107" s="43">
        <f t="shared" si="38"/>
        <v>5.8507577210819103E-2</v>
      </c>
      <c r="J107" s="43">
        <f t="shared" si="38"/>
        <v>2.9925187032418952E-2</v>
      </c>
      <c r="K107" s="43">
        <f t="shared" si="38"/>
        <v>1.1701515442163822E-2</v>
      </c>
      <c r="L107" s="43">
        <f t="shared" si="38"/>
        <v>6.7139842700939959E-3</v>
      </c>
      <c r="M107" s="43">
        <f t="shared" si="38"/>
        <v>1.3427968540187991E-3</v>
      </c>
      <c r="N107" s="43">
        <f t="shared" si="38"/>
        <v>0</v>
      </c>
      <c r="R107" s="19"/>
      <c r="S107" s="19"/>
      <c r="T107"/>
    </row>
    <row r="108" spans="2:20" ht="23.1" customHeight="1" x14ac:dyDescent="0.25">
      <c r="B108" s="54" t="s">
        <v>94</v>
      </c>
      <c r="C108" s="44">
        <f>C106/$O$106</f>
        <v>0.48866692278140605</v>
      </c>
      <c r="D108" s="44">
        <f t="shared" ref="D108:N108" si="39">D106/$O$106</f>
        <v>0.24779101037264695</v>
      </c>
      <c r="E108" s="44">
        <f t="shared" si="39"/>
        <v>8.4133691893968493E-2</v>
      </c>
      <c r="F108" s="44">
        <f t="shared" si="39"/>
        <v>5.3784095274683058E-2</v>
      </c>
      <c r="G108" s="44">
        <f t="shared" si="39"/>
        <v>1.4214368036880523E-2</v>
      </c>
      <c r="H108" s="44">
        <f t="shared" si="39"/>
        <v>4.4179792547061085E-3</v>
      </c>
      <c r="I108" s="44">
        <f t="shared" si="39"/>
        <v>5.8586246638494044E-2</v>
      </c>
      <c r="J108" s="44">
        <f t="shared" si="39"/>
        <v>2.9965424510180562E-2</v>
      </c>
      <c r="K108" s="44">
        <f t="shared" si="39"/>
        <v>1.171724932769881E-2</v>
      </c>
      <c r="L108" s="44">
        <f t="shared" si="39"/>
        <v>6.7230119093353823E-3</v>
      </c>
      <c r="M108" s="44"/>
      <c r="N108" s="44">
        <f t="shared" si="39"/>
        <v>0</v>
      </c>
      <c r="R108" s="19"/>
      <c r="S108" s="19"/>
      <c r="T108"/>
    </row>
    <row r="109" spans="2:20" ht="23.1" customHeight="1" x14ac:dyDescent="0.25">
      <c r="C109" s="18"/>
      <c r="R109" s="19"/>
      <c r="S109" s="19"/>
      <c r="T109"/>
    </row>
    <row r="110" spans="2:20" ht="23.1" customHeight="1" x14ac:dyDescent="0.25">
      <c r="C110" s="18"/>
      <c r="R110" s="19"/>
      <c r="S110" s="19"/>
      <c r="T110"/>
    </row>
    <row r="111" spans="2:20" ht="23.1" customHeight="1" x14ac:dyDescent="0.25">
      <c r="C111" s="18"/>
      <c r="R111"/>
      <c r="S111" s="19"/>
      <c r="T111" s="19"/>
    </row>
    <row r="112" spans="2:20" ht="23.1" customHeight="1" x14ac:dyDescent="0.25">
      <c r="C112" s="18"/>
      <c r="R112"/>
      <c r="S112" s="19"/>
      <c r="T112" s="19"/>
    </row>
    <row r="113" spans="1:32" s="7" customFormat="1" ht="23.1" customHeight="1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 s="19"/>
      <c r="T113" s="19"/>
      <c r="U113"/>
      <c r="V113"/>
      <c r="W113"/>
      <c r="X113"/>
      <c r="Y113"/>
      <c r="Z113"/>
      <c r="AA113"/>
      <c r="AB113"/>
      <c r="AC113"/>
      <c r="AD113"/>
      <c r="AE113"/>
      <c r="AF113"/>
    </row>
    <row r="114" spans="1:32" s="7" customFormat="1" ht="23.1" customHeight="1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 s="19"/>
      <c r="T114" s="19"/>
      <c r="U114"/>
      <c r="V114"/>
      <c r="W114"/>
      <c r="X114"/>
      <c r="Y114"/>
      <c r="Z114"/>
      <c r="AA114"/>
      <c r="AB114"/>
      <c r="AC114"/>
      <c r="AD114"/>
      <c r="AE114"/>
      <c r="AF114"/>
    </row>
    <row r="115" spans="1:32" s="7" customFormat="1" ht="23.1" customHeight="1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 s="19"/>
      <c r="T115" s="19"/>
      <c r="U115"/>
      <c r="V115"/>
      <c r="W115"/>
      <c r="X115"/>
      <c r="Y115"/>
      <c r="Z115"/>
      <c r="AA115"/>
      <c r="AB115"/>
      <c r="AC115"/>
      <c r="AD115"/>
      <c r="AE115"/>
      <c r="AF115"/>
    </row>
    <row r="116" spans="1:32" s="7" customFormat="1" ht="23.1" customHeight="1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 s="19"/>
      <c r="T116" s="19"/>
      <c r="U116"/>
      <c r="V116"/>
      <c r="W116"/>
      <c r="X116"/>
      <c r="Y116"/>
      <c r="Z116"/>
      <c r="AA116"/>
      <c r="AB116"/>
      <c r="AC116"/>
      <c r="AD116"/>
      <c r="AE116"/>
      <c r="AF116"/>
    </row>
    <row r="117" spans="1:32" s="7" customFormat="1" ht="23.1" customHeight="1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 s="19"/>
      <c r="T117" s="19"/>
      <c r="U117"/>
      <c r="V117"/>
      <c r="W117"/>
      <c r="X117"/>
      <c r="Y117"/>
      <c r="Z117"/>
      <c r="AA117"/>
      <c r="AB117"/>
      <c r="AC117"/>
      <c r="AD117"/>
      <c r="AE117"/>
      <c r="AF117"/>
    </row>
    <row r="118" spans="1:32" s="7" customFormat="1" ht="23.1" customHeight="1" x14ac:dyDescent="0.25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 s="19"/>
      <c r="T118" s="19"/>
      <c r="U118"/>
      <c r="V118"/>
      <c r="W118"/>
      <c r="X118"/>
      <c r="Y118"/>
      <c r="Z118"/>
      <c r="AA118"/>
      <c r="AB118"/>
      <c r="AC118"/>
      <c r="AD118"/>
      <c r="AE118"/>
      <c r="AF118"/>
    </row>
    <row r="119" spans="1:32" s="7" customFormat="1" ht="23.1" customHeight="1" x14ac:dyDescent="0.25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 s="19"/>
      <c r="T119" s="19"/>
      <c r="U119"/>
      <c r="V119"/>
      <c r="W119"/>
      <c r="X119"/>
      <c r="Y119"/>
      <c r="Z119"/>
      <c r="AA119"/>
      <c r="AB119"/>
      <c r="AC119"/>
      <c r="AD119"/>
      <c r="AE119"/>
      <c r="AF119"/>
    </row>
    <row r="120" spans="1:32" s="7" customFormat="1" ht="23.1" customHeight="1" x14ac:dyDescent="0.25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 s="19"/>
      <c r="T120" s="19"/>
      <c r="U120"/>
      <c r="V120"/>
      <c r="W120"/>
      <c r="X120"/>
      <c r="Y120"/>
      <c r="Z120"/>
      <c r="AA120"/>
      <c r="AB120"/>
      <c r="AC120"/>
      <c r="AD120"/>
      <c r="AE120"/>
      <c r="AF120"/>
    </row>
    <row r="121" spans="1:32" s="7" customFormat="1" ht="23.1" customHeight="1" x14ac:dyDescent="0.25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 s="19"/>
      <c r="T121" s="19"/>
      <c r="U121"/>
      <c r="V121"/>
      <c r="W121"/>
      <c r="X121"/>
      <c r="Y121"/>
      <c r="Z121"/>
      <c r="AA121"/>
      <c r="AB121"/>
      <c r="AC121"/>
      <c r="AD121"/>
      <c r="AE121"/>
      <c r="AF121"/>
    </row>
    <row r="122" spans="1:32" s="7" customFormat="1" ht="23.1" customHeight="1" x14ac:dyDescent="0.2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 s="19"/>
      <c r="T122" s="19"/>
      <c r="U122"/>
      <c r="V122"/>
      <c r="W122"/>
      <c r="X122"/>
      <c r="Y122"/>
      <c r="Z122"/>
      <c r="AA122"/>
      <c r="AB122"/>
      <c r="AC122"/>
      <c r="AD122"/>
      <c r="AE122"/>
      <c r="AF122"/>
    </row>
    <row r="123" spans="1:32" s="7" customFormat="1" ht="23.1" customHeight="1" x14ac:dyDescent="0.2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 s="19"/>
      <c r="T123" s="19"/>
      <c r="U123"/>
      <c r="V123"/>
      <c r="W123"/>
      <c r="X123"/>
      <c r="Y123"/>
      <c r="Z123"/>
      <c r="AA123"/>
      <c r="AB123"/>
      <c r="AC123"/>
      <c r="AD123"/>
      <c r="AE123"/>
      <c r="AF123"/>
    </row>
    <row r="124" spans="1:32" s="7" customFormat="1" ht="23.1" customHeight="1" x14ac:dyDescent="0.25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 s="19"/>
      <c r="T124" s="19"/>
      <c r="U124"/>
      <c r="V124"/>
      <c r="W124"/>
      <c r="X124"/>
      <c r="Y124"/>
      <c r="Z124"/>
      <c r="AA124"/>
      <c r="AB124"/>
      <c r="AC124"/>
      <c r="AD124"/>
      <c r="AE124"/>
      <c r="AF124"/>
    </row>
    <row r="125" spans="1:32" s="7" customFormat="1" ht="23.1" customHeight="1" x14ac:dyDescent="0.25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 s="19"/>
      <c r="T125" s="19"/>
      <c r="U125"/>
      <c r="V125"/>
      <c r="W125"/>
      <c r="X125"/>
      <c r="Y125"/>
      <c r="Z125"/>
      <c r="AA125"/>
      <c r="AB125"/>
      <c r="AC125"/>
      <c r="AD125"/>
      <c r="AE125"/>
      <c r="AF125"/>
    </row>
    <row r="126" spans="1:32" s="7" customFormat="1" ht="23.1" customHeight="1" x14ac:dyDescent="0.25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 s="19"/>
      <c r="T126" s="19"/>
      <c r="U126"/>
      <c r="V126"/>
      <c r="W126"/>
      <c r="X126"/>
      <c r="Y126"/>
      <c r="Z126"/>
      <c r="AA126"/>
      <c r="AB126"/>
      <c r="AC126"/>
      <c r="AD126"/>
      <c r="AE126"/>
      <c r="AF126"/>
    </row>
    <row r="127" spans="1:32" s="7" customFormat="1" ht="23.1" customHeight="1" x14ac:dyDescent="0.25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 s="19"/>
      <c r="T127" s="19"/>
      <c r="U127"/>
      <c r="V127"/>
      <c r="W127"/>
      <c r="X127"/>
      <c r="Y127"/>
      <c r="Z127"/>
      <c r="AA127"/>
      <c r="AB127"/>
      <c r="AC127"/>
      <c r="AD127"/>
      <c r="AE127"/>
      <c r="AF127"/>
    </row>
    <row r="128" spans="1:32" s="7" customFormat="1" ht="23.1" customHeight="1" x14ac:dyDescent="0.25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 s="19"/>
      <c r="T128" s="19"/>
      <c r="U128"/>
      <c r="V128"/>
      <c r="W128"/>
      <c r="X128"/>
      <c r="Y128"/>
      <c r="Z128"/>
      <c r="AA128"/>
      <c r="AB128"/>
      <c r="AC128"/>
      <c r="AD128"/>
      <c r="AE128"/>
      <c r="AF128"/>
    </row>
    <row r="129" spans="2:20" ht="23.1" customHeight="1" x14ac:dyDescent="0.25">
      <c r="R129"/>
      <c r="S129" s="19"/>
      <c r="T129" s="19"/>
    </row>
    <row r="130" spans="2:20" ht="23.1" customHeight="1" x14ac:dyDescent="0.25">
      <c r="R130"/>
      <c r="S130" s="19"/>
      <c r="T130" s="19"/>
    </row>
    <row r="131" spans="2:20" ht="23.1" customHeight="1" x14ac:dyDescent="0.25">
      <c r="R131"/>
      <c r="S131" s="19"/>
      <c r="T131" s="19"/>
    </row>
    <row r="132" spans="2:20" ht="23.1" customHeight="1" x14ac:dyDescent="0.25">
      <c r="R132"/>
      <c r="S132" s="19"/>
      <c r="T132" s="19"/>
    </row>
    <row r="133" spans="2:20" ht="23.1" customHeight="1" x14ac:dyDescent="0.25">
      <c r="R133"/>
      <c r="S133" s="19"/>
      <c r="T133" s="19"/>
    </row>
    <row r="134" spans="2:20" ht="23.1" customHeight="1" x14ac:dyDescent="0.25">
      <c r="R134"/>
      <c r="S134" s="19"/>
      <c r="T134" s="19"/>
    </row>
    <row r="135" spans="2:20" ht="23.1" customHeight="1" x14ac:dyDescent="0.25">
      <c r="R135"/>
      <c r="S135" s="19"/>
      <c r="T135" s="19"/>
    </row>
    <row r="136" spans="2:20" ht="23.1" customHeight="1" x14ac:dyDescent="0.25">
      <c r="R136"/>
      <c r="S136" s="19"/>
      <c r="T136" s="19"/>
    </row>
    <row r="137" spans="2:20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20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20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20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20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20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20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20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26"/>
  <sheetViews>
    <sheetView view="pageBreakPreview" topLeftCell="A40" zoomScale="60" workbookViewId="0">
      <selection sqref="A1:AF6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72" t="str">
        <f>'[3]23.09.19 Entebbe-Busega'!C3:G3</f>
        <v>MCC-C2-STNO 59-KEE</v>
      </c>
      <c r="D3" s="72"/>
      <c r="E3" s="72"/>
      <c r="F3" s="72"/>
      <c r="G3" s="72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177</v>
      </c>
      <c r="F5" s="41" t="s">
        <v>1</v>
      </c>
      <c r="G5" s="70" t="str">
        <f>'[3]27.07 Makindye-Kibuye-24h'!G5:H5</f>
        <v>ENTEBBE EXPRESS</v>
      </c>
      <c r="H5" s="71"/>
      <c r="I5" s="14"/>
      <c r="J5" s="2" t="s">
        <v>5</v>
      </c>
      <c r="K5" s="70" t="str">
        <f>'[3]27.07 Makindye-Kibuye-24h'!K5:L5</f>
        <v>Namuli. Juliet</v>
      </c>
      <c r="L5" s="71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0" t="str">
        <f>'[3]23.09.19 Entebbe-Busega'!D6:E6</f>
        <v>ENTEBBE</v>
      </c>
      <c r="E6" s="71"/>
      <c r="F6" s="2" t="s">
        <v>2</v>
      </c>
      <c r="G6" s="70" t="str">
        <f>'[3]23.09.19 Entebbe-Busega'!G6:H6</f>
        <v>BUSEGA</v>
      </c>
      <c r="H6" s="71"/>
      <c r="J6" s="2" t="s">
        <v>21</v>
      </c>
      <c r="K6" s="70" t="str">
        <f>'[3]27.07 Makindye-Kibuye-24h'!K6:L6</f>
        <v>Dennis</v>
      </c>
      <c r="L6" s="71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9" t="s">
        <v>88</v>
      </c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24</v>
      </c>
      <c r="D10" s="50">
        <v>15</v>
      </c>
      <c r="E10" s="50">
        <v>3</v>
      </c>
      <c r="F10" s="50">
        <v>2</v>
      </c>
      <c r="G10" s="50">
        <v>0</v>
      </c>
      <c r="H10" s="50">
        <v>0</v>
      </c>
      <c r="I10" s="50">
        <v>3</v>
      </c>
      <c r="J10" s="50">
        <v>1</v>
      </c>
      <c r="K10" s="50">
        <v>1</v>
      </c>
      <c r="L10" s="50">
        <v>0</v>
      </c>
      <c r="M10" s="50">
        <v>0</v>
      </c>
      <c r="N10" s="50">
        <v>0</v>
      </c>
      <c r="O10" s="17">
        <f t="shared" ref="O10:O57" si="0">SUM(C10:L10,N10)</f>
        <v>49</v>
      </c>
      <c r="P10" s="17">
        <f t="shared" ref="P10:P57" si="1">SUM(C10:N10)</f>
        <v>49</v>
      </c>
      <c r="R10" s="1" t="s">
        <v>6</v>
      </c>
      <c r="S10" s="17">
        <f t="shared" ref="S10:AF10" si="2">SUM(C10:C13)</f>
        <v>79</v>
      </c>
      <c r="T10" s="17">
        <f t="shared" si="2"/>
        <v>49</v>
      </c>
      <c r="U10" s="17">
        <f t="shared" si="2"/>
        <v>9</v>
      </c>
      <c r="V10" s="17">
        <f t="shared" si="2"/>
        <v>5</v>
      </c>
      <c r="W10" s="17">
        <f t="shared" si="2"/>
        <v>1</v>
      </c>
      <c r="X10" s="17">
        <f t="shared" si="2"/>
        <v>0</v>
      </c>
      <c r="Y10" s="17">
        <f t="shared" si="2"/>
        <v>11</v>
      </c>
      <c r="Z10" s="17">
        <f t="shared" si="2"/>
        <v>7</v>
      </c>
      <c r="AA10" s="17">
        <f t="shared" si="2"/>
        <v>4</v>
      </c>
      <c r="AB10" s="17">
        <f t="shared" si="2"/>
        <v>1</v>
      </c>
      <c r="AC10" s="17">
        <f t="shared" si="2"/>
        <v>2</v>
      </c>
      <c r="AD10" s="17">
        <f t="shared" si="2"/>
        <v>0</v>
      </c>
      <c r="AE10" s="31">
        <f t="shared" si="2"/>
        <v>166</v>
      </c>
      <c r="AF10" s="31">
        <f t="shared" si="2"/>
        <v>168</v>
      </c>
    </row>
    <row r="11" spans="2:32" s="6" customFormat="1" ht="23.1" customHeight="1" x14ac:dyDescent="0.25">
      <c r="B11" s="23" t="s">
        <v>38</v>
      </c>
      <c r="C11" s="50">
        <v>28</v>
      </c>
      <c r="D11" s="50">
        <v>14</v>
      </c>
      <c r="E11" s="50">
        <v>2</v>
      </c>
      <c r="F11" s="50">
        <v>1</v>
      </c>
      <c r="G11" s="50">
        <v>1</v>
      </c>
      <c r="H11" s="50">
        <v>0</v>
      </c>
      <c r="I11" s="50">
        <v>3</v>
      </c>
      <c r="J11" s="50">
        <v>3</v>
      </c>
      <c r="K11" s="50">
        <v>2</v>
      </c>
      <c r="L11" s="50">
        <v>1</v>
      </c>
      <c r="M11" s="50">
        <v>0</v>
      </c>
      <c r="N11" s="50">
        <v>0</v>
      </c>
      <c r="O11" s="17">
        <f t="shared" si="0"/>
        <v>55</v>
      </c>
      <c r="P11" s="17">
        <f t="shared" si="1"/>
        <v>55</v>
      </c>
      <c r="R11" s="1" t="s">
        <v>7</v>
      </c>
      <c r="S11" s="17">
        <f t="shared" ref="S11:AF11" si="3">SUM(C14:C17)</f>
        <v>95</v>
      </c>
      <c r="T11" s="17">
        <f t="shared" si="3"/>
        <v>42</v>
      </c>
      <c r="U11" s="17">
        <f t="shared" si="3"/>
        <v>19</v>
      </c>
      <c r="V11" s="17">
        <f t="shared" si="3"/>
        <v>10</v>
      </c>
      <c r="W11" s="17">
        <f t="shared" si="3"/>
        <v>3</v>
      </c>
      <c r="X11" s="17">
        <f t="shared" si="3"/>
        <v>0</v>
      </c>
      <c r="Y11" s="17">
        <f t="shared" si="3"/>
        <v>15</v>
      </c>
      <c r="Z11" s="17">
        <f t="shared" si="3"/>
        <v>2</v>
      </c>
      <c r="AA11" s="17">
        <f t="shared" si="3"/>
        <v>9</v>
      </c>
      <c r="AB11" s="17">
        <f t="shared" si="3"/>
        <v>0</v>
      </c>
      <c r="AC11" s="17">
        <f t="shared" si="3"/>
        <v>0</v>
      </c>
      <c r="AD11" s="17">
        <f t="shared" si="3"/>
        <v>0</v>
      </c>
      <c r="AE11" s="31">
        <f t="shared" si="3"/>
        <v>195</v>
      </c>
      <c r="AF11" s="31">
        <f t="shared" si="3"/>
        <v>195</v>
      </c>
    </row>
    <row r="12" spans="2:32" ht="23.1" customHeight="1" x14ac:dyDescent="0.25">
      <c r="B12" s="23" t="s">
        <v>39</v>
      </c>
      <c r="C12" s="50">
        <v>11</v>
      </c>
      <c r="D12" s="50">
        <v>13</v>
      </c>
      <c r="E12" s="50">
        <v>4</v>
      </c>
      <c r="F12" s="50">
        <v>2</v>
      </c>
      <c r="G12" s="50">
        <v>0</v>
      </c>
      <c r="H12" s="50">
        <v>0</v>
      </c>
      <c r="I12" s="50">
        <v>1</v>
      </c>
      <c r="J12" s="50">
        <v>1</v>
      </c>
      <c r="K12" s="50">
        <v>1</v>
      </c>
      <c r="L12" s="50">
        <v>0</v>
      </c>
      <c r="M12" s="50">
        <v>0</v>
      </c>
      <c r="N12" s="50">
        <v>0</v>
      </c>
      <c r="O12" s="17">
        <f t="shared" si="0"/>
        <v>33</v>
      </c>
      <c r="P12" s="17">
        <f t="shared" si="1"/>
        <v>33</v>
      </c>
      <c r="R12" s="1" t="s">
        <v>8</v>
      </c>
      <c r="S12" s="17">
        <f t="shared" ref="S12:AF12" si="4">SUM(C18:C21)</f>
        <v>106</v>
      </c>
      <c r="T12" s="17">
        <f t="shared" si="4"/>
        <v>55</v>
      </c>
      <c r="U12" s="17">
        <f t="shared" si="4"/>
        <v>15</v>
      </c>
      <c r="V12" s="17">
        <f t="shared" si="4"/>
        <v>14</v>
      </c>
      <c r="W12" s="17">
        <f t="shared" si="4"/>
        <v>6</v>
      </c>
      <c r="X12" s="17">
        <f t="shared" si="4"/>
        <v>4</v>
      </c>
      <c r="Y12" s="17">
        <f t="shared" si="4"/>
        <v>11</v>
      </c>
      <c r="Z12" s="17">
        <f t="shared" si="4"/>
        <v>9</v>
      </c>
      <c r="AA12" s="17">
        <f t="shared" si="4"/>
        <v>5</v>
      </c>
      <c r="AB12" s="17">
        <f t="shared" si="4"/>
        <v>1</v>
      </c>
      <c r="AC12" s="17">
        <f t="shared" si="4"/>
        <v>0</v>
      </c>
      <c r="AD12" s="17">
        <f t="shared" si="4"/>
        <v>0</v>
      </c>
      <c r="AE12" s="31">
        <f t="shared" si="4"/>
        <v>226</v>
      </c>
      <c r="AF12" s="31">
        <f t="shared" si="4"/>
        <v>226</v>
      </c>
    </row>
    <row r="13" spans="2:32" ht="23.1" customHeight="1" x14ac:dyDescent="0.25">
      <c r="B13" s="23" t="s">
        <v>40</v>
      </c>
      <c r="C13" s="50">
        <v>16</v>
      </c>
      <c r="D13" s="50">
        <v>7</v>
      </c>
      <c r="E13" s="50">
        <v>0</v>
      </c>
      <c r="F13" s="50">
        <v>0</v>
      </c>
      <c r="G13" s="50">
        <v>0</v>
      </c>
      <c r="H13" s="50">
        <v>0</v>
      </c>
      <c r="I13" s="50">
        <v>4</v>
      </c>
      <c r="J13" s="50">
        <v>2</v>
      </c>
      <c r="K13" s="50">
        <v>0</v>
      </c>
      <c r="L13" s="50">
        <v>0</v>
      </c>
      <c r="M13" s="50">
        <v>2</v>
      </c>
      <c r="N13" s="50">
        <v>0</v>
      </c>
      <c r="O13" s="17">
        <f t="shared" si="0"/>
        <v>29</v>
      </c>
      <c r="P13" s="17">
        <f t="shared" si="1"/>
        <v>31</v>
      </c>
      <c r="R13" s="1" t="s">
        <v>9</v>
      </c>
      <c r="S13" s="17">
        <f t="shared" ref="S13:AF13" si="5">SUM(C22:C25)</f>
        <v>193</v>
      </c>
      <c r="T13" s="17">
        <f t="shared" si="5"/>
        <v>86</v>
      </c>
      <c r="U13" s="17">
        <f t="shared" si="5"/>
        <v>20</v>
      </c>
      <c r="V13" s="17">
        <f t="shared" si="5"/>
        <v>11</v>
      </c>
      <c r="W13" s="17">
        <f t="shared" si="5"/>
        <v>4</v>
      </c>
      <c r="X13" s="17">
        <f t="shared" si="5"/>
        <v>0</v>
      </c>
      <c r="Y13" s="17">
        <f t="shared" si="5"/>
        <v>19</v>
      </c>
      <c r="Z13" s="17">
        <f t="shared" si="5"/>
        <v>13</v>
      </c>
      <c r="AA13" s="17">
        <f t="shared" si="5"/>
        <v>8</v>
      </c>
      <c r="AB13" s="17">
        <f t="shared" si="5"/>
        <v>3</v>
      </c>
      <c r="AC13" s="17">
        <f t="shared" si="5"/>
        <v>0</v>
      </c>
      <c r="AD13" s="17">
        <f t="shared" si="5"/>
        <v>0</v>
      </c>
      <c r="AE13" s="31">
        <f t="shared" si="5"/>
        <v>357</v>
      </c>
      <c r="AF13" s="31">
        <f t="shared" si="5"/>
        <v>357</v>
      </c>
    </row>
    <row r="14" spans="2:32" ht="23.1" customHeight="1" x14ac:dyDescent="0.25">
      <c r="B14" s="23" t="s">
        <v>41</v>
      </c>
      <c r="C14" s="50">
        <v>22</v>
      </c>
      <c r="D14" s="50">
        <v>16</v>
      </c>
      <c r="E14" s="50">
        <v>3</v>
      </c>
      <c r="F14" s="50">
        <v>2</v>
      </c>
      <c r="G14" s="50">
        <v>0</v>
      </c>
      <c r="H14" s="50">
        <v>0</v>
      </c>
      <c r="I14" s="50">
        <v>6</v>
      </c>
      <c r="J14" s="50">
        <v>1</v>
      </c>
      <c r="K14" s="50">
        <v>5</v>
      </c>
      <c r="L14" s="50">
        <v>0</v>
      </c>
      <c r="M14" s="50">
        <v>0</v>
      </c>
      <c r="N14" s="50">
        <v>0</v>
      </c>
      <c r="O14" s="17">
        <f t="shared" si="0"/>
        <v>55</v>
      </c>
      <c r="P14" s="17">
        <f t="shared" si="1"/>
        <v>55</v>
      </c>
      <c r="R14" s="1" t="s">
        <v>10</v>
      </c>
      <c r="S14" s="17">
        <f t="shared" ref="S14:AF14" si="6">SUM(C26:C29)</f>
        <v>165</v>
      </c>
      <c r="T14" s="17">
        <f t="shared" si="6"/>
        <v>70</v>
      </c>
      <c r="U14" s="17">
        <f t="shared" si="6"/>
        <v>22</v>
      </c>
      <c r="V14" s="17">
        <f t="shared" si="6"/>
        <v>13</v>
      </c>
      <c r="W14" s="17">
        <f t="shared" si="6"/>
        <v>2</v>
      </c>
      <c r="X14" s="17">
        <f t="shared" si="6"/>
        <v>0</v>
      </c>
      <c r="Y14" s="17">
        <f t="shared" si="6"/>
        <v>12</v>
      </c>
      <c r="Z14" s="17">
        <f t="shared" si="6"/>
        <v>6</v>
      </c>
      <c r="AA14" s="17">
        <f t="shared" si="6"/>
        <v>5</v>
      </c>
      <c r="AB14" s="17">
        <f t="shared" si="6"/>
        <v>0</v>
      </c>
      <c r="AC14" s="17">
        <f t="shared" si="6"/>
        <v>0</v>
      </c>
      <c r="AD14" s="17">
        <f t="shared" si="6"/>
        <v>0</v>
      </c>
      <c r="AE14" s="31">
        <f t="shared" si="6"/>
        <v>295</v>
      </c>
      <c r="AF14" s="31">
        <f t="shared" si="6"/>
        <v>295</v>
      </c>
    </row>
    <row r="15" spans="2:32" ht="23.1" customHeight="1" x14ac:dyDescent="0.25">
      <c r="B15" s="23" t="s">
        <v>42</v>
      </c>
      <c r="C15" s="50">
        <v>11</v>
      </c>
      <c r="D15" s="50">
        <v>6</v>
      </c>
      <c r="E15" s="50">
        <v>4</v>
      </c>
      <c r="F15" s="50">
        <v>2</v>
      </c>
      <c r="G15" s="50">
        <v>0</v>
      </c>
      <c r="H15" s="50">
        <v>0</v>
      </c>
      <c r="I15" s="50">
        <v>4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7">
        <f t="shared" si="0"/>
        <v>27</v>
      </c>
      <c r="P15" s="17">
        <f t="shared" si="1"/>
        <v>27</v>
      </c>
      <c r="R15" s="1" t="s">
        <v>11</v>
      </c>
      <c r="S15" s="17">
        <f t="shared" ref="S15:AF15" si="7">SUM(C30:C33)</f>
        <v>187</v>
      </c>
      <c r="T15" s="17">
        <f t="shared" si="7"/>
        <v>74</v>
      </c>
      <c r="U15" s="17">
        <f t="shared" si="7"/>
        <v>27</v>
      </c>
      <c r="V15" s="17">
        <f t="shared" si="7"/>
        <v>15</v>
      </c>
      <c r="W15" s="17">
        <f t="shared" si="7"/>
        <v>5</v>
      </c>
      <c r="X15" s="17">
        <f t="shared" si="7"/>
        <v>1</v>
      </c>
      <c r="Y15" s="17">
        <f t="shared" si="7"/>
        <v>17</v>
      </c>
      <c r="Z15" s="17">
        <f t="shared" si="7"/>
        <v>15</v>
      </c>
      <c r="AA15" s="17">
        <f t="shared" si="7"/>
        <v>5</v>
      </c>
      <c r="AB15" s="17">
        <f t="shared" si="7"/>
        <v>2</v>
      </c>
      <c r="AC15" s="17">
        <f t="shared" si="7"/>
        <v>0</v>
      </c>
      <c r="AD15" s="17">
        <f t="shared" si="7"/>
        <v>0</v>
      </c>
      <c r="AE15" s="31">
        <f t="shared" si="7"/>
        <v>348</v>
      </c>
      <c r="AF15" s="31">
        <f t="shared" si="7"/>
        <v>348</v>
      </c>
    </row>
    <row r="16" spans="2:32" ht="23.1" customHeight="1" x14ac:dyDescent="0.25">
      <c r="B16" s="23" t="s">
        <v>43</v>
      </c>
      <c r="C16" s="50">
        <v>34</v>
      </c>
      <c r="D16" s="50">
        <v>6</v>
      </c>
      <c r="E16" s="50">
        <v>6</v>
      </c>
      <c r="F16" s="50">
        <v>4</v>
      </c>
      <c r="G16" s="50">
        <v>2</v>
      </c>
      <c r="H16" s="50">
        <v>0</v>
      </c>
      <c r="I16" s="50">
        <v>5</v>
      </c>
      <c r="J16" s="50">
        <v>1</v>
      </c>
      <c r="K16" s="50">
        <v>0</v>
      </c>
      <c r="L16" s="50">
        <v>0</v>
      </c>
      <c r="M16" s="50">
        <v>0</v>
      </c>
      <c r="N16" s="50">
        <v>0</v>
      </c>
      <c r="O16" s="17">
        <f t="shared" si="0"/>
        <v>58</v>
      </c>
      <c r="P16" s="17">
        <f t="shared" si="1"/>
        <v>58</v>
      </c>
      <c r="R16" s="1" t="s">
        <v>12</v>
      </c>
      <c r="S16" s="17">
        <f t="shared" ref="S16:AF16" si="8">SUM(C34:C37)</f>
        <v>202</v>
      </c>
      <c r="T16" s="17">
        <f t="shared" si="8"/>
        <v>45</v>
      </c>
      <c r="U16" s="17">
        <f t="shared" si="8"/>
        <v>26</v>
      </c>
      <c r="V16" s="17">
        <f t="shared" si="8"/>
        <v>12</v>
      </c>
      <c r="W16" s="17">
        <f t="shared" si="8"/>
        <v>4</v>
      </c>
      <c r="X16" s="17">
        <f t="shared" si="8"/>
        <v>0</v>
      </c>
      <c r="Y16" s="17">
        <f t="shared" si="8"/>
        <v>15</v>
      </c>
      <c r="Z16" s="17">
        <f t="shared" si="8"/>
        <v>8</v>
      </c>
      <c r="AA16" s="17">
        <f t="shared" si="8"/>
        <v>5</v>
      </c>
      <c r="AB16" s="17">
        <f t="shared" si="8"/>
        <v>1</v>
      </c>
      <c r="AC16" s="17">
        <f t="shared" si="8"/>
        <v>0</v>
      </c>
      <c r="AD16" s="17">
        <f t="shared" si="8"/>
        <v>0</v>
      </c>
      <c r="AE16" s="31">
        <f t="shared" si="8"/>
        <v>318</v>
      </c>
      <c r="AF16" s="31">
        <f t="shared" si="8"/>
        <v>318</v>
      </c>
    </row>
    <row r="17" spans="2:32" ht="23.1" customHeight="1" x14ac:dyDescent="0.25">
      <c r="B17" s="23" t="s">
        <v>44</v>
      </c>
      <c r="C17" s="50">
        <v>28</v>
      </c>
      <c r="D17" s="50">
        <v>14</v>
      </c>
      <c r="E17" s="50">
        <v>6</v>
      </c>
      <c r="F17" s="50">
        <v>2</v>
      </c>
      <c r="G17" s="50">
        <v>1</v>
      </c>
      <c r="H17" s="50">
        <v>0</v>
      </c>
      <c r="I17" s="50">
        <v>0</v>
      </c>
      <c r="J17" s="50">
        <v>0</v>
      </c>
      <c r="K17" s="50">
        <v>4</v>
      </c>
      <c r="L17" s="50">
        <v>0</v>
      </c>
      <c r="M17" s="50">
        <v>0</v>
      </c>
      <c r="N17" s="50">
        <v>0</v>
      </c>
      <c r="O17" s="17">
        <f t="shared" si="0"/>
        <v>55</v>
      </c>
      <c r="P17" s="17">
        <f t="shared" si="1"/>
        <v>55</v>
      </c>
      <c r="R17" s="1" t="s">
        <v>13</v>
      </c>
      <c r="S17" s="17">
        <f t="shared" ref="S17:AF17" si="9">SUM(C38:C41)</f>
        <v>109</v>
      </c>
      <c r="T17" s="17">
        <f t="shared" si="9"/>
        <v>46</v>
      </c>
      <c r="U17" s="17">
        <f t="shared" si="9"/>
        <v>15</v>
      </c>
      <c r="V17" s="17">
        <f t="shared" si="9"/>
        <v>10</v>
      </c>
      <c r="W17" s="17">
        <f t="shared" si="9"/>
        <v>2</v>
      </c>
      <c r="X17" s="17">
        <f t="shared" si="9"/>
        <v>1</v>
      </c>
      <c r="Y17" s="17">
        <f t="shared" si="9"/>
        <v>11</v>
      </c>
      <c r="Z17" s="17">
        <f t="shared" si="9"/>
        <v>1</v>
      </c>
      <c r="AA17" s="17">
        <f t="shared" si="9"/>
        <v>7</v>
      </c>
      <c r="AB17" s="17">
        <f t="shared" si="9"/>
        <v>0</v>
      </c>
      <c r="AC17" s="17">
        <f t="shared" si="9"/>
        <v>0</v>
      </c>
      <c r="AD17" s="17">
        <f t="shared" si="9"/>
        <v>0</v>
      </c>
      <c r="AE17" s="31">
        <f t="shared" si="9"/>
        <v>202</v>
      </c>
      <c r="AF17" s="31">
        <f t="shared" si="9"/>
        <v>202</v>
      </c>
    </row>
    <row r="18" spans="2:32" ht="23.1" customHeight="1" x14ac:dyDescent="0.25">
      <c r="B18" s="23" t="s">
        <v>45</v>
      </c>
      <c r="C18" s="50">
        <v>52</v>
      </c>
      <c r="D18" s="50">
        <v>21</v>
      </c>
      <c r="E18" s="50">
        <v>6</v>
      </c>
      <c r="F18" s="50">
        <v>7</v>
      </c>
      <c r="G18" s="50">
        <v>4</v>
      </c>
      <c r="H18" s="50">
        <v>0</v>
      </c>
      <c r="I18" s="50">
        <v>1</v>
      </c>
      <c r="J18" s="50">
        <v>1</v>
      </c>
      <c r="K18" s="50">
        <v>2</v>
      </c>
      <c r="L18" s="50">
        <v>0</v>
      </c>
      <c r="M18" s="50">
        <v>0</v>
      </c>
      <c r="N18" s="50">
        <v>0</v>
      </c>
      <c r="O18" s="17">
        <f t="shared" si="0"/>
        <v>94</v>
      </c>
      <c r="P18" s="17">
        <f t="shared" si="1"/>
        <v>94</v>
      </c>
      <c r="R18" s="1" t="s">
        <v>14</v>
      </c>
      <c r="S18" s="17">
        <f t="shared" ref="S18:AF18" si="10">SUM(C42:C45)</f>
        <v>205</v>
      </c>
      <c r="T18" s="17">
        <f t="shared" si="10"/>
        <v>97</v>
      </c>
      <c r="U18" s="17">
        <f t="shared" si="10"/>
        <v>27</v>
      </c>
      <c r="V18" s="17">
        <f t="shared" si="10"/>
        <v>14</v>
      </c>
      <c r="W18" s="17">
        <f t="shared" si="10"/>
        <v>4</v>
      </c>
      <c r="X18" s="17">
        <f t="shared" si="10"/>
        <v>0</v>
      </c>
      <c r="Y18" s="17">
        <f t="shared" si="10"/>
        <v>19</v>
      </c>
      <c r="Z18" s="17">
        <f t="shared" si="10"/>
        <v>7</v>
      </c>
      <c r="AA18" s="17">
        <f t="shared" si="10"/>
        <v>5</v>
      </c>
      <c r="AB18" s="17">
        <f t="shared" si="10"/>
        <v>0</v>
      </c>
      <c r="AC18" s="17">
        <f t="shared" si="10"/>
        <v>0</v>
      </c>
      <c r="AD18" s="17">
        <f t="shared" si="10"/>
        <v>0</v>
      </c>
      <c r="AE18" s="31">
        <f t="shared" si="10"/>
        <v>378</v>
      </c>
      <c r="AF18" s="31">
        <f t="shared" si="10"/>
        <v>378</v>
      </c>
    </row>
    <row r="19" spans="2:32" ht="23.1" customHeight="1" x14ac:dyDescent="0.25">
      <c r="B19" s="23" t="s">
        <v>46</v>
      </c>
      <c r="C19" s="50">
        <v>19</v>
      </c>
      <c r="D19" s="50">
        <v>9</v>
      </c>
      <c r="E19" s="50">
        <v>4</v>
      </c>
      <c r="F19" s="50">
        <v>2</v>
      </c>
      <c r="G19" s="50">
        <v>1</v>
      </c>
      <c r="H19" s="50">
        <v>1</v>
      </c>
      <c r="I19" s="50">
        <v>3</v>
      </c>
      <c r="J19" s="50">
        <v>1</v>
      </c>
      <c r="K19" s="50">
        <v>0</v>
      </c>
      <c r="L19" s="50">
        <v>0</v>
      </c>
      <c r="M19" s="50">
        <v>0</v>
      </c>
      <c r="N19" s="50">
        <v>0</v>
      </c>
      <c r="O19" s="17">
        <f t="shared" si="0"/>
        <v>40</v>
      </c>
      <c r="P19" s="17">
        <f t="shared" si="1"/>
        <v>40</v>
      </c>
      <c r="R19" s="1" t="s">
        <v>15</v>
      </c>
      <c r="S19" s="17">
        <f t="shared" ref="S19:AF19" si="11">SUM(C46:C49)</f>
        <v>173</v>
      </c>
      <c r="T19" s="17">
        <f t="shared" si="11"/>
        <v>50</v>
      </c>
      <c r="U19" s="17">
        <f t="shared" si="11"/>
        <v>18</v>
      </c>
      <c r="V19" s="17">
        <f t="shared" si="11"/>
        <v>8</v>
      </c>
      <c r="W19" s="17">
        <f t="shared" si="11"/>
        <v>1</v>
      </c>
      <c r="X19" s="17">
        <f t="shared" si="11"/>
        <v>0</v>
      </c>
      <c r="Y19" s="17">
        <f t="shared" si="11"/>
        <v>11</v>
      </c>
      <c r="Z19" s="17">
        <f t="shared" si="11"/>
        <v>4</v>
      </c>
      <c r="AA19" s="17">
        <f t="shared" si="11"/>
        <v>4</v>
      </c>
      <c r="AB19" s="17">
        <f t="shared" si="11"/>
        <v>1</v>
      </c>
      <c r="AC19" s="17">
        <f t="shared" si="11"/>
        <v>0</v>
      </c>
      <c r="AD19" s="17">
        <f t="shared" si="11"/>
        <v>0</v>
      </c>
      <c r="AE19" s="31">
        <f t="shared" si="11"/>
        <v>270</v>
      </c>
      <c r="AF19" s="31">
        <f t="shared" si="11"/>
        <v>270</v>
      </c>
    </row>
    <row r="20" spans="2:32" ht="23.1" customHeight="1" x14ac:dyDescent="0.25">
      <c r="B20" s="23" t="s">
        <v>47</v>
      </c>
      <c r="C20" s="50">
        <v>22</v>
      </c>
      <c r="D20" s="50">
        <v>17</v>
      </c>
      <c r="E20" s="50">
        <v>4</v>
      </c>
      <c r="F20" s="50">
        <v>5</v>
      </c>
      <c r="G20" s="50">
        <v>0</v>
      </c>
      <c r="H20" s="50">
        <v>2</v>
      </c>
      <c r="I20" s="50">
        <v>4</v>
      </c>
      <c r="J20" s="50">
        <v>3</v>
      </c>
      <c r="K20" s="50">
        <v>1</v>
      </c>
      <c r="L20" s="50">
        <v>0</v>
      </c>
      <c r="M20" s="50">
        <v>0</v>
      </c>
      <c r="N20" s="50">
        <v>0</v>
      </c>
      <c r="O20" s="17">
        <f t="shared" si="0"/>
        <v>58</v>
      </c>
      <c r="P20" s="17">
        <f t="shared" si="1"/>
        <v>58</v>
      </c>
      <c r="R20" s="1" t="s">
        <v>16</v>
      </c>
      <c r="S20" s="17">
        <f t="shared" ref="S20:AF20" si="12">SUM(C50:C53)</f>
        <v>137</v>
      </c>
      <c r="T20" s="17">
        <f t="shared" si="12"/>
        <v>82</v>
      </c>
      <c r="U20" s="17">
        <f t="shared" si="12"/>
        <v>29</v>
      </c>
      <c r="V20" s="17">
        <f t="shared" si="12"/>
        <v>14</v>
      </c>
      <c r="W20" s="17">
        <f t="shared" si="12"/>
        <v>6</v>
      </c>
      <c r="X20" s="17">
        <f t="shared" si="12"/>
        <v>0</v>
      </c>
      <c r="Y20" s="17">
        <f t="shared" si="12"/>
        <v>16</v>
      </c>
      <c r="Z20" s="17">
        <f t="shared" si="12"/>
        <v>9</v>
      </c>
      <c r="AA20" s="17">
        <f t="shared" si="12"/>
        <v>3</v>
      </c>
      <c r="AB20" s="17">
        <f t="shared" si="12"/>
        <v>4</v>
      </c>
      <c r="AC20" s="17">
        <f t="shared" si="12"/>
        <v>1</v>
      </c>
      <c r="AD20" s="17">
        <f t="shared" si="12"/>
        <v>0</v>
      </c>
      <c r="AE20" s="31">
        <f t="shared" si="12"/>
        <v>300</v>
      </c>
      <c r="AF20" s="31">
        <f t="shared" si="12"/>
        <v>301</v>
      </c>
    </row>
    <row r="21" spans="2:32" ht="23.1" customHeight="1" x14ac:dyDescent="0.25">
      <c r="B21" s="23" t="s">
        <v>48</v>
      </c>
      <c r="C21" s="50">
        <v>13</v>
      </c>
      <c r="D21" s="50">
        <v>8</v>
      </c>
      <c r="E21" s="50">
        <v>1</v>
      </c>
      <c r="F21" s="50">
        <v>0</v>
      </c>
      <c r="G21" s="50">
        <v>1</v>
      </c>
      <c r="H21" s="50">
        <v>1</v>
      </c>
      <c r="I21" s="50">
        <v>3</v>
      </c>
      <c r="J21" s="50">
        <v>4</v>
      </c>
      <c r="K21" s="50">
        <v>2</v>
      </c>
      <c r="L21" s="50">
        <v>1</v>
      </c>
      <c r="M21" s="50">
        <v>0</v>
      </c>
      <c r="N21" s="50">
        <v>0</v>
      </c>
      <c r="O21" s="17">
        <f t="shared" si="0"/>
        <v>34</v>
      </c>
      <c r="P21" s="17">
        <f t="shared" si="1"/>
        <v>34</v>
      </c>
      <c r="R21" s="36" t="s">
        <v>20</v>
      </c>
      <c r="S21" s="34">
        <f t="shared" ref="S21:AF21" si="13">SUM(C54:C57)</f>
        <v>152</v>
      </c>
      <c r="T21" s="17">
        <f t="shared" si="13"/>
        <v>80</v>
      </c>
      <c r="U21" s="17">
        <f t="shared" si="13"/>
        <v>44</v>
      </c>
      <c r="V21" s="17">
        <f t="shared" si="13"/>
        <v>13</v>
      </c>
      <c r="W21" s="17">
        <f t="shared" si="13"/>
        <v>2</v>
      </c>
      <c r="X21" s="17">
        <f t="shared" si="13"/>
        <v>2</v>
      </c>
      <c r="Y21" s="17">
        <f t="shared" si="13"/>
        <v>17</v>
      </c>
      <c r="Z21" s="17">
        <f t="shared" si="13"/>
        <v>4</v>
      </c>
      <c r="AA21" s="17">
        <f t="shared" si="13"/>
        <v>0</v>
      </c>
      <c r="AB21" s="17">
        <f t="shared" si="13"/>
        <v>2</v>
      </c>
      <c r="AC21" s="17">
        <f t="shared" si="13"/>
        <v>1</v>
      </c>
      <c r="AD21" s="17">
        <f t="shared" si="13"/>
        <v>0</v>
      </c>
      <c r="AE21" s="31">
        <f t="shared" si="13"/>
        <v>316</v>
      </c>
      <c r="AF21" s="31">
        <f t="shared" si="13"/>
        <v>317</v>
      </c>
    </row>
    <row r="22" spans="2:32" ht="23.1" customHeight="1" x14ac:dyDescent="0.25">
      <c r="B22" s="23" t="s">
        <v>49</v>
      </c>
      <c r="C22" s="50">
        <v>48</v>
      </c>
      <c r="D22" s="50">
        <v>21</v>
      </c>
      <c r="E22" s="50">
        <v>6</v>
      </c>
      <c r="F22" s="50">
        <v>6</v>
      </c>
      <c r="G22" s="50">
        <v>0</v>
      </c>
      <c r="H22" s="50">
        <v>0</v>
      </c>
      <c r="I22" s="50">
        <v>5</v>
      </c>
      <c r="J22" s="50">
        <v>4</v>
      </c>
      <c r="K22" s="50">
        <v>3</v>
      </c>
      <c r="L22" s="50">
        <v>0</v>
      </c>
      <c r="M22" s="50">
        <v>0</v>
      </c>
      <c r="N22" s="50">
        <v>0</v>
      </c>
      <c r="O22" s="17">
        <f t="shared" si="0"/>
        <v>93</v>
      </c>
      <c r="P22" s="17">
        <f t="shared" si="1"/>
        <v>93</v>
      </c>
      <c r="R22" s="51" t="s">
        <v>90</v>
      </c>
      <c r="S22" s="52">
        <f>MAX(S10:S12)</f>
        <v>106</v>
      </c>
      <c r="T22" s="52">
        <f t="shared" ref="T22:AF22" si="14">MAX(T10:T12)</f>
        <v>55</v>
      </c>
      <c r="U22" s="52">
        <f t="shared" si="14"/>
        <v>19</v>
      </c>
      <c r="V22" s="52">
        <f t="shared" si="14"/>
        <v>14</v>
      </c>
      <c r="W22" s="52">
        <f t="shared" si="14"/>
        <v>6</v>
      </c>
      <c r="X22" s="52">
        <f t="shared" si="14"/>
        <v>4</v>
      </c>
      <c r="Y22" s="52">
        <f t="shared" si="14"/>
        <v>15</v>
      </c>
      <c r="Z22" s="52">
        <f t="shared" si="14"/>
        <v>9</v>
      </c>
      <c r="AA22" s="52">
        <f t="shared" si="14"/>
        <v>9</v>
      </c>
      <c r="AB22" s="52">
        <f t="shared" si="14"/>
        <v>1</v>
      </c>
      <c r="AC22" s="52">
        <f t="shared" si="14"/>
        <v>2</v>
      </c>
      <c r="AD22" s="52">
        <f t="shared" si="14"/>
        <v>0</v>
      </c>
      <c r="AE22" s="40">
        <f t="shared" si="14"/>
        <v>226</v>
      </c>
      <c r="AF22" s="40">
        <f t="shared" si="14"/>
        <v>226</v>
      </c>
    </row>
    <row r="23" spans="2:32" ht="23.1" customHeight="1" x14ac:dyDescent="0.25">
      <c r="B23" s="23" t="s">
        <v>50</v>
      </c>
      <c r="C23" s="50">
        <v>50</v>
      </c>
      <c r="D23" s="50">
        <v>24</v>
      </c>
      <c r="E23" s="50">
        <v>1</v>
      </c>
      <c r="F23" s="50">
        <v>1</v>
      </c>
      <c r="G23" s="50">
        <v>1</v>
      </c>
      <c r="H23" s="50">
        <v>0</v>
      </c>
      <c r="I23" s="50">
        <v>10</v>
      </c>
      <c r="J23" s="50">
        <v>6</v>
      </c>
      <c r="K23" s="50">
        <v>1</v>
      </c>
      <c r="L23" s="50">
        <v>0</v>
      </c>
      <c r="M23" s="50">
        <v>0</v>
      </c>
      <c r="N23" s="50">
        <v>0</v>
      </c>
      <c r="O23" s="17">
        <f t="shared" si="0"/>
        <v>94</v>
      </c>
      <c r="P23" s="17">
        <f t="shared" si="1"/>
        <v>94</v>
      </c>
      <c r="R23" s="51" t="s">
        <v>91</v>
      </c>
      <c r="S23" s="52">
        <f>MAX(S13:S18)</f>
        <v>205</v>
      </c>
      <c r="T23" s="52">
        <f t="shared" ref="T23:AF23" si="15">MAX(T13:T18)</f>
        <v>97</v>
      </c>
      <c r="U23" s="52">
        <f t="shared" si="15"/>
        <v>27</v>
      </c>
      <c r="V23" s="52">
        <f t="shared" si="15"/>
        <v>15</v>
      </c>
      <c r="W23" s="52">
        <f t="shared" si="15"/>
        <v>5</v>
      </c>
      <c r="X23" s="52">
        <f t="shared" si="15"/>
        <v>1</v>
      </c>
      <c r="Y23" s="52">
        <f t="shared" si="15"/>
        <v>19</v>
      </c>
      <c r="Z23" s="52">
        <f t="shared" si="15"/>
        <v>15</v>
      </c>
      <c r="AA23" s="52">
        <f t="shared" si="15"/>
        <v>8</v>
      </c>
      <c r="AB23" s="52">
        <f t="shared" si="15"/>
        <v>3</v>
      </c>
      <c r="AC23" s="52">
        <f t="shared" si="15"/>
        <v>0</v>
      </c>
      <c r="AD23" s="52">
        <f t="shared" si="15"/>
        <v>0</v>
      </c>
      <c r="AE23" s="40">
        <f t="shared" si="15"/>
        <v>378</v>
      </c>
      <c r="AF23" s="40">
        <f t="shared" si="15"/>
        <v>378</v>
      </c>
    </row>
    <row r="24" spans="2:32" ht="23.1" customHeight="1" x14ac:dyDescent="0.25">
      <c r="B24" s="23" t="s">
        <v>51</v>
      </c>
      <c r="C24" s="50">
        <v>47</v>
      </c>
      <c r="D24" s="50">
        <v>14</v>
      </c>
      <c r="E24" s="50">
        <v>4</v>
      </c>
      <c r="F24" s="50">
        <v>4</v>
      </c>
      <c r="G24" s="50">
        <v>0</v>
      </c>
      <c r="H24" s="50">
        <v>0</v>
      </c>
      <c r="I24" s="50">
        <v>2</v>
      </c>
      <c r="J24" s="50">
        <v>3</v>
      </c>
      <c r="K24" s="50">
        <v>4</v>
      </c>
      <c r="L24" s="50">
        <v>0</v>
      </c>
      <c r="M24" s="50">
        <v>0</v>
      </c>
      <c r="N24" s="50">
        <v>0</v>
      </c>
      <c r="O24" s="17">
        <f t="shared" si="0"/>
        <v>78</v>
      </c>
      <c r="P24" s="17">
        <f t="shared" si="1"/>
        <v>78</v>
      </c>
      <c r="R24" s="51" t="s">
        <v>92</v>
      </c>
      <c r="S24" s="52">
        <f>MAX(S19:S21)</f>
        <v>173</v>
      </c>
      <c r="T24" s="52">
        <f t="shared" ref="T24:AF24" si="16">MAX(T19:T21)</f>
        <v>82</v>
      </c>
      <c r="U24" s="52">
        <f t="shared" si="16"/>
        <v>44</v>
      </c>
      <c r="V24" s="52">
        <f t="shared" si="16"/>
        <v>14</v>
      </c>
      <c r="W24" s="52">
        <f t="shared" si="16"/>
        <v>6</v>
      </c>
      <c r="X24" s="52">
        <f t="shared" si="16"/>
        <v>2</v>
      </c>
      <c r="Y24" s="52">
        <f t="shared" si="16"/>
        <v>17</v>
      </c>
      <c r="Z24" s="52">
        <f t="shared" si="16"/>
        <v>9</v>
      </c>
      <c r="AA24" s="52">
        <f t="shared" si="16"/>
        <v>4</v>
      </c>
      <c r="AB24" s="52">
        <f t="shared" si="16"/>
        <v>4</v>
      </c>
      <c r="AC24" s="52">
        <f t="shared" si="16"/>
        <v>1</v>
      </c>
      <c r="AD24" s="52">
        <f t="shared" si="16"/>
        <v>0</v>
      </c>
      <c r="AE24" s="40">
        <f t="shared" si="16"/>
        <v>316</v>
      </c>
      <c r="AF24" s="40">
        <f t="shared" si="16"/>
        <v>317</v>
      </c>
    </row>
    <row r="25" spans="2:32" ht="23.1" customHeight="1" x14ac:dyDescent="0.25">
      <c r="B25" s="23" t="s">
        <v>52</v>
      </c>
      <c r="C25" s="50">
        <v>48</v>
      </c>
      <c r="D25" s="50">
        <v>27</v>
      </c>
      <c r="E25" s="50">
        <v>9</v>
      </c>
      <c r="F25" s="50">
        <v>0</v>
      </c>
      <c r="G25" s="50">
        <v>3</v>
      </c>
      <c r="H25" s="50">
        <v>0</v>
      </c>
      <c r="I25" s="50">
        <v>2</v>
      </c>
      <c r="J25" s="50">
        <v>0</v>
      </c>
      <c r="K25" s="50">
        <v>0</v>
      </c>
      <c r="L25" s="50">
        <v>3</v>
      </c>
      <c r="M25" s="50">
        <v>0</v>
      </c>
      <c r="N25" s="50">
        <v>0</v>
      </c>
      <c r="O25" s="17">
        <f t="shared" si="0"/>
        <v>92</v>
      </c>
      <c r="P25" s="17">
        <f t="shared" si="1"/>
        <v>92</v>
      </c>
      <c r="R25" s="37" t="s">
        <v>85</v>
      </c>
      <c r="S25" s="35">
        <f t="shared" ref="S25:AF25" si="17">SUM(S10:S12)</f>
        <v>280</v>
      </c>
      <c r="T25" s="16">
        <f t="shared" si="17"/>
        <v>146</v>
      </c>
      <c r="U25" s="16">
        <f t="shared" si="17"/>
        <v>43</v>
      </c>
      <c r="V25" s="16">
        <f t="shared" si="17"/>
        <v>29</v>
      </c>
      <c r="W25" s="16">
        <f t="shared" si="17"/>
        <v>10</v>
      </c>
      <c r="X25" s="16">
        <f t="shared" si="17"/>
        <v>4</v>
      </c>
      <c r="Y25" s="16">
        <f t="shared" si="17"/>
        <v>37</v>
      </c>
      <c r="Z25" s="16">
        <f t="shared" si="17"/>
        <v>18</v>
      </c>
      <c r="AA25" s="16">
        <f t="shared" si="17"/>
        <v>18</v>
      </c>
      <c r="AB25" s="16">
        <f t="shared" si="17"/>
        <v>2</v>
      </c>
      <c r="AC25" s="16">
        <f t="shared" si="17"/>
        <v>2</v>
      </c>
      <c r="AD25" s="16">
        <f t="shared" si="17"/>
        <v>0</v>
      </c>
      <c r="AE25" s="32">
        <f t="shared" si="17"/>
        <v>587</v>
      </c>
      <c r="AF25" s="32">
        <f t="shared" si="17"/>
        <v>589</v>
      </c>
    </row>
    <row r="26" spans="2:32" ht="23.1" customHeight="1" x14ac:dyDescent="0.25">
      <c r="B26" s="23" t="s">
        <v>53</v>
      </c>
      <c r="C26" s="50">
        <v>43</v>
      </c>
      <c r="D26" s="50">
        <v>12</v>
      </c>
      <c r="E26" s="50">
        <v>6</v>
      </c>
      <c r="F26" s="50">
        <v>2</v>
      </c>
      <c r="G26" s="50">
        <v>1</v>
      </c>
      <c r="H26" s="50">
        <v>0</v>
      </c>
      <c r="I26" s="50">
        <v>2</v>
      </c>
      <c r="J26" s="50">
        <v>4</v>
      </c>
      <c r="K26" s="50">
        <v>2</v>
      </c>
      <c r="L26" s="50">
        <v>0</v>
      </c>
      <c r="M26" s="50">
        <v>0</v>
      </c>
      <c r="N26" s="50">
        <v>0</v>
      </c>
      <c r="O26" s="17">
        <f t="shared" si="0"/>
        <v>72</v>
      </c>
      <c r="P26" s="17">
        <f t="shared" si="1"/>
        <v>72</v>
      </c>
      <c r="R26" s="28" t="s">
        <v>86</v>
      </c>
      <c r="S26" s="16">
        <f t="shared" ref="S26:AF26" si="18">SUM(S13:S18)</f>
        <v>1061</v>
      </c>
      <c r="T26" s="16">
        <f t="shared" si="18"/>
        <v>418</v>
      </c>
      <c r="U26" s="16">
        <f t="shared" si="18"/>
        <v>137</v>
      </c>
      <c r="V26" s="16">
        <f t="shared" si="18"/>
        <v>75</v>
      </c>
      <c r="W26" s="16">
        <f t="shared" si="18"/>
        <v>21</v>
      </c>
      <c r="X26" s="16">
        <f t="shared" si="18"/>
        <v>2</v>
      </c>
      <c r="Y26" s="16">
        <f t="shared" si="18"/>
        <v>93</v>
      </c>
      <c r="Z26" s="16">
        <f t="shared" si="18"/>
        <v>50</v>
      </c>
      <c r="AA26" s="16">
        <f t="shared" si="18"/>
        <v>35</v>
      </c>
      <c r="AB26" s="16">
        <f t="shared" si="18"/>
        <v>6</v>
      </c>
      <c r="AC26" s="16">
        <f t="shared" si="18"/>
        <v>0</v>
      </c>
      <c r="AD26" s="16">
        <f t="shared" si="18"/>
        <v>0</v>
      </c>
      <c r="AE26" s="32">
        <f t="shared" si="18"/>
        <v>1898</v>
      </c>
      <c r="AF26" s="32">
        <f t="shared" si="18"/>
        <v>1898</v>
      </c>
    </row>
    <row r="27" spans="2:32" ht="23.1" customHeight="1" x14ac:dyDescent="0.25">
      <c r="B27" s="23" t="s">
        <v>54</v>
      </c>
      <c r="C27" s="50">
        <v>51</v>
      </c>
      <c r="D27" s="50">
        <v>19</v>
      </c>
      <c r="E27" s="50">
        <v>4</v>
      </c>
      <c r="F27" s="50">
        <v>6</v>
      </c>
      <c r="G27" s="50">
        <v>0</v>
      </c>
      <c r="H27" s="50">
        <v>0</v>
      </c>
      <c r="I27" s="50">
        <v>2</v>
      </c>
      <c r="J27" s="50">
        <v>0</v>
      </c>
      <c r="K27" s="50">
        <v>1</v>
      </c>
      <c r="L27" s="50">
        <v>0</v>
      </c>
      <c r="M27" s="50">
        <v>0</v>
      </c>
      <c r="N27" s="50">
        <v>0</v>
      </c>
      <c r="O27" s="17">
        <f t="shared" si="0"/>
        <v>83</v>
      </c>
      <c r="P27" s="17">
        <f t="shared" si="1"/>
        <v>83</v>
      </c>
      <c r="R27" s="29" t="s">
        <v>87</v>
      </c>
      <c r="S27" s="16">
        <f t="shared" ref="S27:AF27" si="19">SUM(S19:S21)</f>
        <v>462</v>
      </c>
      <c r="T27" s="16">
        <f t="shared" si="19"/>
        <v>212</v>
      </c>
      <c r="U27" s="16">
        <f t="shared" si="19"/>
        <v>91</v>
      </c>
      <c r="V27" s="16">
        <f t="shared" si="19"/>
        <v>35</v>
      </c>
      <c r="W27" s="16">
        <f t="shared" si="19"/>
        <v>9</v>
      </c>
      <c r="X27" s="16">
        <f t="shared" si="19"/>
        <v>2</v>
      </c>
      <c r="Y27" s="16">
        <f t="shared" si="19"/>
        <v>44</v>
      </c>
      <c r="Z27" s="16">
        <f t="shared" si="19"/>
        <v>17</v>
      </c>
      <c r="AA27" s="16">
        <f t="shared" si="19"/>
        <v>7</v>
      </c>
      <c r="AB27" s="16">
        <f t="shared" si="19"/>
        <v>7</v>
      </c>
      <c r="AC27" s="16">
        <f t="shared" si="19"/>
        <v>2</v>
      </c>
      <c r="AD27" s="16">
        <f t="shared" si="19"/>
        <v>0</v>
      </c>
      <c r="AE27" s="32">
        <f t="shared" si="19"/>
        <v>886</v>
      </c>
      <c r="AF27" s="32">
        <f t="shared" si="19"/>
        <v>888</v>
      </c>
    </row>
    <row r="28" spans="2:32" ht="23.1" customHeight="1" x14ac:dyDescent="0.25">
      <c r="B28" s="23" t="s">
        <v>55</v>
      </c>
      <c r="C28" s="50">
        <v>39</v>
      </c>
      <c r="D28" s="50">
        <v>15</v>
      </c>
      <c r="E28" s="50">
        <v>5</v>
      </c>
      <c r="F28" s="50">
        <v>2</v>
      </c>
      <c r="G28" s="50">
        <v>1</v>
      </c>
      <c r="H28" s="50">
        <v>0</v>
      </c>
      <c r="I28" s="50">
        <v>2</v>
      </c>
      <c r="J28" s="50">
        <v>1</v>
      </c>
      <c r="K28" s="50">
        <v>2</v>
      </c>
      <c r="L28" s="50">
        <v>0</v>
      </c>
      <c r="M28" s="50">
        <v>0</v>
      </c>
      <c r="N28" s="50">
        <v>0</v>
      </c>
      <c r="O28" s="17">
        <f t="shared" si="0"/>
        <v>67</v>
      </c>
      <c r="P28" s="17">
        <f t="shared" si="1"/>
        <v>67</v>
      </c>
      <c r="R28" s="5" t="s">
        <v>17</v>
      </c>
      <c r="S28" s="16">
        <f t="shared" ref="S28:AF28" si="20">SUM(S10:S21)</f>
        <v>1803</v>
      </c>
      <c r="T28" s="16">
        <f t="shared" si="20"/>
        <v>776</v>
      </c>
      <c r="U28" s="16">
        <f t="shared" si="20"/>
        <v>271</v>
      </c>
      <c r="V28" s="16">
        <f t="shared" si="20"/>
        <v>139</v>
      </c>
      <c r="W28" s="16">
        <f t="shared" si="20"/>
        <v>40</v>
      </c>
      <c r="X28" s="16">
        <f t="shared" si="20"/>
        <v>8</v>
      </c>
      <c r="Y28" s="16">
        <f t="shared" si="20"/>
        <v>174</v>
      </c>
      <c r="Z28" s="16">
        <f t="shared" si="20"/>
        <v>85</v>
      </c>
      <c r="AA28" s="16">
        <f t="shared" si="20"/>
        <v>60</v>
      </c>
      <c r="AB28" s="16">
        <f t="shared" si="20"/>
        <v>15</v>
      </c>
      <c r="AC28" s="16">
        <f t="shared" si="20"/>
        <v>4</v>
      </c>
      <c r="AD28" s="16">
        <f t="shared" si="20"/>
        <v>0</v>
      </c>
      <c r="AE28" s="32">
        <f t="shared" si="20"/>
        <v>3371</v>
      </c>
      <c r="AF28" s="32">
        <f t="shared" si="20"/>
        <v>3375</v>
      </c>
    </row>
    <row r="29" spans="2:32" ht="23.1" customHeight="1" x14ac:dyDescent="0.25">
      <c r="B29" s="23" t="s">
        <v>56</v>
      </c>
      <c r="C29" s="50">
        <v>32</v>
      </c>
      <c r="D29" s="50">
        <v>24</v>
      </c>
      <c r="E29" s="50">
        <v>7</v>
      </c>
      <c r="F29" s="50">
        <v>3</v>
      </c>
      <c r="G29" s="50">
        <v>0</v>
      </c>
      <c r="H29" s="50">
        <v>0</v>
      </c>
      <c r="I29" s="50">
        <v>6</v>
      </c>
      <c r="J29" s="50">
        <v>1</v>
      </c>
      <c r="K29" s="50">
        <v>0</v>
      </c>
      <c r="L29" s="50">
        <v>0</v>
      </c>
      <c r="M29" s="50">
        <v>0</v>
      </c>
      <c r="N29" s="50">
        <v>0</v>
      </c>
      <c r="O29" s="17">
        <f t="shared" si="0"/>
        <v>73</v>
      </c>
      <c r="P29" s="17">
        <f t="shared" si="1"/>
        <v>73</v>
      </c>
      <c r="R29"/>
      <c r="S29" s="20"/>
      <c r="T29" s="19"/>
    </row>
    <row r="30" spans="2:32" ht="23.1" customHeight="1" x14ac:dyDescent="0.25">
      <c r="B30" s="23" t="s">
        <v>57</v>
      </c>
      <c r="C30" s="50">
        <v>48</v>
      </c>
      <c r="D30" s="50">
        <v>17</v>
      </c>
      <c r="E30" s="50">
        <v>5</v>
      </c>
      <c r="F30" s="50">
        <v>1</v>
      </c>
      <c r="G30" s="50">
        <v>1</v>
      </c>
      <c r="H30" s="50">
        <v>0</v>
      </c>
      <c r="I30" s="50">
        <v>3</v>
      </c>
      <c r="J30" s="50">
        <v>0</v>
      </c>
      <c r="K30" s="50">
        <v>1</v>
      </c>
      <c r="L30" s="50">
        <v>0</v>
      </c>
      <c r="M30" s="50">
        <v>0</v>
      </c>
      <c r="N30" s="50">
        <v>0</v>
      </c>
      <c r="O30" s="17">
        <f t="shared" si="0"/>
        <v>76</v>
      </c>
      <c r="P30" s="17">
        <f t="shared" si="1"/>
        <v>76</v>
      </c>
      <c r="R30"/>
      <c r="S30" s="19"/>
      <c r="T30" s="19"/>
    </row>
    <row r="31" spans="2:32" ht="23.1" customHeight="1" x14ac:dyDescent="0.25">
      <c r="B31" s="24" t="s">
        <v>58</v>
      </c>
      <c r="C31" s="50">
        <v>51</v>
      </c>
      <c r="D31" s="50">
        <v>12</v>
      </c>
      <c r="E31" s="50">
        <v>9</v>
      </c>
      <c r="F31" s="50">
        <v>6</v>
      </c>
      <c r="G31" s="50">
        <v>1</v>
      </c>
      <c r="H31" s="50">
        <v>0</v>
      </c>
      <c r="I31" s="50">
        <v>2</v>
      </c>
      <c r="J31" s="50">
        <v>12</v>
      </c>
      <c r="K31" s="50">
        <v>0</v>
      </c>
      <c r="L31" s="50">
        <v>0</v>
      </c>
      <c r="M31" s="50">
        <v>0</v>
      </c>
      <c r="N31" s="50">
        <v>0</v>
      </c>
      <c r="O31" s="17">
        <f t="shared" si="0"/>
        <v>93</v>
      </c>
      <c r="P31" s="17">
        <f t="shared" si="1"/>
        <v>93</v>
      </c>
      <c r="R31"/>
      <c r="S31" s="19"/>
      <c r="T31" s="19"/>
    </row>
    <row r="32" spans="2:32" ht="23.1" customHeight="1" x14ac:dyDescent="0.25">
      <c r="B32" s="24" t="s">
        <v>59</v>
      </c>
      <c r="C32" s="50">
        <v>44</v>
      </c>
      <c r="D32" s="50">
        <v>31</v>
      </c>
      <c r="E32" s="50">
        <v>4</v>
      </c>
      <c r="F32" s="50">
        <v>5</v>
      </c>
      <c r="G32" s="50">
        <v>2</v>
      </c>
      <c r="H32" s="50">
        <v>0</v>
      </c>
      <c r="I32" s="50">
        <v>5</v>
      </c>
      <c r="J32" s="50">
        <v>0</v>
      </c>
      <c r="K32" s="50">
        <v>2</v>
      </c>
      <c r="L32" s="50">
        <v>2</v>
      </c>
      <c r="M32" s="50">
        <v>0</v>
      </c>
      <c r="N32" s="50">
        <v>0</v>
      </c>
      <c r="O32" s="17">
        <f t="shared" si="0"/>
        <v>95</v>
      </c>
      <c r="P32" s="17">
        <f t="shared" si="1"/>
        <v>95</v>
      </c>
      <c r="R32"/>
      <c r="S32" s="19"/>
      <c r="T32" s="19"/>
    </row>
    <row r="33" spans="2:20" ht="23.1" customHeight="1" x14ac:dyDescent="0.25">
      <c r="B33" s="23" t="s">
        <v>60</v>
      </c>
      <c r="C33" s="50">
        <v>44</v>
      </c>
      <c r="D33" s="50">
        <v>14</v>
      </c>
      <c r="E33" s="50">
        <v>9</v>
      </c>
      <c r="F33" s="50">
        <v>3</v>
      </c>
      <c r="G33" s="50">
        <v>1</v>
      </c>
      <c r="H33" s="50">
        <v>1</v>
      </c>
      <c r="I33" s="50">
        <v>7</v>
      </c>
      <c r="J33" s="50">
        <v>3</v>
      </c>
      <c r="K33" s="50">
        <v>2</v>
      </c>
      <c r="L33" s="50">
        <v>0</v>
      </c>
      <c r="M33" s="50">
        <v>0</v>
      </c>
      <c r="N33" s="50">
        <v>0</v>
      </c>
      <c r="O33" s="17">
        <f t="shared" si="0"/>
        <v>84</v>
      </c>
      <c r="P33" s="17">
        <f t="shared" si="1"/>
        <v>84</v>
      </c>
      <c r="R33"/>
      <c r="S33" s="19"/>
      <c r="T33" s="19"/>
    </row>
    <row r="34" spans="2:20" ht="23.1" customHeight="1" x14ac:dyDescent="0.25">
      <c r="B34" s="24" t="s">
        <v>61</v>
      </c>
      <c r="C34" s="50">
        <v>45</v>
      </c>
      <c r="D34" s="50">
        <v>12</v>
      </c>
      <c r="E34" s="50">
        <v>6</v>
      </c>
      <c r="F34" s="50">
        <v>2</v>
      </c>
      <c r="G34" s="50">
        <v>1</v>
      </c>
      <c r="H34" s="50">
        <v>0</v>
      </c>
      <c r="I34" s="50">
        <v>5</v>
      </c>
      <c r="J34" s="50">
        <v>2</v>
      </c>
      <c r="K34" s="50">
        <v>2</v>
      </c>
      <c r="L34" s="50">
        <v>0</v>
      </c>
      <c r="M34" s="50">
        <v>0</v>
      </c>
      <c r="N34" s="50">
        <v>0</v>
      </c>
      <c r="O34" s="17">
        <f t="shared" si="0"/>
        <v>75</v>
      </c>
      <c r="P34" s="17">
        <f t="shared" si="1"/>
        <v>75</v>
      </c>
      <c r="R34"/>
      <c r="S34" s="19"/>
      <c r="T34" s="19"/>
    </row>
    <row r="35" spans="2:20" ht="23.1" customHeight="1" x14ac:dyDescent="0.25">
      <c r="B35" s="24" t="s">
        <v>62</v>
      </c>
      <c r="C35" s="50">
        <v>52</v>
      </c>
      <c r="D35" s="50">
        <v>16</v>
      </c>
      <c r="E35" s="50">
        <v>10</v>
      </c>
      <c r="F35" s="50">
        <v>3</v>
      </c>
      <c r="G35" s="50">
        <v>2</v>
      </c>
      <c r="H35" s="50">
        <v>0</v>
      </c>
      <c r="I35" s="50">
        <v>2</v>
      </c>
      <c r="J35" s="50">
        <v>0</v>
      </c>
      <c r="K35" s="50">
        <v>1</v>
      </c>
      <c r="L35" s="50">
        <v>0</v>
      </c>
      <c r="M35" s="50">
        <v>0</v>
      </c>
      <c r="N35" s="50">
        <v>0</v>
      </c>
      <c r="O35" s="17">
        <f t="shared" si="0"/>
        <v>86</v>
      </c>
      <c r="P35" s="17">
        <f t="shared" si="1"/>
        <v>86</v>
      </c>
      <c r="R35"/>
      <c r="S35" s="19"/>
      <c r="T35" s="19"/>
    </row>
    <row r="36" spans="2:20" ht="23.1" customHeight="1" x14ac:dyDescent="0.25">
      <c r="B36" s="24" t="s">
        <v>63</v>
      </c>
      <c r="C36" s="50">
        <v>50</v>
      </c>
      <c r="D36" s="50">
        <v>6</v>
      </c>
      <c r="E36" s="50">
        <v>3</v>
      </c>
      <c r="F36" s="50">
        <v>2</v>
      </c>
      <c r="G36" s="50">
        <v>1</v>
      </c>
      <c r="H36" s="50">
        <v>0</v>
      </c>
      <c r="I36" s="50">
        <v>3</v>
      </c>
      <c r="J36" s="50">
        <v>6</v>
      </c>
      <c r="K36" s="50">
        <v>1</v>
      </c>
      <c r="L36" s="50">
        <v>0</v>
      </c>
      <c r="M36" s="50">
        <v>0</v>
      </c>
      <c r="N36" s="50">
        <v>0</v>
      </c>
      <c r="O36" s="17">
        <f t="shared" si="0"/>
        <v>72</v>
      </c>
      <c r="P36" s="17">
        <f t="shared" si="1"/>
        <v>72</v>
      </c>
      <c r="R36"/>
      <c r="S36" s="19"/>
      <c r="T36" s="19"/>
    </row>
    <row r="37" spans="2:20" ht="23.1" customHeight="1" x14ac:dyDescent="0.25">
      <c r="B37" s="23" t="s">
        <v>64</v>
      </c>
      <c r="C37" s="50">
        <v>55</v>
      </c>
      <c r="D37" s="50">
        <v>11</v>
      </c>
      <c r="E37" s="50">
        <v>7</v>
      </c>
      <c r="F37" s="50">
        <v>5</v>
      </c>
      <c r="G37" s="50">
        <v>0</v>
      </c>
      <c r="H37" s="50">
        <v>0</v>
      </c>
      <c r="I37" s="50">
        <v>5</v>
      </c>
      <c r="J37" s="50">
        <v>0</v>
      </c>
      <c r="K37" s="50">
        <v>1</v>
      </c>
      <c r="L37" s="50">
        <v>1</v>
      </c>
      <c r="M37" s="50">
        <v>0</v>
      </c>
      <c r="N37" s="50">
        <v>0</v>
      </c>
      <c r="O37" s="17">
        <f t="shared" si="0"/>
        <v>85</v>
      </c>
      <c r="P37" s="17">
        <f t="shared" si="1"/>
        <v>85</v>
      </c>
      <c r="R37"/>
      <c r="S37" s="19"/>
      <c r="T37" s="19"/>
    </row>
    <row r="38" spans="2:20" ht="23.1" customHeight="1" x14ac:dyDescent="0.25">
      <c r="B38" s="24" t="s">
        <v>65</v>
      </c>
      <c r="C38" s="50">
        <v>17</v>
      </c>
      <c r="D38" s="50">
        <v>15</v>
      </c>
      <c r="E38" s="50">
        <v>2</v>
      </c>
      <c r="F38" s="50">
        <v>3</v>
      </c>
      <c r="G38" s="50">
        <v>0</v>
      </c>
      <c r="H38" s="50">
        <v>0</v>
      </c>
      <c r="I38" s="50">
        <v>2</v>
      </c>
      <c r="J38" s="50">
        <v>0</v>
      </c>
      <c r="K38" s="50">
        <v>5</v>
      </c>
      <c r="L38" s="50">
        <v>0</v>
      </c>
      <c r="M38" s="50">
        <v>0</v>
      </c>
      <c r="N38" s="50">
        <v>0</v>
      </c>
      <c r="O38" s="17">
        <f t="shared" si="0"/>
        <v>44</v>
      </c>
      <c r="P38" s="17">
        <f t="shared" si="1"/>
        <v>44</v>
      </c>
      <c r="R38"/>
      <c r="S38" s="19"/>
      <c r="T38" s="19"/>
    </row>
    <row r="39" spans="2:20" ht="23.1" customHeight="1" x14ac:dyDescent="0.25">
      <c r="B39" s="24" t="s">
        <v>66</v>
      </c>
      <c r="C39" s="50">
        <v>23</v>
      </c>
      <c r="D39" s="50">
        <v>7</v>
      </c>
      <c r="E39" s="50">
        <v>3</v>
      </c>
      <c r="F39" s="50">
        <v>1</v>
      </c>
      <c r="G39" s="50">
        <v>0</v>
      </c>
      <c r="H39" s="50">
        <v>0</v>
      </c>
      <c r="I39" s="50">
        <v>3</v>
      </c>
      <c r="J39" s="50">
        <v>0</v>
      </c>
      <c r="K39" s="50">
        <v>2</v>
      </c>
      <c r="L39" s="50">
        <v>0</v>
      </c>
      <c r="M39" s="50">
        <v>0</v>
      </c>
      <c r="N39" s="50">
        <v>0</v>
      </c>
      <c r="O39" s="17">
        <f t="shared" si="0"/>
        <v>39</v>
      </c>
      <c r="P39" s="17">
        <f t="shared" si="1"/>
        <v>39</v>
      </c>
      <c r="R39"/>
      <c r="S39" s="19"/>
      <c r="T39" s="19"/>
    </row>
    <row r="40" spans="2:20" ht="23.1" customHeight="1" x14ac:dyDescent="0.25">
      <c r="B40" s="24" t="s">
        <v>67</v>
      </c>
      <c r="C40" s="50">
        <v>52</v>
      </c>
      <c r="D40" s="50">
        <v>21</v>
      </c>
      <c r="E40" s="50">
        <v>7</v>
      </c>
      <c r="F40" s="50">
        <v>2</v>
      </c>
      <c r="G40" s="50">
        <v>2</v>
      </c>
      <c r="H40" s="50">
        <v>0</v>
      </c>
      <c r="I40" s="50">
        <v>6</v>
      </c>
      <c r="J40" s="50">
        <v>0</v>
      </c>
      <c r="K40" s="50">
        <v>0</v>
      </c>
      <c r="L40" s="50">
        <v>0</v>
      </c>
      <c r="M40" s="50">
        <v>0</v>
      </c>
      <c r="N40" s="50">
        <v>0</v>
      </c>
      <c r="O40" s="17">
        <f t="shared" si="0"/>
        <v>90</v>
      </c>
      <c r="P40" s="17">
        <f t="shared" si="1"/>
        <v>90</v>
      </c>
      <c r="R40"/>
      <c r="S40" s="19"/>
      <c r="T40" s="19"/>
    </row>
    <row r="41" spans="2:20" ht="23.1" customHeight="1" x14ac:dyDescent="0.25">
      <c r="B41" s="23" t="s">
        <v>68</v>
      </c>
      <c r="C41" s="50">
        <v>17</v>
      </c>
      <c r="D41" s="50">
        <v>3</v>
      </c>
      <c r="E41" s="50">
        <v>3</v>
      </c>
      <c r="F41" s="50">
        <v>4</v>
      </c>
      <c r="G41" s="50">
        <v>0</v>
      </c>
      <c r="H41" s="50">
        <v>1</v>
      </c>
      <c r="I41" s="50">
        <v>0</v>
      </c>
      <c r="J41" s="50">
        <v>1</v>
      </c>
      <c r="K41" s="50">
        <v>0</v>
      </c>
      <c r="L41" s="50">
        <v>0</v>
      </c>
      <c r="M41" s="50">
        <v>0</v>
      </c>
      <c r="N41" s="50">
        <v>0</v>
      </c>
      <c r="O41" s="17">
        <f t="shared" si="0"/>
        <v>29</v>
      </c>
      <c r="P41" s="17">
        <f t="shared" si="1"/>
        <v>29</v>
      </c>
      <c r="R41"/>
      <c r="S41" s="19"/>
      <c r="T41" s="19"/>
    </row>
    <row r="42" spans="2:20" ht="23.1" customHeight="1" x14ac:dyDescent="0.25">
      <c r="B42" s="24" t="s">
        <v>69</v>
      </c>
      <c r="C42" s="50">
        <v>56</v>
      </c>
      <c r="D42" s="50">
        <v>32</v>
      </c>
      <c r="E42" s="50">
        <v>5</v>
      </c>
      <c r="F42" s="50">
        <v>4</v>
      </c>
      <c r="G42" s="50">
        <v>0</v>
      </c>
      <c r="H42" s="50">
        <v>0</v>
      </c>
      <c r="I42" s="50">
        <v>2</v>
      </c>
      <c r="J42" s="50">
        <v>2</v>
      </c>
      <c r="K42" s="50">
        <v>2</v>
      </c>
      <c r="L42" s="50">
        <v>0</v>
      </c>
      <c r="M42" s="50">
        <v>0</v>
      </c>
      <c r="N42" s="50">
        <v>0</v>
      </c>
      <c r="O42" s="17">
        <f t="shared" si="0"/>
        <v>103</v>
      </c>
      <c r="P42" s="17">
        <f t="shared" si="1"/>
        <v>103</v>
      </c>
      <c r="R42"/>
      <c r="S42" s="19"/>
      <c r="T42" s="19"/>
    </row>
    <row r="43" spans="2:20" ht="23.1" customHeight="1" x14ac:dyDescent="0.25">
      <c r="B43" s="23" t="s">
        <v>70</v>
      </c>
      <c r="C43" s="50">
        <v>47</v>
      </c>
      <c r="D43" s="50">
        <v>33</v>
      </c>
      <c r="E43" s="50">
        <v>13</v>
      </c>
      <c r="F43" s="50">
        <v>1</v>
      </c>
      <c r="G43" s="50">
        <v>3</v>
      </c>
      <c r="H43" s="50">
        <v>0</v>
      </c>
      <c r="I43" s="50">
        <v>6</v>
      </c>
      <c r="J43" s="50">
        <v>2</v>
      </c>
      <c r="K43" s="50">
        <v>2</v>
      </c>
      <c r="L43" s="50">
        <v>0</v>
      </c>
      <c r="M43" s="50">
        <v>0</v>
      </c>
      <c r="N43" s="50">
        <v>0</v>
      </c>
      <c r="O43" s="17">
        <f t="shared" si="0"/>
        <v>107</v>
      </c>
      <c r="P43" s="17">
        <f t="shared" si="1"/>
        <v>107</v>
      </c>
      <c r="R43"/>
      <c r="S43" s="19"/>
      <c r="T43" s="19"/>
    </row>
    <row r="44" spans="2:20" ht="23.1" customHeight="1" x14ac:dyDescent="0.25">
      <c r="B44" s="25" t="s">
        <v>71</v>
      </c>
      <c r="C44" s="50">
        <v>62</v>
      </c>
      <c r="D44" s="50">
        <v>17</v>
      </c>
      <c r="E44" s="50">
        <v>5</v>
      </c>
      <c r="F44" s="50">
        <v>7</v>
      </c>
      <c r="G44" s="50">
        <v>1</v>
      </c>
      <c r="H44" s="50">
        <v>0</v>
      </c>
      <c r="I44" s="50">
        <v>7</v>
      </c>
      <c r="J44" s="50">
        <v>3</v>
      </c>
      <c r="K44" s="50">
        <v>1</v>
      </c>
      <c r="L44" s="50">
        <v>0</v>
      </c>
      <c r="M44" s="50">
        <v>0</v>
      </c>
      <c r="N44" s="50">
        <v>0</v>
      </c>
      <c r="O44" s="17">
        <f t="shared" si="0"/>
        <v>103</v>
      </c>
      <c r="P44" s="17">
        <f t="shared" si="1"/>
        <v>103</v>
      </c>
      <c r="R44"/>
      <c r="S44" s="19"/>
      <c r="T44" s="19"/>
    </row>
    <row r="45" spans="2:20" ht="23.1" customHeight="1" x14ac:dyDescent="0.25">
      <c r="B45" s="23" t="s">
        <v>72</v>
      </c>
      <c r="C45" s="50">
        <v>40</v>
      </c>
      <c r="D45" s="50">
        <v>15</v>
      </c>
      <c r="E45" s="50">
        <v>4</v>
      </c>
      <c r="F45" s="50">
        <v>2</v>
      </c>
      <c r="G45" s="50">
        <v>0</v>
      </c>
      <c r="H45" s="50">
        <v>0</v>
      </c>
      <c r="I45" s="50">
        <v>4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17">
        <f t="shared" si="0"/>
        <v>65</v>
      </c>
      <c r="P45" s="17">
        <f t="shared" si="1"/>
        <v>65</v>
      </c>
      <c r="R45"/>
      <c r="S45" s="19"/>
      <c r="T45" s="19"/>
    </row>
    <row r="46" spans="2:20" ht="23.1" customHeight="1" x14ac:dyDescent="0.25">
      <c r="B46" s="24" t="s">
        <v>73</v>
      </c>
      <c r="C46" s="50">
        <v>62</v>
      </c>
      <c r="D46" s="50">
        <v>15</v>
      </c>
      <c r="E46" s="50">
        <v>8</v>
      </c>
      <c r="F46" s="50">
        <v>2</v>
      </c>
      <c r="G46" s="50">
        <v>0</v>
      </c>
      <c r="H46" s="50">
        <v>0</v>
      </c>
      <c r="I46" s="50">
        <v>3</v>
      </c>
      <c r="J46" s="50">
        <v>2</v>
      </c>
      <c r="K46" s="50">
        <v>1</v>
      </c>
      <c r="L46" s="50">
        <v>1</v>
      </c>
      <c r="M46" s="50">
        <v>0</v>
      </c>
      <c r="N46" s="50">
        <v>0</v>
      </c>
      <c r="O46" s="17">
        <f t="shared" si="0"/>
        <v>94</v>
      </c>
      <c r="P46" s="17">
        <f t="shared" si="1"/>
        <v>94</v>
      </c>
      <c r="R46" s="19"/>
      <c r="S46" s="19"/>
      <c r="T46"/>
    </row>
    <row r="47" spans="2:20" ht="23.1" customHeight="1" x14ac:dyDescent="0.25">
      <c r="B47" s="24" t="s">
        <v>74</v>
      </c>
      <c r="C47" s="50">
        <v>45</v>
      </c>
      <c r="D47" s="50">
        <v>13</v>
      </c>
      <c r="E47" s="50">
        <v>6</v>
      </c>
      <c r="F47" s="50">
        <v>3</v>
      </c>
      <c r="G47" s="50">
        <v>0</v>
      </c>
      <c r="H47" s="50">
        <v>0</v>
      </c>
      <c r="I47" s="50">
        <v>2</v>
      </c>
      <c r="J47" s="50">
        <v>2</v>
      </c>
      <c r="K47" s="50">
        <v>1</v>
      </c>
      <c r="L47" s="50">
        <v>0</v>
      </c>
      <c r="M47" s="50">
        <v>0</v>
      </c>
      <c r="N47" s="50">
        <v>0</v>
      </c>
      <c r="O47" s="17">
        <f t="shared" si="0"/>
        <v>72</v>
      </c>
      <c r="P47" s="17">
        <f t="shared" si="1"/>
        <v>72</v>
      </c>
      <c r="R47" s="19"/>
      <c r="S47" s="19"/>
      <c r="T47"/>
    </row>
    <row r="48" spans="2:20" ht="23.1" customHeight="1" x14ac:dyDescent="0.25">
      <c r="B48" s="24" t="s">
        <v>75</v>
      </c>
      <c r="C48" s="50">
        <v>41</v>
      </c>
      <c r="D48" s="50">
        <v>17</v>
      </c>
      <c r="E48" s="50">
        <v>2</v>
      </c>
      <c r="F48" s="50">
        <v>3</v>
      </c>
      <c r="G48" s="50">
        <v>1</v>
      </c>
      <c r="H48" s="50">
        <v>0</v>
      </c>
      <c r="I48" s="50">
        <v>4</v>
      </c>
      <c r="J48" s="50">
        <v>0</v>
      </c>
      <c r="K48" s="50">
        <v>2</v>
      </c>
      <c r="L48" s="50">
        <v>0</v>
      </c>
      <c r="M48" s="50">
        <v>0</v>
      </c>
      <c r="N48" s="50">
        <v>0</v>
      </c>
      <c r="O48" s="17">
        <f t="shared" si="0"/>
        <v>70</v>
      </c>
      <c r="P48" s="17">
        <f t="shared" si="1"/>
        <v>70</v>
      </c>
      <c r="R48" s="19"/>
      <c r="S48" s="19"/>
      <c r="T48"/>
    </row>
    <row r="49" spans="2:20" ht="23.1" customHeight="1" x14ac:dyDescent="0.25">
      <c r="B49" s="23" t="s">
        <v>76</v>
      </c>
      <c r="C49" s="50">
        <v>25</v>
      </c>
      <c r="D49" s="50">
        <v>5</v>
      </c>
      <c r="E49" s="50">
        <v>2</v>
      </c>
      <c r="F49" s="50">
        <v>0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7">
        <f t="shared" si="0"/>
        <v>34</v>
      </c>
      <c r="P49" s="17">
        <f t="shared" si="1"/>
        <v>34</v>
      </c>
      <c r="R49" s="19"/>
      <c r="S49" s="19"/>
      <c r="T49"/>
    </row>
    <row r="50" spans="2:20" ht="23.1" customHeight="1" x14ac:dyDescent="0.25">
      <c r="B50" s="24" t="s">
        <v>77</v>
      </c>
      <c r="C50" s="50">
        <v>31</v>
      </c>
      <c r="D50" s="50">
        <v>13</v>
      </c>
      <c r="E50" s="50">
        <v>7</v>
      </c>
      <c r="F50" s="50">
        <v>6</v>
      </c>
      <c r="G50" s="50">
        <v>2</v>
      </c>
      <c r="H50" s="50">
        <v>0</v>
      </c>
      <c r="I50" s="50">
        <v>2</v>
      </c>
      <c r="J50" s="50">
        <v>2</v>
      </c>
      <c r="K50" s="50">
        <v>0</v>
      </c>
      <c r="L50" s="50">
        <v>0</v>
      </c>
      <c r="M50" s="50">
        <v>0</v>
      </c>
      <c r="N50" s="50">
        <v>0</v>
      </c>
      <c r="O50" s="17">
        <f t="shared" si="0"/>
        <v>63</v>
      </c>
      <c r="P50" s="17">
        <f t="shared" si="1"/>
        <v>63</v>
      </c>
      <c r="R50" s="19"/>
      <c r="S50" s="19"/>
      <c r="T50"/>
    </row>
    <row r="51" spans="2:20" ht="23.1" customHeight="1" x14ac:dyDescent="0.25">
      <c r="B51" s="24" t="s">
        <v>78</v>
      </c>
      <c r="C51" s="50">
        <v>45</v>
      </c>
      <c r="D51" s="50">
        <v>27</v>
      </c>
      <c r="E51" s="50">
        <v>10</v>
      </c>
      <c r="F51" s="50">
        <v>3</v>
      </c>
      <c r="G51" s="50">
        <v>2</v>
      </c>
      <c r="H51" s="50">
        <v>0</v>
      </c>
      <c r="I51" s="50">
        <v>4</v>
      </c>
      <c r="J51" s="50">
        <v>2</v>
      </c>
      <c r="K51" s="50">
        <v>3</v>
      </c>
      <c r="L51" s="50">
        <v>0</v>
      </c>
      <c r="M51" s="50">
        <v>1</v>
      </c>
      <c r="N51" s="50">
        <v>0</v>
      </c>
      <c r="O51" s="17">
        <f t="shared" si="0"/>
        <v>96</v>
      </c>
      <c r="P51" s="17">
        <f t="shared" si="1"/>
        <v>97</v>
      </c>
      <c r="R51" s="19"/>
      <c r="S51" s="19"/>
      <c r="T51"/>
    </row>
    <row r="52" spans="2:20" ht="23.1" customHeight="1" x14ac:dyDescent="0.25">
      <c r="B52" s="24" t="s">
        <v>79</v>
      </c>
      <c r="C52" s="50">
        <v>33</v>
      </c>
      <c r="D52" s="50">
        <v>18</v>
      </c>
      <c r="E52" s="50">
        <v>4</v>
      </c>
      <c r="F52" s="50">
        <v>3</v>
      </c>
      <c r="G52" s="50">
        <v>2</v>
      </c>
      <c r="H52" s="50">
        <v>0</v>
      </c>
      <c r="I52" s="50">
        <v>6</v>
      </c>
      <c r="J52" s="50">
        <v>4</v>
      </c>
      <c r="K52" s="50">
        <v>0</v>
      </c>
      <c r="L52" s="50">
        <v>2</v>
      </c>
      <c r="M52" s="50">
        <v>0</v>
      </c>
      <c r="N52" s="50">
        <v>0</v>
      </c>
      <c r="O52" s="17">
        <f t="shared" si="0"/>
        <v>72</v>
      </c>
      <c r="P52" s="17">
        <f t="shared" si="1"/>
        <v>72</v>
      </c>
      <c r="R52" s="19"/>
      <c r="S52" s="19"/>
      <c r="T52"/>
    </row>
    <row r="53" spans="2:20" ht="23.1" customHeight="1" x14ac:dyDescent="0.25">
      <c r="B53" s="23" t="s">
        <v>80</v>
      </c>
      <c r="C53" s="50">
        <v>28</v>
      </c>
      <c r="D53" s="50">
        <v>24</v>
      </c>
      <c r="E53" s="50">
        <v>8</v>
      </c>
      <c r="F53" s="50">
        <v>2</v>
      </c>
      <c r="G53" s="50">
        <v>0</v>
      </c>
      <c r="H53" s="50">
        <v>0</v>
      </c>
      <c r="I53" s="50">
        <v>4</v>
      </c>
      <c r="J53" s="50">
        <v>1</v>
      </c>
      <c r="K53" s="50">
        <v>0</v>
      </c>
      <c r="L53" s="50">
        <v>2</v>
      </c>
      <c r="M53" s="50">
        <v>0</v>
      </c>
      <c r="N53" s="50">
        <v>0</v>
      </c>
      <c r="O53" s="17">
        <f t="shared" si="0"/>
        <v>69</v>
      </c>
      <c r="P53" s="17">
        <f t="shared" si="1"/>
        <v>69</v>
      </c>
      <c r="R53" s="19"/>
      <c r="S53" s="19"/>
      <c r="T53"/>
    </row>
    <row r="54" spans="2:20" ht="23.1" customHeight="1" x14ac:dyDescent="0.25">
      <c r="B54" s="23" t="s">
        <v>81</v>
      </c>
      <c r="C54" s="50">
        <v>37</v>
      </c>
      <c r="D54" s="50">
        <v>18</v>
      </c>
      <c r="E54" s="50">
        <v>7</v>
      </c>
      <c r="F54" s="50">
        <v>3</v>
      </c>
      <c r="G54" s="50">
        <v>0</v>
      </c>
      <c r="H54" s="50">
        <v>0</v>
      </c>
      <c r="I54" s="50">
        <v>7</v>
      </c>
      <c r="J54" s="50">
        <v>2</v>
      </c>
      <c r="K54" s="50">
        <v>0</v>
      </c>
      <c r="L54" s="50">
        <v>2</v>
      </c>
      <c r="M54" s="50">
        <v>0</v>
      </c>
      <c r="N54" s="50">
        <v>0</v>
      </c>
      <c r="O54" s="17">
        <f t="shared" si="0"/>
        <v>76</v>
      </c>
      <c r="P54" s="17">
        <f t="shared" si="1"/>
        <v>76</v>
      </c>
      <c r="R54" s="19"/>
      <c r="S54" s="19"/>
      <c r="T54"/>
    </row>
    <row r="55" spans="2:20" ht="23.1" customHeight="1" x14ac:dyDescent="0.25">
      <c r="B55" s="23" t="s">
        <v>82</v>
      </c>
      <c r="C55" s="50">
        <v>43</v>
      </c>
      <c r="D55" s="50">
        <v>19</v>
      </c>
      <c r="E55" s="50">
        <v>13</v>
      </c>
      <c r="F55" s="50">
        <v>4</v>
      </c>
      <c r="G55" s="50">
        <v>2</v>
      </c>
      <c r="H55" s="50">
        <v>0</v>
      </c>
      <c r="I55" s="50">
        <v>3</v>
      </c>
      <c r="J55" s="50">
        <v>0</v>
      </c>
      <c r="K55" s="50">
        <v>0</v>
      </c>
      <c r="L55" s="50">
        <v>0</v>
      </c>
      <c r="M55" s="50">
        <v>1</v>
      </c>
      <c r="N55" s="50">
        <v>0</v>
      </c>
      <c r="O55" s="17">
        <f t="shared" si="0"/>
        <v>84</v>
      </c>
      <c r="P55" s="17">
        <f t="shared" si="1"/>
        <v>85</v>
      </c>
      <c r="R55" s="19"/>
      <c r="S55" s="19"/>
      <c r="T55"/>
    </row>
    <row r="56" spans="2:20" ht="23.1" customHeight="1" x14ac:dyDescent="0.25">
      <c r="B56" s="23" t="s">
        <v>83</v>
      </c>
      <c r="C56" s="50">
        <v>34</v>
      </c>
      <c r="D56" s="50">
        <v>24</v>
      </c>
      <c r="E56" s="50">
        <v>14</v>
      </c>
      <c r="F56" s="50">
        <v>4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7">
        <f t="shared" si="0"/>
        <v>78</v>
      </c>
      <c r="P56" s="17">
        <f t="shared" si="1"/>
        <v>78</v>
      </c>
      <c r="R56" s="19"/>
      <c r="S56" s="19"/>
      <c r="T56"/>
    </row>
    <row r="57" spans="2:20" ht="23.1" customHeight="1" x14ac:dyDescent="0.25">
      <c r="B57" s="23" t="s">
        <v>84</v>
      </c>
      <c r="C57" s="50">
        <v>38</v>
      </c>
      <c r="D57" s="50">
        <v>19</v>
      </c>
      <c r="E57" s="50">
        <v>10</v>
      </c>
      <c r="F57" s="50">
        <v>2</v>
      </c>
      <c r="G57" s="50">
        <v>0</v>
      </c>
      <c r="H57" s="50">
        <v>2</v>
      </c>
      <c r="I57" s="50">
        <v>5</v>
      </c>
      <c r="J57" s="50">
        <v>2</v>
      </c>
      <c r="K57" s="50">
        <v>0</v>
      </c>
      <c r="L57" s="50">
        <v>0</v>
      </c>
      <c r="M57" s="50">
        <v>0</v>
      </c>
      <c r="N57" s="50">
        <v>0</v>
      </c>
      <c r="O57" s="17">
        <f t="shared" si="0"/>
        <v>78</v>
      </c>
      <c r="P57" s="17">
        <f t="shared" si="1"/>
        <v>78</v>
      </c>
      <c r="R57" s="19"/>
      <c r="S57" s="19"/>
      <c r="T57"/>
    </row>
    <row r="58" spans="2:20" ht="23.1" customHeight="1" x14ac:dyDescent="0.25">
      <c r="B58" s="53" t="s">
        <v>18</v>
      </c>
      <c r="C58" s="16">
        <f t="shared" ref="C58:P58" si="21">SUM(C10:C57)</f>
        <v>1803</v>
      </c>
      <c r="D58" s="16">
        <f t="shared" si="21"/>
        <v>776</v>
      </c>
      <c r="E58" s="16">
        <f t="shared" si="21"/>
        <v>271</v>
      </c>
      <c r="F58" s="16">
        <f t="shared" si="21"/>
        <v>139</v>
      </c>
      <c r="G58" s="16">
        <f t="shared" si="21"/>
        <v>40</v>
      </c>
      <c r="H58" s="16">
        <f t="shared" si="21"/>
        <v>8</v>
      </c>
      <c r="I58" s="16">
        <f t="shared" si="21"/>
        <v>174</v>
      </c>
      <c r="J58" s="16">
        <f t="shared" si="21"/>
        <v>85</v>
      </c>
      <c r="K58" s="16">
        <f t="shared" si="21"/>
        <v>60</v>
      </c>
      <c r="L58" s="16">
        <f t="shared" si="21"/>
        <v>15</v>
      </c>
      <c r="M58" s="16">
        <f t="shared" si="21"/>
        <v>4</v>
      </c>
      <c r="N58" s="16">
        <f t="shared" si="21"/>
        <v>0</v>
      </c>
      <c r="O58" s="16">
        <f t="shared" si="21"/>
        <v>3371</v>
      </c>
      <c r="P58" s="16">
        <f t="shared" si="21"/>
        <v>3375</v>
      </c>
      <c r="R58" s="19"/>
      <c r="S58" s="19"/>
      <c r="T58"/>
    </row>
    <row r="59" spans="2:20" ht="23.1" customHeight="1" x14ac:dyDescent="0.25">
      <c r="B59" s="53" t="s">
        <v>93</v>
      </c>
      <c r="C59" s="43">
        <f t="shared" ref="C59:N59" si="22">C58/$P$58</f>
        <v>0.53422222222222226</v>
      </c>
      <c r="D59" s="43">
        <f t="shared" si="22"/>
        <v>0.22992592592592592</v>
      </c>
      <c r="E59" s="43">
        <f t="shared" si="22"/>
        <v>8.0296296296296296E-2</v>
      </c>
      <c r="F59" s="43">
        <f t="shared" si="22"/>
        <v>4.1185185185185186E-2</v>
      </c>
      <c r="G59" s="43">
        <f t="shared" si="22"/>
        <v>1.1851851851851851E-2</v>
      </c>
      <c r="H59" s="43">
        <f t="shared" si="22"/>
        <v>2.3703703703703703E-3</v>
      </c>
      <c r="I59" s="43">
        <f t="shared" si="22"/>
        <v>5.1555555555555556E-2</v>
      </c>
      <c r="J59" s="43">
        <f t="shared" si="22"/>
        <v>2.5185185185185185E-2</v>
      </c>
      <c r="K59" s="43">
        <f t="shared" si="22"/>
        <v>1.7777777777777778E-2</v>
      </c>
      <c r="L59" s="43">
        <f t="shared" si="22"/>
        <v>4.4444444444444444E-3</v>
      </c>
      <c r="M59" s="43">
        <f t="shared" si="22"/>
        <v>1.1851851851851852E-3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54" t="s">
        <v>94</v>
      </c>
      <c r="C60" s="44">
        <f>C58/$O$58</f>
        <v>0.53485612577870068</v>
      </c>
      <c r="D60" s="44">
        <f t="shared" ref="D60:N60" si="23">D58/$O$58</f>
        <v>0.23019875407890833</v>
      </c>
      <c r="E60" s="44">
        <f t="shared" si="23"/>
        <v>8.039157520023732E-2</v>
      </c>
      <c r="F60" s="44">
        <f t="shared" si="23"/>
        <v>4.1234055176505489E-2</v>
      </c>
      <c r="G60" s="44">
        <f t="shared" si="23"/>
        <v>1.1865915158706615E-2</v>
      </c>
      <c r="H60" s="44">
        <f t="shared" si="23"/>
        <v>2.3731830317413232E-3</v>
      </c>
      <c r="I60" s="44">
        <f t="shared" si="23"/>
        <v>5.1616730940373778E-2</v>
      </c>
      <c r="J60" s="44">
        <f t="shared" si="23"/>
        <v>2.5215069712251556E-2</v>
      </c>
      <c r="K60" s="44">
        <f t="shared" si="23"/>
        <v>1.7798872738059923E-2</v>
      </c>
      <c r="L60" s="44">
        <f t="shared" si="23"/>
        <v>4.4497181845149806E-3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1:32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1:32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1:32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1:32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1:32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1:32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1:32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1:32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1:32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1:32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1:32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1:32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1:32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F126"/>
  <sheetViews>
    <sheetView view="pageBreakPreview" topLeftCell="A49" zoomScale="60" workbookViewId="0">
      <selection activeCell="S51" sqref="S5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72" t="str">
        <f>'[3]23.09.19 -Busega -Entebbe'!C3:G3</f>
        <v>MCC-C2-STNO 59-KEE</v>
      </c>
      <c r="D3" s="72"/>
      <c r="E3" s="72"/>
      <c r="F3" s="72"/>
      <c r="G3" s="72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177</v>
      </c>
      <c r="F5" s="41" t="s">
        <v>1</v>
      </c>
      <c r="G5" s="70" t="str">
        <f>'[3]28.07 Kibuye-Makindye'!G5:H5</f>
        <v>ENTEBBE EXPRESS</v>
      </c>
      <c r="H5" s="71"/>
      <c r="I5" s="14"/>
      <c r="J5" s="2" t="s">
        <v>5</v>
      </c>
      <c r="K5" s="70" t="str">
        <f>'[3]28.07 Kibuye-Makindye'!K5:L5</f>
        <v>Namuli. Juliet</v>
      </c>
      <c r="L5" s="71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0" t="str">
        <f>'[3]23.09.19 -Busega -Entebbe'!D6:E6</f>
        <v>BUSEGA</v>
      </c>
      <c r="E6" s="71"/>
      <c r="F6" s="2" t="s">
        <v>2</v>
      </c>
      <c r="G6" s="70" t="str">
        <f>'[3]23.09.19 -Busega -Entebbe'!G6:H6</f>
        <v>ENTEBBE</v>
      </c>
      <c r="H6" s="71"/>
      <c r="J6" s="2" t="s">
        <v>21</v>
      </c>
      <c r="K6" s="70" t="str">
        <f>'[3]28.07 Kibuye-Makindye'!K6:L6</f>
        <v>Dennis</v>
      </c>
      <c r="L6" s="71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9" t="s">
        <v>88</v>
      </c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15</v>
      </c>
      <c r="D10" s="50">
        <v>9</v>
      </c>
      <c r="E10" s="50">
        <v>0</v>
      </c>
      <c r="F10" s="50">
        <v>1</v>
      </c>
      <c r="G10" s="50">
        <v>1</v>
      </c>
      <c r="H10" s="50">
        <v>0</v>
      </c>
      <c r="I10" s="50">
        <v>1</v>
      </c>
      <c r="J10" s="50">
        <v>1</v>
      </c>
      <c r="K10" s="50">
        <v>1</v>
      </c>
      <c r="L10" s="50">
        <v>0</v>
      </c>
      <c r="M10" s="50">
        <v>0</v>
      </c>
      <c r="N10" s="50">
        <v>0</v>
      </c>
      <c r="O10" s="17">
        <f t="shared" ref="O10:O57" si="0">SUM(C10:L10,N10)</f>
        <v>29</v>
      </c>
      <c r="P10" s="17">
        <f t="shared" ref="P10:P57" si="1">SUM(C10:N10)</f>
        <v>29</v>
      </c>
      <c r="R10" s="1" t="s">
        <v>6</v>
      </c>
      <c r="S10" s="17">
        <f t="shared" ref="S10:AF10" si="2">SUM(C10:C13)</f>
        <v>54</v>
      </c>
      <c r="T10" s="17">
        <f t="shared" si="2"/>
        <v>44</v>
      </c>
      <c r="U10" s="17">
        <f t="shared" si="2"/>
        <v>8</v>
      </c>
      <c r="V10" s="17">
        <f t="shared" si="2"/>
        <v>9</v>
      </c>
      <c r="W10" s="17">
        <f t="shared" si="2"/>
        <v>1</v>
      </c>
      <c r="X10" s="17">
        <f t="shared" si="2"/>
        <v>0</v>
      </c>
      <c r="Y10" s="17">
        <f t="shared" si="2"/>
        <v>7</v>
      </c>
      <c r="Z10" s="17">
        <f t="shared" si="2"/>
        <v>4</v>
      </c>
      <c r="AA10" s="17">
        <f t="shared" si="2"/>
        <v>1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128</v>
      </c>
      <c r="AF10" s="31">
        <f t="shared" si="2"/>
        <v>128</v>
      </c>
    </row>
    <row r="11" spans="2:32" s="6" customFormat="1" ht="23.1" customHeight="1" x14ac:dyDescent="0.25">
      <c r="B11" s="23" t="s">
        <v>38</v>
      </c>
      <c r="C11" s="50">
        <v>13</v>
      </c>
      <c r="D11" s="50">
        <v>8</v>
      </c>
      <c r="E11" s="50">
        <v>3</v>
      </c>
      <c r="F11" s="50">
        <v>2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7">
        <f t="shared" si="0"/>
        <v>29</v>
      </c>
      <c r="P11" s="17">
        <f t="shared" si="1"/>
        <v>29</v>
      </c>
      <c r="R11" s="1" t="s">
        <v>7</v>
      </c>
      <c r="S11" s="17">
        <f t="shared" ref="S11:AF11" si="3">SUM(C14:C17)</f>
        <v>54</v>
      </c>
      <c r="T11" s="17">
        <f t="shared" si="3"/>
        <v>42</v>
      </c>
      <c r="U11" s="17">
        <f t="shared" si="3"/>
        <v>8</v>
      </c>
      <c r="V11" s="17">
        <f t="shared" si="3"/>
        <v>10</v>
      </c>
      <c r="W11" s="17">
        <f t="shared" si="3"/>
        <v>1</v>
      </c>
      <c r="X11" s="17">
        <f t="shared" si="3"/>
        <v>0</v>
      </c>
      <c r="Y11" s="17">
        <f t="shared" si="3"/>
        <v>9</v>
      </c>
      <c r="Z11" s="17">
        <f t="shared" si="3"/>
        <v>6</v>
      </c>
      <c r="AA11" s="17">
        <f t="shared" si="3"/>
        <v>6</v>
      </c>
      <c r="AB11" s="17">
        <f t="shared" si="3"/>
        <v>2</v>
      </c>
      <c r="AC11" s="17">
        <f t="shared" si="3"/>
        <v>0</v>
      </c>
      <c r="AD11" s="17">
        <f t="shared" si="3"/>
        <v>0</v>
      </c>
      <c r="AE11" s="31">
        <f t="shared" si="3"/>
        <v>138</v>
      </c>
      <c r="AF11" s="31">
        <f t="shared" si="3"/>
        <v>138</v>
      </c>
    </row>
    <row r="12" spans="2:32" ht="23.1" customHeight="1" x14ac:dyDescent="0.25">
      <c r="B12" s="23" t="s">
        <v>39</v>
      </c>
      <c r="C12" s="50">
        <v>13</v>
      </c>
      <c r="D12" s="50">
        <v>19</v>
      </c>
      <c r="E12" s="50">
        <v>2</v>
      </c>
      <c r="F12" s="50">
        <v>4</v>
      </c>
      <c r="G12" s="50">
        <v>0</v>
      </c>
      <c r="H12" s="50">
        <v>0</v>
      </c>
      <c r="I12" s="50">
        <v>0</v>
      </c>
      <c r="J12" s="50">
        <v>3</v>
      </c>
      <c r="K12" s="50">
        <v>0</v>
      </c>
      <c r="L12" s="50">
        <v>0</v>
      </c>
      <c r="M12" s="50">
        <v>0</v>
      </c>
      <c r="N12" s="50">
        <v>0</v>
      </c>
      <c r="O12" s="17">
        <f t="shared" si="0"/>
        <v>41</v>
      </c>
      <c r="P12" s="17">
        <f t="shared" si="1"/>
        <v>41</v>
      </c>
      <c r="R12" s="1" t="s">
        <v>8</v>
      </c>
      <c r="S12" s="17">
        <f t="shared" ref="S12:AF12" si="4">SUM(C18:C21)</f>
        <v>59</v>
      </c>
      <c r="T12" s="17">
        <f t="shared" si="4"/>
        <v>52</v>
      </c>
      <c r="U12" s="17">
        <f t="shared" si="4"/>
        <v>13</v>
      </c>
      <c r="V12" s="17">
        <f t="shared" si="4"/>
        <v>7</v>
      </c>
      <c r="W12" s="17">
        <f t="shared" si="4"/>
        <v>4</v>
      </c>
      <c r="X12" s="17">
        <f t="shared" si="4"/>
        <v>0</v>
      </c>
      <c r="Y12" s="17">
        <f t="shared" si="4"/>
        <v>8</v>
      </c>
      <c r="Z12" s="17">
        <f t="shared" si="4"/>
        <v>3</v>
      </c>
      <c r="AA12" s="17">
        <f t="shared" si="4"/>
        <v>2</v>
      </c>
      <c r="AB12" s="17">
        <f t="shared" si="4"/>
        <v>1</v>
      </c>
      <c r="AC12" s="17">
        <f t="shared" si="4"/>
        <v>0</v>
      </c>
      <c r="AD12" s="17">
        <f t="shared" si="4"/>
        <v>0</v>
      </c>
      <c r="AE12" s="31">
        <f t="shared" si="4"/>
        <v>149</v>
      </c>
      <c r="AF12" s="31">
        <f t="shared" si="4"/>
        <v>149</v>
      </c>
    </row>
    <row r="13" spans="2:32" ht="23.1" customHeight="1" x14ac:dyDescent="0.25">
      <c r="B13" s="23" t="s">
        <v>40</v>
      </c>
      <c r="C13" s="50">
        <v>13</v>
      </c>
      <c r="D13" s="50">
        <v>8</v>
      </c>
      <c r="E13" s="50">
        <v>3</v>
      </c>
      <c r="F13" s="50">
        <v>2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7">
        <f t="shared" si="0"/>
        <v>29</v>
      </c>
      <c r="P13" s="17">
        <f t="shared" si="1"/>
        <v>29</v>
      </c>
      <c r="R13" s="1" t="s">
        <v>9</v>
      </c>
      <c r="S13" s="17">
        <f t="shared" ref="S13:AF13" si="5">SUM(C22:C25)</f>
        <v>94</v>
      </c>
      <c r="T13" s="17">
        <f t="shared" si="5"/>
        <v>47</v>
      </c>
      <c r="U13" s="17">
        <f t="shared" si="5"/>
        <v>19</v>
      </c>
      <c r="V13" s="17">
        <f t="shared" si="5"/>
        <v>11</v>
      </c>
      <c r="W13" s="17">
        <f t="shared" si="5"/>
        <v>4</v>
      </c>
      <c r="X13" s="17">
        <f t="shared" si="5"/>
        <v>0</v>
      </c>
      <c r="Y13" s="17">
        <f t="shared" si="5"/>
        <v>4</v>
      </c>
      <c r="Z13" s="17">
        <f t="shared" si="5"/>
        <v>7</v>
      </c>
      <c r="AA13" s="17">
        <f t="shared" si="5"/>
        <v>5</v>
      </c>
      <c r="AB13" s="17">
        <f t="shared" si="5"/>
        <v>2</v>
      </c>
      <c r="AC13" s="17">
        <f t="shared" si="5"/>
        <v>1</v>
      </c>
      <c r="AD13" s="17">
        <f t="shared" si="5"/>
        <v>0</v>
      </c>
      <c r="AE13" s="31">
        <f t="shared" si="5"/>
        <v>193</v>
      </c>
      <c r="AF13" s="31">
        <f t="shared" si="5"/>
        <v>194</v>
      </c>
    </row>
    <row r="14" spans="2:32" ht="23.1" customHeight="1" x14ac:dyDescent="0.25">
      <c r="B14" s="23" t="s">
        <v>41</v>
      </c>
      <c r="C14" s="50">
        <v>14</v>
      </c>
      <c r="D14" s="50">
        <v>11</v>
      </c>
      <c r="E14" s="50">
        <v>0</v>
      </c>
      <c r="F14" s="50">
        <v>1</v>
      </c>
      <c r="G14" s="50">
        <v>0</v>
      </c>
      <c r="H14" s="50">
        <v>0</v>
      </c>
      <c r="I14" s="50">
        <v>1</v>
      </c>
      <c r="J14" s="50">
        <v>1</v>
      </c>
      <c r="K14" s="50">
        <v>3</v>
      </c>
      <c r="L14" s="50">
        <v>0</v>
      </c>
      <c r="M14" s="50">
        <v>0</v>
      </c>
      <c r="N14" s="50">
        <v>0</v>
      </c>
      <c r="O14" s="17">
        <f t="shared" si="0"/>
        <v>31</v>
      </c>
      <c r="P14" s="17">
        <f t="shared" si="1"/>
        <v>31</v>
      </c>
      <c r="R14" s="1" t="s">
        <v>10</v>
      </c>
      <c r="S14" s="17">
        <f t="shared" ref="S14:AF14" si="6">SUM(C26:C29)</f>
        <v>113</v>
      </c>
      <c r="T14" s="17">
        <f t="shared" si="6"/>
        <v>60</v>
      </c>
      <c r="U14" s="17">
        <f t="shared" si="6"/>
        <v>19</v>
      </c>
      <c r="V14" s="17">
        <f t="shared" si="6"/>
        <v>10</v>
      </c>
      <c r="W14" s="17">
        <f t="shared" si="6"/>
        <v>4</v>
      </c>
      <c r="X14" s="17">
        <f t="shared" si="6"/>
        <v>1</v>
      </c>
      <c r="Y14" s="17">
        <f t="shared" si="6"/>
        <v>10</v>
      </c>
      <c r="Z14" s="17">
        <f t="shared" si="6"/>
        <v>3</v>
      </c>
      <c r="AA14" s="17">
        <f t="shared" si="6"/>
        <v>4</v>
      </c>
      <c r="AB14" s="17">
        <f t="shared" si="6"/>
        <v>0</v>
      </c>
      <c r="AC14" s="17">
        <f t="shared" si="6"/>
        <v>1</v>
      </c>
      <c r="AD14" s="17">
        <f t="shared" si="6"/>
        <v>0</v>
      </c>
      <c r="AE14" s="31">
        <f t="shared" si="6"/>
        <v>224</v>
      </c>
      <c r="AF14" s="31">
        <f t="shared" si="6"/>
        <v>225</v>
      </c>
    </row>
    <row r="15" spans="2:32" ht="23.1" customHeight="1" x14ac:dyDescent="0.25">
      <c r="B15" s="23" t="s">
        <v>42</v>
      </c>
      <c r="C15" s="50">
        <v>19</v>
      </c>
      <c r="D15" s="50">
        <v>12</v>
      </c>
      <c r="E15" s="50">
        <v>4</v>
      </c>
      <c r="F15" s="50">
        <v>4</v>
      </c>
      <c r="G15" s="50">
        <v>0</v>
      </c>
      <c r="H15" s="50">
        <v>0</v>
      </c>
      <c r="I15" s="50">
        <v>4</v>
      </c>
      <c r="J15" s="50">
        <v>2</v>
      </c>
      <c r="K15" s="50">
        <v>0</v>
      </c>
      <c r="L15" s="50">
        <v>0</v>
      </c>
      <c r="M15" s="50">
        <v>0</v>
      </c>
      <c r="N15" s="50">
        <v>0</v>
      </c>
      <c r="O15" s="17">
        <f t="shared" si="0"/>
        <v>45</v>
      </c>
      <c r="P15" s="17">
        <f t="shared" si="1"/>
        <v>45</v>
      </c>
      <c r="R15" s="1" t="s">
        <v>11</v>
      </c>
      <c r="S15" s="17">
        <f t="shared" ref="S15:AF15" si="7">SUM(C30:C33)</f>
        <v>119</v>
      </c>
      <c r="T15" s="17">
        <f t="shared" si="7"/>
        <v>38</v>
      </c>
      <c r="U15" s="17">
        <f t="shared" si="7"/>
        <v>20</v>
      </c>
      <c r="V15" s="17">
        <f t="shared" si="7"/>
        <v>13</v>
      </c>
      <c r="W15" s="17">
        <f t="shared" si="7"/>
        <v>1</v>
      </c>
      <c r="X15" s="17">
        <f t="shared" si="7"/>
        <v>0</v>
      </c>
      <c r="Y15" s="17">
        <f t="shared" si="7"/>
        <v>9</v>
      </c>
      <c r="Z15" s="17">
        <f t="shared" si="7"/>
        <v>4</v>
      </c>
      <c r="AA15" s="17">
        <f t="shared" si="7"/>
        <v>6</v>
      </c>
      <c r="AB15" s="17">
        <f t="shared" si="7"/>
        <v>2</v>
      </c>
      <c r="AC15" s="17">
        <f t="shared" si="7"/>
        <v>0</v>
      </c>
      <c r="AD15" s="17">
        <f t="shared" si="7"/>
        <v>0</v>
      </c>
      <c r="AE15" s="31">
        <f t="shared" si="7"/>
        <v>212</v>
      </c>
      <c r="AF15" s="31">
        <f t="shared" si="7"/>
        <v>212</v>
      </c>
    </row>
    <row r="16" spans="2:32" ht="23.1" customHeight="1" x14ac:dyDescent="0.25">
      <c r="B16" s="23" t="s">
        <v>43</v>
      </c>
      <c r="C16" s="50">
        <v>7</v>
      </c>
      <c r="D16" s="50">
        <v>9</v>
      </c>
      <c r="E16" s="50">
        <v>1</v>
      </c>
      <c r="F16" s="50">
        <v>3</v>
      </c>
      <c r="G16" s="50">
        <v>0</v>
      </c>
      <c r="H16" s="50">
        <v>0</v>
      </c>
      <c r="I16" s="50">
        <v>4</v>
      </c>
      <c r="J16" s="50">
        <v>2</v>
      </c>
      <c r="K16" s="50">
        <v>2</v>
      </c>
      <c r="L16" s="50">
        <v>1</v>
      </c>
      <c r="M16" s="50">
        <v>0</v>
      </c>
      <c r="N16" s="50">
        <v>0</v>
      </c>
      <c r="O16" s="17">
        <f t="shared" si="0"/>
        <v>29</v>
      </c>
      <c r="P16" s="17">
        <f t="shared" si="1"/>
        <v>29</v>
      </c>
      <c r="R16" s="1" t="s">
        <v>12</v>
      </c>
      <c r="S16" s="17">
        <f t="shared" ref="S16:AF16" si="8">SUM(C34:C37)</f>
        <v>106</v>
      </c>
      <c r="T16" s="17">
        <f t="shared" si="8"/>
        <v>45</v>
      </c>
      <c r="U16" s="17">
        <f t="shared" si="8"/>
        <v>14</v>
      </c>
      <c r="V16" s="17">
        <f t="shared" si="8"/>
        <v>6</v>
      </c>
      <c r="W16" s="17">
        <f t="shared" si="8"/>
        <v>2</v>
      </c>
      <c r="X16" s="17">
        <f t="shared" si="8"/>
        <v>1</v>
      </c>
      <c r="Y16" s="17">
        <f t="shared" si="8"/>
        <v>14</v>
      </c>
      <c r="Z16" s="17">
        <f t="shared" si="8"/>
        <v>7</v>
      </c>
      <c r="AA16" s="17">
        <f t="shared" si="8"/>
        <v>6</v>
      </c>
      <c r="AB16" s="17">
        <f t="shared" si="8"/>
        <v>3</v>
      </c>
      <c r="AC16" s="17">
        <f t="shared" si="8"/>
        <v>0</v>
      </c>
      <c r="AD16" s="17">
        <f t="shared" si="8"/>
        <v>0</v>
      </c>
      <c r="AE16" s="31">
        <f t="shared" si="8"/>
        <v>204</v>
      </c>
      <c r="AF16" s="31">
        <f t="shared" si="8"/>
        <v>204</v>
      </c>
    </row>
    <row r="17" spans="2:32" ht="23.1" customHeight="1" x14ac:dyDescent="0.25">
      <c r="B17" s="23" t="s">
        <v>44</v>
      </c>
      <c r="C17" s="50">
        <v>14</v>
      </c>
      <c r="D17" s="50">
        <v>10</v>
      </c>
      <c r="E17" s="50">
        <v>3</v>
      </c>
      <c r="F17" s="50">
        <v>2</v>
      </c>
      <c r="G17" s="50">
        <v>1</v>
      </c>
      <c r="H17" s="50">
        <v>0</v>
      </c>
      <c r="I17" s="50">
        <v>0</v>
      </c>
      <c r="J17" s="50">
        <v>1</v>
      </c>
      <c r="K17" s="50">
        <v>1</v>
      </c>
      <c r="L17" s="50">
        <v>1</v>
      </c>
      <c r="M17" s="50">
        <v>0</v>
      </c>
      <c r="N17" s="50">
        <v>0</v>
      </c>
      <c r="O17" s="17">
        <f t="shared" si="0"/>
        <v>33</v>
      </c>
      <c r="P17" s="17">
        <f t="shared" si="1"/>
        <v>33</v>
      </c>
      <c r="R17" s="1" t="s">
        <v>13</v>
      </c>
      <c r="S17" s="17">
        <f t="shared" ref="S17:AF17" si="9">SUM(C38:C41)</f>
        <v>102</v>
      </c>
      <c r="T17" s="17">
        <f t="shared" si="9"/>
        <v>45</v>
      </c>
      <c r="U17" s="17">
        <f t="shared" si="9"/>
        <v>18</v>
      </c>
      <c r="V17" s="17">
        <f t="shared" si="9"/>
        <v>9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3</v>
      </c>
      <c r="AA17" s="17">
        <f t="shared" si="9"/>
        <v>6</v>
      </c>
      <c r="AB17" s="17">
        <f t="shared" si="9"/>
        <v>0</v>
      </c>
      <c r="AC17" s="17">
        <f t="shared" si="9"/>
        <v>0</v>
      </c>
      <c r="AD17" s="17">
        <f t="shared" si="9"/>
        <v>0</v>
      </c>
      <c r="AE17" s="31">
        <f t="shared" si="9"/>
        <v>189</v>
      </c>
      <c r="AF17" s="31">
        <f t="shared" si="9"/>
        <v>189</v>
      </c>
    </row>
    <row r="18" spans="2:32" ht="23.1" customHeight="1" x14ac:dyDescent="0.25">
      <c r="B18" s="23" t="s">
        <v>45</v>
      </c>
      <c r="C18" s="50">
        <v>11</v>
      </c>
      <c r="D18" s="50">
        <v>11</v>
      </c>
      <c r="E18" s="50">
        <v>1</v>
      </c>
      <c r="F18" s="50">
        <v>3</v>
      </c>
      <c r="G18" s="50">
        <v>2</v>
      </c>
      <c r="H18" s="50">
        <v>0</v>
      </c>
      <c r="I18" s="50">
        <v>3</v>
      </c>
      <c r="J18" s="50">
        <v>2</v>
      </c>
      <c r="K18" s="50">
        <v>2</v>
      </c>
      <c r="L18" s="50">
        <v>0</v>
      </c>
      <c r="M18" s="50">
        <v>0</v>
      </c>
      <c r="N18" s="50">
        <v>0</v>
      </c>
      <c r="O18" s="17">
        <f t="shared" si="0"/>
        <v>35</v>
      </c>
      <c r="P18" s="17">
        <f t="shared" si="1"/>
        <v>35</v>
      </c>
      <c r="R18" s="1" t="s">
        <v>14</v>
      </c>
      <c r="S18" s="17">
        <f t="shared" ref="S18:AF18" si="10">SUM(C42:C45)</f>
        <v>142</v>
      </c>
      <c r="T18" s="17">
        <f t="shared" si="10"/>
        <v>59</v>
      </c>
      <c r="U18" s="17">
        <f t="shared" si="10"/>
        <v>27</v>
      </c>
      <c r="V18" s="17">
        <f t="shared" si="10"/>
        <v>11</v>
      </c>
      <c r="W18" s="17">
        <f t="shared" si="10"/>
        <v>1</v>
      </c>
      <c r="X18" s="17">
        <f t="shared" si="10"/>
        <v>0</v>
      </c>
      <c r="Y18" s="17">
        <f t="shared" si="10"/>
        <v>10</v>
      </c>
      <c r="Z18" s="17">
        <f t="shared" si="10"/>
        <v>4</v>
      </c>
      <c r="AA18" s="17">
        <f t="shared" si="10"/>
        <v>3</v>
      </c>
      <c r="AB18" s="17">
        <f t="shared" si="10"/>
        <v>1</v>
      </c>
      <c r="AC18" s="17">
        <f t="shared" si="10"/>
        <v>0</v>
      </c>
      <c r="AD18" s="17">
        <f t="shared" si="10"/>
        <v>0</v>
      </c>
      <c r="AE18" s="31">
        <f t="shared" si="10"/>
        <v>258</v>
      </c>
      <c r="AF18" s="31">
        <f t="shared" si="10"/>
        <v>258</v>
      </c>
    </row>
    <row r="19" spans="2:32" ht="23.1" customHeight="1" x14ac:dyDescent="0.25">
      <c r="B19" s="23" t="s">
        <v>46</v>
      </c>
      <c r="C19" s="50">
        <v>16</v>
      </c>
      <c r="D19" s="50">
        <v>11</v>
      </c>
      <c r="E19" s="50">
        <v>3</v>
      </c>
      <c r="F19" s="50">
        <v>4</v>
      </c>
      <c r="G19" s="50">
        <v>1</v>
      </c>
      <c r="H19" s="50">
        <v>0</v>
      </c>
      <c r="I19" s="50">
        <v>3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7">
        <f t="shared" si="0"/>
        <v>38</v>
      </c>
      <c r="P19" s="17">
        <f t="shared" si="1"/>
        <v>38</v>
      </c>
      <c r="R19" s="1" t="s">
        <v>15</v>
      </c>
      <c r="S19" s="17">
        <f t="shared" ref="S19:AF19" si="11">SUM(C46:C49)</f>
        <v>122</v>
      </c>
      <c r="T19" s="17">
        <f t="shared" si="11"/>
        <v>46</v>
      </c>
      <c r="U19" s="17">
        <f t="shared" si="11"/>
        <v>18</v>
      </c>
      <c r="V19" s="17">
        <f t="shared" si="11"/>
        <v>17</v>
      </c>
      <c r="W19" s="17">
        <f t="shared" si="11"/>
        <v>5</v>
      </c>
      <c r="X19" s="17">
        <f t="shared" si="11"/>
        <v>0</v>
      </c>
      <c r="Y19" s="17">
        <f t="shared" si="11"/>
        <v>14</v>
      </c>
      <c r="Z19" s="17">
        <f t="shared" si="11"/>
        <v>6</v>
      </c>
      <c r="AA19" s="17">
        <f t="shared" si="11"/>
        <v>0</v>
      </c>
      <c r="AB19" s="17">
        <f t="shared" si="11"/>
        <v>2</v>
      </c>
      <c r="AC19" s="17">
        <f t="shared" si="11"/>
        <v>0</v>
      </c>
      <c r="AD19" s="17">
        <f t="shared" si="11"/>
        <v>0</v>
      </c>
      <c r="AE19" s="31">
        <f t="shared" si="11"/>
        <v>230</v>
      </c>
      <c r="AF19" s="31">
        <f t="shared" si="11"/>
        <v>230</v>
      </c>
    </row>
    <row r="20" spans="2:32" ht="23.1" customHeight="1" x14ac:dyDescent="0.25">
      <c r="B20" s="23" t="s">
        <v>47</v>
      </c>
      <c r="C20" s="50">
        <v>23</v>
      </c>
      <c r="D20" s="50">
        <v>21</v>
      </c>
      <c r="E20" s="50">
        <v>7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1</v>
      </c>
      <c r="M20" s="50">
        <v>0</v>
      </c>
      <c r="N20" s="50">
        <v>0</v>
      </c>
      <c r="O20" s="17">
        <f t="shared" si="0"/>
        <v>53</v>
      </c>
      <c r="P20" s="17">
        <f t="shared" si="1"/>
        <v>53</v>
      </c>
      <c r="R20" s="1" t="s">
        <v>16</v>
      </c>
      <c r="S20" s="17">
        <f t="shared" ref="S20:AF20" si="12">SUM(C50:C53)</f>
        <v>92</v>
      </c>
      <c r="T20" s="17">
        <f t="shared" si="12"/>
        <v>53</v>
      </c>
      <c r="U20" s="17">
        <f t="shared" si="12"/>
        <v>13</v>
      </c>
      <c r="V20" s="17">
        <f t="shared" si="12"/>
        <v>10</v>
      </c>
      <c r="W20" s="17">
        <f t="shared" si="12"/>
        <v>3</v>
      </c>
      <c r="X20" s="17">
        <f t="shared" si="12"/>
        <v>1</v>
      </c>
      <c r="Y20" s="17">
        <f t="shared" si="12"/>
        <v>9</v>
      </c>
      <c r="Z20" s="17">
        <f t="shared" si="12"/>
        <v>1</v>
      </c>
      <c r="AA20" s="17">
        <f t="shared" si="12"/>
        <v>8</v>
      </c>
      <c r="AB20" s="17">
        <f t="shared" si="12"/>
        <v>1</v>
      </c>
      <c r="AC20" s="17">
        <f t="shared" si="12"/>
        <v>0</v>
      </c>
      <c r="AD20" s="17">
        <f t="shared" si="12"/>
        <v>0</v>
      </c>
      <c r="AE20" s="31">
        <f t="shared" si="12"/>
        <v>191</v>
      </c>
      <c r="AF20" s="31">
        <f t="shared" si="12"/>
        <v>191</v>
      </c>
    </row>
    <row r="21" spans="2:32" ht="23.1" customHeight="1" x14ac:dyDescent="0.25">
      <c r="B21" s="23" t="s">
        <v>48</v>
      </c>
      <c r="C21" s="50">
        <v>9</v>
      </c>
      <c r="D21" s="50">
        <v>9</v>
      </c>
      <c r="E21" s="50">
        <v>2</v>
      </c>
      <c r="F21" s="50">
        <v>0</v>
      </c>
      <c r="G21" s="50">
        <v>1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0</v>
      </c>
      <c r="N21" s="50">
        <v>0</v>
      </c>
      <c r="O21" s="17">
        <f t="shared" si="0"/>
        <v>23</v>
      </c>
      <c r="P21" s="17">
        <f t="shared" si="1"/>
        <v>23</v>
      </c>
      <c r="R21" s="36" t="s">
        <v>20</v>
      </c>
      <c r="S21" s="34">
        <f t="shared" ref="S21:AF21" si="13">SUM(C54:C57)</f>
        <v>73</v>
      </c>
      <c r="T21" s="17">
        <f t="shared" si="13"/>
        <v>28</v>
      </c>
      <c r="U21" s="17">
        <f t="shared" si="13"/>
        <v>11</v>
      </c>
      <c r="V21" s="17">
        <f t="shared" si="13"/>
        <v>14</v>
      </c>
      <c r="W21" s="17">
        <f t="shared" si="13"/>
        <v>4</v>
      </c>
      <c r="X21" s="17">
        <f t="shared" si="13"/>
        <v>2</v>
      </c>
      <c r="Y21" s="17">
        <f t="shared" si="13"/>
        <v>7</v>
      </c>
      <c r="Z21" s="17">
        <f t="shared" si="13"/>
        <v>0</v>
      </c>
      <c r="AA21" s="17">
        <f t="shared" si="13"/>
        <v>3</v>
      </c>
      <c r="AB21" s="17">
        <f t="shared" si="13"/>
        <v>0</v>
      </c>
      <c r="AC21" s="17">
        <f t="shared" si="13"/>
        <v>0</v>
      </c>
      <c r="AD21" s="17">
        <f t="shared" si="13"/>
        <v>0</v>
      </c>
      <c r="AE21" s="31">
        <f t="shared" si="13"/>
        <v>142</v>
      </c>
      <c r="AF21" s="31">
        <f t="shared" si="13"/>
        <v>142</v>
      </c>
    </row>
    <row r="22" spans="2:32" ht="23.1" customHeight="1" x14ac:dyDescent="0.25">
      <c r="B22" s="23" t="s">
        <v>49</v>
      </c>
      <c r="C22" s="50">
        <v>21</v>
      </c>
      <c r="D22" s="50">
        <v>22</v>
      </c>
      <c r="E22" s="50">
        <v>6</v>
      </c>
      <c r="F22" s="50">
        <v>2</v>
      </c>
      <c r="G22" s="50">
        <v>0</v>
      </c>
      <c r="H22" s="50">
        <v>0</v>
      </c>
      <c r="I22" s="50">
        <v>0</v>
      </c>
      <c r="J22" s="50">
        <v>1</v>
      </c>
      <c r="K22" s="50">
        <v>2</v>
      </c>
      <c r="L22" s="50">
        <v>0</v>
      </c>
      <c r="M22" s="50">
        <v>0</v>
      </c>
      <c r="N22" s="50">
        <v>0</v>
      </c>
      <c r="O22" s="17">
        <f t="shared" si="0"/>
        <v>54</v>
      </c>
      <c r="P22" s="17">
        <f t="shared" si="1"/>
        <v>54</v>
      </c>
      <c r="R22" s="51" t="s">
        <v>90</v>
      </c>
      <c r="S22" s="52">
        <f>MAX(S10:S12)</f>
        <v>59</v>
      </c>
      <c r="T22" s="52">
        <f t="shared" ref="T22:AF22" si="14">MAX(T10:T12)</f>
        <v>52</v>
      </c>
      <c r="U22" s="52">
        <f t="shared" si="14"/>
        <v>13</v>
      </c>
      <c r="V22" s="52">
        <f t="shared" si="14"/>
        <v>10</v>
      </c>
      <c r="W22" s="52">
        <f t="shared" si="14"/>
        <v>4</v>
      </c>
      <c r="X22" s="52">
        <f t="shared" si="14"/>
        <v>0</v>
      </c>
      <c r="Y22" s="52">
        <f t="shared" si="14"/>
        <v>9</v>
      </c>
      <c r="Z22" s="52">
        <f t="shared" si="14"/>
        <v>6</v>
      </c>
      <c r="AA22" s="52">
        <f t="shared" si="14"/>
        <v>6</v>
      </c>
      <c r="AB22" s="52">
        <f t="shared" si="14"/>
        <v>2</v>
      </c>
      <c r="AC22" s="52">
        <f t="shared" si="14"/>
        <v>0</v>
      </c>
      <c r="AD22" s="52">
        <f t="shared" si="14"/>
        <v>0</v>
      </c>
      <c r="AE22" s="40">
        <f t="shared" si="14"/>
        <v>149</v>
      </c>
      <c r="AF22" s="40">
        <f t="shared" si="14"/>
        <v>149</v>
      </c>
    </row>
    <row r="23" spans="2:32" ht="23.1" customHeight="1" x14ac:dyDescent="0.25">
      <c r="B23" s="23" t="s">
        <v>50</v>
      </c>
      <c r="C23" s="50">
        <v>19</v>
      </c>
      <c r="D23" s="50">
        <v>9</v>
      </c>
      <c r="E23" s="50">
        <v>5</v>
      </c>
      <c r="F23" s="50">
        <v>4</v>
      </c>
      <c r="G23" s="50">
        <v>2</v>
      </c>
      <c r="H23" s="50">
        <v>0</v>
      </c>
      <c r="I23" s="50">
        <v>2</v>
      </c>
      <c r="J23" s="50">
        <v>3</v>
      </c>
      <c r="K23" s="50">
        <v>1</v>
      </c>
      <c r="L23" s="50">
        <v>0</v>
      </c>
      <c r="M23" s="50">
        <v>0</v>
      </c>
      <c r="N23" s="50">
        <v>0</v>
      </c>
      <c r="O23" s="17">
        <f t="shared" si="0"/>
        <v>45</v>
      </c>
      <c r="P23" s="17">
        <f t="shared" si="1"/>
        <v>45</v>
      </c>
      <c r="R23" s="51" t="s">
        <v>91</v>
      </c>
      <c r="S23" s="52">
        <f>MAX(S13:S18)</f>
        <v>142</v>
      </c>
      <c r="T23" s="52">
        <f t="shared" ref="T23:AF23" si="15">MAX(T13:T18)</f>
        <v>60</v>
      </c>
      <c r="U23" s="52">
        <f t="shared" si="15"/>
        <v>27</v>
      </c>
      <c r="V23" s="52">
        <f t="shared" si="15"/>
        <v>13</v>
      </c>
      <c r="W23" s="52">
        <f t="shared" si="15"/>
        <v>4</v>
      </c>
      <c r="X23" s="52">
        <f t="shared" si="15"/>
        <v>1</v>
      </c>
      <c r="Y23" s="52">
        <f t="shared" si="15"/>
        <v>14</v>
      </c>
      <c r="Z23" s="52">
        <f t="shared" si="15"/>
        <v>7</v>
      </c>
      <c r="AA23" s="52">
        <f t="shared" si="15"/>
        <v>6</v>
      </c>
      <c r="AB23" s="52">
        <f t="shared" si="15"/>
        <v>3</v>
      </c>
      <c r="AC23" s="52">
        <f t="shared" si="15"/>
        <v>1</v>
      </c>
      <c r="AD23" s="52">
        <f t="shared" si="15"/>
        <v>0</v>
      </c>
      <c r="AE23" s="40">
        <f t="shared" si="15"/>
        <v>258</v>
      </c>
      <c r="AF23" s="40">
        <f t="shared" si="15"/>
        <v>258</v>
      </c>
    </row>
    <row r="24" spans="2:32" ht="23.1" customHeight="1" x14ac:dyDescent="0.25">
      <c r="B24" s="23" t="s">
        <v>51</v>
      </c>
      <c r="C24" s="50">
        <v>30</v>
      </c>
      <c r="D24" s="50">
        <v>11</v>
      </c>
      <c r="E24" s="50">
        <v>3</v>
      </c>
      <c r="F24" s="50">
        <v>3</v>
      </c>
      <c r="G24" s="50">
        <v>1</v>
      </c>
      <c r="H24" s="50">
        <v>0</v>
      </c>
      <c r="I24" s="50">
        <v>1</v>
      </c>
      <c r="J24" s="50">
        <v>2</v>
      </c>
      <c r="K24" s="50">
        <v>2</v>
      </c>
      <c r="L24" s="50">
        <v>2</v>
      </c>
      <c r="M24" s="50">
        <v>1</v>
      </c>
      <c r="N24" s="50">
        <v>0</v>
      </c>
      <c r="O24" s="17">
        <f t="shared" si="0"/>
        <v>55</v>
      </c>
      <c r="P24" s="17">
        <f t="shared" si="1"/>
        <v>56</v>
      </c>
      <c r="R24" s="51" t="s">
        <v>92</v>
      </c>
      <c r="S24" s="52">
        <f>MAX(S19:S21)</f>
        <v>122</v>
      </c>
      <c r="T24" s="52">
        <f t="shared" ref="T24:AF24" si="16">MAX(T19:T21)</f>
        <v>53</v>
      </c>
      <c r="U24" s="52">
        <f t="shared" si="16"/>
        <v>18</v>
      </c>
      <c r="V24" s="52">
        <f t="shared" si="16"/>
        <v>17</v>
      </c>
      <c r="W24" s="52">
        <f t="shared" si="16"/>
        <v>5</v>
      </c>
      <c r="X24" s="52">
        <f t="shared" si="16"/>
        <v>2</v>
      </c>
      <c r="Y24" s="52">
        <f t="shared" si="16"/>
        <v>14</v>
      </c>
      <c r="Z24" s="52">
        <f t="shared" si="16"/>
        <v>6</v>
      </c>
      <c r="AA24" s="52">
        <f t="shared" si="16"/>
        <v>8</v>
      </c>
      <c r="AB24" s="52">
        <f t="shared" si="16"/>
        <v>2</v>
      </c>
      <c r="AC24" s="52">
        <f t="shared" si="16"/>
        <v>0</v>
      </c>
      <c r="AD24" s="52">
        <f t="shared" si="16"/>
        <v>0</v>
      </c>
      <c r="AE24" s="40">
        <f t="shared" si="16"/>
        <v>230</v>
      </c>
      <c r="AF24" s="40">
        <f t="shared" si="16"/>
        <v>230</v>
      </c>
    </row>
    <row r="25" spans="2:32" ht="23.1" customHeight="1" x14ac:dyDescent="0.25">
      <c r="B25" s="23" t="s">
        <v>52</v>
      </c>
      <c r="C25" s="50">
        <v>24</v>
      </c>
      <c r="D25" s="50">
        <v>5</v>
      </c>
      <c r="E25" s="50">
        <v>5</v>
      </c>
      <c r="F25" s="50">
        <v>2</v>
      </c>
      <c r="G25" s="50">
        <v>1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0</v>
      </c>
      <c r="N25" s="50">
        <v>0</v>
      </c>
      <c r="O25" s="17">
        <f t="shared" si="0"/>
        <v>39</v>
      </c>
      <c r="P25" s="17">
        <f t="shared" si="1"/>
        <v>39</v>
      </c>
      <c r="R25" s="37" t="s">
        <v>85</v>
      </c>
      <c r="S25" s="35">
        <f t="shared" ref="S25:AF25" si="17">SUM(S10:S12)</f>
        <v>167</v>
      </c>
      <c r="T25" s="16">
        <f t="shared" si="17"/>
        <v>138</v>
      </c>
      <c r="U25" s="16">
        <f t="shared" si="17"/>
        <v>29</v>
      </c>
      <c r="V25" s="16">
        <f t="shared" si="17"/>
        <v>26</v>
      </c>
      <c r="W25" s="16">
        <f t="shared" si="17"/>
        <v>6</v>
      </c>
      <c r="X25" s="16">
        <f t="shared" si="17"/>
        <v>0</v>
      </c>
      <c r="Y25" s="16">
        <f t="shared" si="17"/>
        <v>24</v>
      </c>
      <c r="Z25" s="16">
        <f t="shared" si="17"/>
        <v>13</v>
      </c>
      <c r="AA25" s="16">
        <f t="shared" si="17"/>
        <v>9</v>
      </c>
      <c r="AB25" s="16">
        <f t="shared" si="17"/>
        <v>3</v>
      </c>
      <c r="AC25" s="16">
        <f t="shared" si="17"/>
        <v>0</v>
      </c>
      <c r="AD25" s="16">
        <f t="shared" si="17"/>
        <v>0</v>
      </c>
      <c r="AE25" s="32">
        <f t="shared" si="17"/>
        <v>415</v>
      </c>
      <c r="AF25" s="32">
        <f t="shared" si="17"/>
        <v>415</v>
      </c>
    </row>
    <row r="26" spans="2:32" ht="23.1" customHeight="1" x14ac:dyDescent="0.25">
      <c r="B26" s="23" t="s">
        <v>53</v>
      </c>
      <c r="C26" s="50">
        <v>29</v>
      </c>
      <c r="D26" s="50">
        <v>2</v>
      </c>
      <c r="E26" s="50">
        <v>2</v>
      </c>
      <c r="F26" s="50">
        <v>3</v>
      </c>
      <c r="G26" s="50">
        <v>1</v>
      </c>
      <c r="H26" s="50">
        <v>1</v>
      </c>
      <c r="I26" s="50">
        <v>2</v>
      </c>
      <c r="J26" s="50">
        <v>1</v>
      </c>
      <c r="K26" s="50">
        <v>1</v>
      </c>
      <c r="L26" s="50">
        <v>0</v>
      </c>
      <c r="M26" s="50">
        <v>1</v>
      </c>
      <c r="N26" s="50">
        <v>0</v>
      </c>
      <c r="O26" s="17">
        <f t="shared" si="0"/>
        <v>42</v>
      </c>
      <c r="P26" s="17">
        <f t="shared" si="1"/>
        <v>43</v>
      </c>
      <c r="R26" s="28" t="s">
        <v>86</v>
      </c>
      <c r="S26" s="16">
        <f t="shared" ref="S26:AF26" si="18">SUM(S13:S18)</f>
        <v>676</v>
      </c>
      <c r="T26" s="16">
        <f t="shared" si="18"/>
        <v>294</v>
      </c>
      <c r="U26" s="16">
        <f t="shared" si="18"/>
        <v>117</v>
      </c>
      <c r="V26" s="16">
        <f t="shared" si="18"/>
        <v>60</v>
      </c>
      <c r="W26" s="16">
        <f t="shared" si="18"/>
        <v>12</v>
      </c>
      <c r="X26" s="16">
        <f t="shared" si="18"/>
        <v>2</v>
      </c>
      <c r="Y26" s="16">
        <f t="shared" si="18"/>
        <v>53</v>
      </c>
      <c r="Z26" s="16">
        <f t="shared" si="18"/>
        <v>28</v>
      </c>
      <c r="AA26" s="16">
        <f t="shared" si="18"/>
        <v>30</v>
      </c>
      <c r="AB26" s="16">
        <f t="shared" si="18"/>
        <v>8</v>
      </c>
      <c r="AC26" s="16">
        <f t="shared" si="18"/>
        <v>2</v>
      </c>
      <c r="AD26" s="16">
        <f t="shared" si="18"/>
        <v>0</v>
      </c>
      <c r="AE26" s="32">
        <f t="shared" si="18"/>
        <v>1280</v>
      </c>
      <c r="AF26" s="32">
        <f t="shared" si="18"/>
        <v>1282</v>
      </c>
    </row>
    <row r="27" spans="2:32" ht="23.1" customHeight="1" x14ac:dyDescent="0.25">
      <c r="B27" s="23" t="s">
        <v>54</v>
      </c>
      <c r="C27" s="50">
        <v>25</v>
      </c>
      <c r="D27" s="50">
        <v>26</v>
      </c>
      <c r="E27" s="50">
        <v>2</v>
      </c>
      <c r="F27" s="50">
        <v>4</v>
      </c>
      <c r="G27" s="50">
        <v>0</v>
      </c>
      <c r="H27" s="50">
        <v>0</v>
      </c>
      <c r="I27" s="50">
        <v>4</v>
      </c>
      <c r="J27" s="50">
        <v>1</v>
      </c>
      <c r="K27" s="50">
        <v>2</v>
      </c>
      <c r="L27" s="50">
        <v>0</v>
      </c>
      <c r="M27" s="50">
        <v>0</v>
      </c>
      <c r="N27" s="50">
        <v>0</v>
      </c>
      <c r="O27" s="17">
        <f t="shared" si="0"/>
        <v>64</v>
      </c>
      <c r="P27" s="17">
        <f t="shared" si="1"/>
        <v>64</v>
      </c>
      <c r="R27" s="29" t="s">
        <v>87</v>
      </c>
      <c r="S27" s="16">
        <f t="shared" ref="S27:AF27" si="19">SUM(S19:S21)</f>
        <v>287</v>
      </c>
      <c r="T27" s="16">
        <f t="shared" si="19"/>
        <v>127</v>
      </c>
      <c r="U27" s="16">
        <f t="shared" si="19"/>
        <v>42</v>
      </c>
      <c r="V27" s="16">
        <f t="shared" si="19"/>
        <v>41</v>
      </c>
      <c r="W27" s="16">
        <f t="shared" si="19"/>
        <v>12</v>
      </c>
      <c r="X27" s="16">
        <f t="shared" si="19"/>
        <v>3</v>
      </c>
      <c r="Y27" s="16">
        <f t="shared" si="19"/>
        <v>30</v>
      </c>
      <c r="Z27" s="16">
        <f t="shared" si="19"/>
        <v>7</v>
      </c>
      <c r="AA27" s="16">
        <f t="shared" si="19"/>
        <v>11</v>
      </c>
      <c r="AB27" s="16">
        <f t="shared" si="19"/>
        <v>3</v>
      </c>
      <c r="AC27" s="16">
        <f t="shared" si="19"/>
        <v>0</v>
      </c>
      <c r="AD27" s="16">
        <f t="shared" si="19"/>
        <v>0</v>
      </c>
      <c r="AE27" s="32">
        <f t="shared" si="19"/>
        <v>563</v>
      </c>
      <c r="AF27" s="32">
        <f t="shared" si="19"/>
        <v>563</v>
      </c>
    </row>
    <row r="28" spans="2:32" ht="23.1" customHeight="1" x14ac:dyDescent="0.25">
      <c r="B28" s="23" t="s">
        <v>55</v>
      </c>
      <c r="C28" s="50">
        <v>34</v>
      </c>
      <c r="D28" s="50">
        <v>12</v>
      </c>
      <c r="E28" s="50">
        <v>7</v>
      </c>
      <c r="F28" s="50">
        <v>1</v>
      </c>
      <c r="G28" s="50">
        <v>1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0</v>
      </c>
      <c r="N28" s="50">
        <v>0</v>
      </c>
      <c r="O28" s="17">
        <f t="shared" si="0"/>
        <v>57</v>
      </c>
      <c r="P28" s="17">
        <f t="shared" si="1"/>
        <v>57</v>
      </c>
      <c r="R28" s="5" t="s">
        <v>17</v>
      </c>
      <c r="S28" s="16">
        <f t="shared" ref="S28:AF28" si="20">SUM(S10:S21)</f>
        <v>1130</v>
      </c>
      <c r="T28" s="16">
        <f t="shared" si="20"/>
        <v>559</v>
      </c>
      <c r="U28" s="16">
        <f t="shared" si="20"/>
        <v>188</v>
      </c>
      <c r="V28" s="16">
        <f t="shared" si="20"/>
        <v>127</v>
      </c>
      <c r="W28" s="16">
        <f t="shared" si="20"/>
        <v>30</v>
      </c>
      <c r="X28" s="16">
        <f t="shared" si="20"/>
        <v>5</v>
      </c>
      <c r="Y28" s="16">
        <f t="shared" si="20"/>
        <v>107</v>
      </c>
      <c r="Z28" s="16">
        <f t="shared" si="20"/>
        <v>48</v>
      </c>
      <c r="AA28" s="16">
        <f t="shared" si="20"/>
        <v>50</v>
      </c>
      <c r="AB28" s="16">
        <f t="shared" si="20"/>
        <v>14</v>
      </c>
      <c r="AC28" s="16">
        <f t="shared" si="20"/>
        <v>2</v>
      </c>
      <c r="AD28" s="16">
        <f t="shared" si="20"/>
        <v>0</v>
      </c>
      <c r="AE28" s="32">
        <f t="shared" si="20"/>
        <v>2258</v>
      </c>
      <c r="AF28" s="32">
        <f t="shared" si="20"/>
        <v>2260</v>
      </c>
    </row>
    <row r="29" spans="2:32" ht="23.1" customHeight="1" x14ac:dyDescent="0.25">
      <c r="B29" s="23" t="s">
        <v>56</v>
      </c>
      <c r="C29" s="50">
        <v>25</v>
      </c>
      <c r="D29" s="50">
        <v>20</v>
      </c>
      <c r="E29" s="50">
        <v>8</v>
      </c>
      <c r="F29" s="50">
        <v>2</v>
      </c>
      <c r="G29" s="50">
        <v>2</v>
      </c>
      <c r="H29" s="50">
        <v>0</v>
      </c>
      <c r="I29" s="50">
        <v>3</v>
      </c>
      <c r="J29" s="50">
        <v>0</v>
      </c>
      <c r="K29" s="50">
        <v>1</v>
      </c>
      <c r="L29" s="50">
        <v>0</v>
      </c>
      <c r="M29" s="50">
        <v>0</v>
      </c>
      <c r="N29" s="50">
        <v>0</v>
      </c>
      <c r="O29" s="17">
        <f t="shared" si="0"/>
        <v>61</v>
      </c>
      <c r="P29" s="17">
        <f t="shared" si="1"/>
        <v>61</v>
      </c>
      <c r="R29"/>
      <c r="S29" s="20"/>
      <c r="T29" s="19"/>
    </row>
    <row r="30" spans="2:32" ht="23.1" customHeight="1" x14ac:dyDescent="0.25">
      <c r="B30" s="23" t="s">
        <v>57</v>
      </c>
      <c r="C30" s="50">
        <v>17</v>
      </c>
      <c r="D30" s="50">
        <v>13</v>
      </c>
      <c r="E30" s="50">
        <v>1</v>
      </c>
      <c r="F30" s="50">
        <v>3</v>
      </c>
      <c r="G30" s="50">
        <v>0</v>
      </c>
      <c r="H30" s="50">
        <v>0</v>
      </c>
      <c r="I30" s="50">
        <v>3</v>
      </c>
      <c r="J30" s="50">
        <v>0</v>
      </c>
      <c r="K30" s="50">
        <v>3</v>
      </c>
      <c r="L30" s="50">
        <v>1</v>
      </c>
      <c r="M30" s="50">
        <v>0</v>
      </c>
      <c r="N30" s="50">
        <v>0</v>
      </c>
      <c r="O30" s="17">
        <f t="shared" si="0"/>
        <v>41</v>
      </c>
      <c r="P30" s="17">
        <f t="shared" si="1"/>
        <v>41</v>
      </c>
      <c r="R30"/>
      <c r="S30" s="19"/>
      <c r="T30" s="19"/>
    </row>
    <row r="31" spans="2:32" ht="23.1" customHeight="1" x14ac:dyDescent="0.25">
      <c r="B31" s="24" t="s">
        <v>58</v>
      </c>
      <c r="C31" s="50">
        <v>42</v>
      </c>
      <c r="D31" s="50">
        <v>11</v>
      </c>
      <c r="E31" s="50">
        <v>5</v>
      </c>
      <c r="F31" s="50">
        <v>5</v>
      </c>
      <c r="G31" s="50">
        <v>1</v>
      </c>
      <c r="H31" s="50">
        <v>0</v>
      </c>
      <c r="I31" s="50">
        <v>3</v>
      </c>
      <c r="J31" s="50">
        <v>3</v>
      </c>
      <c r="K31" s="50">
        <v>0</v>
      </c>
      <c r="L31" s="50">
        <v>1</v>
      </c>
      <c r="M31" s="50">
        <v>0</v>
      </c>
      <c r="N31" s="50">
        <v>0</v>
      </c>
      <c r="O31" s="17">
        <f t="shared" si="0"/>
        <v>71</v>
      </c>
      <c r="P31" s="17">
        <f t="shared" si="1"/>
        <v>71</v>
      </c>
      <c r="R31"/>
      <c r="S31" s="19"/>
      <c r="T31" s="19"/>
    </row>
    <row r="32" spans="2:32" ht="23.1" customHeight="1" x14ac:dyDescent="0.25">
      <c r="B32" s="24" t="s">
        <v>59</v>
      </c>
      <c r="C32" s="50">
        <v>45</v>
      </c>
      <c r="D32" s="50">
        <v>8</v>
      </c>
      <c r="E32" s="50">
        <v>5</v>
      </c>
      <c r="F32" s="50">
        <v>1</v>
      </c>
      <c r="G32" s="50">
        <v>0</v>
      </c>
      <c r="H32" s="50">
        <v>0</v>
      </c>
      <c r="I32" s="50">
        <v>0</v>
      </c>
      <c r="J32" s="50">
        <v>1</v>
      </c>
      <c r="K32" s="50">
        <v>3</v>
      </c>
      <c r="L32" s="50">
        <v>0</v>
      </c>
      <c r="M32" s="50">
        <v>0</v>
      </c>
      <c r="N32" s="50">
        <v>0</v>
      </c>
      <c r="O32" s="17">
        <f t="shared" si="0"/>
        <v>63</v>
      </c>
      <c r="P32" s="17">
        <f t="shared" si="1"/>
        <v>63</v>
      </c>
      <c r="R32"/>
      <c r="S32" s="19"/>
      <c r="T32" s="19"/>
    </row>
    <row r="33" spans="2:20" ht="23.1" customHeight="1" x14ac:dyDescent="0.25">
      <c r="B33" s="23" t="s">
        <v>60</v>
      </c>
      <c r="C33" s="50">
        <v>15</v>
      </c>
      <c r="D33" s="50">
        <v>6</v>
      </c>
      <c r="E33" s="50">
        <v>9</v>
      </c>
      <c r="F33" s="50">
        <v>4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0</v>
      </c>
      <c r="M33" s="50">
        <v>0</v>
      </c>
      <c r="N33" s="50">
        <v>0</v>
      </c>
      <c r="O33" s="17">
        <f t="shared" si="0"/>
        <v>37</v>
      </c>
      <c r="P33" s="17">
        <f t="shared" si="1"/>
        <v>37</v>
      </c>
      <c r="R33"/>
      <c r="S33" s="19"/>
      <c r="T33" s="19"/>
    </row>
    <row r="34" spans="2:20" ht="23.1" customHeight="1" x14ac:dyDescent="0.25">
      <c r="B34" s="24" t="s">
        <v>61</v>
      </c>
      <c r="C34" s="50">
        <v>30</v>
      </c>
      <c r="D34" s="50">
        <v>6</v>
      </c>
      <c r="E34" s="50">
        <v>5</v>
      </c>
      <c r="F34" s="50">
        <v>3</v>
      </c>
      <c r="G34" s="50">
        <v>0</v>
      </c>
      <c r="H34" s="50">
        <v>0</v>
      </c>
      <c r="I34" s="50">
        <v>7</v>
      </c>
      <c r="J34" s="50">
        <v>0</v>
      </c>
      <c r="K34" s="50">
        <v>2</v>
      </c>
      <c r="L34" s="50">
        <v>1</v>
      </c>
      <c r="M34" s="50">
        <v>0</v>
      </c>
      <c r="N34" s="50">
        <v>0</v>
      </c>
      <c r="O34" s="17">
        <f t="shared" si="0"/>
        <v>54</v>
      </c>
      <c r="P34" s="17">
        <f t="shared" si="1"/>
        <v>54</v>
      </c>
      <c r="R34"/>
      <c r="S34" s="19"/>
      <c r="T34" s="19"/>
    </row>
    <row r="35" spans="2:20" ht="23.1" customHeight="1" x14ac:dyDescent="0.25">
      <c r="B35" s="24" t="s">
        <v>62</v>
      </c>
      <c r="C35" s="50">
        <v>27</v>
      </c>
      <c r="D35" s="50">
        <v>8</v>
      </c>
      <c r="E35" s="50">
        <v>3</v>
      </c>
      <c r="F35" s="50">
        <v>1</v>
      </c>
      <c r="G35" s="50">
        <v>0</v>
      </c>
      <c r="H35" s="50">
        <v>0</v>
      </c>
      <c r="I35" s="50">
        <v>7</v>
      </c>
      <c r="J35" s="50">
        <v>2</v>
      </c>
      <c r="K35" s="50">
        <v>1</v>
      </c>
      <c r="L35" s="50">
        <v>0</v>
      </c>
      <c r="M35" s="50">
        <v>0</v>
      </c>
      <c r="N35" s="50">
        <v>0</v>
      </c>
      <c r="O35" s="17">
        <f t="shared" si="0"/>
        <v>49</v>
      </c>
      <c r="P35" s="17">
        <f t="shared" si="1"/>
        <v>49</v>
      </c>
      <c r="R35"/>
      <c r="S35" s="19"/>
      <c r="T35" s="19"/>
    </row>
    <row r="36" spans="2:20" ht="23.1" customHeight="1" x14ac:dyDescent="0.25">
      <c r="B36" s="24" t="s">
        <v>63</v>
      </c>
      <c r="C36" s="50">
        <v>30</v>
      </c>
      <c r="D36" s="50">
        <v>17</v>
      </c>
      <c r="E36" s="50">
        <v>4</v>
      </c>
      <c r="F36" s="50">
        <v>0</v>
      </c>
      <c r="G36" s="50">
        <v>0</v>
      </c>
      <c r="H36" s="50">
        <v>0</v>
      </c>
      <c r="I36" s="50">
        <v>0</v>
      </c>
      <c r="J36" s="50">
        <v>4</v>
      </c>
      <c r="K36" s="50">
        <v>2</v>
      </c>
      <c r="L36" s="50">
        <v>0</v>
      </c>
      <c r="M36" s="50">
        <v>0</v>
      </c>
      <c r="N36" s="50">
        <v>0</v>
      </c>
      <c r="O36" s="17">
        <f t="shared" si="0"/>
        <v>57</v>
      </c>
      <c r="P36" s="17">
        <f t="shared" si="1"/>
        <v>57</v>
      </c>
      <c r="R36"/>
      <c r="S36" s="19"/>
      <c r="T36" s="19"/>
    </row>
    <row r="37" spans="2:20" ht="23.1" customHeight="1" x14ac:dyDescent="0.25">
      <c r="B37" s="23" t="s">
        <v>64</v>
      </c>
      <c r="C37" s="50">
        <v>19</v>
      </c>
      <c r="D37" s="50">
        <v>14</v>
      </c>
      <c r="E37" s="50">
        <v>2</v>
      </c>
      <c r="F37" s="50">
        <v>2</v>
      </c>
      <c r="G37" s="50">
        <v>2</v>
      </c>
      <c r="H37" s="50">
        <v>1</v>
      </c>
      <c r="I37" s="50">
        <v>0</v>
      </c>
      <c r="J37" s="50">
        <v>1</v>
      </c>
      <c r="K37" s="50">
        <v>1</v>
      </c>
      <c r="L37" s="50">
        <v>2</v>
      </c>
      <c r="M37" s="50">
        <v>0</v>
      </c>
      <c r="N37" s="50">
        <v>0</v>
      </c>
      <c r="O37" s="17">
        <f t="shared" si="0"/>
        <v>44</v>
      </c>
      <c r="P37" s="17">
        <f t="shared" si="1"/>
        <v>44</v>
      </c>
      <c r="R37"/>
      <c r="S37" s="19"/>
      <c r="T37" s="19"/>
    </row>
    <row r="38" spans="2:20" ht="23.1" customHeight="1" x14ac:dyDescent="0.25">
      <c r="B38" s="24" t="s">
        <v>65</v>
      </c>
      <c r="C38" s="50">
        <v>13</v>
      </c>
      <c r="D38" s="50">
        <v>12</v>
      </c>
      <c r="E38" s="50">
        <v>2</v>
      </c>
      <c r="F38" s="50">
        <v>3</v>
      </c>
      <c r="G38" s="50">
        <v>0</v>
      </c>
      <c r="H38" s="50">
        <v>0</v>
      </c>
      <c r="I38" s="50">
        <v>1</v>
      </c>
      <c r="J38" s="50">
        <v>0</v>
      </c>
      <c r="K38" s="50">
        <v>1</v>
      </c>
      <c r="L38" s="50">
        <v>0</v>
      </c>
      <c r="M38" s="50">
        <v>0</v>
      </c>
      <c r="N38" s="50">
        <v>0</v>
      </c>
      <c r="O38" s="17">
        <f t="shared" si="0"/>
        <v>32</v>
      </c>
      <c r="P38" s="17">
        <f t="shared" si="1"/>
        <v>32</v>
      </c>
      <c r="R38"/>
      <c r="S38" s="19"/>
      <c r="T38" s="19"/>
    </row>
    <row r="39" spans="2:20" ht="23.1" customHeight="1" x14ac:dyDescent="0.25">
      <c r="B39" s="24" t="s">
        <v>66</v>
      </c>
      <c r="C39" s="50">
        <v>14</v>
      </c>
      <c r="D39" s="50">
        <v>6</v>
      </c>
      <c r="E39" s="50">
        <v>2</v>
      </c>
      <c r="F39" s="50">
        <v>2</v>
      </c>
      <c r="G39" s="50">
        <v>0</v>
      </c>
      <c r="H39" s="50">
        <v>0</v>
      </c>
      <c r="I39" s="50">
        <v>2</v>
      </c>
      <c r="J39" s="50">
        <v>1</v>
      </c>
      <c r="K39" s="50">
        <v>2</v>
      </c>
      <c r="L39" s="50">
        <v>0</v>
      </c>
      <c r="M39" s="50">
        <v>0</v>
      </c>
      <c r="N39" s="50">
        <v>0</v>
      </c>
      <c r="O39" s="17">
        <f t="shared" si="0"/>
        <v>29</v>
      </c>
      <c r="P39" s="17">
        <f t="shared" si="1"/>
        <v>29</v>
      </c>
      <c r="R39"/>
      <c r="S39" s="19"/>
      <c r="T39" s="19"/>
    </row>
    <row r="40" spans="2:20" ht="23.1" customHeight="1" x14ac:dyDescent="0.25">
      <c r="B40" s="24" t="s">
        <v>67</v>
      </c>
      <c r="C40" s="50">
        <v>32</v>
      </c>
      <c r="D40" s="50">
        <v>9</v>
      </c>
      <c r="E40" s="50">
        <v>5</v>
      </c>
      <c r="F40" s="50">
        <v>1</v>
      </c>
      <c r="G40" s="50">
        <v>0</v>
      </c>
      <c r="H40" s="50">
        <v>0</v>
      </c>
      <c r="I40" s="50">
        <v>2</v>
      </c>
      <c r="J40" s="50">
        <v>1</v>
      </c>
      <c r="K40" s="50">
        <v>2</v>
      </c>
      <c r="L40" s="50">
        <v>0</v>
      </c>
      <c r="M40" s="50">
        <v>0</v>
      </c>
      <c r="N40" s="50">
        <v>0</v>
      </c>
      <c r="O40" s="17">
        <f t="shared" si="0"/>
        <v>52</v>
      </c>
      <c r="P40" s="17">
        <f t="shared" si="1"/>
        <v>52</v>
      </c>
      <c r="R40"/>
      <c r="S40" s="19"/>
      <c r="T40" s="19"/>
    </row>
    <row r="41" spans="2:20" ht="23.1" customHeight="1" x14ac:dyDescent="0.25">
      <c r="B41" s="23" t="s">
        <v>68</v>
      </c>
      <c r="C41" s="50">
        <v>43</v>
      </c>
      <c r="D41" s="50">
        <v>18</v>
      </c>
      <c r="E41" s="50">
        <v>9</v>
      </c>
      <c r="F41" s="50">
        <v>3</v>
      </c>
      <c r="G41" s="50">
        <v>0</v>
      </c>
      <c r="H41" s="50">
        <v>0</v>
      </c>
      <c r="I41" s="50">
        <v>1</v>
      </c>
      <c r="J41" s="50">
        <v>1</v>
      </c>
      <c r="K41" s="50">
        <v>1</v>
      </c>
      <c r="L41" s="50">
        <v>0</v>
      </c>
      <c r="M41" s="50">
        <v>0</v>
      </c>
      <c r="N41" s="50">
        <v>0</v>
      </c>
      <c r="O41" s="17">
        <f t="shared" si="0"/>
        <v>76</v>
      </c>
      <c r="P41" s="17">
        <f t="shared" si="1"/>
        <v>76</v>
      </c>
      <c r="R41"/>
      <c r="S41" s="19"/>
      <c r="T41" s="19"/>
    </row>
    <row r="42" spans="2:20" ht="23.1" customHeight="1" x14ac:dyDescent="0.25">
      <c r="B42" s="24" t="s">
        <v>69</v>
      </c>
      <c r="C42" s="50">
        <v>11</v>
      </c>
      <c r="D42" s="50">
        <v>2</v>
      </c>
      <c r="E42" s="50">
        <v>0</v>
      </c>
      <c r="F42" s="50">
        <v>1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7">
        <f t="shared" si="0"/>
        <v>15</v>
      </c>
      <c r="P42" s="17">
        <f t="shared" si="1"/>
        <v>15</v>
      </c>
      <c r="R42"/>
      <c r="S42" s="19"/>
      <c r="T42" s="19"/>
    </row>
    <row r="43" spans="2:20" ht="23.1" customHeight="1" x14ac:dyDescent="0.25">
      <c r="B43" s="23" t="s">
        <v>70</v>
      </c>
      <c r="C43" s="50">
        <v>33</v>
      </c>
      <c r="D43" s="50">
        <v>24</v>
      </c>
      <c r="E43" s="50">
        <v>6</v>
      </c>
      <c r="F43" s="50">
        <v>2</v>
      </c>
      <c r="G43" s="50">
        <v>1</v>
      </c>
      <c r="H43" s="50">
        <v>0</v>
      </c>
      <c r="I43" s="50">
        <v>2</v>
      </c>
      <c r="J43" s="50">
        <v>2</v>
      </c>
      <c r="K43" s="50">
        <v>0</v>
      </c>
      <c r="L43" s="50">
        <v>1</v>
      </c>
      <c r="M43" s="50">
        <v>0</v>
      </c>
      <c r="N43" s="50">
        <v>0</v>
      </c>
      <c r="O43" s="17">
        <f t="shared" si="0"/>
        <v>71</v>
      </c>
      <c r="P43" s="17">
        <f t="shared" si="1"/>
        <v>71</v>
      </c>
      <c r="R43"/>
      <c r="S43" s="19"/>
      <c r="T43" s="19"/>
    </row>
    <row r="44" spans="2:20" ht="23.1" customHeight="1" x14ac:dyDescent="0.25">
      <c r="B44" s="25" t="s">
        <v>71</v>
      </c>
      <c r="C44" s="50">
        <v>48</v>
      </c>
      <c r="D44" s="50">
        <v>21</v>
      </c>
      <c r="E44" s="50">
        <v>9</v>
      </c>
      <c r="F44" s="50">
        <v>2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7">
        <f t="shared" si="0"/>
        <v>83</v>
      </c>
      <c r="P44" s="17">
        <f t="shared" si="1"/>
        <v>83</v>
      </c>
      <c r="R44"/>
      <c r="S44" s="19"/>
      <c r="T44" s="19"/>
    </row>
    <row r="45" spans="2:20" ht="23.1" customHeight="1" x14ac:dyDescent="0.25">
      <c r="B45" s="23" t="s">
        <v>72</v>
      </c>
      <c r="C45" s="50">
        <v>50</v>
      </c>
      <c r="D45" s="50">
        <v>12</v>
      </c>
      <c r="E45" s="50">
        <v>12</v>
      </c>
      <c r="F45" s="50">
        <v>6</v>
      </c>
      <c r="G45" s="50">
        <v>0</v>
      </c>
      <c r="H45" s="50">
        <v>0</v>
      </c>
      <c r="I45" s="50">
        <v>4</v>
      </c>
      <c r="J45" s="50">
        <v>2</v>
      </c>
      <c r="K45" s="50">
        <v>3</v>
      </c>
      <c r="L45" s="50">
        <v>0</v>
      </c>
      <c r="M45" s="50">
        <v>0</v>
      </c>
      <c r="N45" s="50">
        <v>0</v>
      </c>
      <c r="O45" s="17">
        <f t="shared" si="0"/>
        <v>89</v>
      </c>
      <c r="P45" s="17">
        <f t="shared" si="1"/>
        <v>89</v>
      </c>
      <c r="R45"/>
      <c r="S45" s="19"/>
      <c r="T45" s="19"/>
    </row>
    <row r="46" spans="2:20" ht="23.1" customHeight="1" x14ac:dyDescent="0.25">
      <c r="B46" s="24" t="s">
        <v>73</v>
      </c>
      <c r="C46" s="50">
        <v>25</v>
      </c>
      <c r="D46" s="50">
        <v>8</v>
      </c>
      <c r="E46" s="50">
        <v>4</v>
      </c>
      <c r="F46" s="50">
        <v>2</v>
      </c>
      <c r="G46" s="50">
        <v>1</v>
      </c>
      <c r="H46" s="50">
        <v>0</v>
      </c>
      <c r="I46" s="50">
        <v>3</v>
      </c>
      <c r="J46" s="50">
        <v>1</v>
      </c>
      <c r="K46" s="50">
        <v>0</v>
      </c>
      <c r="L46" s="50">
        <v>0</v>
      </c>
      <c r="M46" s="50">
        <v>0</v>
      </c>
      <c r="N46" s="50">
        <v>0</v>
      </c>
      <c r="O46" s="17">
        <f t="shared" si="0"/>
        <v>44</v>
      </c>
      <c r="P46" s="17">
        <f t="shared" si="1"/>
        <v>44</v>
      </c>
      <c r="R46" s="19"/>
      <c r="S46" s="19"/>
      <c r="T46"/>
    </row>
    <row r="47" spans="2:20" ht="23.1" customHeight="1" x14ac:dyDescent="0.25">
      <c r="B47" s="24" t="s">
        <v>74</v>
      </c>
      <c r="C47" s="50">
        <v>28</v>
      </c>
      <c r="D47" s="50">
        <v>16</v>
      </c>
      <c r="E47" s="50">
        <v>6</v>
      </c>
      <c r="F47" s="50">
        <v>9</v>
      </c>
      <c r="G47" s="50">
        <v>1</v>
      </c>
      <c r="H47" s="50">
        <v>0</v>
      </c>
      <c r="I47" s="50">
        <v>3</v>
      </c>
      <c r="J47" s="50">
        <v>3</v>
      </c>
      <c r="K47" s="50">
        <v>0</v>
      </c>
      <c r="L47" s="50">
        <v>1</v>
      </c>
      <c r="M47" s="50">
        <v>0</v>
      </c>
      <c r="N47" s="50">
        <v>0</v>
      </c>
      <c r="O47" s="17">
        <f t="shared" si="0"/>
        <v>67</v>
      </c>
      <c r="P47" s="17">
        <f t="shared" si="1"/>
        <v>67</v>
      </c>
      <c r="R47" s="19"/>
      <c r="S47" s="19"/>
      <c r="T47"/>
    </row>
    <row r="48" spans="2:20" ht="23.1" customHeight="1" x14ac:dyDescent="0.25">
      <c r="B48" s="24" t="s">
        <v>75</v>
      </c>
      <c r="C48" s="50">
        <v>37</v>
      </c>
      <c r="D48" s="50">
        <v>13</v>
      </c>
      <c r="E48" s="50">
        <v>3</v>
      </c>
      <c r="F48" s="50">
        <v>2</v>
      </c>
      <c r="G48" s="50">
        <v>1</v>
      </c>
      <c r="H48" s="50">
        <v>0</v>
      </c>
      <c r="I48" s="50">
        <v>6</v>
      </c>
      <c r="J48" s="50">
        <v>0</v>
      </c>
      <c r="K48" s="50">
        <v>0</v>
      </c>
      <c r="L48" s="50">
        <v>1</v>
      </c>
      <c r="M48" s="50">
        <v>0</v>
      </c>
      <c r="N48" s="50">
        <v>0</v>
      </c>
      <c r="O48" s="17">
        <f t="shared" si="0"/>
        <v>63</v>
      </c>
      <c r="P48" s="17">
        <f t="shared" si="1"/>
        <v>63</v>
      </c>
      <c r="R48" s="19"/>
      <c r="S48" s="19"/>
      <c r="T48"/>
    </row>
    <row r="49" spans="2:20" ht="23.1" customHeight="1" x14ac:dyDescent="0.25">
      <c r="B49" s="23" t="s">
        <v>76</v>
      </c>
      <c r="C49" s="50">
        <v>32</v>
      </c>
      <c r="D49" s="50">
        <v>9</v>
      </c>
      <c r="E49" s="50">
        <v>5</v>
      </c>
      <c r="F49" s="50">
        <v>4</v>
      </c>
      <c r="G49" s="50">
        <v>2</v>
      </c>
      <c r="H49" s="50">
        <v>0</v>
      </c>
      <c r="I49" s="50">
        <v>2</v>
      </c>
      <c r="J49" s="50">
        <v>2</v>
      </c>
      <c r="K49" s="50">
        <v>0</v>
      </c>
      <c r="L49" s="50">
        <v>0</v>
      </c>
      <c r="M49" s="50">
        <v>0</v>
      </c>
      <c r="N49" s="50">
        <v>0</v>
      </c>
      <c r="O49" s="17">
        <f t="shared" si="0"/>
        <v>56</v>
      </c>
      <c r="P49" s="17">
        <f t="shared" si="1"/>
        <v>56</v>
      </c>
      <c r="R49" s="19"/>
      <c r="S49" s="19"/>
      <c r="T49"/>
    </row>
    <row r="50" spans="2:20" ht="23.1" customHeight="1" x14ac:dyDescent="0.25">
      <c r="B50" s="24" t="s">
        <v>77</v>
      </c>
      <c r="C50" s="50">
        <v>32</v>
      </c>
      <c r="D50" s="50">
        <v>19</v>
      </c>
      <c r="E50" s="50">
        <v>2</v>
      </c>
      <c r="F50" s="50">
        <v>1</v>
      </c>
      <c r="G50" s="50">
        <v>0</v>
      </c>
      <c r="H50" s="50">
        <v>0</v>
      </c>
      <c r="I50" s="50">
        <v>5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17">
        <f t="shared" si="0"/>
        <v>59</v>
      </c>
      <c r="P50" s="17">
        <f t="shared" si="1"/>
        <v>59</v>
      </c>
      <c r="R50" s="19"/>
      <c r="S50" s="19"/>
      <c r="T50"/>
    </row>
    <row r="51" spans="2:20" ht="23.1" customHeight="1" x14ac:dyDescent="0.25">
      <c r="B51" s="24" t="s">
        <v>78</v>
      </c>
      <c r="C51" s="50">
        <v>21</v>
      </c>
      <c r="D51" s="50">
        <v>3</v>
      </c>
      <c r="E51" s="50">
        <v>1</v>
      </c>
      <c r="F51" s="50">
        <v>2</v>
      </c>
      <c r="G51" s="50">
        <v>1</v>
      </c>
      <c r="H51" s="50">
        <v>0</v>
      </c>
      <c r="I51" s="50">
        <v>0</v>
      </c>
      <c r="J51" s="50">
        <v>1</v>
      </c>
      <c r="K51" s="50">
        <v>2</v>
      </c>
      <c r="L51" s="50">
        <v>1</v>
      </c>
      <c r="M51" s="50">
        <v>0</v>
      </c>
      <c r="N51" s="50">
        <v>0</v>
      </c>
      <c r="O51" s="17">
        <f t="shared" si="0"/>
        <v>32</v>
      </c>
      <c r="P51" s="17">
        <f t="shared" si="1"/>
        <v>32</v>
      </c>
      <c r="R51" s="19"/>
      <c r="S51" s="19"/>
      <c r="T51"/>
    </row>
    <row r="52" spans="2:20" ht="23.1" customHeight="1" x14ac:dyDescent="0.25">
      <c r="B52" s="24" t="s">
        <v>79</v>
      </c>
      <c r="C52" s="50">
        <v>18</v>
      </c>
      <c r="D52" s="50">
        <v>6</v>
      </c>
      <c r="E52" s="50">
        <v>8</v>
      </c>
      <c r="F52" s="50">
        <v>5</v>
      </c>
      <c r="G52" s="50">
        <v>0</v>
      </c>
      <c r="H52" s="50">
        <v>0</v>
      </c>
      <c r="I52" s="50">
        <v>0</v>
      </c>
      <c r="J52" s="50">
        <v>0</v>
      </c>
      <c r="K52" s="50">
        <v>6</v>
      </c>
      <c r="L52" s="50">
        <v>0</v>
      </c>
      <c r="M52" s="50">
        <v>0</v>
      </c>
      <c r="N52" s="50">
        <v>0</v>
      </c>
      <c r="O52" s="17">
        <f t="shared" si="0"/>
        <v>43</v>
      </c>
      <c r="P52" s="17">
        <f t="shared" si="1"/>
        <v>43</v>
      </c>
      <c r="R52" s="19"/>
      <c r="S52" s="19"/>
      <c r="T52"/>
    </row>
    <row r="53" spans="2:20" ht="23.1" customHeight="1" x14ac:dyDescent="0.25">
      <c r="B53" s="23" t="s">
        <v>80</v>
      </c>
      <c r="C53" s="50">
        <v>21</v>
      </c>
      <c r="D53" s="50">
        <v>25</v>
      </c>
      <c r="E53" s="50">
        <v>2</v>
      </c>
      <c r="F53" s="50">
        <v>2</v>
      </c>
      <c r="G53" s="50">
        <v>2</v>
      </c>
      <c r="H53" s="50">
        <v>1</v>
      </c>
      <c r="I53" s="50">
        <v>4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7">
        <f t="shared" si="0"/>
        <v>57</v>
      </c>
      <c r="P53" s="17">
        <f t="shared" si="1"/>
        <v>57</v>
      </c>
      <c r="R53" s="19"/>
      <c r="S53" s="19"/>
      <c r="T53"/>
    </row>
    <row r="54" spans="2:20" ht="23.1" customHeight="1" x14ac:dyDescent="0.25">
      <c r="B54" s="23" t="s">
        <v>81</v>
      </c>
      <c r="C54" s="50">
        <v>15</v>
      </c>
      <c r="D54" s="50">
        <v>6</v>
      </c>
      <c r="E54" s="50">
        <v>3</v>
      </c>
      <c r="F54" s="50">
        <v>1</v>
      </c>
      <c r="G54" s="50">
        <v>1</v>
      </c>
      <c r="H54" s="50">
        <v>2</v>
      </c>
      <c r="I54" s="50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17">
        <f t="shared" si="0"/>
        <v>28</v>
      </c>
      <c r="P54" s="17">
        <f t="shared" si="1"/>
        <v>28</v>
      </c>
      <c r="R54" s="19"/>
      <c r="S54" s="19"/>
      <c r="T54"/>
    </row>
    <row r="55" spans="2:20" ht="23.1" customHeight="1" x14ac:dyDescent="0.25">
      <c r="B55" s="23" t="s">
        <v>82</v>
      </c>
      <c r="C55" s="50">
        <v>13</v>
      </c>
      <c r="D55" s="50">
        <v>5</v>
      </c>
      <c r="E55" s="50">
        <v>4</v>
      </c>
      <c r="F55" s="50">
        <v>2</v>
      </c>
      <c r="G55" s="50">
        <v>1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7">
        <f t="shared" si="0"/>
        <v>27</v>
      </c>
      <c r="P55" s="17">
        <f t="shared" si="1"/>
        <v>27</v>
      </c>
      <c r="R55" s="19"/>
      <c r="S55" s="19"/>
      <c r="T55"/>
    </row>
    <row r="56" spans="2:20" ht="23.1" customHeight="1" x14ac:dyDescent="0.25">
      <c r="B56" s="23" t="s">
        <v>83</v>
      </c>
      <c r="C56" s="50">
        <v>20</v>
      </c>
      <c r="D56" s="50">
        <v>3</v>
      </c>
      <c r="E56" s="50">
        <v>1</v>
      </c>
      <c r="F56" s="50">
        <v>4</v>
      </c>
      <c r="G56" s="50">
        <v>2</v>
      </c>
      <c r="H56" s="50">
        <v>0</v>
      </c>
      <c r="I56" s="50">
        <v>0</v>
      </c>
      <c r="J56" s="50">
        <v>0</v>
      </c>
      <c r="K56" s="50">
        <v>3</v>
      </c>
      <c r="L56" s="50">
        <v>0</v>
      </c>
      <c r="M56" s="50">
        <v>0</v>
      </c>
      <c r="N56" s="50">
        <v>0</v>
      </c>
      <c r="O56" s="17">
        <f t="shared" si="0"/>
        <v>33</v>
      </c>
      <c r="P56" s="17">
        <f t="shared" si="1"/>
        <v>33</v>
      </c>
      <c r="R56" s="19"/>
      <c r="S56" s="19"/>
      <c r="T56"/>
    </row>
    <row r="57" spans="2:20" ht="23.1" customHeight="1" x14ac:dyDescent="0.25">
      <c r="B57" s="23" t="s">
        <v>84</v>
      </c>
      <c r="C57" s="50">
        <v>25</v>
      </c>
      <c r="D57" s="50">
        <v>14</v>
      </c>
      <c r="E57" s="50">
        <v>3</v>
      </c>
      <c r="F57" s="50">
        <v>7</v>
      </c>
      <c r="G57" s="50">
        <v>0</v>
      </c>
      <c r="H57" s="50">
        <v>0</v>
      </c>
      <c r="I57" s="50">
        <v>5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7">
        <f t="shared" si="0"/>
        <v>54</v>
      </c>
      <c r="P57" s="17">
        <f t="shared" si="1"/>
        <v>54</v>
      </c>
      <c r="R57" s="19"/>
      <c r="S57" s="19"/>
      <c r="T57"/>
    </row>
    <row r="58" spans="2:20" ht="23.1" customHeight="1" x14ac:dyDescent="0.25">
      <c r="B58" s="53" t="s">
        <v>18</v>
      </c>
      <c r="C58" s="16">
        <f t="shared" ref="C58:P58" si="21">SUM(C10:C57)</f>
        <v>1130</v>
      </c>
      <c r="D58" s="16">
        <f t="shared" si="21"/>
        <v>559</v>
      </c>
      <c r="E58" s="16">
        <f t="shared" si="21"/>
        <v>188</v>
      </c>
      <c r="F58" s="16">
        <f t="shared" si="21"/>
        <v>127</v>
      </c>
      <c r="G58" s="16">
        <f t="shared" si="21"/>
        <v>30</v>
      </c>
      <c r="H58" s="16">
        <f t="shared" si="21"/>
        <v>5</v>
      </c>
      <c r="I58" s="16">
        <f t="shared" si="21"/>
        <v>107</v>
      </c>
      <c r="J58" s="16">
        <f t="shared" si="21"/>
        <v>48</v>
      </c>
      <c r="K58" s="16">
        <f t="shared" si="21"/>
        <v>50</v>
      </c>
      <c r="L58" s="16">
        <f t="shared" si="21"/>
        <v>14</v>
      </c>
      <c r="M58" s="16">
        <f t="shared" si="21"/>
        <v>2</v>
      </c>
      <c r="N58" s="16">
        <f t="shared" si="21"/>
        <v>0</v>
      </c>
      <c r="O58" s="16">
        <f t="shared" si="21"/>
        <v>2258</v>
      </c>
      <c r="P58" s="16">
        <f t="shared" si="21"/>
        <v>2260</v>
      </c>
      <c r="R58" s="19"/>
      <c r="S58" s="19"/>
      <c r="T58"/>
    </row>
    <row r="59" spans="2:20" ht="23.1" customHeight="1" x14ac:dyDescent="0.25">
      <c r="B59" s="53" t="s">
        <v>93</v>
      </c>
      <c r="C59" s="43">
        <f t="shared" ref="C59:N59" si="22">C58/$P$58</f>
        <v>0.5</v>
      </c>
      <c r="D59" s="43">
        <f t="shared" si="22"/>
        <v>0.24734513274336284</v>
      </c>
      <c r="E59" s="43">
        <f t="shared" si="22"/>
        <v>8.3185840707964601E-2</v>
      </c>
      <c r="F59" s="43">
        <f t="shared" si="22"/>
        <v>5.6194690265486728E-2</v>
      </c>
      <c r="G59" s="43">
        <f t="shared" si="22"/>
        <v>1.3274336283185841E-2</v>
      </c>
      <c r="H59" s="43">
        <f t="shared" si="22"/>
        <v>2.2123893805309734E-3</v>
      </c>
      <c r="I59" s="43">
        <f t="shared" si="22"/>
        <v>4.7345132743362835E-2</v>
      </c>
      <c r="J59" s="43">
        <f t="shared" si="22"/>
        <v>2.1238938053097345E-2</v>
      </c>
      <c r="K59" s="43">
        <f t="shared" si="22"/>
        <v>2.2123893805309734E-2</v>
      </c>
      <c r="L59" s="43">
        <f t="shared" si="22"/>
        <v>6.1946902654867256E-3</v>
      </c>
      <c r="M59" s="43">
        <f t="shared" si="22"/>
        <v>8.8495575221238937E-4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54" t="s">
        <v>94</v>
      </c>
      <c r="C60" s="44">
        <f>C58/$O$58</f>
        <v>0.50044286979627994</v>
      </c>
      <c r="D60" s="44">
        <f t="shared" ref="D60:N60" si="23">D58/$O$58</f>
        <v>0.24756421612046059</v>
      </c>
      <c r="E60" s="44">
        <f t="shared" si="23"/>
        <v>8.3259521700620023E-2</v>
      </c>
      <c r="F60" s="44">
        <f t="shared" si="23"/>
        <v>5.6244464127546502E-2</v>
      </c>
      <c r="G60" s="44">
        <f t="shared" si="23"/>
        <v>1.3286093888396812E-2</v>
      </c>
      <c r="H60" s="44">
        <f t="shared" si="23"/>
        <v>2.2143489813994687E-3</v>
      </c>
      <c r="I60" s="44">
        <f t="shared" si="23"/>
        <v>4.7387068201948629E-2</v>
      </c>
      <c r="J60" s="44">
        <f t="shared" si="23"/>
        <v>2.1257750221434897E-2</v>
      </c>
      <c r="K60" s="44">
        <f t="shared" si="23"/>
        <v>2.2143489813994686E-2</v>
      </c>
      <c r="L60" s="44">
        <f t="shared" si="23"/>
        <v>6.2001771479185119E-3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 s="19"/>
      <c r="T70" s="19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 s="19"/>
      <c r="T71" s="19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 s="19"/>
      <c r="T72" s="19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 s="19"/>
      <c r="T73" s="19"/>
      <c r="U73"/>
      <c r="V73"/>
      <c r="W73"/>
      <c r="X73"/>
      <c r="Y73"/>
      <c r="Z73"/>
      <c r="AA73"/>
      <c r="AB73"/>
      <c r="AC73"/>
      <c r="AD73"/>
      <c r="AE73"/>
      <c r="AF73"/>
    </row>
    <row r="74" spans="1:32" s="7" customFormat="1" ht="20.100000000000001" customHeight="1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 s="19"/>
      <c r="T74" s="19"/>
      <c r="U74"/>
      <c r="V74"/>
      <c r="W74"/>
      <c r="X74"/>
      <c r="Y74"/>
      <c r="Z74"/>
      <c r="AA74"/>
      <c r="AB74"/>
      <c r="AC74"/>
      <c r="AD74"/>
      <c r="AE74"/>
      <c r="AF74"/>
    </row>
    <row r="75" spans="1:32" s="7" customFormat="1" ht="20.100000000000001" customHeight="1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 s="19"/>
      <c r="T75" s="19"/>
      <c r="U75"/>
      <c r="V75"/>
      <c r="W75"/>
      <c r="X75"/>
      <c r="Y75"/>
      <c r="Z75"/>
      <c r="AA75"/>
      <c r="AB75"/>
      <c r="AC75"/>
      <c r="AD75"/>
      <c r="AE75"/>
      <c r="AF75"/>
    </row>
    <row r="76" spans="1:32" s="7" customFormat="1" ht="20.100000000000001" customHeight="1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 s="19"/>
      <c r="T76" s="19"/>
      <c r="U76"/>
      <c r="V76"/>
      <c r="W76"/>
      <c r="X76"/>
      <c r="Y76"/>
      <c r="Z76"/>
      <c r="AA76"/>
      <c r="AB76"/>
      <c r="AC76"/>
      <c r="AD76"/>
      <c r="AE76"/>
      <c r="AF76"/>
    </row>
    <row r="77" spans="1:32" s="7" customFormat="1" ht="20.100000000000001" customHeight="1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 s="19"/>
      <c r="T77" s="19"/>
      <c r="U77"/>
      <c r="V77"/>
      <c r="W77"/>
      <c r="X77"/>
      <c r="Y77"/>
      <c r="Z77"/>
      <c r="AA77"/>
      <c r="AB77"/>
      <c r="AC77"/>
      <c r="AD77"/>
      <c r="AE77"/>
      <c r="AF77"/>
    </row>
    <row r="78" spans="1:32" s="7" customFormat="1" ht="20.100000000000001" customHeight="1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 s="19"/>
      <c r="T78" s="19"/>
      <c r="U78"/>
      <c r="V78"/>
      <c r="W78"/>
      <c r="X78"/>
      <c r="Y78"/>
      <c r="Z78"/>
      <c r="AA78"/>
      <c r="AB78"/>
      <c r="AC78"/>
      <c r="AD78"/>
      <c r="AE78"/>
      <c r="AF78"/>
    </row>
    <row r="79" spans="1:32" s="7" customFormat="1" ht="20.100000000000001" customHeight="1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 s="19"/>
      <c r="T79" s="19"/>
      <c r="U79"/>
      <c r="V79"/>
      <c r="W79"/>
      <c r="X79"/>
      <c r="Y79"/>
      <c r="Z79"/>
      <c r="AA79"/>
      <c r="AB79"/>
      <c r="AC79"/>
      <c r="AD79"/>
      <c r="AE79"/>
      <c r="AF79"/>
    </row>
    <row r="80" spans="1:32" s="7" customFormat="1" ht="20.100000000000001" customHeight="1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 s="19"/>
      <c r="T80" s="19"/>
      <c r="U80"/>
      <c r="V80"/>
      <c r="W80"/>
      <c r="X80"/>
      <c r="Y80"/>
      <c r="Z80"/>
      <c r="AA80"/>
      <c r="AB80"/>
      <c r="AC80"/>
      <c r="AD80"/>
      <c r="AE80"/>
      <c r="AF80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F94" zoomScale="60" workbookViewId="0">
      <selection activeCell="AA78" sqref="AA7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'29.09 Busega-Entebbe'!C3:G3</f>
        <v>MCC-C2-STNO 59-KEE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3" t="s">
        <v>162</v>
      </c>
      <c r="E5" s="74"/>
      <c r="F5" s="41" t="s">
        <v>1</v>
      </c>
      <c r="G5" s="70" t="str">
        <f>'29.09 Entebbe-Busega'!G5:H5</f>
        <v>ENTEBBE EXPRESS</v>
      </c>
      <c r="H5" s="71"/>
      <c r="I5" s="14"/>
      <c r="J5" s="2" t="s">
        <v>5</v>
      </c>
      <c r="K5" s="70" t="str">
        <f>'29.09 Entebbe-Busega'!K5:L5</f>
        <v>Namuli. Juliet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'29.09 Entebbe-Busega'!D6:E6</f>
        <v>ENTEBBE</v>
      </c>
      <c r="E6" s="71"/>
      <c r="F6" s="2" t="s">
        <v>2</v>
      </c>
      <c r="G6" s="70" t="str">
        <f>'29.09 Entebbe-Busega'!G6:H6</f>
        <v>BUSEGA</v>
      </c>
      <c r="H6" s="71"/>
      <c r="J6" s="2" t="s">
        <v>21</v>
      </c>
      <c r="K6" s="70" t="str">
        <f>'29.09 Entebbe-Busega'!K6:L6</f>
        <v>Dennis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AVERAGE('23.09.19 Entebbe-Busega'!C10,'24.09 Entebbe-Busega'!C10,'25.09 Entebbe-Busega'!C10,'26.09 Entebbe-Busega 24hr'!C10,'27.09 Entebbe-Busega'!C10,'28.09 Entebbe-Busega-24h'!C10,'29.09 Entebbe-Busega'!C10)</f>
        <v>34.714285714285715</v>
      </c>
      <c r="D10" s="49">
        <f>AVERAGE('23.09.19 Entebbe-Busega'!D10,'24.09 Entebbe-Busega'!D10,'25.09 Entebbe-Busega'!D10,'26.09 Entebbe-Busega 24hr'!D10,'27.09 Entebbe-Busega'!D10,'28.09 Entebbe-Busega-24h'!D10,'29.09 Entebbe-Busega'!D10)</f>
        <v>10.714285714285714</v>
      </c>
      <c r="E10" s="49">
        <f>AVERAGE('23.09.19 Entebbe-Busega'!E10,'24.09 Entebbe-Busega'!E10,'25.09 Entebbe-Busega'!E10,'26.09 Entebbe-Busega 24hr'!E10,'27.09 Entebbe-Busega'!E10,'28.09 Entebbe-Busega-24h'!E10,'29.09 Entebbe-Busega'!E10)</f>
        <v>6.5714285714285712</v>
      </c>
      <c r="F10" s="49">
        <f>AVERAGE('23.09.19 Entebbe-Busega'!F10,'24.09 Entebbe-Busega'!F10,'25.09 Entebbe-Busega'!F10,'26.09 Entebbe-Busega 24hr'!F10,'27.09 Entebbe-Busega'!F10,'28.09 Entebbe-Busega-24h'!F10,'29.09 Entebbe-Busega'!F10)</f>
        <v>2.1428571428571428</v>
      </c>
      <c r="G10" s="49">
        <f>AVERAGE('23.09.19 Entebbe-Busega'!G10,'24.09 Entebbe-Busega'!G10,'25.09 Entebbe-Busega'!G10,'26.09 Entebbe-Busega 24hr'!G10,'27.09 Entebbe-Busega'!G10,'28.09 Entebbe-Busega-24h'!G10,'29.09 Entebbe-Busega'!G10)</f>
        <v>0</v>
      </c>
      <c r="H10" s="49">
        <f>AVERAGE('23.09.19 Entebbe-Busega'!H10,'24.09 Entebbe-Busega'!H10,'25.09 Entebbe-Busega'!H10,'26.09 Entebbe-Busega 24hr'!H10,'27.09 Entebbe-Busega'!H10,'28.09 Entebbe-Busega-24h'!H10,'29.09 Entebbe-Busega'!H10)</f>
        <v>0.2857142857142857</v>
      </c>
      <c r="I10" s="49">
        <f>AVERAGE('23.09.19 Entebbe-Busega'!I10,'24.09 Entebbe-Busega'!I10,'25.09 Entebbe-Busega'!I10,'26.09 Entebbe-Busega 24hr'!I10,'27.09 Entebbe-Busega'!I10,'28.09 Entebbe-Busega-24h'!I10,'29.09 Entebbe-Busega'!I10)</f>
        <v>3</v>
      </c>
      <c r="J10" s="49">
        <f>AVERAGE('23.09.19 Entebbe-Busega'!J10,'24.09 Entebbe-Busega'!J10,'25.09 Entebbe-Busega'!J10,'26.09 Entebbe-Busega 24hr'!J10,'27.09 Entebbe-Busega'!J10,'28.09 Entebbe-Busega-24h'!J10,'29.09 Entebbe-Busega'!J10)</f>
        <v>1.4285714285714286</v>
      </c>
      <c r="K10" s="49">
        <f>AVERAGE('23.09.19 Entebbe-Busega'!K10,'24.09 Entebbe-Busega'!K10,'25.09 Entebbe-Busega'!K10,'26.09 Entebbe-Busega 24hr'!K10,'27.09 Entebbe-Busega'!K10,'28.09 Entebbe-Busega-24h'!K10,'29.09 Entebbe-Busega'!K10)</f>
        <v>0.8571428571428571</v>
      </c>
      <c r="L10" s="49">
        <f>AVERAGE('23.09.19 Entebbe-Busega'!L10,'24.09 Entebbe-Busega'!L10,'25.09 Entebbe-Busega'!L10,'26.09 Entebbe-Busega 24hr'!L10,'27.09 Entebbe-Busega'!L10,'28.09 Entebbe-Busega-24h'!L10,'29.09 Entebbe-Busega'!L10)</f>
        <v>0.2857142857142857</v>
      </c>
      <c r="M10" s="49">
        <f>AVERAGE('23.09.19 Entebbe-Busega'!M10,'24.09 Entebbe-Busega'!M10,'25.09 Entebbe-Busega'!M10,'26.09 Entebbe-Busega 24hr'!M10,'27.09 Entebbe-Busega'!M10,'28.09 Entebbe-Busega-24h'!M10,'29.09 Entebbe-Busega'!M10)</f>
        <v>0</v>
      </c>
      <c r="N10" s="49">
        <f>AVERAGE('23.09.19 Entebbe-Busega'!N10,'24.09 Entebbe-Busega'!N10,'25.09 Entebbe-Busega'!N10,'26.09 Entebbe-Busega 24hr'!N10,'27.09 Entebbe-Busega'!N10,'28.09 Entebbe-Busega-24h'!N10,'29.09 Entebbe-Busega'!N10)</f>
        <v>0</v>
      </c>
      <c r="O10" s="15">
        <f t="shared" ref="O10:O73" si="0">SUM(C10:L10,N10)</f>
        <v>60</v>
      </c>
      <c r="P10" s="15">
        <f t="shared" ref="P10:P73" si="1">SUM(C10:N10)</f>
        <v>60</v>
      </c>
      <c r="R10" s="1" t="s">
        <v>6</v>
      </c>
      <c r="S10" s="17">
        <f t="shared" ref="S10:AF10" si="2">SUM(C10:C13)</f>
        <v>133.71428571428572</v>
      </c>
      <c r="T10" s="17">
        <f t="shared" si="2"/>
        <v>41.857142857142854</v>
      </c>
      <c r="U10" s="17">
        <f t="shared" si="2"/>
        <v>22.571428571428569</v>
      </c>
      <c r="V10" s="17">
        <f t="shared" si="2"/>
        <v>8.4285714285714288</v>
      </c>
      <c r="W10" s="17">
        <f t="shared" si="2"/>
        <v>0.42857142857142855</v>
      </c>
      <c r="X10" s="17">
        <f t="shared" si="2"/>
        <v>0.2857142857142857</v>
      </c>
      <c r="Y10" s="17">
        <f t="shared" si="2"/>
        <v>16.142857142857142</v>
      </c>
      <c r="Z10" s="17">
        <f t="shared" si="2"/>
        <v>4</v>
      </c>
      <c r="AA10" s="17">
        <f t="shared" si="2"/>
        <v>3.285714285714286</v>
      </c>
      <c r="AB10" s="17">
        <f t="shared" si="2"/>
        <v>0.71428571428571419</v>
      </c>
      <c r="AC10" s="17">
        <f t="shared" si="2"/>
        <v>0.42857142857142855</v>
      </c>
      <c r="AD10" s="17">
        <f t="shared" si="2"/>
        <v>0</v>
      </c>
      <c r="AE10" s="31">
        <f t="shared" si="2"/>
        <v>231.42857142857142</v>
      </c>
      <c r="AF10" s="31">
        <f t="shared" si="2"/>
        <v>231.85714285714283</v>
      </c>
    </row>
    <row r="11" spans="2:32" s="6" customFormat="1" ht="23.1" customHeight="1" x14ac:dyDescent="0.25">
      <c r="B11" s="23" t="s">
        <v>38</v>
      </c>
      <c r="C11" s="49">
        <f>AVERAGE('23.09.19 Entebbe-Busega'!C11,'24.09 Entebbe-Busega'!C11,'25.09 Entebbe-Busega'!C11,'26.09 Entebbe-Busega 24hr'!C11,'27.09 Entebbe-Busega'!C11,'28.09 Entebbe-Busega-24h'!C11,'29.09 Entebbe-Busega'!C11)</f>
        <v>33.285714285714285</v>
      </c>
      <c r="D11" s="49">
        <f>AVERAGE('23.09.19 Entebbe-Busega'!D11,'24.09 Entebbe-Busega'!D11,'25.09 Entebbe-Busega'!D11,'26.09 Entebbe-Busega 24hr'!D11,'27.09 Entebbe-Busega'!D11,'28.09 Entebbe-Busega-24h'!D11,'29.09 Entebbe-Busega'!D11)</f>
        <v>11.142857142857142</v>
      </c>
      <c r="E11" s="49">
        <f>AVERAGE('23.09.19 Entebbe-Busega'!E11,'24.09 Entebbe-Busega'!E11,'25.09 Entebbe-Busega'!E11,'26.09 Entebbe-Busega 24hr'!E11,'27.09 Entebbe-Busega'!E11,'28.09 Entebbe-Busega-24h'!E11,'29.09 Entebbe-Busega'!E11)</f>
        <v>5.8571428571428568</v>
      </c>
      <c r="F11" s="49">
        <f>AVERAGE('23.09.19 Entebbe-Busega'!F11,'24.09 Entebbe-Busega'!F11,'25.09 Entebbe-Busega'!F11,'26.09 Entebbe-Busega 24hr'!F11,'27.09 Entebbe-Busega'!F11,'28.09 Entebbe-Busega-24h'!F11,'29.09 Entebbe-Busega'!F11)</f>
        <v>2.1428571428571428</v>
      </c>
      <c r="G11" s="49">
        <f>AVERAGE('23.09.19 Entebbe-Busega'!G11,'24.09 Entebbe-Busega'!G11,'25.09 Entebbe-Busega'!G11,'26.09 Entebbe-Busega 24hr'!G11,'27.09 Entebbe-Busega'!G11,'28.09 Entebbe-Busega-24h'!G11,'29.09 Entebbe-Busega'!G11)</f>
        <v>0.2857142857142857</v>
      </c>
      <c r="H11" s="49">
        <f>AVERAGE('23.09.19 Entebbe-Busega'!H11,'24.09 Entebbe-Busega'!H11,'25.09 Entebbe-Busega'!H11,'26.09 Entebbe-Busega 24hr'!H11,'27.09 Entebbe-Busega'!H11,'28.09 Entebbe-Busega-24h'!H11,'29.09 Entebbe-Busega'!H11)</f>
        <v>0</v>
      </c>
      <c r="I11" s="49">
        <f>AVERAGE('23.09.19 Entebbe-Busega'!I11,'24.09 Entebbe-Busega'!I11,'25.09 Entebbe-Busega'!I11,'26.09 Entebbe-Busega 24hr'!I11,'27.09 Entebbe-Busega'!I11,'28.09 Entebbe-Busega-24h'!I11,'29.09 Entebbe-Busega'!I11)</f>
        <v>3.7142857142857144</v>
      </c>
      <c r="J11" s="49">
        <f>AVERAGE('23.09.19 Entebbe-Busega'!J11,'24.09 Entebbe-Busega'!J11,'25.09 Entebbe-Busega'!J11,'26.09 Entebbe-Busega 24hr'!J11,'27.09 Entebbe-Busega'!J11,'28.09 Entebbe-Busega-24h'!J11,'29.09 Entebbe-Busega'!J11)</f>
        <v>0.5714285714285714</v>
      </c>
      <c r="K11" s="49">
        <f>AVERAGE('23.09.19 Entebbe-Busega'!K11,'24.09 Entebbe-Busega'!K11,'25.09 Entebbe-Busega'!K11,'26.09 Entebbe-Busega 24hr'!K11,'27.09 Entebbe-Busega'!K11,'28.09 Entebbe-Busega-24h'!K11,'29.09 Entebbe-Busega'!K11)</f>
        <v>1</v>
      </c>
      <c r="L11" s="49">
        <f>AVERAGE('23.09.19 Entebbe-Busega'!L11,'24.09 Entebbe-Busega'!L11,'25.09 Entebbe-Busega'!L11,'26.09 Entebbe-Busega 24hr'!L11,'27.09 Entebbe-Busega'!L11,'28.09 Entebbe-Busega-24h'!L11,'29.09 Entebbe-Busega'!L11)</f>
        <v>0.14285714285714285</v>
      </c>
      <c r="M11" s="49">
        <f>AVERAGE('23.09.19 Entebbe-Busega'!M11,'24.09 Entebbe-Busega'!M11,'25.09 Entebbe-Busega'!M11,'26.09 Entebbe-Busega 24hr'!M11,'27.09 Entebbe-Busega'!M11,'28.09 Entebbe-Busega-24h'!M11,'29.09 Entebbe-Busega'!M11)</f>
        <v>0</v>
      </c>
      <c r="N11" s="49">
        <f>AVERAGE('23.09.19 Entebbe-Busega'!N11,'24.09 Entebbe-Busega'!N11,'25.09 Entebbe-Busega'!N11,'26.09 Entebbe-Busega 24hr'!N11,'27.09 Entebbe-Busega'!N11,'28.09 Entebbe-Busega-24h'!N11,'29.09 Entebbe-Busega'!N11)</f>
        <v>0</v>
      </c>
      <c r="O11" s="15">
        <f t="shared" si="0"/>
        <v>58.142857142857146</v>
      </c>
      <c r="P11" s="15">
        <f t="shared" si="1"/>
        <v>58.142857142857146</v>
      </c>
      <c r="R11" s="1" t="s">
        <v>7</v>
      </c>
      <c r="S11" s="17">
        <f t="shared" ref="S11:AF11" si="3">SUM(C14:C17)</f>
        <v>137</v>
      </c>
      <c r="T11" s="17">
        <f t="shared" si="3"/>
        <v>37.571428571428569</v>
      </c>
      <c r="U11" s="17">
        <f t="shared" si="3"/>
        <v>21.714285714285715</v>
      </c>
      <c r="V11" s="17">
        <f t="shared" si="3"/>
        <v>8.4285714285714288</v>
      </c>
      <c r="W11" s="17">
        <f t="shared" si="3"/>
        <v>1.1428571428571428</v>
      </c>
      <c r="X11" s="17">
        <f t="shared" si="3"/>
        <v>1.5714285714285712</v>
      </c>
      <c r="Y11" s="17">
        <f t="shared" si="3"/>
        <v>13.714285714285715</v>
      </c>
      <c r="Z11" s="17">
        <f t="shared" si="3"/>
        <v>2.5714285714285716</v>
      </c>
      <c r="AA11" s="17">
        <f t="shared" si="3"/>
        <v>3.7142857142857144</v>
      </c>
      <c r="AB11" s="17">
        <f t="shared" si="3"/>
        <v>0.14285714285714285</v>
      </c>
      <c r="AC11" s="17">
        <f t="shared" si="3"/>
        <v>0.14285714285714285</v>
      </c>
      <c r="AD11" s="17">
        <f t="shared" si="3"/>
        <v>0</v>
      </c>
      <c r="AE11" s="31">
        <f t="shared" si="3"/>
        <v>227.57142857142858</v>
      </c>
      <c r="AF11" s="31">
        <f t="shared" si="3"/>
        <v>227.71428571428572</v>
      </c>
    </row>
    <row r="12" spans="2:32" ht="23.1" customHeight="1" x14ac:dyDescent="0.25">
      <c r="B12" s="23" t="s">
        <v>39</v>
      </c>
      <c r="C12" s="49">
        <f>AVERAGE('23.09.19 Entebbe-Busega'!C12,'24.09 Entebbe-Busega'!C12,'25.09 Entebbe-Busega'!C12,'26.09 Entebbe-Busega 24hr'!C12,'27.09 Entebbe-Busega'!C12,'28.09 Entebbe-Busega-24h'!C12,'29.09 Entebbe-Busega'!C12)</f>
        <v>37.428571428571431</v>
      </c>
      <c r="D12" s="49">
        <f>AVERAGE('23.09.19 Entebbe-Busega'!D12,'24.09 Entebbe-Busega'!D12,'25.09 Entebbe-Busega'!D12,'26.09 Entebbe-Busega 24hr'!D12,'27.09 Entebbe-Busega'!D12,'28.09 Entebbe-Busega-24h'!D12,'29.09 Entebbe-Busega'!D12)</f>
        <v>12.285714285714286</v>
      </c>
      <c r="E12" s="49">
        <f>AVERAGE('23.09.19 Entebbe-Busega'!E12,'24.09 Entebbe-Busega'!E12,'25.09 Entebbe-Busega'!E12,'26.09 Entebbe-Busega 24hr'!E12,'27.09 Entebbe-Busega'!E12,'28.09 Entebbe-Busega-24h'!E12,'29.09 Entebbe-Busega'!E12)</f>
        <v>6.2857142857142856</v>
      </c>
      <c r="F12" s="49">
        <f>AVERAGE('23.09.19 Entebbe-Busega'!F12,'24.09 Entebbe-Busega'!F12,'25.09 Entebbe-Busega'!F12,'26.09 Entebbe-Busega 24hr'!F12,'27.09 Entebbe-Busega'!F12,'28.09 Entebbe-Busega-24h'!F12,'29.09 Entebbe-Busega'!F12)</f>
        <v>2.1428571428571428</v>
      </c>
      <c r="G12" s="49">
        <f>AVERAGE('23.09.19 Entebbe-Busega'!G12,'24.09 Entebbe-Busega'!G12,'25.09 Entebbe-Busega'!G12,'26.09 Entebbe-Busega 24hr'!G12,'27.09 Entebbe-Busega'!G12,'28.09 Entebbe-Busega-24h'!G12,'29.09 Entebbe-Busega'!G12)</f>
        <v>0</v>
      </c>
      <c r="H12" s="49">
        <f>AVERAGE('23.09.19 Entebbe-Busega'!H12,'24.09 Entebbe-Busega'!H12,'25.09 Entebbe-Busega'!H12,'26.09 Entebbe-Busega 24hr'!H12,'27.09 Entebbe-Busega'!H12,'28.09 Entebbe-Busega-24h'!H12,'29.09 Entebbe-Busega'!H12)</f>
        <v>0</v>
      </c>
      <c r="I12" s="49">
        <f>AVERAGE('23.09.19 Entebbe-Busega'!I12,'24.09 Entebbe-Busega'!I12,'25.09 Entebbe-Busega'!I12,'26.09 Entebbe-Busega 24hr'!I12,'27.09 Entebbe-Busega'!I12,'28.09 Entebbe-Busega-24h'!I12,'29.09 Entebbe-Busega'!I12)</f>
        <v>5.2857142857142856</v>
      </c>
      <c r="J12" s="49">
        <f>AVERAGE('23.09.19 Entebbe-Busega'!J12,'24.09 Entebbe-Busega'!J12,'25.09 Entebbe-Busega'!J12,'26.09 Entebbe-Busega 24hr'!J12,'27.09 Entebbe-Busega'!J12,'28.09 Entebbe-Busega-24h'!J12,'29.09 Entebbe-Busega'!J12)</f>
        <v>0.5714285714285714</v>
      </c>
      <c r="K12" s="49">
        <f>AVERAGE('23.09.19 Entebbe-Busega'!K12,'24.09 Entebbe-Busega'!K12,'25.09 Entebbe-Busega'!K12,'26.09 Entebbe-Busega 24hr'!K12,'27.09 Entebbe-Busega'!K12,'28.09 Entebbe-Busega-24h'!K12,'29.09 Entebbe-Busega'!K12)</f>
        <v>0.5714285714285714</v>
      </c>
      <c r="L12" s="49">
        <f>AVERAGE('23.09.19 Entebbe-Busega'!L12,'24.09 Entebbe-Busega'!L12,'25.09 Entebbe-Busega'!L12,'26.09 Entebbe-Busega 24hr'!L12,'27.09 Entebbe-Busega'!L12,'28.09 Entebbe-Busega-24h'!L12,'29.09 Entebbe-Busega'!L12)</f>
        <v>0.14285714285714285</v>
      </c>
      <c r="M12" s="49">
        <f>AVERAGE('23.09.19 Entebbe-Busega'!M12,'24.09 Entebbe-Busega'!M12,'25.09 Entebbe-Busega'!M12,'26.09 Entebbe-Busega 24hr'!M12,'27.09 Entebbe-Busega'!M12,'28.09 Entebbe-Busega-24h'!M12,'29.09 Entebbe-Busega'!M12)</f>
        <v>0</v>
      </c>
      <c r="N12" s="49">
        <f>AVERAGE('23.09.19 Entebbe-Busega'!N12,'24.09 Entebbe-Busega'!N12,'25.09 Entebbe-Busega'!N12,'26.09 Entebbe-Busega 24hr'!N12,'27.09 Entebbe-Busega'!N12,'28.09 Entebbe-Busega-24h'!N12,'29.09 Entebbe-Busega'!N12)</f>
        <v>0</v>
      </c>
      <c r="O12" s="15">
        <f t="shared" si="0"/>
        <v>64.714285714285708</v>
      </c>
      <c r="P12" s="15">
        <f t="shared" si="1"/>
        <v>64.714285714285708</v>
      </c>
      <c r="R12" s="1" t="s">
        <v>8</v>
      </c>
      <c r="S12" s="17">
        <f t="shared" ref="S12:AF12" si="4">SUM(C18:C21)</f>
        <v>125.42857142857142</v>
      </c>
      <c r="T12" s="17">
        <f t="shared" si="4"/>
        <v>33.428571428571431</v>
      </c>
      <c r="U12" s="17">
        <f t="shared" si="4"/>
        <v>19</v>
      </c>
      <c r="V12" s="17">
        <f t="shared" si="4"/>
        <v>6.9999999999999991</v>
      </c>
      <c r="W12" s="17">
        <f t="shared" si="4"/>
        <v>1.8571428571428568</v>
      </c>
      <c r="X12" s="17">
        <f t="shared" si="4"/>
        <v>0.85714285714285698</v>
      </c>
      <c r="Y12" s="17">
        <f t="shared" si="4"/>
        <v>12.428571428571427</v>
      </c>
      <c r="Z12" s="17">
        <f t="shared" si="4"/>
        <v>4.1428571428571432</v>
      </c>
      <c r="AA12" s="17">
        <f t="shared" si="4"/>
        <v>3.8571428571428577</v>
      </c>
      <c r="AB12" s="17">
        <f t="shared" si="4"/>
        <v>0.71428571428571419</v>
      </c>
      <c r="AC12" s="17">
        <f t="shared" si="4"/>
        <v>0.2857142857142857</v>
      </c>
      <c r="AD12" s="17">
        <f t="shared" si="4"/>
        <v>0</v>
      </c>
      <c r="AE12" s="31">
        <f t="shared" si="4"/>
        <v>208.71428571428572</v>
      </c>
      <c r="AF12" s="31">
        <f t="shared" si="4"/>
        <v>209.00000000000003</v>
      </c>
    </row>
    <row r="13" spans="2:32" ht="23.1" customHeight="1" x14ac:dyDescent="0.25">
      <c r="B13" s="23" t="s">
        <v>40</v>
      </c>
      <c r="C13" s="49">
        <f>AVERAGE('23.09.19 Entebbe-Busega'!C13,'24.09 Entebbe-Busega'!C13,'25.09 Entebbe-Busega'!C13,'26.09 Entebbe-Busega 24hr'!C13,'27.09 Entebbe-Busega'!C13,'28.09 Entebbe-Busega-24h'!C13,'29.09 Entebbe-Busega'!C13)</f>
        <v>28.285714285714285</v>
      </c>
      <c r="D13" s="49">
        <f>AVERAGE('23.09.19 Entebbe-Busega'!D13,'24.09 Entebbe-Busega'!D13,'25.09 Entebbe-Busega'!D13,'26.09 Entebbe-Busega 24hr'!D13,'27.09 Entebbe-Busega'!D13,'28.09 Entebbe-Busega-24h'!D13,'29.09 Entebbe-Busega'!D13)</f>
        <v>7.7142857142857144</v>
      </c>
      <c r="E13" s="49">
        <f>AVERAGE('23.09.19 Entebbe-Busega'!E13,'24.09 Entebbe-Busega'!E13,'25.09 Entebbe-Busega'!E13,'26.09 Entebbe-Busega 24hr'!E13,'27.09 Entebbe-Busega'!E13,'28.09 Entebbe-Busega-24h'!E13,'29.09 Entebbe-Busega'!E13)</f>
        <v>3.8571428571428572</v>
      </c>
      <c r="F13" s="49">
        <f>AVERAGE('23.09.19 Entebbe-Busega'!F13,'24.09 Entebbe-Busega'!F13,'25.09 Entebbe-Busega'!F13,'26.09 Entebbe-Busega 24hr'!F13,'27.09 Entebbe-Busega'!F13,'28.09 Entebbe-Busega-24h'!F13,'29.09 Entebbe-Busega'!F13)</f>
        <v>2</v>
      </c>
      <c r="G13" s="49">
        <f>AVERAGE('23.09.19 Entebbe-Busega'!G13,'24.09 Entebbe-Busega'!G13,'25.09 Entebbe-Busega'!G13,'26.09 Entebbe-Busega 24hr'!G13,'27.09 Entebbe-Busega'!G13,'28.09 Entebbe-Busega-24h'!G13,'29.09 Entebbe-Busega'!G13)</f>
        <v>0.14285714285714285</v>
      </c>
      <c r="H13" s="49">
        <f>AVERAGE('23.09.19 Entebbe-Busega'!H13,'24.09 Entebbe-Busega'!H13,'25.09 Entebbe-Busega'!H13,'26.09 Entebbe-Busega 24hr'!H13,'27.09 Entebbe-Busega'!H13,'28.09 Entebbe-Busega-24h'!H13,'29.09 Entebbe-Busega'!H13)</f>
        <v>0</v>
      </c>
      <c r="I13" s="49">
        <f>AVERAGE('23.09.19 Entebbe-Busega'!I13,'24.09 Entebbe-Busega'!I13,'25.09 Entebbe-Busega'!I13,'26.09 Entebbe-Busega 24hr'!I13,'27.09 Entebbe-Busega'!I13,'28.09 Entebbe-Busega-24h'!I13,'29.09 Entebbe-Busega'!I13)</f>
        <v>4.1428571428571432</v>
      </c>
      <c r="J13" s="49">
        <f>AVERAGE('23.09.19 Entebbe-Busega'!J13,'24.09 Entebbe-Busega'!J13,'25.09 Entebbe-Busega'!J13,'26.09 Entebbe-Busega 24hr'!J13,'27.09 Entebbe-Busega'!J13,'28.09 Entebbe-Busega-24h'!J13,'29.09 Entebbe-Busega'!J13)</f>
        <v>1.4285714285714286</v>
      </c>
      <c r="K13" s="49">
        <f>AVERAGE('23.09.19 Entebbe-Busega'!K13,'24.09 Entebbe-Busega'!K13,'25.09 Entebbe-Busega'!K13,'26.09 Entebbe-Busega 24hr'!K13,'27.09 Entebbe-Busega'!K13,'28.09 Entebbe-Busega-24h'!K13,'29.09 Entebbe-Busega'!K13)</f>
        <v>0.8571428571428571</v>
      </c>
      <c r="L13" s="49">
        <f>AVERAGE('23.09.19 Entebbe-Busega'!L13,'24.09 Entebbe-Busega'!L13,'25.09 Entebbe-Busega'!L13,'26.09 Entebbe-Busega 24hr'!L13,'27.09 Entebbe-Busega'!L13,'28.09 Entebbe-Busega-24h'!L13,'29.09 Entebbe-Busega'!L13)</f>
        <v>0.14285714285714285</v>
      </c>
      <c r="M13" s="49">
        <f>AVERAGE('23.09.19 Entebbe-Busega'!M13,'24.09 Entebbe-Busega'!M13,'25.09 Entebbe-Busega'!M13,'26.09 Entebbe-Busega 24hr'!M13,'27.09 Entebbe-Busega'!M13,'28.09 Entebbe-Busega-24h'!M13,'29.09 Entebbe-Busega'!M13)</f>
        <v>0.42857142857142855</v>
      </c>
      <c r="N13" s="49">
        <f>AVERAGE('23.09.19 Entebbe-Busega'!N13,'24.09 Entebbe-Busega'!N13,'25.09 Entebbe-Busega'!N13,'26.09 Entebbe-Busega 24hr'!N13,'27.09 Entebbe-Busega'!N13,'28.09 Entebbe-Busega-24h'!N13,'29.09 Entebbe-Busega'!N13)</f>
        <v>0</v>
      </c>
      <c r="O13" s="15">
        <f t="shared" si="0"/>
        <v>48.571428571428577</v>
      </c>
      <c r="P13" s="15">
        <f t="shared" si="1"/>
        <v>49.000000000000007</v>
      </c>
      <c r="R13" s="1" t="s">
        <v>9</v>
      </c>
      <c r="S13" s="17">
        <f t="shared" ref="S13:AF13" si="5">SUM(C22:C25)</f>
        <v>135.57142857142856</v>
      </c>
      <c r="T13" s="17">
        <f t="shared" si="5"/>
        <v>53.142857142857139</v>
      </c>
      <c r="U13" s="17">
        <f t="shared" si="5"/>
        <v>29.285714285714285</v>
      </c>
      <c r="V13" s="17">
        <f t="shared" si="5"/>
        <v>9</v>
      </c>
      <c r="W13" s="17">
        <f t="shared" si="5"/>
        <v>2.8571428571428577</v>
      </c>
      <c r="X13" s="17">
        <f t="shared" si="5"/>
        <v>1.5714285714285714</v>
      </c>
      <c r="Y13" s="17">
        <f t="shared" si="5"/>
        <v>13.142857142857142</v>
      </c>
      <c r="Z13" s="17">
        <f t="shared" si="5"/>
        <v>8</v>
      </c>
      <c r="AA13" s="17">
        <f t="shared" si="5"/>
        <v>5.1428571428571432</v>
      </c>
      <c r="AB13" s="17">
        <f t="shared" si="5"/>
        <v>0.42857142857142855</v>
      </c>
      <c r="AC13" s="17">
        <f t="shared" si="5"/>
        <v>0.2857142857142857</v>
      </c>
      <c r="AD13" s="17">
        <f t="shared" si="5"/>
        <v>0</v>
      </c>
      <c r="AE13" s="31">
        <f t="shared" si="5"/>
        <v>258.14285714285711</v>
      </c>
      <c r="AF13" s="31">
        <f t="shared" si="5"/>
        <v>258.42857142857144</v>
      </c>
    </row>
    <row r="14" spans="2:32" ht="23.1" customHeight="1" x14ac:dyDescent="0.25">
      <c r="B14" s="23" t="s">
        <v>41</v>
      </c>
      <c r="C14" s="49">
        <f>AVERAGE('23.09.19 Entebbe-Busega'!C14,'24.09 Entebbe-Busega'!C14,'25.09 Entebbe-Busega'!C14,'26.09 Entebbe-Busega 24hr'!C14,'27.09 Entebbe-Busega'!C14,'28.09 Entebbe-Busega-24h'!C14,'29.09 Entebbe-Busega'!C14)</f>
        <v>34.714285714285715</v>
      </c>
      <c r="D14" s="49">
        <f>AVERAGE('23.09.19 Entebbe-Busega'!D14,'24.09 Entebbe-Busega'!D14,'25.09 Entebbe-Busega'!D14,'26.09 Entebbe-Busega 24hr'!D14,'27.09 Entebbe-Busega'!D14,'28.09 Entebbe-Busega-24h'!D14,'29.09 Entebbe-Busega'!D14)</f>
        <v>11.428571428571429</v>
      </c>
      <c r="E14" s="49">
        <f>AVERAGE('23.09.19 Entebbe-Busega'!E14,'24.09 Entebbe-Busega'!E14,'25.09 Entebbe-Busega'!E14,'26.09 Entebbe-Busega 24hr'!E14,'27.09 Entebbe-Busega'!E14,'28.09 Entebbe-Busega-24h'!E14,'29.09 Entebbe-Busega'!E14)</f>
        <v>5.7142857142857144</v>
      </c>
      <c r="F14" s="49">
        <f>AVERAGE('23.09.19 Entebbe-Busega'!F14,'24.09 Entebbe-Busega'!F14,'25.09 Entebbe-Busega'!F14,'26.09 Entebbe-Busega 24hr'!F14,'27.09 Entebbe-Busega'!F14,'28.09 Entebbe-Busega-24h'!F14,'29.09 Entebbe-Busega'!F14)</f>
        <v>2.5714285714285716</v>
      </c>
      <c r="G14" s="49">
        <f>AVERAGE('23.09.19 Entebbe-Busega'!G14,'24.09 Entebbe-Busega'!G14,'25.09 Entebbe-Busega'!G14,'26.09 Entebbe-Busega 24hr'!G14,'27.09 Entebbe-Busega'!G14,'28.09 Entebbe-Busega-24h'!G14,'29.09 Entebbe-Busega'!G14)</f>
        <v>0.14285714285714285</v>
      </c>
      <c r="H14" s="49">
        <f>AVERAGE('23.09.19 Entebbe-Busega'!H14,'24.09 Entebbe-Busega'!H14,'25.09 Entebbe-Busega'!H14,'26.09 Entebbe-Busega 24hr'!H14,'27.09 Entebbe-Busega'!H14,'28.09 Entebbe-Busega-24h'!H14,'29.09 Entebbe-Busega'!H14)</f>
        <v>0.5714285714285714</v>
      </c>
      <c r="I14" s="49">
        <f>AVERAGE('23.09.19 Entebbe-Busega'!I14,'24.09 Entebbe-Busega'!I14,'25.09 Entebbe-Busega'!I14,'26.09 Entebbe-Busega 24hr'!I14,'27.09 Entebbe-Busega'!I14,'28.09 Entebbe-Busega-24h'!I14,'29.09 Entebbe-Busega'!I14)</f>
        <v>4.4285714285714288</v>
      </c>
      <c r="J14" s="49">
        <f>AVERAGE('23.09.19 Entebbe-Busega'!J14,'24.09 Entebbe-Busega'!J14,'25.09 Entebbe-Busega'!J14,'26.09 Entebbe-Busega 24hr'!J14,'27.09 Entebbe-Busega'!J14,'28.09 Entebbe-Busega-24h'!J14,'29.09 Entebbe-Busega'!J14)</f>
        <v>0.7142857142857143</v>
      </c>
      <c r="K14" s="49">
        <f>AVERAGE('23.09.19 Entebbe-Busega'!K14,'24.09 Entebbe-Busega'!K14,'25.09 Entebbe-Busega'!K14,'26.09 Entebbe-Busega 24hr'!K14,'27.09 Entebbe-Busega'!K14,'28.09 Entebbe-Busega-24h'!K14,'29.09 Entebbe-Busega'!K14)</f>
        <v>1</v>
      </c>
      <c r="L14" s="49">
        <f>AVERAGE('23.09.19 Entebbe-Busega'!L14,'24.09 Entebbe-Busega'!L14,'25.09 Entebbe-Busega'!L14,'26.09 Entebbe-Busega 24hr'!L14,'27.09 Entebbe-Busega'!L14,'28.09 Entebbe-Busega-24h'!L14,'29.09 Entebbe-Busega'!L14)</f>
        <v>0</v>
      </c>
      <c r="M14" s="49">
        <f>AVERAGE('23.09.19 Entebbe-Busega'!M14,'24.09 Entebbe-Busega'!M14,'25.09 Entebbe-Busega'!M14,'26.09 Entebbe-Busega 24hr'!M14,'27.09 Entebbe-Busega'!M14,'28.09 Entebbe-Busega-24h'!M14,'29.09 Entebbe-Busega'!M14)</f>
        <v>0</v>
      </c>
      <c r="N14" s="49">
        <f>AVERAGE('23.09.19 Entebbe-Busega'!N14,'24.09 Entebbe-Busega'!N14,'25.09 Entebbe-Busega'!N14,'26.09 Entebbe-Busega 24hr'!N14,'27.09 Entebbe-Busega'!N14,'28.09 Entebbe-Busega-24h'!N14,'29.09 Entebbe-Busega'!N14)</f>
        <v>0</v>
      </c>
      <c r="O14" s="15">
        <f t="shared" si="0"/>
        <v>61.285714285714292</v>
      </c>
      <c r="P14" s="15">
        <f t="shared" si="1"/>
        <v>61.285714285714292</v>
      </c>
      <c r="R14" s="1" t="s">
        <v>10</v>
      </c>
      <c r="S14" s="17">
        <f t="shared" ref="S14:AF14" si="6">SUM(C26:C29)</f>
        <v>138.28571428571428</v>
      </c>
      <c r="T14" s="17">
        <f t="shared" si="6"/>
        <v>42.857142857142854</v>
      </c>
      <c r="U14" s="17">
        <f t="shared" si="6"/>
        <v>22.428571428571427</v>
      </c>
      <c r="V14" s="17">
        <f t="shared" si="6"/>
        <v>14.428571428571431</v>
      </c>
      <c r="W14" s="17">
        <f t="shared" si="6"/>
        <v>0.99999999999999989</v>
      </c>
      <c r="X14" s="17">
        <f t="shared" si="6"/>
        <v>2.9999999999999996</v>
      </c>
      <c r="Y14" s="17">
        <f t="shared" si="6"/>
        <v>13.285714285714286</v>
      </c>
      <c r="Z14" s="17">
        <f t="shared" si="6"/>
        <v>6</v>
      </c>
      <c r="AA14" s="17">
        <f t="shared" si="6"/>
        <v>4.9999999999999991</v>
      </c>
      <c r="AB14" s="17">
        <f t="shared" si="6"/>
        <v>0</v>
      </c>
      <c r="AC14" s="17">
        <f t="shared" si="6"/>
        <v>0</v>
      </c>
      <c r="AD14" s="17">
        <f t="shared" si="6"/>
        <v>0</v>
      </c>
      <c r="AE14" s="31">
        <f t="shared" si="6"/>
        <v>246.28571428571428</v>
      </c>
      <c r="AF14" s="31">
        <f t="shared" si="6"/>
        <v>246.28571428571428</v>
      </c>
    </row>
    <row r="15" spans="2:32" ht="23.1" customHeight="1" x14ac:dyDescent="0.25">
      <c r="B15" s="23" t="s">
        <v>42</v>
      </c>
      <c r="C15" s="49">
        <f>AVERAGE('23.09.19 Entebbe-Busega'!C15,'24.09 Entebbe-Busega'!C15,'25.09 Entebbe-Busega'!C15,'26.09 Entebbe-Busega 24hr'!C15,'27.09 Entebbe-Busega'!C15,'28.09 Entebbe-Busega-24h'!C15,'29.09 Entebbe-Busega'!C15)</f>
        <v>29.857142857142858</v>
      </c>
      <c r="D15" s="49">
        <f>AVERAGE('23.09.19 Entebbe-Busega'!D15,'24.09 Entebbe-Busega'!D15,'25.09 Entebbe-Busega'!D15,'26.09 Entebbe-Busega 24hr'!D15,'27.09 Entebbe-Busega'!D15,'28.09 Entebbe-Busega-24h'!D15,'29.09 Entebbe-Busega'!D15)</f>
        <v>8.5714285714285712</v>
      </c>
      <c r="E15" s="49">
        <f>AVERAGE('23.09.19 Entebbe-Busega'!E15,'24.09 Entebbe-Busega'!E15,'25.09 Entebbe-Busega'!E15,'26.09 Entebbe-Busega 24hr'!E15,'27.09 Entebbe-Busega'!E15,'28.09 Entebbe-Busega-24h'!E15,'29.09 Entebbe-Busega'!E15)</f>
        <v>4.1428571428571432</v>
      </c>
      <c r="F15" s="49">
        <f>AVERAGE('23.09.19 Entebbe-Busega'!F15,'24.09 Entebbe-Busega'!F15,'25.09 Entebbe-Busega'!F15,'26.09 Entebbe-Busega 24hr'!F15,'27.09 Entebbe-Busega'!F15,'28.09 Entebbe-Busega-24h'!F15,'29.09 Entebbe-Busega'!F15)</f>
        <v>2.1428571428571428</v>
      </c>
      <c r="G15" s="49">
        <f>AVERAGE('23.09.19 Entebbe-Busega'!G15,'24.09 Entebbe-Busega'!G15,'25.09 Entebbe-Busega'!G15,'26.09 Entebbe-Busega 24hr'!G15,'27.09 Entebbe-Busega'!G15,'28.09 Entebbe-Busega-24h'!G15,'29.09 Entebbe-Busega'!G15)</f>
        <v>0.2857142857142857</v>
      </c>
      <c r="H15" s="49">
        <f>AVERAGE('23.09.19 Entebbe-Busega'!H15,'24.09 Entebbe-Busega'!H15,'25.09 Entebbe-Busega'!H15,'26.09 Entebbe-Busega 24hr'!H15,'27.09 Entebbe-Busega'!H15,'28.09 Entebbe-Busega-24h'!H15,'29.09 Entebbe-Busega'!H15)</f>
        <v>0.14285714285714285</v>
      </c>
      <c r="I15" s="49">
        <f>AVERAGE('23.09.19 Entebbe-Busega'!I15,'24.09 Entebbe-Busega'!I15,'25.09 Entebbe-Busega'!I15,'26.09 Entebbe-Busega 24hr'!I15,'27.09 Entebbe-Busega'!I15,'28.09 Entebbe-Busega-24h'!I15,'29.09 Entebbe-Busega'!I15)</f>
        <v>3.5714285714285716</v>
      </c>
      <c r="J15" s="49">
        <f>AVERAGE('23.09.19 Entebbe-Busega'!J15,'24.09 Entebbe-Busega'!J15,'25.09 Entebbe-Busega'!J15,'26.09 Entebbe-Busega 24hr'!J15,'27.09 Entebbe-Busega'!J15,'28.09 Entebbe-Busega-24h'!J15,'29.09 Entebbe-Busega'!J15)</f>
        <v>0.7142857142857143</v>
      </c>
      <c r="K15" s="49">
        <f>AVERAGE('23.09.19 Entebbe-Busega'!K15,'24.09 Entebbe-Busega'!K15,'25.09 Entebbe-Busega'!K15,'26.09 Entebbe-Busega 24hr'!K15,'27.09 Entebbe-Busega'!K15,'28.09 Entebbe-Busega-24h'!K15,'29.09 Entebbe-Busega'!K15)</f>
        <v>0.8571428571428571</v>
      </c>
      <c r="L15" s="49">
        <f>AVERAGE('23.09.19 Entebbe-Busega'!L15,'24.09 Entebbe-Busega'!L15,'25.09 Entebbe-Busega'!L15,'26.09 Entebbe-Busega 24hr'!L15,'27.09 Entebbe-Busega'!L15,'28.09 Entebbe-Busega-24h'!L15,'29.09 Entebbe-Busega'!L15)</f>
        <v>0.14285714285714285</v>
      </c>
      <c r="M15" s="49">
        <f>AVERAGE('23.09.19 Entebbe-Busega'!M15,'24.09 Entebbe-Busega'!M15,'25.09 Entebbe-Busega'!M15,'26.09 Entebbe-Busega 24hr'!M15,'27.09 Entebbe-Busega'!M15,'28.09 Entebbe-Busega-24h'!M15,'29.09 Entebbe-Busega'!M15)</f>
        <v>0</v>
      </c>
      <c r="N15" s="49">
        <f>AVERAGE('23.09.19 Entebbe-Busega'!N15,'24.09 Entebbe-Busega'!N15,'25.09 Entebbe-Busega'!N15,'26.09 Entebbe-Busega 24hr'!N15,'27.09 Entebbe-Busega'!N15,'28.09 Entebbe-Busega-24h'!N15,'29.09 Entebbe-Busega'!N15)</f>
        <v>0</v>
      </c>
      <c r="O15" s="15">
        <f t="shared" si="0"/>
        <v>50.428571428571438</v>
      </c>
      <c r="P15" s="15">
        <f t="shared" si="1"/>
        <v>50.428571428571438</v>
      </c>
      <c r="R15" s="1" t="s">
        <v>11</v>
      </c>
      <c r="S15" s="17">
        <f t="shared" ref="S15:AF15" si="7">SUM(C30:C33)</f>
        <v>140.42857142857144</v>
      </c>
      <c r="T15" s="17">
        <f t="shared" si="7"/>
        <v>44.857142857142861</v>
      </c>
      <c r="U15" s="17">
        <f t="shared" si="7"/>
        <v>24.571428571428573</v>
      </c>
      <c r="V15" s="17">
        <f t="shared" si="7"/>
        <v>17.714285714285715</v>
      </c>
      <c r="W15" s="17">
        <f t="shared" si="7"/>
        <v>1.8571428571428572</v>
      </c>
      <c r="X15" s="17">
        <f t="shared" si="7"/>
        <v>0.42857142857142855</v>
      </c>
      <c r="Y15" s="17">
        <f t="shared" si="7"/>
        <v>19.142857142857142</v>
      </c>
      <c r="Z15" s="17">
        <f t="shared" si="7"/>
        <v>7.2857142857142856</v>
      </c>
      <c r="AA15" s="17">
        <f t="shared" si="7"/>
        <v>6.2857142857142865</v>
      </c>
      <c r="AB15" s="17">
        <f t="shared" si="7"/>
        <v>0.71428571428571419</v>
      </c>
      <c r="AC15" s="17">
        <f t="shared" si="7"/>
        <v>0</v>
      </c>
      <c r="AD15" s="17">
        <f t="shared" si="7"/>
        <v>0</v>
      </c>
      <c r="AE15" s="31">
        <f t="shared" si="7"/>
        <v>263.28571428571428</v>
      </c>
      <c r="AF15" s="31">
        <f t="shared" si="7"/>
        <v>263.28571428571428</v>
      </c>
    </row>
    <row r="16" spans="2:32" ht="23.1" customHeight="1" x14ac:dyDescent="0.25">
      <c r="B16" s="23" t="s">
        <v>43</v>
      </c>
      <c r="C16" s="49">
        <f>AVERAGE('23.09.19 Entebbe-Busega'!C16,'24.09 Entebbe-Busega'!C16,'25.09 Entebbe-Busega'!C16,'26.09 Entebbe-Busega 24hr'!C16,'27.09 Entebbe-Busega'!C16,'28.09 Entebbe-Busega-24h'!C16,'29.09 Entebbe-Busega'!C16)</f>
        <v>38.571428571428569</v>
      </c>
      <c r="D16" s="49">
        <f>AVERAGE('23.09.19 Entebbe-Busega'!D16,'24.09 Entebbe-Busega'!D16,'25.09 Entebbe-Busega'!D16,'26.09 Entebbe-Busega 24hr'!D16,'27.09 Entebbe-Busega'!D16,'28.09 Entebbe-Busega-24h'!D16,'29.09 Entebbe-Busega'!D16)</f>
        <v>8.2857142857142865</v>
      </c>
      <c r="E16" s="49">
        <f>AVERAGE('23.09.19 Entebbe-Busega'!E16,'24.09 Entebbe-Busega'!E16,'25.09 Entebbe-Busega'!E16,'26.09 Entebbe-Busega 24hr'!E16,'27.09 Entebbe-Busega'!E16,'28.09 Entebbe-Busega-24h'!E16,'29.09 Entebbe-Busega'!E16)</f>
        <v>7.1428571428571432</v>
      </c>
      <c r="F16" s="49">
        <f>AVERAGE('23.09.19 Entebbe-Busega'!F16,'24.09 Entebbe-Busega'!F16,'25.09 Entebbe-Busega'!F16,'26.09 Entebbe-Busega 24hr'!F16,'27.09 Entebbe-Busega'!F16,'28.09 Entebbe-Busega-24h'!F16,'29.09 Entebbe-Busega'!F16)</f>
        <v>2.1428571428571428</v>
      </c>
      <c r="G16" s="49">
        <f>AVERAGE('23.09.19 Entebbe-Busega'!G16,'24.09 Entebbe-Busega'!G16,'25.09 Entebbe-Busega'!G16,'26.09 Entebbe-Busega 24hr'!G16,'27.09 Entebbe-Busega'!G16,'28.09 Entebbe-Busega-24h'!G16,'29.09 Entebbe-Busega'!G16)</f>
        <v>0.5714285714285714</v>
      </c>
      <c r="H16" s="49">
        <f>AVERAGE('23.09.19 Entebbe-Busega'!H16,'24.09 Entebbe-Busega'!H16,'25.09 Entebbe-Busega'!H16,'26.09 Entebbe-Busega 24hr'!H16,'27.09 Entebbe-Busega'!H16,'28.09 Entebbe-Busega-24h'!H16,'29.09 Entebbe-Busega'!H16)</f>
        <v>0.2857142857142857</v>
      </c>
      <c r="I16" s="49">
        <f>AVERAGE('23.09.19 Entebbe-Busega'!I16,'24.09 Entebbe-Busega'!I16,'25.09 Entebbe-Busega'!I16,'26.09 Entebbe-Busega 24hr'!I16,'27.09 Entebbe-Busega'!I16,'28.09 Entebbe-Busega-24h'!I16,'29.09 Entebbe-Busega'!I16)</f>
        <v>3.7142857142857144</v>
      </c>
      <c r="J16" s="49">
        <f>AVERAGE('23.09.19 Entebbe-Busega'!J16,'24.09 Entebbe-Busega'!J16,'25.09 Entebbe-Busega'!J16,'26.09 Entebbe-Busega 24hr'!J16,'27.09 Entebbe-Busega'!J16,'28.09 Entebbe-Busega-24h'!J16,'29.09 Entebbe-Busega'!J16)</f>
        <v>0.2857142857142857</v>
      </c>
      <c r="K16" s="49">
        <f>AVERAGE('23.09.19 Entebbe-Busega'!K16,'24.09 Entebbe-Busega'!K16,'25.09 Entebbe-Busega'!K16,'26.09 Entebbe-Busega 24hr'!K16,'27.09 Entebbe-Busega'!K16,'28.09 Entebbe-Busega-24h'!K16,'29.09 Entebbe-Busega'!K16)</f>
        <v>0.7142857142857143</v>
      </c>
      <c r="L16" s="49">
        <f>AVERAGE('23.09.19 Entebbe-Busega'!L16,'24.09 Entebbe-Busega'!L16,'25.09 Entebbe-Busega'!L16,'26.09 Entebbe-Busega 24hr'!L16,'27.09 Entebbe-Busega'!L16,'28.09 Entebbe-Busega-24h'!L16,'29.09 Entebbe-Busega'!L16)</f>
        <v>0</v>
      </c>
      <c r="M16" s="49">
        <f>AVERAGE('23.09.19 Entebbe-Busega'!M16,'24.09 Entebbe-Busega'!M16,'25.09 Entebbe-Busega'!M16,'26.09 Entebbe-Busega 24hr'!M16,'27.09 Entebbe-Busega'!M16,'28.09 Entebbe-Busega-24h'!M16,'29.09 Entebbe-Busega'!M16)</f>
        <v>0</v>
      </c>
      <c r="N16" s="49">
        <f>AVERAGE('23.09.19 Entebbe-Busega'!N16,'24.09 Entebbe-Busega'!N16,'25.09 Entebbe-Busega'!N16,'26.09 Entebbe-Busega 24hr'!N16,'27.09 Entebbe-Busega'!N16,'28.09 Entebbe-Busega-24h'!N16,'29.09 Entebbe-Busega'!N16)</f>
        <v>0</v>
      </c>
      <c r="O16" s="15">
        <f t="shared" si="0"/>
        <v>61.714285714285715</v>
      </c>
      <c r="P16" s="15">
        <f t="shared" si="1"/>
        <v>61.714285714285715</v>
      </c>
      <c r="R16" s="1" t="s">
        <v>12</v>
      </c>
      <c r="S16" s="17">
        <f t="shared" ref="S16:AF16" si="8">SUM(C34:C37)</f>
        <v>137.42857142857144</v>
      </c>
      <c r="T16" s="17">
        <f t="shared" si="8"/>
        <v>35.142857142857139</v>
      </c>
      <c r="U16" s="17">
        <f t="shared" si="8"/>
        <v>22.714285714285715</v>
      </c>
      <c r="V16" s="17">
        <f t="shared" si="8"/>
        <v>9.7142857142857135</v>
      </c>
      <c r="W16" s="17">
        <f t="shared" si="8"/>
        <v>1.5714285714285714</v>
      </c>
      <c r="X16" s="17">
        <f t="shared" si="8"/>
        <v>1.2857142857142856</v>
      </c>
      <c r="Y16" s="17">
        <f t="shared" si="8"/>
        <v>21.857142857142858</v>
      </c>
      <c r="Z16" s="17">
        <f t="shared" si="8"/>
        <v>8.7142857142857153</v>
      </c>
      <c r="AA16" s="17">
        <f t="shared" si="8"/>
        <v>7</v>
      </c>
      <c r="AB16" s="17">
        <f t="shared" si="8"/>
        <v>0.8571428571428571</v>
      </c>
      <c r="AC16" s="17">
        <f t="shared" si="8"/>
        <v>0.14285714285714285</v>
      </c>
      <c r="AD16" s="17">
        <f t="shared" si="8"/>
        <v>0</v>
      </c>
      <c r="AE16" s="31">
        <f t="shared" si="8"/>
        <v>246.28571428571428</v>
      </c>
      <c r="AF16" s="31">
        <f t="shared" si="8"/>
        <v>246.42857142857144</v>
      </c>
    </row>
    <row r="17" spans="2:32" ht="23.1" customHeight="1" x14ac:dyDescent="0.25">
      <c r="B17" s="23" t="s">
        <v>44</v>
      </c>
      <c r="C17" s="49">
        <f>AVERAGE('23.09.19 Entebbe-Busega'!C17,'24.09 Entebbe-Busega'!C17,'25.09 Entebbe-Busega'!C17,'26.09 Entebbe-Busega 24hr'!C17,'27.09 Entebbe-Busega'!C17,'28.09 Entebbe-Busega-24h'!C17,'29.09 Entebbe-Busega'!C17)</f>
        <v>33.857142857142854</v>
      </c>
      <c r="D17" s="49">
        <f>AVERAGE('23.09.19 Entebbe-Busega'!D17,'24.09 Entebbe-Busega'!D17,'25.09 Entebbe-Busega'!D17,'26.09 Entebbe-Busega 24hr'!D17,'27.09 Entebbe-Busega'!D17,'28.09 Entebbe-Busega-24h'!D17,'29.09 Entebbe-Busega'!D17)</f>
        <v>9.2857142857142865</v>
      </c>
      <c r="E17" s="49">
        <f>AVERAGE('23.09.19 Entebbe-Busega'!E17,'24.09 Entebbe-Busega'!E17,'25.09 Entebbe-Busega'!E17,'26.09 Entebbe-Busega 24hr'!E17,'27.09 Entebbe-Busega'!E17,'28.09 Entebbe-Busega-24h'!E17,'29.09 Entebbe-Busega'!E17)</f>
        <v>4.7142857142857144</v>
      </c>
      <c r="F17" s="49">
        <f>AVERAGE('23.09.19 Entebbe-Busega'!F17,'24.09 Entebbe-Busega'!F17,'25.09 Entebbe-Busega'!F17,'26.09 Entebbe-Busega 24hr'!F17,'27.09 Entebbe-Busega'!F17,'28.09 Entebbe-Busega-24h'!F17,'29.09 Entebbe-Busega'!F17)</f>
        <v>1.5714285714285714</v>
      </c>
      <c r="G17" s="49">
        <f>AVERAGE('23.09.19 Entebbe-Busega'!G17,'24.09 Entebbe-Busega'!G17,'25.09 Entebbe-Busega'!G17,'26.09 Entebbe-Busega 24hr'!G17,'27.09 Entebbe-Busega'!G17,'28.09 Entebbe-Busega-24h'!G17,'29.09 Entebbe-Busega'!G17)</f>
        <v>0.14285714285714285</v>
      </c>
      <c r="H17" s="49">
        <f>AVERAGE('23.09.19 Entebbe-Busega'!H17,'24.09 Entebbe-Busega'!H17,'25.09 Entebbe-Busega'!H17,'26.09 Entebbe-Busega 24hr'!H17,'27.09 Entebbe-Busega'!H17,'28.09 Entebbe-Busega-24h'!H17,'29.09 Entebbe-Busega'!H17)</f>
        <v>0.5714285714285714</v>
      </c>
      <c r="I17" s="49">
        <f>AVERAGE('23.09.19 Entebbe-Busega'!I17,'24.09 Entebbe-Busega'!I17,'25.09 Entebbe-Busega'!I17,'26.09 Entebbe-Busega 24hr'!I17,'27.09 Entebbe-Busega'!I17,'28.09 Entebbe-Busega-24h'!I17,'29.09 Entebbe-Busega'!I17)</f>
        <v>2</v>
      </c>
      <c r="J17" s="49">
        <f>AVERAGE('23.09.19 Entebbe-Busega'!J17,'24.09 Entebbe-Busega'!J17,'25.09 Entebbe-Busega'!J17,'26.09 Entebbe-Busega 24hr'!J17,'27.09 Entebbe-Busega'!J17,'28.09 Entebbe-Busega-24h'!J17,'29.09 Entebbe-Busega'!J17)</f>
        <v>0.8571428571428571</v>
      </c>
      <c r="K17" s="49">
        <f>AVERAGE('23.09.19 Entebbe-Busega'!K17,'24.09 Entebbe-Busega'!K17,'25.09 Entebbe-Busega'!K17,'26.09 Entebbe-Busega 24hr'!K17,'27.09 Entebbe-Busega'!K17,'28.09 Entebbe-Busega-24h'!K17,'29.09 Entebbe-Busega'!K17)</f>
        <v>1.1428571428571428</v>
      </c>
      <c r="L17" s="49">
        <f>AVERAGE('23.09.19 Entebbe-Busega'!L17,'24.09 Entebbe-Busega'!L17,'25.09 Entebbe-Busega'!L17,'26.09 Entebbe-Busega 24hr'!L17,'27.09 Entebbe-Busega'!L17,'28.09 Entebbe-Busega-24h'!L17,'29.09 Entebbe-Busega'!L17)</f>
        <v>0</v>
      </c>
      <c r="M17" s="49">
        <f>AVERAGE('23.09.19 Entebbe-Busega'!M17,'24.09 Entebbe-Busega'!M17,'25.09 Entebbe-Busega'!M17,'26.09 Entebbe-Busega 24hr'!M17,'27.09 Entebbe-Busega'!M17,'28.09 Entebbe-Busega-24h'!M17,'29.09 Entebbe-Busega'!M17)</f>
        <v>0.14285714285714285</v>
      </c>
      <c r="N17" s="49">
        <f>AVERAGE('23.09.19 Entebbe-Busega'!N17,'24.09 Entebbe-Busega'!N17,'25.09 Entebbe-Busega'!N17,'26.09 Entebbe-Busega 24hr'!N17,'27.09 Entebbe-Busega'!N17,'28.09 Entebbe-Busega-24h'!N17,'29.09 Entebbe-Busega'!N17)</f>
        <v>0</v>
      </c>
      <c r="O17" s="15">
        <f t="shared" si="0"/>
        <v>54.142857142857139</v>
      </c>
      <c r="P17" s="15">
        <f t="shared" si="1"/>
        <v>54.285714285714285</v>
      </c>
      <c r="R17" s="1" t="s">
        <v>13</v>
      </c>
      <c r="S17" s="17">
        <f t="shared" ref="S17:AF17" si="9">SUM(C38:C41)</f>
        <v>127.57142857142856</v>
      </c>
      <c r="T17" s="17">
        <f t="shared" si="9"/>
        <v>42.714285714285715</v>
      </c>
      <c r="U17" s="17">
        <f t="shared" si="9"/>
        <v>30.428571428571427</v>
      </c>
      <c r="V17" s="17">
        <f t="shared" si="9"/>
        <v>16.714285714285715</v>
      </c>
      <c r="W17" s="17">
        <f t="shared" si="9"/>
        <v>2.7142857142857144</v>
      </c>
      <c r="X17" s="17">
        <f t="shared" si="9"/>
        <v>1.4285714285714284</v>
      </c>
      <c r="Y17" s="17">
        <f t="shared" si="9"/>
        <v>18.142857142857142</v>
      </c>
      <c r="Z17" s="17">
        <f t="shared" si="9"/>
        <v>5</v>
      </c>
      <c r="AA17" s="17">
        <f t="shared" si="9"/>
        <v>5.1428571428571432</v>
      </c>
      <c r="AB17" s="17">
        <f t="shared" si="9"/>
        <v>0.5714285714285714</v>
      </c>
      <c r="AC17" s="17">
        <f t="shared" si="9"/>
        <v>0</v>
      </c>
      <c r="AD17" s="17">
        <f t="shared" si="9"/>
        <v>0</v>
      </c>
      <c r="AE17" s="31">
        <f t="shared" si="9"/>
        <v>250.42857142857147</v>
      </c>
      <c r="AF17" s="31">
        <f t="shared" si="9"/>
        <v>250.42857142857147</v>
      </c>
    </row>
    <row r="18" spans="2:32" ht="23.1" customHeight="1" x14ac:dyDescent="0.25">
      <c r="B18" s="23" t="s">
        <v>45</v>
      </c>
      <c r="C18" s="49">
        <f>AVERAGE('23.09.19 Entebbe-Busega'!C18,'24.09 Entebbe-Busega'!C18,'25.09 Entebbe-Busega'!C18,'26.09 Entebbe-Busega 24hr'!C18,'27.09 Entebbe-Busega'!C18,'28.09 Entebbe-Busega-24h'!C18,'29.09 Entebbe-Busega'!C18)</f>
        <v>36.285714285714285</v>
      </c>
      <c r="D18" s="49">
        <f>AVERAGE('23.09.19 Entebbe-Busega'!D18,'24.09 Entebbe-Busega'!D18,'25.09 Entebbe-Busega'!D18,'26.09 Entebbe-Busega 24hr'!D18,'27.09 Entebbe-Busega'!D18,'28.09 Entebbe-Busega-24h'!D18,'29.09 Entebbe-Busega'!D18)</f>
        <v>9.5714285714285712</v>
      </c>
      <c r="E18" s="49">
        <f>AVERAGE('23.09.19 Entebbe-Busega'!E18,'24.09 Entebbe-Busega'!E18,'25.09 Entebbe-Busega'!E18,'26.09 Entebbe-Busega 24hr'!E18,'27.09 Entebbe-Busega'!E18,'28.09 Entebbe-Busega-24h'!E18,'29.09 Entebbe-Busega'!E18)</f>
        <v>4</v>
      </c>
      <c r="F18" s="49">
        <f>AVERAGE('23.09.19 Entebbe-Busega'!F18,'24.09 Entebbe-Busega'!F18,'25.09 Entebbe-Busega'!F18,'26.09 Entebbe-Busega 24hr'!F18,'27.09 Entebbe-Busega'!F18,'28.09 Entebbe-Busega-24h'!F18,'29.09 Entebbe-Busega'!F18)</f>
        <v>2.4285714285714284</v>
      </c>
      <c r="G18" s="49">
        <f>AVERAGE('23.09.19 Entebbe-Busega'!G18,'24.09 Entebbe-Busega'!G18,'25.09 Entebbe-Busega'!G18,'26.09 Entebbe-Busega 24hr'!G18,'27.09 Entebbe-Busega'!G18,'28.09 Entebbe-Busega-24h'!G18,'29.09 Entebbe-Busega'!G18)</f>
        <v>0.7142857142857143</v>
      </c>
      <c r="H18" s="49">
        <f>AVERAGE('23.09.19 Entebbe-Busega'!H18,'24.09 Entebbe-Busega'!H18,'25.09 Entebbe-Busega'!H18,'26.09 Entebbe-Busega 24hr'!H18,'27.09 Entebbe-Busega'!H18,'28.09 Entebbe-Busega-24h'!H18,'29.09 Entebbe-Busega'!H18)</f>
        <v>0.2857142857142857</v>
      </c>
      <c r="I18" s="49">
        <f>AVERAGE('23.09.19 Entebbe-Busega'!I18,'24.09 Entebbe-Busega'!I18,'25.09 Entebbe-Busega'!I18,'26.09 Entebbe-Busega 24hr'!I18,'27.09 Entebbe-Busega'!I18,'28.09 Entebbe-Busega-24h'!I18,'29.09 Entebbe-Busega'!I18)</f>
        <v>2.4285714285714284</v>
      </c>
      <c r="J18" s="49">
        <f>AVERAGE('23.09.19 Entebbe-Busega'!J18,'24.09 Entebbe-Busega'!J18,'25.09 Entebbe-Busega'!J18,'26.09 Entebbe-Busega 24hr'!J18,'27.09 Entebbe-Busega'!J18,'28.09 Entebbe-Busega-24h'!J18,'29.09 Entebbe-Busega'!J18)</f>
        <v>0.8571428571428571</v>
      </c>
      <c r="K18" s="49">
        <f>AVERAGE('23.09.19 Entebbe-Busega'!K18,'24.09 Entebbe-Busega'!K18,'25.09 Entebbe-Busega'!K18,'26.09 Entebbe-Busega 24hr'!K18,'27.09 Entebbe-Busega'!K18,'28.09 Entebbe-Busega-24h'!K18,'29.09 Entebbe-Busega'!K18)</f>
        <v>1.1428571428571428</v>
      </c>
      <c r="L18" s="49">
        <f>AVERAGE('23.09.19 Entebbe-Busega'!L18,'24.09 Entebbe-Busega'!L18,'25.09 Entebbe-Busega'!L18,'26.09 Entebbe-Busega 24hr'!L18,'27.09 Entebbe-Busega'!L18,'28.09 Entebbe-Busega-24h'!L18,'29.09 Entebbe-Busega'!L18)</f>
        <v>0.2857142857142857</v>
      </c>
      <c r="M18" s="49">
        <f>AVERAGE('23.09.19 Entebbe-Busega'!M18,'24.09 Entebbe-Busega'!M18,'25.09 Entebbe-Busega'!M18,'26.09 Entebbe-Busega 24hr'!M18,'27.09 Entebbe-Busega'!M18,'28.09 Entebbe-Busega-24h'!M18,'29.09 Entebbe-Busega'!M18)</f>
        <v>0</v>
      </c>
      <c r="N18" s="49">
        <f>AVERAGE('23.09.19 Entebbe-Busega'!N18,'24.09 Entebbe-Busega'!N18,'25.09 Entebbe-Busega'!N18,'26.09 Entebbe-Busega 24hr'!N18,'27.09 Entebbe-Busega'!N18,'28.09 Entebbe-Busega-24h'!N18,'29.09 Entebbe-Busega'!N18)</f>
        <v>0</v>
      </c>
      <c r="O18" s="15">
        <f t="shared" si="0"/>
        <v>58</v>
      </c>
      <c r="P18" s="15">
        <f t="shared" si="1"/>
        <v>58</v>
      </c>
      <c r="R18" s="1" t="s">
        <v>14</v>
      </c>
      <c r="S18" s="17">
        <f t="shared" ref="S18:AF18" si="10">SUM(C42:C45)</f>
        <v>153.14285714285717</v>
      </c>
      <c r="T18" s="17">
        <f t="shared" si="10"/>
        <v>51</v>
      </c>
      <c r="U18" s="17">
        <f t="shared" si="10"/>
        <v>28.285714285714285</v>
      </c>
      <c r="V18" s="17">
        <f t="shared" si="10"/>
        <v>16.285714285714285</v>
      </c>
      <c r="W18" s="17">
        <f t="shared" si="10"/>
        <v>3.2857142857142856</v>
      </c>
      <c r="X18" s="17">
        <f t="shared" si="10"/>
        <v>0.5714285714285714</v>
      </c>
      <c r="Y18" s="17">
        <f t="shared" si="10"/>
        <v>21</v>
      </c>
      <c r="Z18" s="17">
        <f t="shared" si="10"/>
        <v>9.8571428571428577</v>
      </c>
      <c r="AA18" s="17">
        <f t="shared" si="10"/>
        <v>6.8571428571428568</v>
      </c>
      <c r="AB18" s="17">
        <f t="shared" si="10"/>
        <v>0.71428571428571419</v>
      </c>
      <c r="AC18" s="17">
        <f t="shared" si="10"/>
        <v>0.14285714285714285</v>
      </c>
      <c r="AD18" s="17">
        <f t="shared" si="10"/>
        <v>0</v>
      </c>
      <c r="AE18" s="31">
        <f t="shared" si="10"/>
        <v>291</v>
      </c>
      <c r="AF18" s="31">
        <f t="shared" si="10"/>
        <v>291.14285714285711</v>
      </c>
    </row>
    <row r="19" spans="2:32" ht="23.1" customHeight="1" x14ac:dyDescent="0.25">
      <c r="B19" s="23" t="s">
        <v>46</v>
      </c>
      <c r="C19" s="49">
        <f>AVERAGE('23.09.19 Entebbe-Busega'!C19,'24.09 Entebbe-Busega'!C19,'25.09 Entebbe-Busega'!C19,'26.09 Entebbe-Busega 24hr'!C19,'27.09 Entebbe-Busega'!C19,'28.09 Entebbe-Busega-24h'!C19,'29.09 Entebbe-Busega'!C19)</f>
        <v>31.714285714285715</v>
      </c>
      <c r="D19" s="49">
        <f>AVERAGE('23.09.19 Entebbe-Busega'!D19,'24.09 Entebbe-Busega'!D19,'25.09 Entebbe-Busega'!D19,'26.09 Entebbe-Busega 24hr'!D19,'27.09 Entebbe-Busega'!D19,'28.09 Entebbe-Busega-24h'!D19,'29.09 Entebbe-Busega'!D19)</f>
        <v>8.2857142857142865</v>
      </c>
      <c r="E19" s="49">
        <f>AVERAGE('23.09.19 Entebbe-Busega'!E19,'24.09 Entebbe-Busega'!E19,'25.09 Entebbe-Busega'!E19,'26.09 Entebbe-Busega 24hr'!E19,'27.09 Entebbe-Busega'!E19,'28.09 Entebbe-Busega-24h'!E19,'29.09 Entebbe-Busega'!E19)</f>
        <v>6.1428571428571432</v>
      </c>
      <c r="F19" s="49">
        <f>AVERAGE('23.09.19 Entebbe-Busega'!F19,'24.09 Entebbe-Busega'!F19,'25.09 Entebbe-Busega'!F19,'26.09 Entebbe-Busega 24hr'!F19,'27.09 Entebbe-Busega'!F19,'28.09 Entebbe-Busega-24h'!F19,'29.09 Entebbe-Busega'!F19)</f>
        <v>1.1428571428571428</v>
      </c>
      <c r="G19" s="49">
        <f>AVERAGE('23.09.19 Entebbe-Busega'!G19,'24.09 Entebbe-Busega'!G19,'25.09 Entebbe-Busega'!G19,'26.09 Entebbe-Busega 24hr'!G19,'27.09 Entebbe-Busega'!G19,'28.09 Entebbe-Busega-24h'!G19,'29.09 Entebbe-Busega'!G19)</f>
        <v>0.5714285714285714</v>
      </c>
      <c r="H19" s="49">
        <f>AVERAGE('23.09.19 Entebbe-Busega'!H19,'24.09 Entebbe-Busega'!H19,'25.09 Entebbe-Busega'!H19,'26.09 Entebbe-Busega 24hr'!H19,'27.09 Entebbe-Busega'!H19,'28.09 Entebbe-Busega-24h'!H19,'29.09 Entebbe-Busega'!H19)</f>
        <v>0.14285714285714285</v>
      </c>
      <c r="I19" s="49">
        <f>AVERAGE('23.09.19 Entebbe-Busega'!I19,'24.09 Entebbe-Busega'!I19,'25.09 Entebbe-Busega'!I19,'26.09 Entebbe-Busega 24hr'!I19,'27.09 Entebbe-Busega'!I19,'28.09 Entebbe-Busega-24h'!I19,'29.09 Entebbe-Busega'!I19)</f>
        <v>3.1428571428571428</v>
      </c>
      <c r="J19" s="49">
        <f>AVERAGE('23.09.19 Entebbe-Busega'!J19,'24.09 Entebbe-Busega'!J19,'25.09 Entebbe-Busega'!J19,'26.09 Entebbe-Busega 24hr'!J19,'27.09 Entebbe-Busega'!J19,'28.09 Entebbe-Busega-24h'!J19,'29.09 Entebbe-Busega'!J19)</f>
        <v>1</v>
      </c>
      <c r="K19" s="49">
        <f>AVERAGE('23.09.19 Entebbe-Busega'!K19,'24.09 Entebbe-Busega'!K19,'25.09 Entebbe-Busega'!K19,'26.09 Entebbe-Busega 24hr'!K19,'27.09 Entebbe-Busega'!K19,'28.09 Entebbe-Busega-24h'!K19,'29.09 Entebbe-Busega'!K19)</f>
        <v>0.7142857142857143</v>
      </c>
      <c r="L19" s="49">
        <f>AVERAGE('23.09.19 Entebbe-Busega'!L19,'24.09 Entebbe-Busega'!L19,'25.09 Entebbe-Busega'!L19,'26.09 Entebbe-Busega 24hr'!L19,'27.09 Entebbe-Busega'!L19,'28.09 Entebbe-Busega-24h'!L19,'29.09 Entebbe-Busega'!L19)</f>
        <v>0</v>
      </c>
      <c r="M19" s="49">
        <f>AVERAGE('23.09.19 Entebbe-Busega'!M19,'24.09 Entebbe-Busega'!M19,'25.09 Entebbe-Busega'!M19,'26.09 Entebbe-Busega 24hr'!M19,'27.09 Entebbe-Busega'!M19,'28.09 Entebbe-Busega-24h'!M19,'29.09 Entebbe-Busega'!M19)</f>
        <v>0.14285714285714285</v>
      </c>
      <c r="N19" s="49">
        <f>AVERAGE('23.09.19 Entebbe-Busega'!N19,'24.09 Entebbe-Busega'!N19,'25.09 Entebbe-Busega'!N19,'26.09 Entebbe-Busega 24hr'!N19,'27.09 Entebbe-Busega'!N19,'28.09 Entebbe-Busega-24h'!N19,'29.09 Entebbe-Busega'!N19)</f>
        <v>0</v>
      </c>
      <c r="O19" s="15">
        <f t="shared" si="0"/>
        <v>52.857142857142868</v>
      </c>
      <c r="P19" s="15">
        <f t="shared" si="1"/>
        <v>53.000000000000014</v>
      </c>
      <c r="R19" s="1" t="s">
        <v>15</v>
      </c>
      <c r="S19" s="17">
        <f t="shared" ref="S19:AF19" si="11">SUM(C46:C49)</f>
        <v>155.85714285714286</v>
      </c>
      <c r="T19" s="17">
        <f t="shared" si="11"/>
        <v>50.714285714285715</v>
      </c>
      <c r="U19" s="17">
        <f t="shared" si="11"/>
        <v>24.571428571428573</v>
      </c>
      <c r="V19" s="17">
        <f t="shared" si="11"/>
        <v>12.857142857142858</v>
      </c>
      <c r="W19" s="17">
        <f t="shared" si="11"/>
        <v>1.714285714285714</v>
      </c>
      <c r="X19" s="17">
        <f t="shared" si="11"/>
        <v>2.2857142857142856</v>
      </c>
      <c r="Y19" s="17">
        <f t="shared" si="11"/>
        <v>15.142857142857142</v>
      </c>
      <c r="Z19" s="17">
        <f t="shared" si="11"/>
        <v>6.5714285714285712</v>
      </c>
      <c r="AA19" s="17">
        <f t="shared" si="11"/>
        <v>6.5714285714285712</v>
      </c>
      <c r="AB19" s="17">
        <f t="shared" si="11"/>
        <v>1.4285714285714284</v>
      </c>
      <c r="AC19" s="17">
        <f t="shared" si="11"/>
        <v>0</v>
      </c>
      <c r="AD19" s="17">
        <f t="shared" si="11"/>
        <v>0</v>
      </c>
      <c r="AE19" s="31">
        <f t="shared" si="11"/>
        <v>277.71428571428567</v>
      </c>
      <c r="AF19" s="31">
        <f t="shared" si="11"/>
        <v>277.71428571428567</v>
      </c>
    </row>
    <row r="20" spans="2:32" ht="23.1" customHeight="1" x14ac:dyDescent="0.25">
      <c r="B20" s="23" t="s">
        <v>47</v>
      </c>
      <c r="C20" s="49">
        <f>AVERAGE('23.09.19 Entebbe-Busega'!C20,'24.09 Entebbe-Busega'!C20,'25.09 Entebbe-Busega'!C20,'26.09 Entebbe-Busega 24hr'!C20,'27.09 Entebbe-Busega'!C20,'28.09 Entebbe-Busega-24h'!C20,'29.09 Entebbe-Busega'!C20)</f>
        <v>31.285714285714285</v>
      </c>
      <c r="D20" s="49">
        <f>AVERAGE('23.09.19 Entebbe-Busega'!D20,'24.09 Entebbe-Busega'!D20,'25.09 Entebbe-Busega'!D20,'26.09 Entebbe-Busega 24hr'!D20,'27.09 Entebbe-Busega'!D20,'28.09 Entebbe-Busega-24h'!D20,'29.09 Entebbe-Busega'!D20)</f>
        <v>8.1428571428571423</v>
      </c>
      <c r="E20" s="49">
        <f>AVERAGE('23.09.19 Entebbe-Busega'!E20,'24.09 Entebbe-Busega'!E20,'25.09 Entebbe-Busega'!E20,'26.09 Entebbe-Busega 24hr'!E20,'27.09 Entebbe-Busega'!E20,'28.09 Entebbe-Busega-24h'!E20,'29.09 Entebbe-Busega'!E20)</f>
        <v>4.5714285714285712</v>
      </c>
      <c r="F20" s="49">
        <f>AVERAGE('23.09.19 Entebbe-Busega'!F20,'24.09 Entebbe-Busega'!F20,'25.09 Entebbe-Busega'!F20,'26.09 Entebbe-Busega 24hr'!F20,'27.09 Entebbe-Busega'!F20,'28.09 Entebbe-Busega-24h'!F20,'29.09 Entebbe-Busega'!F20)</f>
        <v>2.1428571428571428</v>
      </c>
      <c r="G20" s="49">
        <f>AVERAGE('23.09.19 Entebbe-Busega'!G20,'24.09 Entebbe-Busega'!G20,'25.09 Entebbe-Busega'!G20,'26.09 Entebbe-Busega 24hr'!G20,'27.09 Entebbe-Busega'!G20,'28.09 Entebbe-Busega-24h'!G20,'29.09 Entebbe-Busega'!G20)</f>
        <v>0.2857142857142857</v>
      </c>
      <c r="H20" s="49">
        <f>AVERAGE('23.09.19 Entebbe-Busega'!H20,'24.09 Entebbe-Busega'!H20,'25.09 Entebbe-Busega'!H20,'26.09 Entebbe-Busega 24hr'!H20,'27.09 Entebbe-Busega'!H20,'28.09 Entebbe-Busega-24h'!H20,'29.09 Entebbe-Busega'!H20)</f>
        <v>0.2857142857142857</v>
      </c>
      <c r="I20" s="49">
        <f>AVERAGE('23.09.19 Entebbe-Busega'!I20,'24.09 Entebbe-Busega'!I20,'25.09 Entebbe-Busega'!I20,'26.09 Entebbe-Busega 24hr'!I20,'27.09 Entebbe-Busega'!I20,'28.09 Entebbe-Busega-24h'!I20,'29.09 Entebbe-Busega'!I20)</f>
        <v>3.1428571428571428</v>
      </c>
      <c r="J20" s="49">
        <f>AVERAGE('23.09.19 Entebbe-Busega'!J20,'24.09 Entebbe-Busega'!J20,'25.09 Entebbe-Busega'!J20,'26.09 Entebbe-Busega 24hr'!J20,'27.09 Entebbe-Busega'!J20,'28.09 Entebbe-Busega-24h'!J20,'29.09 Entebbe-Busega'!J20)</f>
        <v>0.7142857142857143</v>
      </c>
      <c r="K20" s="49">
        <f>AVERAGE('23.09.19 Entebbe-Busega'!K20,'24.09 Entebbe-Busega'!K20,'25.09 Entebbe-Busega'!K20,'26.09 Entebbe-Busega 24hr'!K20,'27.09 Entebbe-Busega'!K20,'28.09 Entebbe-Busega-24h'!K20,'29.09 Entebbe-Busega'!K20)</f>
        <v>0.5714285714285714</v>
      </c>
      <c r="L20" s="49">
        <f>AVERAGE('23.09.19 Entebbe-Busega'!L20,'24.09 Entebbe-Busega'!L20,'25.09 Entebbe-Busega'!L20,'26.09 Entebbe-Busega 24hr'!L20,'27.09 Entebbe-Busega'!L20,'28.09 Entebbe-Busega-24h'!L20,'29.09 Entebbe-Busega'!L20)</f>
        <v>0.14285714285714285</v>
      </c>
      <c r="M20" s="49">
        <f>AVERAGE('23.09.19 Entebbe-Busega'!M20,'24.09 Entebbe-Busega'!M20,'25.09 Entebbe-Busega'!M20,'26.09 Entebbe-Busega 24hr'!M20,'27.09 Entebbe-Busega'!M20,'28.09 Entebbe-Busega-24h'!M20,'29.09 Entebbe-Busega'!M20)</f>
        <v>0</v>
      </c>
      <c r="N20" s="49">
        <f>AVERAGE('23.09.19 Entebbe-Busega'!N20,'24.09 Entebbe-Busega'!N20,'25.09 Entebbe-Busega'!N20,'26.09 Entebbe-Busega 24hr'!N20,'27.09 Entebbe-Busega'!N20,'28.09 Entebbe-Busega-24h'!N20,'29.09 Entebbe-Busega'!N20)</f>
        <v>0</v>
      </c>
      <c r="O20" s="15">
        <f t="shared" si="0"/>
        <v>51.285714285714292</v>
      </c>
      <c r="P20" s="15">
        <f t="shared" si="1"/>
        <v>51.285714285714292</v>
      </c>
      <c r="R20" s="1" t="s">
        <v>16</v>
      </c>
      <c r="S20" s="17">
        <f t="shared" ref="S20:AF20" si="12">SUM(C50:C53)</f>
        <v>148.85714285714286</v>
      </c>
      <c r="T20" s="17">
        <f t="shared" si="12"/>
        <v>56.857142857142854</v>
      </c>
      <c r="U20" s="17">
        <f t="shared" si="12"/>
        <v>30.571428571428569</v>
      </c>
      <c r="V20" s="17">
        <f t="shared" si="12"/>
        <v>12.857142857142856</v>
      </c>
      <c r="W20" s="17">
        <f t="shared" si="12"/>
        <v>4.7142857142857144</v>
      </c>
      <c r="X20" s="17">
        <f t="shared" si="12"/>
        <v>2.2857142857142856</v>
      </c>
      <c r="Y20" s="17">
        <f t="shared" si="12"/>
        <v>20.142857142857142</v>
      </c>
      <c r="Z20" s="17">
        <f t="shared" si="12"/>
        <v>8.5714285714285712</v>
      </c>
      <c r="AA20" s="17">
        <f t="shared" si="12"/>
        <v>5.4285714285714288</v>
      </c>
      <c r="AB20" s="17">
        <f t="shared" si="12"/>
        <v>1.2857142857142856</v>
      </c>
      <c r="AC20" s="17">
        <f t="shared" si="12"/>
        <v>0.42857142857142855</v>
      </c>
      <c r="AD20" s="17">
        <f t="shared" si="12"/>
        <v>0</v>
      </c>
      <c r="AE20" s="31">
        <f t="shared" si="12"/>
        <v>291.57142857142856</v>
      </c>
      <c r="AF20" s="31">
        <f t="shared" si="12"/>
        <v>292</v>
      </c>
    </row>
    <row r="21" spans="2:32" ht="23.1" customHeight="1" x14ac:dyDescent="0.25">
      <c r="B21" s="23" t="s">
        <v>48</v>
      </c>
      <c r="C21" s="49">
        <f>AVERAGE('23.09.19 Entebbe-Busega'!C21,'24.09 Entebbe-Busega'!C21,'25.09 Entebbe-Busega'!C21,'26.09 Entebbe-Busega 24hr'!C21,'27.09 Entebbe-Busega'!C21,'28.09 Entebbe-Busega-24h'!C21,'29.09 Entebbe-Busega'!C21)</f>
        <v>26.142857142857142</v>
      </c>
      <c r="D21" s="49">
        <f>AVERAGE('23.09.19 Entebbe-Busega'!D21,'24.09 Entebbe-Busega'!D21,'25.09 Entebbe-Busega'!D21,'26.09 Entebbe-Busega 24hr'!D21,'27.09 Entebbe-Busega'!D21,'28.09 Entebbe-Busega-24h'!D21,'29.09 Entebbe-Busega'!D21)</f>
        <v>7.4285714285714288</v>
      </c>
      <c r="E21" s="49">
        <f>AVERAGE('23.09.19 Entebbe-Busega'!E21,'24.09 Entebbe-Busega'!E21,'25.09 Entebbe-Busega'!E21,'26.09 Entebbe-Busega 24hr'!E21,'27.09 Entebbe-Busega'!E21,'28.09 Entebbe-Busega-24h'!E21,'29.09 Entebbe-Busega'!E21)</f>
        <v>4.2857142857142856</v>
      </c>
      <c r="F21" s="49">
        <f>AVERAGE('23.09.19 Entebbe-Busega'!F21,'24.09 Entebbe-Busega'!F21,'25.09 Entebbe-Busega'!F21,'26.09 Entebbe-Busega 24hr'!F21,'27.09 Entebbe-Busega'!F21,'28.09 Entebbe-Busega-24h'!F21,'29.09 Entebbe-Busega'!F21)</f>
        <v>1.2857142857142858</v>
      </c>
      <c r="G21" s="49">
        <f>AVERAGE('23.09.19 Entebbe-Busega'!G21,'24.09 Entebbe-Busega'!G21,'25.09 Entebbe-Busega'!G21,'26.09 Entebbe-Busega 24hr'!G21,'27.09 Entebbe-Busega'!G21,'28.09 Entebbe-Busega-24h'!G21,'29.09 Entebbe-Busega'!G21)</f>
        <v>0.2857142857142857</v>
      </c>
      <c r="H21" s="49">
        <f>AVERAGE('23.09.19 Entebbe-Busega'!H21,'24.09 Entebbe-Busega'!H21,'25.09 Entebbe-Busega'!H21,'26.09 Entebbe-Busega 24hr'!H21,'27.09 Entebbe-Busega'!H21,'28.09 Entebbe-Busega-24h'!H21,'29.09 Entebbe-Busega'!H21)</f>
        <v>0.14285714285714285</v>
      </c>
      <c r="I21" s="49">
        <f>AVERAGE('23.09.19 Entebbe-Busega'!I21,'24.09 Entebbe-Busega'!I21,'25.09 Entebbe-Busega'!I21,'26.09 Entebbe-Busega 24hr'!I21,'27.09 Entebbe-Busega'!I21,'28.09 Entebbe-Busega-24h'!I21,'29.09 Entebbe-Busega'!I21)</f>
        <v>3.7142857142857144</v>
      </c>
      <c r="J21" s="49">
        <f>AVERAGE('23.09.19 Entebbe-Busega'!J21,'24.09 Entebbe-Busega'!J21,'25.09 Entebbe-Busega'!J21,'26.09 Entebbe-Busega 24hr'!J21,'27.09 Entebbe-Busega'!J21,'28.09 Entebbe-Busega-24h'!J21,'29.09 Entebbe-Busega'!J21)</f>
        <v>1.5714285714285714</v>
      </c>
      <c r="K21" s="49">
        <f>AVERAGE('23.09.19 Entebbe-Busega'!K21,'24.09 Entebbe-Busega'!K21,'25.09 Entebbe-Busega'!K21,'26.09 Entebbe-Busega 24hr'!K21,'27.09 Entebbe-Busega'!K21,'28.09 Entebbe-Busega-24h'!K21,'29.09 Entebbe-Busega'!K21)</f>
        <v>1.4285714285714286</v>
      </c>
      <c r="L21" s="49">
        <f>AVERAGE('23.09.19 Entebbe-Busega'!L21,'24.09 Entebbe-Busega'!L21,'25.09 Entebbe-Busega'!L21,'26.09 Entebbe-Busega 24hr'!L21,'27.09 Entebbe-Busega'!L21,'28.09 Entebbe-Busega-24h'!L21,'29.09 Entebbe-Busega'!L21)</f>
        <v>0.2857142857142857</v>
      </c>
      <c r="M21" s="49">
        <f>AVERAGE('23.09.19 Entebbe-Busega'!M21,'24.09 Entebbe-Busega'!M21,'25.09 Entebbe-Busega'!M21,'26.09 Entebbe-Busega 24hr'!M21,'27.09 Entebbe-Busega'!M21,'28.09 Entebbe-Busega-24h'!M21,'29.09 Entebbe-Busega'!M21)</f>
        <v>0.14285714285714285</v>
      </c>
      <c r="N21" s="49">
        <f>AVERAGE('23.09.19 Entebbe-Busega'!N21,'24.09 Entebbe-Busega'!N21,'25.09 Entebbe-Busega'!N21,'26.09 Entebbe-Busega 24hr'!N21,'27.09 Entebbe-Busega'!N21,'28.09 Entebbe-Busega-24h'!N21,'29.09 Entebbe-Busega'!N21)</f>
        <v>0</v>
      </c>
      <c r="O21" s="15">
        <f t="shared" si="0"/>
        <v>46.571428571428569</v>
      </c>
      <c r="P21" s="15">
        <f t="shared" si="1"/>
        <v>46.714285714285715</v>
      </c>
      <c r="R21" s="36" t="s">
        <v>20</v>
      </c>
      <c r="S21" s="34">
        <f t="shared" ref="S21:AF21" si="13">SUM(C54:C57)</f>
        <v>132.14285714285714</v>
      </c>
      <c r="T21" s="17">
        <f t="shared" si="13"/>
        <v>59</v>
      </c>
      <c r="U21" s="17">
        <f t="shared" si="13"/>
        <v>31.142857142857146</v>
      </c>
      <c r="V21" s="17">
        <f t="shared" si="13"/>
        <v>11.285714285714286</v>
      </c>
      <c r="W21" s="17">
        <f t="shared" si="13"/>
        <v>3.1428571428571428</v>
      </c>
      <c r="X21" s="17">
        <f t="shared" si="13"/>
        <v>1</v>
      </c>
      <c r="Y21" s="17">
        <f t="shared" si="13"/>
        <v>17.857142857142858</v>
      </c>
      <c r="Z21" s="17">
        <f t="shared" si="13"/>
        <v>8.571428571428573</v>
      </c>
      <c r="AA21" s="17">
        <f t="shared" si="13"/>
        <v>4.4285714285714288</v>
      </c>
      <c r="AB21" s="17">
        <f t="shared" si="13"/>
        <v>1</v>
      </c>
      <c r="AC21" s="17">
        <f t="shared" si="13"/>
        <v>0.14285714285714285</v>
      </c>
      <c r="AD21" s="17">
        <f t="shared" si="13"/>
        <v>0</v>
      </c>
      <c r="AE21" s="31">
        <f t="shared" si="13"/>
        <v>269.57142857142856</v>
      </c>
      <c r="AF21" s="31">
        <f t="shared" si="13"/>
        <v>269.71428571428567</v>
      </c>
    </row>
    <row r="22" spans="2:32" ht="23.1" customHeight="1" x14ac:dyDescent="0.25">
      <c r="B22" s="23" t="s">
        <v>49</v>
      </c>
      <c r="C22" s="49">
        <f>AVERAGE('23.09.19 Entebbe-Busega'!C22,'24.09 Entebbe-Busega'!C22,'25.09 Entebbe-Busega'!C22,'26.09 Entebbe-Busega 24hr'!C22,'27.09 Entebbe-Busega'!C22,'28.09 Entebbe-Busega-24h'!C22,'29.09 Entebbe-Busega'!C22)</f>
        <v>37.142857142857146</v>
      </c>
      <c r="D22" s="49">
        <f>AVERAGE('23.09.19 Entebbe-Busega'!D22,'24.09 Entebbe-Busega'!D22,'25.09 Entebbe-Busega'!D22,'26.09 Entebbe-Busega 24hr'!D22,'27.09 Entebbe-Busega'!D22,'28.09 Entebbe-Busega-24h'!D22,'29.09 Entebbe-Busega'!D22)</f>
        <v>11</v>
      </c>
      <c r="E22" s="49">
        <f>AVERAGE('23.09.19 Entebbe-Busega'!E22,'24.09 Entebbe-Busega'!E22,'25.09 Entebbe-Busega'!E22,'26.09 Entebbe-Busega 24hr'!E22,'27.09 Entebbe-Busega'!E22,'28.09 Entebbe-Busega-24h'!E22,'29.09 Entebbe-Busega'!E22)</f>
        <v>5.2857142857142856</v>
      </c>
      <c r="F22" s="49">
        <f>AVERAGE('23.09.19 Entebbe-Busega'!F22,'24.09 Entebbe-Busega'!F22,'25.09 Entebbe-Busega'!F22,'26.09 Entebbe-Busega 24hr'!F22,'27.09 Entebbe-Busega'!F22,'28.09 Entebbe-Busega-24h'!F22,'29.09 Entebbe-Busega'!F22)</f>
        <v>2.5714285714285716</v>
      </c>
      <c r="G22" s="49">
        <f>AVERAGE('23.09.19 Entebbe-Busega'!G22,'24.09 Entebbe-Busega'!G22,'25.09 Entebbe-Busega'!G22,'26.09 Entebbe-Busega 24hr'!G22,'27.09 Entebbe-Busega'!G22,'28.09 Entebbe-Busega-24h'!G22,'29.09 Entebbe-Busega'!G22)</f>
        <v>0.14285714285714285</v>
      </c>
      <c r="H22" s="49">
        <f>AVERAGE('23.09.19 Entebbe-Busega'!H22,'24.09 Entebbe-Busega'!H22,'25.09 Entebbe-Busega'!H22,'26.09 Entebbe-Busega 24hr'!H22,'27.09 Entebbe-Busega'!H22,'28.09 Entebbe-Busega-24h'!H22,'29.09 Entebbe-Busega'!H22)</f>
        <v>0</v>
      </c>
      <c r="I22" s="49">
        <f>AVERAGE('23.09.19 Entebbe-Busega'!I22,'24.09 Entebbe-Busega'!I22,'25.09 Entebbe-Busega'!I22,'26.09 Entebbe-Busega 24hr'!I22,'27.09 Entebbe-Busega'!I22,'28.09 Entebbe-Busega-24h'!I22,'29.09 Entebbe-Busega'!I22)</f>
        <v>4.2857142857142856</v>
      </c>
      <c r="J22" s="49">
        <f>AVERAGE('23.09.19 Entebbe-Busega'!J22,'24.09 Entebbe-Busega'!J22,'25.09 Entebbe-Busega'!J22,'26.09 Entebbe-Busega 24hr'!J22,'27.09 Entebbe-Busega'!J22,'28.09 Entebbe-Busega-24h'!J22,'29.09 Entebbe-Busega'!J22)</f>
        <v>2.5714285714285716</v>
      </c>
      <c r="K22" s="49">
        <f>AVERAGE('23.09.19 Entebbe-Busega'!K22,'24.09 Entebbe-Busega'!K22,'25.09 Entebbe-Busega'!K22,'26.09 Entebbe-Busega 24hr'!K22,'27.09 Entebbe-Busega'!K22,'28.09 Entebbe-Busega-24h'!K22,'29.09 Entebbe-Busega'!K22)</f>
        <v>1.2857142857142858</v>
      </c>
      <c r="L22" s="49">
        <f>AVERAGE('23.09.19 Entebbe-Busega'!L22,'24.09 Entebbe-Busega'!L22,'25.09 Entebbe-Busega'!L22,'26.09 Entebbe-Busega 24hr'!L22,'27.09 Entebbe-Busega'!L22,'28.09 Entebbe-Busega-24h'!L22,'29.09 Entebbe-Busega'!L22)</f>
        <v>0</v>
      </c>
      <c r="M22" s="49">
        <f>AVERAGE('23.09.19 Entebbe-Busega'!M22,'24.09 Entebbe-Busega'!M22,'25.09 Entebbe-Busega'!M22,'26.09 Entebbe-Busega 24hr'!M22,'27.09 Entebbe-Busega'!M22,'28.09 Entebbe-Busega-24h'!M22,'29.09 Entebbe-Busega'!M22)</f>
        <v>0</v>
      </c>
      <c r="N22" s="49">
        <f>AVERAGE('23.09.19 Entebbe-Busega'!N22,'24.09 Entebbe-Busega'!N22,'25.09 Entebbe-Busega'!N22,'26.09 Entebbe-Busega 24hr'!N22,'27.09 Entebbe-Busega'!N22,'28.09 Entebbe-Busega-24h'!N22,'29.09 Entebbe-Busega'!N22)</f>
        <v>0</v>
      </c>
      <c r="O22" s="15">
        <f t="shared" si="0"/>
        <v>64.285714285714292</v>
      </c>
      <c r="P22" s="15">
        <f t="shared" si="1"/>
        <v>64.285714285714292</v>
      </c>
      <c r="R22" s="1" t="s">
        <v>146</v>
      </c>
      <c r="S22" s="34">
        <f>SUM(C58:C61)</f>
        <v>109</v>
      </c>
      <c r="T22" s="34">
        <f t="shared" ref="T22:AF22" si="14">SUM(D58:D61)</f>
        <v>65.5</v>
      </c>
      <c r="U22" s="34">
        <f t="shared" si="14"/>
        <v>33</v>
      </c>
      <c r="V22" s="34">
        <f t="shared" si="14"/>
        <v>12.5</v>
      </c>
      <c r="W22" s="34">
        <f t="shared" si="14"/>
        <v>2.5</v>
      </c>
      <c r="X22" s="34">
        <f t="shared" si="14"/>
        <v>1.5</v>
      </c>
      <c r="Y22" s="34">
        <f t="shared" si="14"/>
        <v>13</v>
      </c>
      <c r="Z22" s="34">
        <f t="shared" si="14"/>
        <v>5</v>
      </c>
      <c r="AA22" s="34">
        <f t="shared" si="14"/>
        <v>3.5</v>
      </c>
      <c r="AB22" s="34">
        <f t="shared" si="14"/>
        <v>0</v>
      </c>
      <c r="AC22" s="34">
        <f t="shared" si="14"/>
        <v>0.5</v>
      </c>
      <c r="AD22" s="34">
        <f t="shared" si="14"/>
        <v>0</v>
      </c>
      <c r="AE22" s="31">
        <f t="shared" si="14"/>
        <v>245.5</v>
      </c>
      <c r="AF22" s="31">
        <f t="shared" si="14"/>
        <v>246</v>
      </c>
    </row>
    <row r="23" spans="2:32" ht="23.1" customHeight="1" x14ac:dyDescent="0.25">
      <c r="B23" s="23" t="s">
        <v>50</v>
      </c>
      <c r="C23" s="49">
        <f>AVERAGE('23.09.19 Entebbe-Busega'!C23,'24.09 Entebbe-Busega'!C23,'25.09 Entebbe-Busega'!C23,'26.09 Entebbe-Busega 24hr'!C23,'27.09 Entebbe-Busega'!C23,'28.09 Entebbe-Busega-24h'!C23,'29.09 Entebbe-Busega'!C23)</f>
        <v>32.714285714285715</v>
      </c>
      <c r="D23" s="49">
        <f>AVERAGE('23.09.19 Entebbe-Busega'!D23,'24.09 Entebbe-Busega'!D23,'25.09 Entebbe-Busega'!D23,'26.09 Entebbe-Busega 24hr'!D23,'27.09 Entebbe-Busega'!D23,'28.09 Entebbe-Busega-24h'!D23,'29.09 Entebbe-Busega'!D23)</f>
        <v>18.857142857142858</v>
      </c>
      <c r="E23" s="49">
        <f>AVERAGE('23.09.19 Entebbe-Busega'!E23,'24.09 Entebbe-Busega'!E23,'25.09 Entebbe-Busega'!E23,'26.09 Entebbe-Busega 24hr'!E23,'27.09 Entebbe-Busega'!E23,'28.09 Entebbe-Busega-24h'!E23,'29.09 Entebbe-Busega'!E23)</f>
        <v>4</v>
      </c>
      <c r="F23" s="49">
        <f>AVERAGE('23.09.19 Entebbe-Busega'!F23,'24.09 Entebbe-Busega'!F23,'25.09 Entebbe-Busega'!F23,'26.09 Entebbe-Busega 24hr'!F23,'27.09 Entebbe-Busega'!F23,'28.09 Entebbe-Busega-24h'!F23,'29.09 Entebbe-Busega'!F23)</f>
        <v>2.4285714285714284</v>
      </c>
      <c r="G23" s="49">
        <f>AVERAGE('23.09.19 Entebbe-Busega'!G23,'24.09 Entebbe-Busega'!G23,'25.09 Entebbe-Busega'!G23,'26.09 Entebbe-Busega 24hr'!G23,'27.09 Entebbe-Busega'!G23,'28.09 Entebbe-Busega-24h'!G23,'29.09 Entebbe-Busega'!G23)</f>
        <v>0.7142857142857143</v>
      </c>
      <c r="H23" s="49">
        <f>AVERAGE('23.09.19 Entebbe-Busega'!H23,'24.09 Entebbe-Busega'!H23,'25.09 Entebbe-Busega'!H23,'26.09 Entebbe-Busega 24hr'!H23,'27.09 Entebbe-Busega'!H23,'28.09 Entebbe-Busega-24h'!H23,'29.09 Entebbe-Busega'!H23)</f>
        <v>0.42857142857142855</v>
      </c>
      <c r="I23" s="49">
        <f>AVERAGE('23.09.19 Entebbe-Busega'!I23,'24.09 Entebbe-Busega'!I23,'25.09 Entebbe-Busega'!I23,'26.09 Entebbe-Busega 24hr'!I23,'27.09 Entebbe-Busega'!I23,'28.09 Entebbe-Busega-24h'!I23,'29.09 Entebbe-Busega'!I23)</f>
        <v>4.5714285714285712</v>
      </c>
      <c r="J23" s="49">
        <f>AVERAGE('23.09.19 Entebbe-Busega'!J23,'24.09 Entebbe-Busega'!J23,'25.09 Entebbe-Busega'!J23,'26.09 Entebbe-Busega 24hr'!J23,'27.09 Entebbe-Busega'!J23,'28.09 Entebbe-Busega-24h'!J23,'29.09 Entebbe-Busega'!J23)</f>
        <v>2.4285714285714284</v>
      </c>
      <c r="K23" s="49">
        <f>AVERAGE('23.09.19 Entebbe-Busega'!K23,'24.09 Entebbe-Busega'!K23,'25.09 Entebbe-Busega'!K23,'26.09 Entebbe-Busega 24hr'!K23,'27.09 Entebbe-Busega'!K23,'28.09 Entebbe-Busega-24h'!K23,'29.09 Entebbe-Busega'!K23)</f>
        <v>1.8571428571428572</v>
      </c>
      <c r="L23" s="49">
        <f>AVERAGE('23.09.19 Entebbe-Busega'!L23,'24.09 Entebbe-Busega'!L23,'25.09 Entebbe-Busega'!L23,'26.09 Entebbe-Busega 24hr'!L23,'27.09 Entebbe-Busega'!L23,'28.09 Entebbe-Busega-24h'!L23,'29.09 Entebbe-Busega'!L23)</f>
        <v>0</v>
      </c>
      <c r="M23" s="49">
        <f>AVERAGE('23.09.19 Entebbe-Busega'!M23,'24.09 Entebbe-Busega'!M23,'25.09 Entebbe-Busega'!M23,'26.09 Entebbe-Busega 24hr'!M23,'27.09 Entebbe-Busega'!M23,'28.09 Entebbe-Busega-24h'!M23,'29.09 Entebbe-Busega'!M23)</f>
        <v>0.14285714285714285</v>
      </c>
      <c r="N23" s="49">
        <f>AVERAGE('23.09.19 Entebbe-Busega'!N23,'24.09 Entebbe-Busega'!N23,'25.09 Entebbe-Busega'!N23,'26.09 Entebbe-Busega 24hr'!N23,'27.09 Entebbe-Busega'!N23,'28.09 Entebbe-Busega-24h'!N23,'29.09 Entebbe-Busega'!N23)</f>
        <v>0</v>
      </c>
      <c r="O23" s="15">
        <f t="shared" si="0"/>
        <v>68</v>
      </c>
      <c r="P23" s="15">
        <f t="shared" si="1"/>
        <v>68.142857142857139</v>
      </c>
      <c r="R23" s="1" t="s">
        <v>147</v>
      </c>
      <c r="S23" s="34">
        <f>SUM(C62:C65)</f>
        <v>135.5</v>
      </c>
      <c r="T23" s="34">
        <f t="shared" ref="T23:AF23" si="15">SUM(D62:D65)</f>
        <v>71.5</v>
      </c>
      <c r="U23" s="34">
        <f t="shared" si="15"/>
        <v>16</v>
      </c>
      <c r="V23" s="34">
        <f t="shared" si="15"/>
        <v>12</v>
      </c>
      <c r="W23" s="34">
        <f t="shared" si="15"/>
        <v>5.5</v>
      </c>
      <c r="X23" s="34">
        <f t="shared" si="15"/>
        <v>0</v>
      </c>
      <c r="Y23" s="34">
        <f t="shared" si="15"/>
        <v>11.5</v>
      </c>
      <c r="Z23" s="34">
        <f t="shared" si="15"/>
        <v>6.5</v>
      </c>
      <c r="AA23" s="34">
        <f t="shared" si="15"/>
        <v>1</v>
      </c>
      <c r="AB23" s="34">
        <f t="shared" si="15"/>
        <v>0</v>
      </c>
      <c r="AC23" s="34">
        <f t="shared" si="15"/>
        <v>0</v>
      </c>
      <c r="AD23" s="34">
        <f t="shared" si="15"/>
        <v>0</v>
      </c>
      <c r="AE23" s="31">
        <f t="shared" si="15"/>
        <v>259.5</v>
      </c>
      <c r="AF23" s="31">
        <f t="shared" si="15"/>
        <v>259.5</v>
      </c>
    </row>
    <row r="24" spans="2:32" ht="23.1" customHeight="1" x14ac:dyDescent="0.25">
      <c r="B24" s="23" t="s">
        <v>51</v>
      </c>
      <c r="C24" s="49">
        <f>AVERAGE('23.09.19 Entebbe-Busega'!C24,'24.09 Entebbe-Busega'!C24,'25.09 Entebbe-Busega'!C24,'26.09 Entebbe-Busega 24hr'!C24,'27.09 Entebbe-Busega'!C24,'28.09 Entebbe-Busega-24h'!C24,'29.09 Entebbe-Busega'!C24)</f>
        <v>31.285714285714285</v>
      </c>
      <c r="D24" s="49">
        <f>AVERAGE('23.09.19 Entebbe-Busega'!D24,'24.09 Entebbe-Busega'!D24,'25.09 Entebbe-Busega'!D24,'26.09 Entebbe-Busega 24hr'!D24,'27.09 Entebbe-Busega'!D24,'28.09 Entebbe-Busega-24h'!D24,'29.09 Entebbe-Busega'!D24)</f>
        <v>12.142857142857142</v>
      </c>
      <c r="E24" s="49">
        <f>AVERAGE('23.09.19 Entebbe-Busega'!E24,'24.09 Entebbe-Busega'!E24,'25.09 Entebbe-Busega'!E24,'26.09 Entebbe-Busega 24hr'!E24,'27.09 Entebbe-Busega'!E24,'28.09 Entebbe-Busega-24h'!E24,'29.09 Entebbe-Busega'!E24)</f>
        <v>14.285714285714286</v>
      </c>
      <c r="F24" s="49">
        <f>AVERAGE('23.09.19 Entebbe-Busega'!F24,'24.09 Entebbe-Busega'!F24,'25.09 Entebbe-Busega'!F24,'26.09 Entebbe-Busega 24hr'!F24,'27.09 Entebbe-Busega'!F24,'28.09 Entebbe-Busega-24h'!F24,'29.09 Entebbe-Busega'!F24)</f>
        <v>2.2857142857142856</v>
      </c>
      <c r="G24" s="49">
        <f>AVERAGE('23.09.19 Entebbe-Busega'!G24,'24.09 Entebbe-Busega'!G24,'25.09 Entebbe-Busega'!G24,'26.09 Entebbe-Busega 24hr'!G24,'27.09 Entebbe-Busega'!G24,'28.09 Entebbe-Busega-24h'!G24,'29.09 Entebbe-Busega'!G24)</f>
        <v>1.2857142857142858</v>
      </c>
      <c r="H24" s="49">
        <f>AVERAGE('23.09.19 Entebbe-Busega'!H24,'24.09 Entebbe-Busega'!H24,'25.09 Entebbe-Busega'!H24,'26.09 Entebbe-Busega 24hr'!H24,'27.09 Entebbe-Busega'!H24,'28.09 Entebbe-Busega-24h'!H24,'29.09 Entebbe-Busega'!H24)</f>
        <v>0.5714285714285714</v>
      </c>
      <c r="I24" s="49">
        <f>AVERAGE('23.09.19 Entebbe-Busega'!I24,'24.09 Entebbe-Busega'!I24,'25.09 Entebbe-Busega'!I24,'26.09 Entebbe-Busega 24hr'!I24,'27.09 Entebbe-Busega'!I24,'28.09 Entebbe-Busega-24h'!I24,'29.09 Entebbe-Busega'!I24)</f>
        <v>2</v>
      </c>
      <c r="J24" s="49">
        <f>AVERAGE('23.09.19 Entebbe-Busega'!J24,'24.09 Entebbe-Busega'!J24,'25.09 Entebbe-Busega'!J24,'26.09 Entebbe-Busega 24hr'!J24,'27.09 Entebbe-Busega'!J24,'28.09 Entebbe-Busega-24h'!J24,'29.09 Entebbe-Busega'!J24)</f>
        <v>1.7142857142857142</v>
      </c>
      <c r="K24" s="49">
        <f>AVERAGE('23.09.19 Entebbe-Busega'!K24,'24.09 Entebbe-Busega'!K24,'25.09 Entebbe-Busega'!K24,'26.09 Entebbe-Busega 24hr'!K24,'27.09 Entebbe-Busega'!K24,'28.09 Entebbe-Busega-24h'!K24,'29.09 Entebbe-Busega'!K24)</f>
        <v>1.5714285714285714</v>
      </c>
      <c r="L24" s="49">
        <f>AVERAGE('23.09.19 Entebbe-Busega'!L24,'24.09 Entebbe-Busega'!L24,'25.09 Entebbe-Busega'!L24,'26.09 Entebbe-Busega 24hr'!L24,'27.09 Entebbe-Busega'!L24,'28.09 Entebbe-Busega-24h'!L24,'29.09 Entebbe-Busega'!L24)</f>
        <v>0</v>
      </c>
      <c r="M24" s="49">
        <f>AVERAGE('23.09.19 Entebbe-Busega'!M24,'24.09 Entebbe-Busega'!M24,'25.09 Entebbe-Busega'!M24,'26.09 Entebbe-Busega 24hr'!M24,'27.09 Entebbe-Busega'!M24,'28.09 Entebbe-Busega-24h'!M24,'29.09 Entebbe-Busega'!M24)</f>
        <v>0.14285714285714285</v>
      </c>
      <c r="N24" s="49">
        <f>AVERAGE('23.09.19 Entebbe-Busega'!N24,'24.09 Entebbe-Busega'!N24,'25.09 Entebbe-Busega'!N24,'26.09 Entebbe-Busega 24hr'!N24,'27.09 Entebbe-Busega'!N24,'28.09 Entebbe-Busega-24h'!N24,'29.09 Entebbe-Busega'!N24)</f>
        <v>0</v>
      </c>
      <c r="O24" s="15">
        <f t="shared" si="0"/>
        <v>67.142857142857139</v>
      </c>
      <c r="P24" s="15">
        <f t="shared" si="1"/>
        <v>67.285714285714278</v>
      </c>
      <c r="R24" s="1" t="s">
        <v>148</v>
      </c>
      <c r="S24" s="34">
        <f>SUM(C66:C69)</f>
        <v>88</v>
      </c>
      <c r="T24" s="34">
        <f t="shared" ref="T24:AF24" si="16">SUM(D66:D69)</f>
        <v>57.5</v>
      </c>
      <c r="U24" s="34">
        <f t="shared" si="16"/>
        <v>21</v>
      </c>
      <c r="V24" s="34">
        <f t="shared" si="16"/>
        <v>7</v>
      </c>
      <c r="W24" s="34">
        <f t="shared" si="16"/>
        <v>1.5</v>
      </c>
      <c r="X24" s="34">
        <f t="shared" si="16"/>
        <v>2</v>
      </c>
      <c r="Y24" s="34">
        <f t="shared" si="16"/>
        <v>9</v>
      </c>
      <c r="Z24" s="34">
        <f t="shared" si="16"/>
        <v>2</v>
      </c>
      <c r="AA24" s="34">
        <f t="shared" si="16"/>
        <v>4</v>
      </c>
      <c r="AB24" s="34">
        <f t="shared" si="16"/>
        <v>0.5</v>
      </c>
      <c r="AC24" s="34">
        <f t="shared" si="16"/>
        <v>0</v>
      </c>
      <c r="AD24" s="34">
        <f t="shared" si="16"/>
        <v>0</v>
      </c>
      <c r="AE24" s="31">
        <f t="shared" si="16"/>
        <v>192.5</v>
      </c>
      <c r="AF24" s="31">
        <f t="shared" si="16"/>
        <v>192.5</v>
      </c>
    </row>
    <row r="25" spans="2:32" ht="23.1" customHeight="1" x14ac:dyDescent="0.25">
      <c r="B25" s="23" t="s">
        <v>52</v>
      </c>
      <c r="C25" s="49">
        <f>AVERAGE('23.09.19 Entebbe-Busega'!C25,'24.09 Entebbe-Busega'!C25,'25.09 Entebbe-Busega'!C25,'26.09 Entebbe-Busega 24hr'!C25,'27.09 Entebbe-Busega'!C25,'28.09 Entebbe-Busega-24h'!C25,'29.09 Entebbe-Busega'!C25)</f>
        <v>34.428571428571431</v>
      </c>
      <c r="D25" s="49">
        <f>AVERAGE('23.09.19 Entebbe-Busega'!D25,'24.09 Entebbe-Busega'!D25,'25.09 Entebbe-Busega'!D25,'26.09 Entebbe-Busega 24hr'!D25,'27.09 Entebbe-Busega'!D25,'28.09 Entebbe-Busega-24h'!D25,'29.09 Entebbe-Busega'!D25)</f>
        <v>11.142857142857142</v>
      </c>
      <c r="E25" s="49">
        <f>AVERAGE('23.09.19 Entebbe-Busega'!E25,'24.09 Entebbe-Busega'!E25,'25.09 Entebbe-Busega'!E25,'26.09 Entebbe-Busega 24hr'!E25,'27.09 Entebbe-Busega'!E25,'28.09 Entebbe-Busega-24h'!E25,'29.09 Entebbe-Busega'!E25)</f>
        <v>5.7142857142857144</v>
      </c>
      <c r="F25" s="49">
        <f>AVERAGE('23.09.19 Entebbe-Busega'!F25,'24.09 Entebbe-Busega'!F25,'25.09 Entebbe-Busega'!F25,'26.09 Entebbe-Busega 24hr'!F25,'27.09 Entebbe-Busega'!F25,'28.09 Entebbe-Busega-24h'!F25,'29.09 Entebbe-Busega'!F25)</f>
        <v>1.7142857142857142</v>
      </c>
      <c r="G25" s="49">
        <f>AVERAGE('23.09.19 Entebbe-Busega'!G25,'24.09 Entebbe-Busega'!G25,'25.09 Entebbe-Busega'!G25,'26.09 Entebbe-Busega 24hr'!G25,'27.09 Entebbe-Busega'!G25,'28.09 Entebbe-Busega-24h'!G25,'29.09 Entebbe-Busega'!G25)</f>
        <v>0.7142857142857143</v>
      </c>
      <c r="H25" s="49">
        <f>AVERAGE('23.09.19 Entebbe-Busega'!H25,'24.09 Entebbe-Busega'!H25,'25.09 Entebbe-Busega'!H25,'26.09 Entebbe-Busega 24hr'!H25,'27.09 Entebbe-Busega'!H25,'28.09 Entebbe-Busega-24h'!H25,'29.09 Entebbe-Busega'!H25)</f>
        <v>0.5714285714285714</v>
      </c>
      <c r="I25" s="49">
        <f>AVERAGE('23.09.19 Entebbe-Busega'!I25,'24.09 Entebbe-Busega'!I25,'25.09 Entebbe-Busega'!I25,'26.09 Entebbe-Busega 24hr'!I25,'27.09 Entebbe-Busega'!I25,'28.09 Entebbe-Busega-24h'!I25,'29.09 Entebbe-Busega'!I25)</f>
        <v>2.2857142857142856</v>
      </c>
      <c r="J25" s="49">
        <f>AVERAGE('23.09.19 Entebbe-Busega'!J25,'24.09 Entebbe-Busega'!J25,'25.09 Entebbe-Busega'!J25,'26.09 Entebbe-Busega 24hr'!J25,'27.09 Entebbe-Busega'!J25,'28.09 Entebbe-Busega-24h'!J25,'29.09 Entebbe-Busega'!J25)</f>
        <v>1.2857142857142858</v>
      </c>
      <c r="K25" s="49">
        <f>AVERAGE('23.09.19 Entebbe-Busega'!K25,'24.09 Entebbe-Busega'!K25,'25.09 Entebbe-Busega'!K25,'26.09 Entebbe-Busega 24hr'!K25,'27.09 Entebbe-Busega'!K25,'28.09 Entebbe-Busega-24h'!K25,'29.09 Entebbe-Busega'!K25)</f>
        <v>0.42857142857142855</v>
      </c>
      <c r="L25" s="49">
        <f>AVERAGE('23.09.19 Entebbe-Busega'!L25,'24.09 Entebbe-Busega'!L25,'25.09 Entebbe-Busega'!L25,'26.09 Entebbe-Busega 24hr'!L25,'27.09 Entebbe-Busega'!L25,'28.09 Entebbe-Busega-24h'!L25,'29.09 Entebbe-Busega'!L25)</f>
        <v>0.42857142857142855</v>
      </c>
      <c r="M25" s="49">
        <f>AVERAGE('23.09.19 Entebbe-Busega'!M25,'24.09 Entebbe-Busega'!M25,'25.09 Entebbe-Busega'!M25,'26.09 Entebbe-Busega 24hr'!M25,'27.09 Entebbe-Busega'!M25,'28.09 Entebbe-Busega-24h'!M25,'29.09 Entebbe-Busega'!M25)</f>
        <v>0</v>
      </c>
      <c r="N25" s="49">
        <f>AVERAGE('23.09.19 Entebbe-Busega'!N25,'24.09 Entebbe-Busega'!N25,'25.09 Entebbe-Busega'!N25,'26.09 Entebbe-Busega 24hr'!N25,'27.09 Entebbe-Busega'!N25,'28.09 Entebbe-Busega-24h'!N25,'29.09 Entebbe-Busega'!N25)</f>
        <v>0</v>
      </c>
      <c r="O25" s="15">
        <f t="shared" si="0"/>
        <v>58.714285714285715</v>
      </c>
      <c r="P25" s="15">
        <f t="shared" si="1"/>
        <v>58.714285714285715</v>
      </c>
      <c r="R25" s="1" t="s">
        <v>149</v>
      </c>
      <c r="S25" s="34">
        <f>SUM(C70:C73)</f>
        <v>73.5</v>
      </c>
      <c r="T25" s="34">
        <f t="shared" ref="T25:AF25" si="17">SUM(D70:D73)</f>
        <v>47.5</v>
      </c>
      <c r="U25" s="34">
        <f t="shared" si="17"/>
        <v>18.5</v>
      </c>
      <c r="V25" s="34">
        <f t="shared" si="17"/>
        <v>8</v>
      </c>
      <c r="W25" s="34">
        <f t="shared" si="17"/>
        <v>1.5</v>
      </c>
      <c r="X25" s="34">
        <f t="shared" si="17"/>
        <v>0.5</v>
      </c>
      <c r="Y25" s="34">
        <f t="shared" si="17"/>
        <v>8</v>
      </c>
      <c r="Z25" s="34">
        <f t="shared" si="17"/>
        <v>3</v>
      </c>
      <c r="AA25" s="34">
        <f t="shared" si="17"/>
        <v>2</v>
      </c>
      <c r="AB25" s="34">
        <f t="shared" si="17"/>
        <v>0.5</v>
      </c>
      <c r="AC25" s="34">
        <f t="shared" si="17"/>
        <v>0.5</v>
      </c>
      <c r="AD25" s="34">
        <f t="shared" si="17"/>
        <v>0</v>
      </c>
      <c r="AE25" s="31">
        <f t="shared" si="17"/>
        <v>163</v>
      </c>
      <c r="AF25" s="31">
        <f t="shared" si="17"/>
        <v>163.5</v>
      </c>
    </row>
    <row r="26" spans="2:32" ht="23.1" customHeight="1" x14ac:dyDescent="0.25">
      <c r="B26" s="23" t="s">
        <v>53</v>
      </c>
      <c r="C26" s="49">
        <f>AVERAGE('23.09.19 Entebbe-Busega'!C26,'24.09 Entebbe-Busega'!C26,'25.09 Entebbe-Busega'!C26,'26.09 Entebbe-Busega 24hr'!C26,'27.09 Entebbe-Busega'!C26,'28.09 Entebbe-Busega-24h'!C26,'29.09 Entebbe-Busega'!C26)</f>
        <v>34.428571428571431</v>
      </c>
      <c r="D26" s="49">
        <f>AVERAGE('23.09.19 Entebbe-Busega'!D26,'24.09 Entebbe-Busega'!D26,'25.09 Entebbe-Busega'!D26,'26.09 Entebbe-Busega 24hr'!D26,'27.09 Entebbe-Busega'!D26,'28.09 Entebbe-Busega-24h'!D26,'29.09 Entebbe-Busega'!D26)</f>
        <v>11.142857142857142</v>
      </c>
      <c r="E26" s="49">
        <f>AVERAGE('23.09.19 Entebbe-Busega'!E26,'24.09 Entebbe-Busega'!E26,'25.09 Entebbe-Busega'!E26,'26.09 Entebbe-Busega 24hr'!E26,'27.09 Entebbe-Busega'!E26,'28.09 Entebbe-Busega-24h'!E26,'29.09 Entebbe-Busega'!E26)</f>
        <v>6.1428571428571432</v>
      </c>
      <c r="F26" s="49">
        <f>AVERAGE('23.09.19 Entebbe-Busega'!F26,'24.09 Entebbe-Busega'!F26,'25.09 Entebbe-Busega'!F26,'26.09 Entebbe-Busega 24hr'!F26,'27.09 Entebbe-Busega'!F26,'28.09 Entebbe-Busega-24h'!F26,'29.09 Entebbe-Busega'!F26)</f>
        <v>3.7142857142857144</v>
      </c>
      <c r="G26" s="49">
        <f>AVERAGE('23.09.19 Entebbe-Busega'!G26,'24.09 Entebbe-Busega'!G26,'25.09 Entebbe-Busega'!G26,'26.09 Entebbe-Busega 24hr'!G26,'27.09 Entebbe-Busega'!G26,'28.09 Entebbe-Busega-24h'!G26,'29.09 Entebbe-Busega'!G26)</f>
        <v>0.5714285714285714</v>
      </c>
      <c r="H26" s="49">
        <f>AVERAGE('23.09.19 Entebbe-Busega'!H26,'24.09 Entebbe-Busega'!H26,'25.09 Entebbe-Busega'!H26,'26.09 Entebbe-Busega 24hr'!H26,'27.09 Entebbe-Busega'!H26,'28.09 Entebbe-Busega-24h'!H26,'29.09 Entebbe-Busega'!H26)</f>
        <v>0.5714285714285714</v>
      </c>
      <c r="I26" s="49">
        <f>AVERAGE('23.09.19 Entebbe-Busega'!I26,'24.09 Entebbe-Busega'!I26,'25.09 Entebbe-Busega'!I26,'26.09 Entebbe-Busega 24hr'!I26,'27.09 Entebbe-Busega'!I26,'28.09 Entebbe-Busega-24h'!I26,'29.09 Entebbe-Busega'!I26)</f>
        <v>2.1428571428571428</v>
      </c>
      <c r="J26" s="49">
        <f>AVERAGE('23.09.19 Entebbe-Busega'!J26,'24.09 Entebbe-Busega'!J26,'25.09 Entebbe-Busega'!J26,'26.09 Entebbe-Busega 24hr'!J26,'27.09 Entebbe-Busega'!J26,'28.09 Entebbe-Busega-24h'!J26,'29.09 Entebbe-Busega'!J26)</f>
        <v>1.4285714285714286</v>
      </c>
      <c r="K26" s="49">
        <f>AVERAGE('23.09.19 Entebbe-Busega'!K26,'24.09 Entebbe-Busega'!K26,'25.09 Entebbe-Busega'!K26,'26.09 Entebbe-Busega 24hr'!K26,'27.09 Entebbe-Busega'!K26,'28.09 Entebbe-Busega-24h'!K26,'29.09 Entebbe-Busega'!K26)</f>
        <v>1.4285714285714286</v>
      </c>
      <c r="L26" s="49">
        <f>AVERAGE('23.09.19 Entebbe-Busega'!L26,'24.09 Entebbe-Busega'!L26,'25.09 Entebbe-Busega'!L26,'26.09 Entebbe-Busega 24hr'!L26,'27.09 Entebbe-Busega'!L26,'28.09 Entebbe-Busega-24h'!L26,'29.09 Entebbe-Busega'!L26)</f>
        <v>0</v>
      </c>
      <c r="M26" s="49">
        <f>AVERAGE('23.09.19 Entebbe-Busega'!M26,'24.09 Entebbe-Busega'!M26,'25.09 Entebbe-Busega'!M26,'26.09 Entebbe-Busega 24hr'!M26,'27.09 Entebbe-Busega'!M26,'28.09 Entebbe-Busega-24h'!M26,'29.09 Entebbe-Busega'!M26)</f>
        <v>0</v>
      </c>
      <c r="N26" s="49">
        <f>AVERAGE('23.09.19 Entebbe-Busega'!N26,'24.09 Entebbe-Busega'!N26,'25.09 Entebbe-Busega'!N26,'26.09 Entebbe-Busega 24hr'!N26,'27.09 Entebbe-Busega'!N26,'28.09 Entebbe-Busega-24h'!N26,'29.09 Entebbe-Busega'!N26)</f>
        <v>0</v>
      </c>
      <c r="O26" s="15">
        <f t="shared" si="0"/>
        <v>61.571428571428577</v>
      </c>
      <c r="P26" s="15">
        <f t="shared" si="1"/>
        <v>61.571428571428577</v>
      </c>
      <c r="R26" s="1" t="s">
        <v>150</v>
      </c>
      <c r="S26" s="34">
        <f>SUM(C74:C77)</f>
        <v>42</v>
      </c>
      <c r="T26" s="34">
        <f t="shared" ref="T26:AF26" si="18">SUM(D74:D77)</f>
        <v>16.5</v>
      </c>
      <c r="U26" s="34">
        <f t="shared" si="18"/>
        <v>6.5</v>
      </c>
      <c r="V26" s="34">
        <f t="shared" si="18"/>
        <v>3</v>
      </c>
      <c r="W26" s="34">
        <f t="shared" si="18"/>
        <v>0</v>
      </c>
      <c r="X26" s="34">
        <f t="shared" si="18"/>
        <v>0</v>
      </c>
      <c r="Y26" s="34">
        <f t="shared" si="18"/>
        <v>2</v>
      </c>
      <c r="Z26" s="34">
        <f t="shared" si="18"/>
        <v>1</v>
      </c>
      <c r="AA26" s="34">
        <f t="shared" si="18"/>
        <v>4.5</v>
      </c>
      <c r="AB26" s="34">
        <f t="shared" si="18"/>
        <v>2</v>
      </c>
      <c r="AC26" s="34">
        <f t="shared" si="18"/>
        <v>0</v>
      </c>
      <c r="AD26" s="34">
        <f t="shared" si="18"/>
        <v>0</v>
      </c>
      <c r="AE26" s="31">
        <f t="shared" si="18"/>
        <v>77.5</v>
      </c>
      <c r="AF26" s="31">
        <f t="shared" si="18"/>
        <v>77.5</v>
      </c>
    </row>
    <row r="27" spans="2:32" ht="23.1" customHeight="1" x14ac:dyDescent="0.25">
      <c r="B27" s="23" t="s">
        <v>54</v>
      </c>
      <c r="C27" s="49">
        <f>AVERAGE('23.09.19 Entebbe-Busega'!C27,'24.09 Entebbe-Busega'!C27,'25.09 Entebbe-Busega'!C27,'26.09 Entebbe-Busega 24hr'!C27,'27.09 Entebbe-Busega'!C27,'28.09 Entebbe-Busega-24h'!C27,'29.09 Entebbe-Busega'!C27)</f>
        <v>36.857142857142854</v>
      </c>
      <c r="D27" s="49">
        <f>AVERAGE('23.09.19 Entebbe-Busega'!D27,'24.09 Entebbe-Busega'!D27,'25.09 Entebbe-Busega'!D27,'26.09 Entebbe-Busega 24hr'!D27,'27.09 Entebbe-Busega'!D27,'28.09 Entebbe-Busega-24h'!D27,'29.09 Entebbe-Busega'!D27)</f>
        <v>9.7142857142857135</v>
      </c>
      <c r="E27" s="49">
        <f>AVERAGE('23.09.19 Entebbe-Busega'!E27,'24.09 Entebbe-Busega'!E27,'25.09 Entebbe-Busega'!E27,'26.09 Entebbe-Busega 24hr'!E27,'27.09 Entebbe-Busega'!E27,'28.09 Entebbe-Busega-24h'!E27,'29.09 Entebbe-Busega'!E27)</f>
        <v>6</v>
      </c>
      <c r="F27" s="49">
        <f>AVERAGE('23.09.19 Entebbe-Busega'!F27,'24.09 Entebbe-Busega'!F27,'25.09 Entebbe-Busega'!F27,'26.09 Entebbe-Busega 24hr'!F27,'27.09 Entebbe-Busega'!F27,'28.09 Entebbe-Busega-24h'!F27,'29.09 Entebbe-Busega'!F27)</f>
        <v>2.7142857142857144</v>
      </c>
      <c r="G27" s="49">
        <f>AVERAGE('23.09.19 Entebbe-Busega'!G27,'24.09 Entebbe-Busega'!G27,'25.09 Entebbe-Busega'!G27,'26.09 Entebbe-Busega 24hr'!G27,'27.09 Entebbe-Busega'!G27,'28.09 Entebbe-Busega-24h'!G27,'29.09 Entebbe-Busega'!G27)</f>
        <v>0</v>
      </c>
      <c r="H27" s="49">
        <f>AVERAGE('23.09.19 Entebbe-Busega'!H27,'24.09 Entebbe-Busega'!H27,'25.09 Entebbe-Busega'!H27,'26.09 Entebbe-Busega 24hr'!H27,'27.09 Entebbe-Busega'!H27,'28.09 Entebbe-Busega-24h'!H27,'29.09 Entebbe-Busega'!H27)</f>
        <v>2</v>
      </c>
      <c r="I27" s="49">
        <f>AVERAGE('23.09.19 Entebbe-Busega'!I27,'24.09 Entebbe-Busega'!I27,'25.09 Entebbe-Busega'!I27,'26.09 Entebbe-Busega 24hr'!I27,'27.09 Entebbe-Busega'!I27,'28.09 Entebbe-Busega-24h'!I27,'29.09 Entebbe-Busega'!I27)</f>
        <v>3.2857142857142856</v>
      </c>
      <c r="J27" s="49">
        <f>AVERAGE('23.09.19 Entebbe-Busega'!J27,'24.09 Entebbe-Busega'!J27,'25.09 Entebbe-Busega'!J27,'26.09 Entebbe-Busega 24hr'!J27,'27.09 Entebbe-Busega'!J27,'28.09 Entebbe-Busega-24h'!J27,'29.09 Entebbe-Busega'!J27)</f>
        <v>1.1428571428571428</v>
      </c>
      <c r="K27" s="49">
        <f>AVERAGE('23.09.19 Entebbe-Busega'!K27,'24.09 Entebbe-Busega'!K27,'25.09 Entebbe-Busega'!K27,'26.09 Entebbe-Busega 24hr'!K27,'27.09 Entebbe-Busega'!K27,'28.09 Entebbe-Busega-24h'!K27,'29.09 Entebbe-Busega'!K27)</f>
        <v>1.1428571428571428</v>
      </c>
      <c r="L27" s="49">
        <f>AVERAGE('23.09.19 Entebbe-Busega'!L27,'24.09 Entebbe-Busega'!L27,'25.09 Entebbe-Busega'!L27,'26.09 Entebbe-Busega 24hr'!L27,'27.09 Entebbe-Busega'!L27,'28.09 Entebbe-Busega-24h'!L27,'29.09 Entebbe-Busega'!L27)</f>
        <v>0</v>
      </c>
      <c r="M27" s="49">
        <f>AVERAGE('23.09.19 Entebbe-Busega'!M27,'24.09 Entebbe-Busega'!M27,'25.09 Entebbe-Busega'!M27,'26.09 Entebbe-Busega 24hr'!M27,'27.09 Entebbe-Busega'!M27,'28.09 Entebbe-Busega-24h'!M27,'29.09 Entebbe-Busega'!M27)</f>
        <v>0</v>
      </c>
      <c r="N27" s="49">
        <f>AVERAGE('23.09.19 Entebbe-Busega'!N27,'24.09 Entebbe-Busega'!N27,'25.09 Entebbe-Busega'!N27,'26.09 Entebbe-Busega 24hr'!N27,'27.09 Entebbe-Busega'!N27,'28.09 Entebbe-Busega-24h'!N27,'29.09 Entebbe-Busega'!N27)</f>
        <v>0</v>
      </c>
      <c r="O27" s="15">
        <f t="shared" si="0"/>
        <v>62.857142857142861</v>
      </c>
      <c r="P27" s="15">
        <f t="shared" si="1"/>
        <v>62.857142857142861</v>
      </c>
      <c r="R27" s="1" t="s">
        <v>151</v>
      </c>
      <c r="S27" s="34">
        <f>SUM(C78:C81)</f>
        <v>19</v>
      </c>
      <c r="T27" s="34">
        <f t="shared" ref="T27:AF27" si="19">SUM(D78:D81)</f>
        <v>12</v>
      </c>
      <c r="U27" s="34">
        <f t="shared" si="19"/>
        <v>1</v>
      </c>
      <c r="V27" s="34">
        <f t="shared" si="19"/>
        <v>1</v>
      </c>
      <c r="W27" s="34">
        <f t="shared" si="19"/>
        <v>1.5</v>
      </c>
      <c r="X27" s="34">
        <f t="shared" si="19"/>
        <v>0</v>
      </c>
      <c r="Y27" s="34">
        <f t="shared" si="19"/>
        <v>1</v>
      </c>
      <c r="Z27" s="34">
        <f t="shared" si="19"/>
        <v>2</v>
      </c>
      <c r="AA27" s="34">
        <f t="shared" si="19"/>
        <v>2.5</v>
      </c>
      <c r="AB27" s="34">
        <f t="shared" si="19"/>
        <v>0.5</v>
      </c>
      <c r="AC27" s="34">
        <f t="shared" si="19"/>
        <v>0</v>
      </c>
      <c r="AD27" s="34">
        <f t="shared" si="19"/>
        <v>0</v>
      </c>
      <c r="AE27" s="31">
        <f t="shared" si="19"/>
        <v>40.5</v>
      </c>
      <c r="AF27" s="31">
        <f t="shared" si="19"/>
        <v>40.5</v>
      </c>
    </row>
    <row r="28" spans="2:32" ht="23.1" customHeight="1" x14ac:dyDescent="0.25">
      <c r="B28" s="23" t="s">
        <v>55</v>
      </c>
      <c r="C28" s="49">
        <f>AVERAGE('23.09.19 Entebbe-Busega'!C28,'24.09 Entebbe-Busega'!C28,'25.09 Entebbe-Busega'!C28,'26.09 Entebbe-Busega 24hr'!C28,'27.09 Entebbe-Busega'!C28,'28.09 Entebbe-Busega-24h'!C28,'29.09 Entebbe-Busega'!C28)</f>
        <v>31.714285714285715</v>
      </c>
      <c r="D28" s="49">
        <f>AVERAGE('23.09.19 Entebbe-Busega'!D28,'24.09 Entebbe-Busega'!D28,'25.09 Entebbe-Busega'!D28,'26.09 Entebbe-Busega 24hr'!D28,'27.09 Entebbe-Busega'!D28,'28.09 Entebbe-Busega-24h'!D28,'29.09 Entebbe-Busega'!D28)</f>
        <v>9.4285714285714288</v>
      </c>
      <c r="E28" s="49">
        <f>AVERAGE('23.09.19 Entebbe-Busega'!E28,'24.09 Entebbe-Busega'!E28,'25.09 Entebbe-Busega'!E28,'26.09 Entebbe-Busega 24hr'!E28,'27.09 Entebbe-Busega'!E28,'28.09 Entebbe-Busega-24h'!E28,'29.09 Entebbe-Busega'!E28)</f>
        <v>5</v>
      </c>
      <c r="F28" s="49">
        <f>AVERAGE('23.09.19 Entebbe-Busega'!F28,'24.09 Entebbe-Busega'!F28,'25.09 Entebbe-Busega'!F28,'26.09 Entebbe-Busega 24hr'!F28,'27.09 Entebbe-Busega'!F28,'28.09 Entebbe-Busega-24h'!F28,'29.09 Entebbe-Busega'!F28)</f>
        <v>4.1428571428571432</v>
      </c>
      <c r="G28" s="49">
        <f>AVERAGE('23.09.19 Entebbe-Busega'!G28,'24.09 Entebbe-Busega'!G28,'25.09 Entebbe-Busega'!G28,'26.09 Entebbe-Busega 24hr'!G28,'27.09 Entebbe-Busega'!G28,'28.09 Entebbe-Busega-24h'!G28,'29.09 Entebbe-Busega'!G28)</f>
        <v>0.14285714285714285</v>
      </c>
      <c r="H28" s="49">
        <f>AVERAGE('23.09.19 Entebbe-Busega'!H28,'24.09 Entebbe-Busega'!H28,'25.09 Entebbe-Busega'!H28,'26.09 Entebbe-Busega 24hr'!H28,'27.09 Entebbe-Busega'!H28,'28.09 Entebbe-Busega-24h'!H28,'29.09 Entebbe-Busega'!H28)</f>
        <v>0.14285714285714285</v>
      </c>
      <c r="I28" s="49">
        <f>AVERAGE('23.09.19 Entebbe-Busega'!I28,'24.09 Entebbe-Busega'!I28,'25.09 Entebbe-Busega'!I28,'26.09 Entebbe-Busega 24hr'!I28,'27.09 Entebbe-Busega'!I28,'28.09 Entebbe-Busega-24h'!I28,'29.09 Entebbe-Busega'!I28)</f>
        <v>3.8571428571428572</v>
      </c>
      <c r="J28" s="49">
        <f>AVERAGE('23.09.19 Entebbe-Busega'!J28,'24.09 Entebbe-Busega'!J28,'25.09 Entebbe-Busega'!J28,'26.09 Entebbe-Busega 24hr'!J28,'27.09 Entebbe-Busega'!J28,'28.09 Entebbe-Busega-24h'!J28,'29.09 Entebbe-Busega'!J28)</f>
        <v>2</v>
      </c>
      <c r="K28" s="49">
        <f>AVERAGE('23.09.19 Entebbe-Busega'!K28,'24.09 Entebbe-Busega'!K28,'25.09 Entebbe-Busega'!K28,'26.09 Entebbe-Busega 24hr'!K28,'27.09 Entebbe-Busega'!K28,'28.09 Entebbe-Busega-24h'!K28,'29.09 Entebbe-Busega'!K28)</f>
        <v>1.5714285714285714</v>
      </c>
      <c r="L28" s="49">
        <f>AVERAGE('23.09.19 Entebbe-Busega'!L28,'24.09 Entebbe-Busega'!L28,'25.09 Entebbe-Busega'!L28,'26.09 Entebbe-Busega 24hr'!L28,'27.09 Entebbe-Busega'!L28,'28.09 Entebbe-Busega-24h'!L28,'29.09 Entebbe-Busega'!L28)</f>
        <v>0</v>
      </c>
      <c r="M28" s="49">
        <f>AVERAGE('23.09.19 Entebbe-Busega'!M28,'24.09 Entebbe-Busega'!M28,'25.09 Entebbe-Busega'!M28,'26.09 Entebbe-Busega 24hr'!M28,'27.09 Entebbe-Busega'!M28,'28.09 Entebbe-Busega-24h'!M28,'29.09 Entebbe-Busega'!M28)</f>
        <v>0</v>
      </c>
      <c r="N28" s="49">
        <f>AVERAGE('23.09.19 Entebbe-Busega'!N28,'24.09 Entebbe-Busega'!N28,'25.09 Entebbe-Busega'!N28,'26.09 Entebbe-Busega 24hr'!N28,'27.09 Entebbe-Busega'!N28,'28.09 Entebbe-Busega-24h'!N28,'29.09 Entebbe-Busega'!N28)</f>
        <v>0</v>
      </c>
      <c r="O28" s="15">
        <f t="shared" si="0"/>
        <v>58.000000000000007</v>
      </c>
      <c r="P28" s="15">
        <f t="shared" si="1"/>
        <v>58.000000000000007</v>
      </c>
      <c r="R28" s="1" t="s">
        <v>152</v>
      </c>
      <c r="S28" s="34">
        <f>SUM(C82:C85)</f>
        <v>11.5</v>
      </c>
      <c r="T28" s="34">
        <f t="shared" ref="T28:AF28" si="20">SUM(D82:D85)</f>
        <v>6</v>
      </c>
      <c r="U28" s="34">
        <f t="shared" si="20"/>
        <v>3</v>
      </c>
      <c r="V28" s="34">
        <f t="shared" si="20"/>
        <v>1</v>
      </c>
      <c r="W28" s="34">
        <f t="shared" si="20"/>
        <v>0.5</v>
      </c>
      <c r="X28" s="34">
        <f t="shared" si="20"/>
        <v>0</v>
      </c>
      <c r="Y28" s="34">
        <f t="shared" si="20"/>
        <v>3</v>
      </c>
      <c r="Z28" s="34">
        <f t="shared" si="20"/>
        <v>1</v>
      </c>
      <c r="AA28" s="34">
        <f t="shared" si="20"/>
        <v>0.5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26.5</v>
      </c>
      <c r="AF28" s="31">
        <f t="shared" si="20"/>
        <v>26.5</v>
      </c>
    </row>
    <row r="29" spans="2:32" ht="23.1" customHeight="1" x14ac:dyDescent="0.25">
      <c r="B29" s="23" t="s">
        <v>56</v>
      </c>
      <c r="C29" s="49">
        <f>AVERAGE('23.09.19 Entebbe-Busega'!C29,'24.09 Entebbe-Busega'!C29,'25.09 Entebbe-Busega'!C29,'26.09 Entebbe-Busega 24hr'!C29,'27.09 Entebbe-Busega'!C29,'28.09 Entebbe-Busega-24h'!C29,'29.09 Entebbe-Busega'!C29)</f>
        <v>35.285714285714285</v>
      </c>
      <c r="D29" s="49">
        <f>AVERAGE('23.09.19 Entebbe-Busega'!D29,'24.09 Entebbe-Busega'!D29,'25.09 Entebbe-Busega'!D29,'26.09 Entebbe-Busega 24hr'!D29,'27.09 Entebbe-Busega'!D29,'28.09 Entebbe-Busega-24h'!D29,'29.09 Entebbe-Busega'!D29)</f>
        <v>12.571428571428571</v>
      </c>
      <c r="E29" s="49">
        <f>AVERAGE('23.09.19 Entebbe-Busega'!E29,'24.09 Entebbe-Busega'!E29,'25.09 Entebbe-Busega'!E29,'26.09 Entebbe-Busega 24hr'!E29,'27.09 Entebbe-Busega'!E29,'28.09 Entebbe-Busega-24h'!E29,'29.09 Entebbe-Busega'!E29)</f>
        <v>5.2857142857142856</v>
      </c>
      <c r="F29" s="49">
        <f>AVERAGE('23.09.19 Entebbe-Busega'!F29,'24.09 Entebbe-Busega'!F29,'25.09 Entebbe-Busega'!F29,'26.09 Entebbe-Busega 24hr'!F29,'27.09 Entebbe-Busega'!F29,'28.09 Entebbe-Busega-24h'!F29,'29.09 Entebbe-Busega'!F29)</f>
        <v>3.8571428571428572</v>
      </c>
      <c r="G29" s="49">
        <f>AVERAGE('23.09.19 Entebbe-Busega'!G29,'24.09 Entebbe-Busega'!G29,'25.09 Entebbe-Busega'!G29,'26.09 Entebbe-Busega 24hr'!G29,'27.09 Entebbe-Busega'!G29,'28.09 Entebbe-Busega-24h'!G29,'29.09 Entebbe-Busega'!G29)</f>
        <v>0.2857142857142857</v>
      </c>
      <c r="H29" s="49">
        <f>AVERAGE('23.09.19 Entebbe-Busega'!H29,'24.09 Entebbe-Busega'!H29,'25.09 Entebbe-Busega'!H29,'26.09 Entebbe-Busega 24hr'!H29,'27.09 Entebbe-Busega'!H29,'28.09 Entebbe-Busega-24h'!H29,'29.09 Entebbe-Busega'!H29)</f>
        <v>0.2857142857142857</v>
      </c>
      <c r="I29" s="49">
        <f>AVERAGE('23.09.19 Entebbe-Busega'!I29,'24.09 Entebbe-Busega'!I29,'25.09 Entebbe-Busega'!I29,'26.09 Entebbe-Busega 24hr'!I29,'27.09 Entebbe-Busega'!I29,'28.09 Entebbe-Busega-24h'!I29,'29.09 Entebbe-Busega'!I29)</f>
        <v>4</v>
      </c>
      <c r="J29" s="49">
        <f>AVERAGE('23.09.19 Entebbe-Busega'!J29,'24.09 Entebbe-Busega'!J29,'25.09 Entebbe-Busega'!J29,'26.09 Entebbe-Busega 24hr'!J29,'27.09 Entebbe-Busega'!J29,'28.09 Entebbe-Busega-24h'!J29,'29.09 Entebbe-Busega'!J29)</f>
        <v>1.4285714285714286</v>
      </c>
      <c r="K29" s="49">
        <f>AVERAGE('23.09.19 Entebbe-Busega'!K29,'24.09 Entebbe-Busega'!K29,'25.09 Entebbe-Busega'!K29,'26.09 Entebbe-Busega 24hr'!K29,'27.09 Entebbe-Busega'!K29,'28.09 Entebbe-Busega-24h'!K29,'29.09 Entebbe-Busega'!K29)</f>
        <v>0.8571428571428571</v>
      </c>
      <c r="L29" s="49">
        <f>AVERAGE('23.09.19 Entebbe-Busega'!L29,'24.09 Entebbe-Busega'!L29,'25.09 Entebbe-Busega'!L29,'26.09 Entebbe-Busega 24hr'!L29,'27.09 Entebbe-Busega'!L29,'28.09 Entebbe-Busega-24h'!L29,'29.09 Entebbe-Busega'!L29)</f>
        <v>0</v>
      </c>
      <c r="M29" s="49">
        <f>AVERAGE('23.09.19 Entebbe-Busega'!M29,'24.09 Entebbe-Busega'!M29,'25.09 Entebbe-Busega'!M29,'26.09 Entebbe-Busega 24hr'!M29,'27.09 Entebbe-Busega'!M29,'28.09 Entebbe-Busega-24h'!M29,'29.09 Entebbe-Busega'!M29)</f>
        <v>0</v>
      </c>
      <c r="N29" s="49">
        <f>AVERAGE('23.09.19 Entebbe-Busega'!N29,'24.09 Entebbe-Busega'!N29,'25.09 Entebbe-Busega'!N29,'26.09 Entebbe-Busega 24hr'!N29,'27.09 Entebbe-Busega'!N29,'28.09 Entebbe-Busega-24h'!N29,'29.09 Entebbe-Busega'!N29)</f>
        <v>0</v>
      </c>
      <c r="O29" s="15">
        <f t="shared" si="0"/>
        <v>63.857142857142847</v>
      </c>
      <c r="P29" s="15">
        <f t="shared" si="1"/>
        <v>63.857142857142847</v>
      </c>
      <c r="R29" s="1" t="s">
        <v>153</v>
      </c>
      <c r="S29" s="34">
        <f>SUM(C86:C89)</f>
        <v>8</v>
      </c>
      <c r="T29" s="34">
        <f t="shared" ref="T29:AF29" si="21">SUM(D86:D89)</f>
        <v>2.5</v>
      </c>
      <c r="U29" s="34">
        <f t="shared" si="21"/>
        <v>1</v>
      </c>
      <c r="V29" s="34">
        <f t="shared" si="21"/>
        <v>1.5</v>
      </c>
      <c r="W29" s="34">
        <f t="shared" si="21"/>
        <v>0</v>
      </c>
      <c r="X29" s="34">
        <f t="shared" si="21"/>
        <v>0</v>
      </c>
      <c r="Y29" s="34">
        <f t="shared" si="21"/>
        <v>5</v>
      </c>
      <c r="Z29" s="34">
        <f t="shared" si="21"/>
        <v>1.5</v>
      </c>
      <c r="AA29" s="34">
        <f t="shared" si="21"/>
        <v>4.5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24</v>
      </c>
      <c r="AF29" s="31">
        <f t="shared" si="21"/>
        <v>24</v>
      </c>
    </row>
    <row r="30" spans="2:32" ht="23.1" customHeight="1" x14ac:dyDescent="0.25">
      <c r="B30" s="23" t="s">
        <v>57</v>
      </c>
      <c r="C30" s="49">
        <f>AVERAGE('23.09.19 Entebbe-Busega'!C30,'24.09 Entebbe-Busega'!C30,'25.09 Entebbe-Busega'!C30,'26.09 Entebbe-Busega 24hr'!C30,'27.09 Entebbe-Busega'!C30,'28.09 Entebbe-Busega-24h'!C30,'29.09 Entebbe-Busega'!C30)</f>
        <v>38.428571428571431</v>
      </c>
      <c r="D30" s="49">
        <f>AVERAGE('23.09.19 Entebbe-Busega'!D30,'24.09 Entebbe-Busega'!D30,'25.09 Entebbe-Busega'!D30,'26.09 Entebbe-Busega 24hr'!D30,'27.09 Entebbe-Busega'!D30,'28.09 Entebbe-Busega-24h'!D30,'29.09 Entebbe-Busega'!D30)</f>
        <v>12.857142857142858</v>
      </c>
      <c r="E30" s="49">
        <f>AVERAGE('23.09.19 Entebbe-Busega'!E30,'24.09 Entebbe-Busega'!E30,'25.09 Entebbe-Busega'!E30,'26.09 Entebbe-Busega 24hr'!E30,'27.09 Entebbe-Busega'!E30,'28.09 Entebbe-Busega-24h'!E30,'29.09 Entebbe-Busega'!E30)</f>
        <v>5.7142857142857144</v>
      </c>
      <c r="F30" s="49">
        <f>AVERAGE('23.09.19 Entebbe-Busega'!F30,'24.09 Entebbe-Busega'!F30,'25.09 Entebbe-Busega'!F30,'26.09 Entebbe-Busega 24hr'!F30,'27.09 Entebbe-Busega'!F30,'28.09 Entebbe-Busega-24h'!F30,'29.09 Entebbe-Busega'!F30)</f>
        <v>4.7142857142857144</v>
      </c>
      <c r="G30" s="49">
        <f>AVERAGE('23.09.19 Entebbe-Busega'!G30,'24.09 Entebbe-Busega'!G30,'25.09 Entebbe-Busega'!G30,'26.09 Entebbe-Busega 24hr'!G30,'27.09 Entebbe-Busega'!G30,'28.09 Entebbe-Busega-24h'!G30,'29.09 Entebbe-Busega'!G30)</f>
        <v>0.5714285714285714</v>
      </c>
      <c r="H30" s="49">
        <f>AVERAGE('23.09.19 Entebbe-Busega'!H30,'24.09 Entebbe-Busega'!H30,'25.09 Entebbe-Busega'!H30,'26.09 Entebbe-Busega 24hr'!H30,'27.09 Entebbe-Busega'!H30,'28.09 Entebbe-Busega-24h'!H30,'29.09 Entebbe-Busega'!H30)</f>
        <v>0.14285714285714285</v>
      </c>
      <c r="I30" s="49">
        <f>AVERAGE('23.09.19 Entebbe-Busega'!I30,'24.09 Entebbe-Busega'!I30,'25.09 Entebbe-Busega'!I30,'26.09 Entebbe-Busega 24hr'!I30,'27.09 Entebbe-Busega'!I30,'28.09 Entebbe-Busega-24h'!I30,'29.09 Entebbe-Busega'!I30)</f>
        <v>5.8571428571428568</v>
      </c>
      <c r="J30" s="49">
        <f>AVERAGE('23.09.19 Entebbe-Busega'!J30,'24.09 Entebbe-Busega'!J30,'25.09 Entebbe-Busega'!J30,'26.09 Entebbe-Busega 24hr'!J30,'27.09 Entebbe-Busega'!J30,'28.09 Entebbe-Busega-24h'!J30,'29.09 Entebbe-Busega'!J30)</f>
        <v>1</v>
      </c>
      <c r="K30" s="49">
        <f>AVERAGE('23.09.19 Entebbe-Busega'!K30,'24.09 Entebbe-Busega'!K30,'25.09 Entebbe-Busega'!K30,'26.09 Entebbe-Busega 24hr'!K30,'27.09 Entebbe-Busega'!K30,'28.09 Entebbe-Busega-24h'!K30,'29.09 Entebbe-Busega'!K30)</f>
        <v>1.4285714285714286</v>
      </c>
      <c r="L30" s="49">
        <f>AVERAGE('23.09.19 Entebbe-Busega'!L30,'24.09 Entebbe-Busega'!L30,'25.09 Entebbe-Busega'!L30,'26.09 Entebbe-Busega 24hr'!L30,'27.09 Entebbe-Busega'!L30,'28.09 Entebbe-Busega-24h'!L30,'29.09 Entebbe-Busega'!L30)</f>
        <v>0</v>
      </c>
      <c r="M30" s="49">
        <f>AVERAGE('23.09.19 Entebbe-Busega'!M30,'24.09 Entebbe-Busega'!M30,'25.09 Entebbe-Busega'!M30,'26.09 Entebbe-Busega 24hr'!M30,'27.09 Entebbe-Busega'!M30,'28.09 Entebbe-Busega-24h'!M30,'29.09 Entebbe-Busega'!M30)</f>
        <v>0</v>
      </c>
      <c r="N30" s="49">
        <f>AVERAGE('23.09.19 Entebbe-Busega'!N30,'24.09 Entebbe-Busega'!N30,'25.09 Entebbe-Busega'!N30,'26.09 Entebbe-Busega 24hr'!N30,'27.09 Entebbe-Busega'!N30,'28.09 Entebbe-Busega-24h'!N30,'29.09 Entebbe-Busega'!N30)</f>
        <v>0</v>
      </c>
      <c r="O30" s="15">
        <f t="shared" si="0"/>
        <v>70.714285714285722</v>
      </c>
      <c r="P30" s="15">
        <f t="shared" si="1"/>
        <v>70.714285714285722</v>
      </c>
      <c r="R30" s="1" t="s">
        <v>154</v>
      </c>
      <c r="S30" s="34">
        <f>SUM(C90:C93)</f>
        <v>9</v>
      </c>
      <c r="T30" s="34">
        <f t="shared" ref="T30:AF30" si="22">SUM(D90:D93)</f>
        <v>3.5</v>
      </c>
      <c r="U30" s="34">
        <f t="shared" si="22"/>
        <v>2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0.5</v>
      </c>
      <c r="Z30" s="34">
        <f t="shared" si="22"/>
        <v>0.5</v>
      </c>
      <c r="AA30" s="34">
        <f t="shared" si="22"/>
        <v>2.5</v>
      </c>
      <c r="AB30" s="34">
        <f t="shared" si="22"/>
        <v>0.5</v>
      </c>
      <c r="AC30" s="34">
        <f t="shared" si="22"/>
        <v>0</v>
      </c>
      <c r="AD30" s="34">
        <f t="shared" si="22"/>
        <v>0</v>
      </c>
      <c r="AE30" s="31">
        <f t="shared" si="22"/>
        <v>18.5</v>
      </c>
      <c r="AF30" s="31">
        <f t="shared" si="22"/>
        <v>18.5</v>
      </c>
    </row>
    <row r="31" spans="2:32" ht="23.1" customHeight="1" x14ac:dyDescent="0.25">
      <c r="B31" s="24" t="s">
        <v>58</v>
      </c>
      <c r="C31" s="49">
        <f>AVERAGE('23.09.19 Entebbe-Busega'!C31,'24.09 Entebbe-Busega'!C31,'25.09 Entebbe-Busega'!C31,'26.09 Entebbe-Busega 24hr'!C31,'27.09 Entebbe-Busega'!C31,'28.09 Entebbe-Busega-24h'!C31,'29.09 Entebbe-Busega'!C31)</f>
        <v>34.142857142857146</v>
      </c>
      <c r="D31" s="49">
        <f>AVERAGE('23.09.19 Entebbe-Busega'!D31,'24.09 Entebbe-Busega'!D31,'25.09 Entebbe-Busega'!D31,'26.09 Entebbe-Busega 24hr'!D31,'27.09 Entebbe-Busega'!D31,'28.09 Entebbe-Busega-24h'!D31,'29.09 Entebbe-Busega'!D31)</f>
        <v>9.2857142857142865</v>
      </c>
      <c r="E31" s="49">
        <f>AVERAGE('23.09.19 Entebbe-Busega'!E31,'24.09 Entebbe-Busega'!E31,'25.09 Entebbe-Busega'!E31,'26.09 Entebbe-Busega 24hr'!E31,'27.09 Entebbe-Busega'!E31,'28.09 Entebbe-Busega-24h'!E31,'29.09 Entebbe-Busega'!E31)</f>
        <v>7.2857142857142856</v>
      </c>
      <c r="F31" s="49">
        <f>AVERAGE('23.09.19 Entebbe-Busega'!F31,'24.09 Entebbe-Busega'!F31,'25.09 Entebbe-Busega'!F31,'26.09 Entebbe-Busega 24hr'!F31,'27.09 Entebbe-Busega'!F31,'28.09 Entebbe-Busega-24h'!F31,'29.09 Entebbe-Busega'!F31)</f>
        <v>5.1428571428571432</v>
      </c>
      <c r="G31" s="49">
        <f>AVERAGE('23.09.19 Entebbe-Busega'!G31,'24.09 Entebbe-Busega'!G31,'25.09 Entebbe-Busega'!G31,'26.09 Entebbe-Busega 24hr'!G31,'27.09 Entebbe-Busega'!G31,'28.09 Entebbe-Busega-24h'!G31,'29.09 Entebbe-Busega'!G31)</f>
        <v>0.2857142857142857</v>
      </c>
      <c r="H31" s="49">
        <f>AVERAGE('23.09.19 Entebbe-Busega'!H31,'24.09 Entebbe-Busega'!H31,'25.09 Entebbe-Busega'!H31,'26.09 Entebbe-Busega 24hr'!H31,'27.09 Entebbe-Busega'!H31,'28.09 Entebbe-Busega-24h'!H31,'29.09 Entebbe-Busega'!H31)</f>
        <v>0</v>
      </c>
      <c r="I31" s="49">
        <f>AVERAGE('23.09.19 Entebbe-Busega'!I31,'24.09 Entebbe-Busega'!I31,'25.09 Entebbe-Busega'!I31,'26.09 Entebbe-Busega 24hr'!I31,'27.09 Entebbe-Busega'!I31,'28.09 Entebbe-Busega-24h'!I31,'29.09 Entebbe-Busega'!I31)</f>
        <v>3.5714285714285716</v>
      </c>
      <c r="J31" s="49">
        <f>AVERAGE('23.09.19 Entebbe-Busega'!J31,'24.09 Entebbe-Busega'!J31,'25.09 Entebbe-Busega'!J31,'26.09 Entebbe-Busega 24hr'!J31,'27.09 Entebbe-Busega'!J31,'28.09 Entebbe-Busega-24h'!J31,'29.09 Entebbe-Busega'!J31)</f>
        <v>3.2857142857142856</v>
      </c>
      <c r="K31" s="49">
        <f>AVERAGE('23.09.19 Entebbe-Busega'!K31,'24.09 Entebbe-Busega'!K31,'25.09 Entebbe-Busega'!K31,'26.09 Entebbe-Busega 24hr'!K31,'27.09 Entebbe-Busega'!K31,'28.09 Entebbe-Busega-24h'!K31,'29.09 Entebbe-Busega'!K31)</f>
        <v>1.1428571428571428</v>
      </c>
      <c r="L31" s="49">
        <f>AVERAGE('23.09.19 Entebbe-Busega'!L31,'24.09 Entebbe-Busega'!L31,'25.09 Entebbe-Busega'!L31,'26.09 Entebbe-Busega 24hr'!L31,'27.09 Entebbe-Busega'!L31,'28.09 Entebbe-Busega-24h'!L31,'29.09 Entebbe-Busega'!L31)</f>
        <v>0</v>
      </c>
      <c r="M31" s="49">
        <f>AVERAGE('23.09.19 Entebbe-Busega'!M31,'24.09 Entebbe-Busega'!M31,'25.09 Entebbe-Busega'!M31,'26.09 Entebbe-Busega 24hr'!M31,'27.09 Entebbe-Busega'!M31,'28.09 Entebbe-Busega-24h'!M31,'29.09 Entebbe-Busega'!M31)</f>
        <v>0</v>
      </c>
      <c r="N31" s="49">
        <f>AVERAGE('23.09.19 Entebbe-Busega'!N31,'24.09 Entebbe-Busega'!N31,'25.09 Entebbe-Busega'!N31,'26.09 Entebbe-Busega 24hr'!N31,'27.09 Entebbe-Busega'!N31,'28.09 Entebbe-Busega-24h'!N31,'29.09 Entebbe-Busega'!N31)</f>
        <v>0</v>
      </c>
      <c r="O31" s="15">
        <f t="shared" si="0"/>
        <v>64.142857142857139</v>
      </c>
      <c r="P31" s="15">
        <f t="shared" si="1"/>
        <v>64.142857142857139</v>
      </c>
      <c r="R31" s="1" t="s">
        <v>155</v>
      </c>
      <c r="S31" s="34">
        <f>SUM(C94:C97)</f>
        <v>7.5</v>
      </c>
      <c r="T31" s="34">
        <f t="shared" ref="T31:AF31" si="23">SUM(D94:D97)</f>
        <v>2.5</v>
      </c>
      <c r="U31" s="34">
        <f t="shared" si="23"/>
        <v>0.5</v>
      </c>
      <c r="V31" s="34">
        <f t="shared" si="23"/>
        <v>2</v>
      </c>
      <c r="W31" s="34">
        <f t="shared" si="23"/>
        <v>0.5</v>
      </c>
      <c r="X31" s="34">
        <f t="shared" si="23"/>
        <v>0</v>
      </c>
      <c r="Y31" s="34">
        <f t="shared" si="23"/>
        <v>3</v>
      </c>
      <c r="Z31" s="34">
        <f t="shared" si="23"/>
        <v>5</v>
      </c>
      <c r="AA31" s="34">
        <f t="shared" si="23"/>
        <v>1.5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22.5</v>
      </c>
      <c r="AF31" s="31">
        <f t="shared" si="23"/>
        <v>22.5</v>
      </c>
    </row>
    <row r="32" spans="2:32" ht="23.1" customHeight="1" x14ac:dyDescent="0.25">
      <c r="B32" s="24" t="s">
        <v>59</v>
      </c>
      <c r="C32" s="49">
        <f>AVERAGE('23.09.19 Entebbe-Busega'!C32,'24.09 Entebbe-Busega'!C32,'25.09 Entebbe-Busega'!C32,'26.09 Entebbe-Busega 24hr'!C32,'27.09 Entebbe-Busega'!C32,'28.09 Entebbe-Busega-24h'!C32,'29.09 Entebbe-Busega'!C32)</f>
        <v>34.142857142857146</v>
      </c>
      <c r="D32" s="49">
        <f>AVERAGE('23.09.19 Entebbe-Busega'!D32,'24.09 Entebbe-Busega'!D32,'25.09 Entebbe-Busega'!D32,'26.09 Entebbe-Busega 24hr'!D32,'27.09 Entebbe-Busega'!D32,'28.09 Entebbe-Busega-24h'!D32,'29.09 Entebbe-Busega'!D32)</f>
        <v>13.142857142857142</v>
      </c>
      <c r="E32" s="49">
        <f>AVERAGE('23.09.19 Entebbe-Busega'!E32,'24.09 Entebbe-Busega'!E32,'25.09 Entebbe-Busega'!E32,'26.09 Entebbe-Busega 24hr'!E32,'27.09 Entebbe-Busega'!E32,'28.09 Entebbe-Busega-24h'!E32,'29.09 Entebbe-Busega'!E32)</f>
        <v>4.4285714285714288</v>
      </c>
      <c r="F32" s="49">
        <f>AVERAGE('23.09.19 Entebbe-Busega'!F32,'24.09 Entebbe-Busega'!F32,'25.09 Entebbe-Busega'!F32,'26.09 Entebbe-Busega 24hr'!F32,'27.09 Entebbe-Busega'!F32,'28.09 Entebbe-Busega-24h'!F32,'29.09 Entebbe-Busega'!F32)</f>
        <v>4.2857142857142856</v>
      </c>
      <c r="G32" s="49">
        <f>AVERAGE('23.09.19 Entebbe-Busega'!G32,'24.09 Entebbe-Busega'!G32,'25.09 Entebbe-Busega'!G32,'26.09 Entebbe-Busega 24hr'!G32,'27.09 Entebbe-Busega'!G32,'28.09 Entebbe-Busega-24h'!G32,'29.09 Entebbe-Busega'!G32)</f>
        <v>0.7142857142857143</v>
      </c>
      <c r="H32" s="49">
        <f>AVERAGE('23.09.19 Entebbe-Busega'!H32,'24.09 Entebbe-Busega'!H32,'25.09 Entebbe-Busega'!H32,'26.09 Entebbe-Busega 24hr'!H32,'27.09 Entebbe-Busega'!H32,'28.09 Entebbe-Busega-24h'!H32,'29.09 Entebbe-Busega'!H32)</f>
        <v>0.14285714285714285</v>
      </c>
      <c r="I32" s="49">
        <f>AVERAGE('23.09.19 Entebbe-Busega'!I32,'24.09 Entebbe-Busega'!I32,'25.09 Entebbe-Busega'!I32,'26.09 Entebbe-Busega 24hr'!I32,'27.09 Entebbe-Busega'!I32,'28.09 Entebbe-Busega-24h'!I32,'29.09 Entebbe-Busega'!I32)</f>
        <v>4.8571428571428568</v>
      </c>
      <c r="J32" s="49">
        <f>AVERAGE('23.09.19 Entebbe-Busega'!J32,'24.09 Entebbe-Busega'!J32,'25.09 Entebbe-Busega'!J32,'26.09 Entebbe-Busega 24hr'!J32,'27.09 Entebbe-Busega'!J32,'28.09 Entebbe-Busega-24h'!J32,'29.09 Entebbe-Busega'!J32)</f>
        <v>1.5714285714285714</v>
      </c>
      <c r="K32" s="49">
        <f>AVERAGE('23.09.19 Entebbe-Busega'!K32,'24.09 Entebbe-Busega'!K32,'25.09 Entebbe-Busega'!K32,'26.09 Entebbe-Busega 24hr'!K32,'27.09 Entebbe-Busega'!K32,'28.09 Entebbe-Busega-24h'!K32,'29.09 Entebbe-Busega'!K32)</f>
        <v>1.8571428571428572</v>
      </c>
      <c r="L32" s="49">
        <f>AVERAGE('23.09.19 Entebbe-Busega'!L32,'24.09 Entebbe-Busega'!L32,'25.09 Entebbe-Busega'!L32,'26.09 Entebbe-Busega 24hr'!L32,'27.09 Entebbe-Busega'!L32,'28.09 Entebbe-Busega-24h'!L32,'29.09 Entebbe-Busega'!L32)</f>
        <v>0.42857142857142855</v>
      </c>
      <c r="M32" s="49">
        <f>AVERAGE('23.09.19 Entebbe-Busega'!M32,'24.09 Entebbe-Busega'!M32,'25.09 Entebbe-Busega'!M32,'26.09 Entebbe-Busega 24hr'!M32,'27.09 Entebbe-Busega'!M32,'28.09 Entebbe-Busega-24h'!M32,'29.09 Entebbe-Busega'!M32)</f>
        <v>0</v>
      </c>
      <c r="N32" s="49">
        <f>AVERAGE('23.09.19 Entebbe-Busega'!N32,'24.09 Entebbe-Busega'!N32,'25.09 Entebbe-Busega'!N32,'26.09 Entebbe-Busega 24hr'!N32,'27.09 Entebbe-Busega'!N32,'28.09 Entebbe-Busega-24h'!N32,'29.09 Entebbe-Busega'!N32)</f>
        <v>0</v>
      </c>
      <c r="O32" s="15">
        <f t="shared" si="0"/>
        <v>65.571428571428584</v>
      </c>
      <c r="P32" s="15">
        <f t="shared" si="1"/>
        <v>65.571428571428584</v>
      </c>
      <c r="R32" s="1" t="s">
        <v>156</v>
      </c>
      <c r="S32" s="34">
        <f>SUM(C98:C101)</f>
        <v>18</v>
      </c>
      <c r="T32" s="34">
        <f t="shared" ref="T32:AF32" si="24">SUM(D98:D101)</f>
        <v>6</v>
      </c>
      <c r="U32" s="34">
        <f t="shared" si="24"/>
        <v>1</v>
      </c>
      <c r="V32" s="34">
        <f t="shared" si="24"/>
        <v>2.5</v>
      </c>
      <c r="W32" s="34">
        <f t="shared" si="24"/>
        <v>1</v>
      </c>
      <c r="X32" s="34">
        <f t="shared" si="24"/>
        <v>0</v>
      </c>
      <c r="Y32" s="34">
        <f t="shared" si="24"/>
        <v>4.5</v>
      </c>
      <c r="Z32" s="34">
        <f t="shared" si="24"/>
        <v>2</v>
      </c>
      <c r="AA32" s="34">
        <f t="shared" si="24"/>
        <v>3</v>
      </c>
      <c r="AB32" s="34">
        <f t="shared" si="24"/>
        <v>0.5</v>
      </c>
      <c r="AC32" s="34">
        <f t="shared" si="24"/>
        <v>0.5</v>
      </c>
      <c r="AD32" s="34">
        <f t="shared" si="24"/>
        <v>0</v>
      </c>
      <c r="AE32" s="31">
        <f t="shared" si="24"/>
        <v>38.5</v>
      </c>
      <c r="AF32" s="31">
        <f t="shared" si="24"/>
        <v>39</v>
      </c>
    </row>
    <row r="33" spans="2:32" ht="23.1" customHeight="1" x14ac:dyDescent="0.25">
      <c r="B33" s="23" t="s">
        <v>60</v>
      </c>
      <c r="C33" s="49">
        <f>AVERAGE('23.09.19 Entebbe-Busega'!C33,'24.09 Entebbe-Busega'!C33,'25.09 Entebbe-Busega'!C33,'26.09 Entebbe-Busega 24hr'!C33,'27.09 Entebbe-Busega'!C33,'28.09 Entebbe-Busega-24h'!C33,'29.09 Entebbe-Busega'!C33)</f>
        <v>33.714285714285715</v>
      </c>
      <c r="D33" s="49">
        <f>AVERAGE('23.09.19 Entebbe-Busega'!D33,'24.09 Entebbe-Busega'!D33,'25.09 Entebbe-Busega'!D33,'26.09 Entebbe-Busega 24hr'!D33,'27.09 Entebbe-Busega'!D33,'28.09 Entebbe-Busega-24h'!D33,'29.09 Entebbe-Busega'!D33)</f>
        <v>9.5714285714285712</v>
      </c>
      <c r="E33" s="49">
        <f>AVERAGE('23.09.19 Entebbe-Busega'!E33,'24.09 Entebbe-Busega'!E33,'25.09 Entebbe-Busega'!E33,'26.09 Entebbe-Busega 24hr'!E33,'27.09 Entebbe-Busega'!E33,'28.09 Entebbe-Busega-24h'!E33,'29.09 Entebbe-Busega'!E33)</f>
        <v>7.1428571428571432</v>
      </c>
      <c r="F33" s="49">
        <f>AVERAGE('23.09.19 Entebbe-Busega'!F33,'24.09 Entebbe-Busega'!F33,'25.09 Entebbe-Busega'!F33,'26.09 Entebbe-Busega 24hr'!F33,'27.09 Entebbe-Busega'!F33,'28.09 Entebbe-Busega-24h'!F33,'29.09 Entebbe-Busega'!F33)</f>
        <v>3.5714285714285716</v>
      </c>
      <c r="G33" s="49">
        <f>AVERAGE('23.09.19 Entebbe-Busega'!G33,'24.09 Entebbe-Busega'!G33,'25.09 Entebbe-Busega'!G33,'26.09 Entebbe-Busega 24hr'!G33,'27.09 Entebbe-Busega'!G33,'28.09 Entebbe-Busega-24h'!G33,'29.09 Entebbe-Busega'!G33)</f>
        <v>0.2857142857142857</v>
      </c>
      <c r="H33" s="49">
        <f>AVERAGE('23.09.19 Entebbe-Busega'!H33,'24.09 Entebbe-Busega'!H33,'25.09 Entebbe-Busega'!H33,'26.09 Entebbe-Busega 24hr'!H33,'27.09 Entebbe-Busega'!H33,'28.09 Entebbe-Busega-24h'!H33,'29.09 Entebbe-Busega'!H33)</f>
        <v>0.14285714285714285</v>
      </c>
      <c r="I33" s="49">
        <f>AVERAGE('23.09.19 Entebbe-Busega'!I33,'24.09 Entebbe-Busega'!I33,'25.09 Entebbe-Busega'!I33,'26.09 Entebbe-Busega 24hr'!I33,'27.09 Entebbe-Busega'!I33,'28.09 Entebbe-Busega-24h'!I33,'29.09 Entebbe-Busega'!I33)</f>
        <v>4.8571428571428568</v>
      </c>
      <c r="J33" s="49">
        <f>AVERAGE('23.09.19 Entebbe-Busega'!J33,'24.09 Entebbe-Busega'!J33,'25.09 Entebbe-Busega'!J33,'26.09 Entebbe-Busega 24hr'!J33,'27.09 Entebbe-Busega'!J33,'28.09 Entebbe-Busega-24h'!J33,'29.09 Entebbe-Busega'!J33)</f>
        <v>1.4285714285714286</v>
      </c>
      <c r="K33" s="49">
        <f>AVERAGE('23.09.19 Entebbe-Busega'!K33,'24.09 Entebbe-Busega'!K33,'25.09 Entebbe-Busega'!K33,'26.09 Entebbe-Busega 24hr'!K33,'27.09 Entebbe-Busega'!K33,'28.09 Entebbe-Busega-24h'!K33,'29.09 Entebbe-Busega'!K33)</f>
        <v>1.8571428571428572</v>
      </c>
      <c r="L33" s="49">
        <f>AVERAGE('23.09.19 Entebbe-Busega'!L33,'24.09 Entebbe-Busega'!L33,'25.09 Entebbe-Busega'!L33,'26.09 Entebbe-Busega 24hr'!L33,'27.09 Entebbe-Busega'!L33,'28.09 Entebbe-Busega-24h'!L33,'29.09 Entebbe-Busega'!L33)</f>
        <v>0.2857142857142857</v>
      </c>
      <c r="M33" s="49">
        <f>AVERAGE('23.09.19 Entebbe-Busega'!M33,'24.09 Entebbe-Busega'!M33,'25.09 Entebbe-Busega'!M33,'26.09 Entebbe-Busega 24hr'!M33,'27.09 Entebbe-Busega'!M33,'28.09 Entebbe-Busega-24h'!M33,'29.09 Entebbe-Busega'!M33)</f>
        <v>0</v>
      </c>
      <c r="N33" s="49">
        <f>AVERAGE('23.09.19 Entebbe-Busega'!N33,'24.09 Entebbe-Busega'!N33,'25.09 Entebbe-Busega'!N33,'26.09 Entebbe-Busega 24hr'!N33,'27.09 Entebbe-Busega'!N33,'28.09 Entebbe-Busega-24h'!N33,'29.09 Entebbe-Busega'!N33)</f>
        <v>0</v>
      </c>
      <c r="O33" s="15">
        <f t="shared" si="0"/>
        <v>62.857142857142854</v>
      </c>
      <c r="P33" s="15">
        <f t="shared" si="1"/>
        <v>62.857142857142854</v>
      </c>
      <c r="R33" s="1" t="s">
        <v>157</v>
      </c>
      <c r="S33" s="34">
        <f>SUM(C102:C105)</f>
        <v>33</v>
      </c>
      <c r="T33" s="34">
        <f t="shared" ref="T33:AF33" si="25">SUM(D102:D105)</f>
        <v>24</v>
      </c>
      <c r="U33" s="34">
        <f t="shared" si="25"/>
        <v>9.5</v>
      </c>
      <c r="V33" s="34">
        <f t="shared" si="25"/>
        <v>3.5</v>
      </c>
      <c r="W33" s="34">
        <f t="shared" si="25"/>
        <v>1.5</v>
      </c>
      <c r="X33" s="34">
        <f t="shared" si="25"/>
        <v>0.5</v>
      </c>
      <c r="Y33" s="34">
        <f t="shared" si="25"/>
        <v>4</v>
      </c>
      <c r="Z33" s="34">
        <f t="shared" si="25"/>
        <v>4.5</v>
      </c>
      <c r="AA33" s="34">
        <f t="shared" si="25"/>
        <v>2</v>
      </c>
      <c r="AB33" s="34">
        <f t="shared" si="25"/>
        <v>0</v>
      </c>
      <c r="AC33" s="34">
        <f t="shared" si="25"/>
        <v>0.5</v>
      </c>
      <c r="AD33" s="34">
        <f t="shared" si="25"/>
        <v>0</v>
      </c>
      <c r="AE33" s="31">
        <f t="shared" si="25"/>
        <v>82.5</v>
      </c>
      <c r="AF33" s="31">
        <f t="shared" si="25"/>
        <v>83</v>
      </c>
    </row>
    <row r="34" spans="2:32" ht="23.1" customHeight="1" x14ac:dyDescent="0.25">
      <c r="B34" s="24" t="s">
        <v>61</v>
      </c>
      <c r="C34" s="49">
        <f>AVERAGE('23.09.19 Entebbe-Busega'!C34,'24.09 Entebbe-Busega'!C34,'25.09 Entebbe-Busega'!C34,'26.09 Entebbe-Busega 24hr'!C34,'27.09 Entebbe-Busega'!C34,'28.09 Entebbe-Busega-24h'!C34,'29.09 Entebbe-Busega'!C34)</f>
        <v>30.428571428571427</v>
      </c>
      <c r="D34" s="49">
        <f>AVERAGE('23.09.19 Entebbe-Busega'!D34,'24.09 Entebbe-Busega'!D34,'25.09 Entebbe-Busega'!D34,'26.09 Entebbe-Busega 24hr'!D34,'27.09 Entebbe-Busega'!D34,'28.09 Entebbe-Busega-24h'!D34,'29.09 Entebbe-Busega'!D34)</f>
        <v>7.1428571428571432</v>
      </c>
      <c r="E34" s="49">
        <f>AVERAGE('23.09.19 Entebbe-Busega'!E34,'24.09 Entebbe-Busega'!E34,'25.09 Entebbe-Busega'!E34,'26.09 Entebbe-Busega 24hr'!E34,'27.09 Entebbe-Busega'!E34,'28.09 Entebbe-Busega-24h'!E34,'29.09 Entebbe-Busega'!E34)</f>
        <v>5.8571428571428568</v>
      </c>
      <c r="F34" s="49">
        <f>AVERAGE('23.09.19 Entebbe-Busega'!F34,'24.09 Entebbe-Busega'!F34,'25.09 Entebbe-Busega'!F34,'26.09 Entebbe-Busega 24hr'!F34,'27.09 Entebbe-Busega'!F34,'28.09 Entebbe-Busega-24h'!F34,'29.09 Entebbe-Busega'!F34)</f>
        <v>2.7142857142857144</v>
      </c>
      <c r="G34" s="49">
        <f>AVERAGE('23.09.19 Entebbe-Busega'!G34,'24.09 Entebbe-Busega'!G34,'25.09 Entebbe-Busega'!G34,'26.09 Entebbe-Busega 24hr'!G34,'27.09 Entebbe-Busega'!G34,'28.09 Entebbe-Busega-24h'!G34,'29.09 Entebbe-Busega'!G34)</f>
        <v>0.2857142857142857</v>
      </c>
      <c r="H34" s="49">
        <f>AVERAGE('23.09.19 Entebbe-Busega'!H34,'24.09 Entebbe-Busega'!H34,'25.09 Entebbe-Busega'!H34,'26.09 Entebbe-Busega 24hr'!H34,'27.09 Entebbe-Busega'!H34,'28.09 Entebbe-Busega-24h'!H34,'29.09 Entebbe-Busega'!H34)</f>
        <v>0.2857142857142857</v>
      </c>
      <c r="I34" s="49">
        <f>AVERAGE('23.09.19 Entebbe-Busega'!I34,'24.09 Entebbe-Busega'!I34,'25.09 Entebbe-Busega'!I34,'26.09 Entebbe-Busega 24hr'!I34,'27.09 Entebbe-Busega'!I34,'28.09 Entebbe-Busega-24h'!I34,'29.09 Entebbe-Busega'!I34)</f>
        <v>4.5714285714285712</v>
      </c>
      <c r="J34" s="49">
        <f>AVERAGE('23.09.19 Entebbe-Busega'!J34,'24.09 Entebbe-Busega'!J34,'25.09 Entebbe-Busega'!J34,'26.09 Entebbe-Busega 24hr'!J34,'27.09 Entebbe-Busega'!J34,'28.09 Entebbe-Busega-24h'!J34,'29.09 Entebbe-Busega'!J34)</f>
        <v>2.2857142857142856</v>
      </c>
      <c r="K34" s="49">
        <f>AVERAGE('23.09.19 Entebbe-Busega'!K34,'24.09 Entebbe-Busega'!K34,'25.09 Entebbe-Busega'!K34,'26.09 Entebbe-Busega 24hr'!K34,'27.09 Entebbe-Busega'!K34,'28.09 Entebbe-Busega-24h'!K34,'29.09 Entebbe-Busega'!K34)</f>
        <v>2.5714285714285716</v>
      </c>
      <c r="L34" s="49">
        <f>AVERAGE('23.09.19 Entebbe-Busega'!L34,'24.09 Entebbe-Busega'!L34,'25.09 Entebbe-Busega'!L34,'26.09 Entebbe-Busega 24hr'!L34,'27.09 Entebbe-Busega'!L34,'28.09 Entebbe-Busega-24h'!L34,'29.09 Entebbe-Busega'!L34)</f>
        <v>0.14285714285714285</v>
      </c>
      <c r="M34" s="49">
        <f>AVERAGE('23.09.19 Entebbe-Busega'!M34,'24.09 Entebbe-Busega'!M34,'25.09 Entebbe-Busega'!M34,'26.09 Entebbe-Busega 24hr'!M34,'27.09 Entebbe-Busega'!M34,'28.09 Entebbe-Busega-24h'!M34,'29.09 Entebbe-Busega'!M34)</f>
        <v>0.14285714285714285</v>
      </c>
      <c r="N34" s="49">
        <f>AVERAGE('23.09.19 Entebbe-Busega'!N34,'24.09 Entebbe-Busega'!N34,'25.09 Entebbe-Busega'!N34,'26.09 Entebbe-Busega 24hr'!N34,'27.09 Entebbe-Busega'!N34,'28.09 Entebbe-Busega-24h'!N34,'29.09 Entebbe-Busega'!N34)</f>
        <v>0</v>
      </c>
      <c r="O34" s="15">
        <f t="shared" si="0"/>
        <v>56.285714285714278</v>
      </c>
      <c r="P34" s="15">
        <f t="shared" si="1"/>
        <v>56.428571428571423</v>
      </c>
      <c r="R34" s="51" t="s">
        <v>90</v>
      </c>
      <c r="S34" s="52">
        <f t="shared" ref="S34:AF34" si="26">MAX(S10:S12)</f>
        <v>137</v>
      </c>
      <c r="T34" s="52">
        <f t="shared" si="26"/>
        <v>41.857142857142854</v>
      </c>
      <c r="U34" s="52">
        <f t="shared" si="26"/>
        <v>22.571428571428569</v>
      </c>
      <c r="V34" s="52">
        <f t="shared" si="26"/>
        <v>8.4285714285714288</v>
      </c>
      <c r="W34" s="52">
        <f t="shared" si="26"/>
        <v>1.8571428571428568</v>
      </c>
      <c r="X34" s="52">
        <f t="shared" si="26"/>
        <v>1.5714285714285712</v>
      </c>
      <c r="Y34" s="52">
        <f t="shared" si="26"/>
        <v>16.142857142857142</v>
      </c>
      <c r="Z34" s="52">
        <f t="shared" si="26"/>
        <v>4.1428571428571432</v>
      </c>
      <c r="AA34" s="52">
        <f t="shared" si="26"/>
        <v>3.8571428571428577</v>
      </c>
      <c r="AB34" s="52">
        <f t="shared" si="26"/>
        <v>0.71428571428571419</v>
      </c>
      <c r="AC34" s="52">
        <f t="shared" si="26"/>
        <v>0.42857142857142855</v>
      </c>
      <c r="AD34" s="52">
        <f t="shared" si="26"/>
        <v>0</v>
      </c>
      <c r="AE34" s="40">
        <f t="shared" si="26"/>
        <v>231.42857142857142</v>
      </c>
      <c r="AF34" s="40">
        <f t="shared" si="26"/>
        <v>231.85714285714283</v>
      </c>
    </row>
    <row r="35" spans="2:32" ht="23.1" customHeight="1" x14ac:dyDescent="0.25">
      <c r="B35" s="24" t="s">
        <v>62</v>
      </c>
      <c r="C35" s="49">
        <f>AVERAGE('23.09.19 Entebbe-Busega'!C35,'24.09 Entebbe-Busega'!C35,'25.09 Entebbe-Busega'!C35,'26.09 Entebbe-Busega 24hr'!C35,'27.09 Entebbe-Busega'!C35,'28.09 Entebbe-Busega-24h'!C35,'29.09 Entebbe-Busega'!C35)</f>
        <v>33</v>
      </c>
      <c r="D35" s="49">
        <f>AVERAGE('23.09.19 Entebbe-Busega'!D35,'24.09 Entebbe-Busega'!D35,'25.09 Entebbe-Busega'!D35,'26.09 Entebbe-Busega 24hr'!D35,'27.09 Entebbe-Busega'!D35,'28.09 Entebbe-Busega-24h'!D35,'29.09 Entebbe-Busega'!D35)</f>
        <v>10.142857142857142</v>
      </c>
      <c r="E35" s="49">
        <f>AVERAGE('23.09.19 Entebbe-Busega'!E35,'24.09 Entebbe-Busega'!E35,'25.09 Entebbe-Busega'!E35,'26.09 Entebbe-Busega 24hr'!E35,'27.09 Entebbe-Busega'!E35,'28.09 Entebbe-Busega-24h'!E35,'29.09 Entebbe-Busega'!E35)</f>
        <v>5.7142857142857144</v>
      </c>
      <c r="F35" s="49">
        <f>AVERAGE('23.09.19 Entebbe-Busega'!F35,'24.09 Entebbe-Busega'!F35,'25.09 Entebbe-Busega'!F35,'26.09 Entebbe-Busega 24hr'!F35,'27.09 Entebbe-Busega'!F35,'28.09 Entebbe-Busega-24h'!F35,'29.09 Entebbe-Busega'!F35)</f>
        <v>3</v>
      </c>
      <c r="G35" s="49">
        <f>AVERAGE('23.09.19 Entebbe-Busega'!G35,'24.09 Entebbe-Busega'!G35,'25.09 Entebbe-Busega'!G35,'26.09 Entebbe-Busega 24hr'!G35,'27.09 Entebbe-Busega'!G35,'28.09 Entebbe-Busega-24h'!G35,'29.09 Entebbe-Busega'!G35)</f>
        <v>0.5714285714285714</v>
      </c>
      <c r="H35" s="49">
        <f>AVERAGE('23.09.19 Entebbe-Busega'!H35,'24.09 Entebbe-Busega'!H35,'25.09 Entebbe-Busega'!H35,'26.09 Entebbe-Busega 24hr'!H35,'27.09 Entebbe-Busega'!H35,'28.09 Entebbe-Busega-24h'!H35,'29.09 Entebbe-Busega'!H35)</f>
        <v>0.2857142857142857</v>
      </c>
      <c r="I35" s="49">
        <f>AVERAGE('23.09.19 Entebbe-Busega'!I35,'24.09 Entebbe-Busega'!I35,'25.09 Entebbe-Busega'!I35,'26.09 Entebbe-Busega 24hr'!I35,'27.09 Entebbe-Busega'!I35,'28.09 Entebbe-Busega-24h'!I35,'29.09 Entebbe-Busega'!I35)</f>
        <v>6</v>
      </c>
      <c r="J35" s="49">
        <f>AVERAGE('23.09.19 Entebbe-Busega'!J35,'24.09 Entebbe-Busega'!J35,'25.09 Entebbe-Busega'!J35,'26.09 Entebbe-Busega 24hr'!J35,'27.09 Entebbe-Busega'!J35,'28.09 Entebbe-Busega-24h'!J35,'29.09 Entebbe-Busega'!J35)</f>
        <v>2.1428571428571428</v>
      </c>
      <c r="K35" s="49">
        <f>AVERAGE('23.09.19 Entebbe-Busega'!K35,'24.09 Entebbe-Busega'!K35,'25.09 Entebbe-Busega'!K35,'26.09 Entebbe-Busega 24hr'!K35,'27.09 Entebbe-Busega'!K35,'28.09 Entebbe-Busega-24h'!K35,'29.09 Entebbe-Busega'!K35)</f>
        <v>1.1428571428571428</v>
      </c>
      <c r="L35" s="49">
        <f>AVERAGE('23.09.19 Entebbe-Busega'!L35,'24.09 Entebbe-Busega'!L35,'25.09 Entebbe-Busega'!L35,'26.09 Entebbe-Busega 24hr'!L35,'27.09 Entebbe-Busega'!L35,'28.09 Entebbe-Busega-24h'!L35,'29.09 Entebbe-Busega'!L35)</f>
        <v>0.2857142857142857</v>
      </c>
      <c r="M35" s="49">
        <f>AVERAGE('23.09.19 Entebbe-Busega'!M35,'24.09 Entebbe-Busega'!M35,'25.09 Entebbe-Busega'!M35,'26.09 Entebbe-Busega 24hr'!M35,'27.09 Entebbe-Busega'!M35,'28.09 Entebbe-Busega-24h'!M35,'29.09 Entebbe-Busega'!M35)</f>
        <v>0</v>
      </c>
      <c r="N35" s="49">
        <f>AVERAGE('23.09.19 Entebbe-Busega'!N35,'24.09 Entebbe-Busega'!N35,'25.09 Entebbe-Busega'!N35,'26.09 Entebbe-Busega 24hr'!N35,'27.09 Entebbe-Busega'!N35,'28.09 Entebbe-Busega-24h'!N35,'29.09 Entebbe-Busega'!N35)</f>
        <v>0</v>
      </c>
      <c r="O35" s="15">
        <f t="shared" si="0"/>
        <v>62.285714285714285</v>
      </c>
      <c r="P35" s="15">
        <f t="shared" si="1"/>
        <v>62.285714285714285</v>
      </c>
      <c r="R35" s="51" t="s">
        <v>91</v>
      </c>
      <c r="S35" s="52">
        <f t="shared" ref="S35:AF35" si="27">MAX(S13:S18)</f>
        <v>153.14285714285717</v>
      </c>
      <c r="T35" s="52">
        <f t="shared" si="27"/>
        <v>53.142857142857139</v>
      </c>
      <c r="U35" s="52">
        <f t="shared" si="27"/>
        <v>30.428571428571427</v>
      </c>
      <c r="V35" s="52">
        <f t="shared" si="27"/>
        <v>17.714285714285715</v>
      </c>
      <c r="W35" s="52">
        <f t="shared" si="27"/>
        <v>3.2857142857142856</v>
      </c>
      <c r="X35" s="52">
        <f t="shared" si="27"/>
        <v>2.9999999999999996</v>
      </c>
      <c r="Y35" s="52">
        <f t="shared" si="27"/>
        <v>21.857142857142858</v>
      </c>
      <c r="Z35" s="52">
        <f t="shared" si="27"/>
        <v>9.8571428571428577</v>
      </c>
      <c r="AA35" s="52">
        <f t="shared" si="27"/>
        <v>7</v>
      </c>
      <c r="AB35" s="52">
        <f t="shared" si="27"/>
        <v>0.8571428571428571</v>
      </c>
      <c r="AC35" s="52">
        <f t="shared" si="27"/>
        <v>0.2857142857142857</v>
      </c>
      <c r="AD35" s="52">
        <f t="shared" si="27"/>
        <v>0</v>
      </c>
      <c r="AE35" s="40">
        <f t="shared" si="27"/>
        <v>291</v>
      </c>
      <c r="AF35" s="40">
        <f t="shared" si="27"/>
        <v>291.14285714285711</v>
      </c>
    </row>
    <row r="36" spans="2:32" ht="23.1" customHeight="1" x14ac:dyDescent="0.25">
      <c r="B36" s="24" t="s">
        <v>63</v>
      </c>
      <c r="C36" s="49">
        <f>AVERAGE('23.09.19 Entebbe-Busega'!C36,'24.09 Entebbe-Busega'!C36,'25.09 Entebbe-Busega'!C36,'26.09 Entebbe-Busega 24hr'!C36,'27.09 Entebbe-Busega'!C36,'28.09 Entebbe-Busega-24h'!C36,'29.09 Entebbe-Busega'!C36)</f>
        <v>37.571428571428569</v>
      </c>
      <c r="D36" s="49">
        <f>AVERAGE('23.09.19 Entebbe-Busega'!D36,'24.09 Entebbe-Busega'!D36,'25.09 Entebbe-Busega'!D36,'26.09 Entebbe-Busega 24hr'!D36,'27.09 Entebbe-Busega'!D36,'28.09 Entebbe-Busega-24h'!D36,'29.09 Entebbe-Busega'!D36)</f>
        <v>7.1428571428571432</v>
      </c>
      <c r="E36" s="49">
        <f>AVERAGE('23.09.19 Entebbe-Busega'!E36,'24.09 Entebbe-Busega'!E36,'25.09 Entebbe-Busega'!E36,'26.09 Entebbe-Busega 24hr'!E36,'27.09 Entebbe-Busega'!E36,'28.09 Entebbe-Busega-24h'!E36,'29.09 Entebbe-Busega'!E36)</f>
        <v>4.4285714285714288</v>
      </c>
      <c r="F36" s="49">
        <f>AVERAGE('23.09.19 Entebbe-Busega'!F36,'24.09 Entebbe-Busega'!F36,'25.09 Entebbe-Busega'!F36,'26.09 Entebbe-Busega 24hr'!F36,'27.09 Entebbe-Busega'!F36,'28.09 Entebbe-Busega-24h'!F36,'29.09 Entebbe-Busega'!F36)</f>
        <v>1.5714285714285714</v>
      </c>
      <c r="G36" s="49">
        <f>AVERAGE('23.09.19 Entebbe-Busega'!G36,'24.09 Entebbe-Busega'!G36,'25.09 Entebbe-Busega'!G36,'26.09 Entebbe-Busega 24hr'!G36,'27.09 Entebbe-Busega'!G36,'28.09 Entebbe-Busega-24h'!G36,'29.09 Entebbe-Busega'!G36)</f>
        <v>0.2857142857142857</v>
      </c>
      <c r="H36" s="49">
        <f>AVERAGE('23.09.19 Entebbe-Busega'!H36,'24.09 Entebbe-Busega'!H36,'25.09 Entebbe-Busega'!H36,'26.09 Entebbe-Busega 24hr'!H36,'27.09 Entebbe-Busega'!H36,'28.09 Entebbe-Busega-24h'!H36,'29.09 Entebbe-Busega'!H36)</f>
        <v>0.42857142857142855</v>
      </c>
      <c r="I36" s="49">
        <f>AVERAGE('23.09.19 Entebbe-Busega'!I36,'24.09 Entebbe-Busega'!I36,'25.09 Entebbe-Busega'!I36,'26.09 Entebbe-Busega 24hr'!I36,'27.09 Entebbe-Busega'!I36,'28.09 Entebbe-Busega-24h'!I36,'29.09 Entebbe-Busega'!I36)</f>
        <v>6.4285714285714288</v>
      </c>
      <c r="J36" s="49">
        <f>AVERAGE('23.09.19 Entebbe-Busega'!J36,'24.09 Entebbe-Busega'!J36,'25.09 Entebbe-Busega'!J36,'26.09 Entebbe-Busega 24hr'!J36,'27.09 Entebbe-Busega'!J36,'28.09 Entebbe-Busega-24h'!J36,'29.09 Entebbe-Busega'!J36)</f>
        <v>2.7142857142857144</v>
      </c>
      <c r="K36" s="49">
        <f>AVERAGE('23.09.19 Entebbe-Busega'!K36,'24.09 Entebbe-Busega'!K36,'25.09 Entebbe-Busega'!K36,'26.09 Entebbe-Busega 24hr'!K36,'27.09 Entebbe-Busega'!K36,'28.09 Entebbe-Busega-24h'!K36,'29.09 Entebbe-Busega'!K36)</f>
        <v>1.5714285714285714</v>
      </c>
      <c r="L36" s="49">
        <f>AVERAGE('23.09.19 Entebbe-Busega'!L36,'24.09 Entebbe-Busega'!L36,'25.09 Entebbe-Busega'!L36,'26.09 Entebbe-Busega 24hr'!L36,'27.09 Entebbe-Busega'!L36,'28.09 Entebbe-Busega-24h'!L36,'29.09 Entebbe-Busega'!L36)</f>
        <v>0.14285714285714285</v>
      </c>
      <c r="M36" s="49">
        <f>AVERAGE('23.09.19 Entebbe-Busega'!M36,'24.09 Entebbe-Busega'!M36,'25.09 Entebbe-Busega'!M36,'26.09 Entebbe-Busega 24hr'!M36,'27.09 Entebbe-Busega'!M36,'28.09 Entebbe-Busega-24h'!M36,'29.09 Entebbe-Busega'!M36)</f>
        <v>0</v>
      </c>
      <c r="N36" s="49">
        <f>AVERAGE('23.09.19 Entebbe-Busega'!N36,'24.09 Entebbe-Busega'!N36,'25.09 Entebbe-Busega'!N36,'26.09 Entebbe-Busega 24hr'!N36,'27.09 Entebbe-Busega'!N36,'28.09 Entebbe-Busega-24h'!N36,'29.09 Entebbe-Busega'!N36)</f>
        <v>0</v>
      </c>
      <c r="O36" s="15">
        <f t="shared" si="0"/>
        <v>62.285714285714292</v>
      </c>
      <c r="P36" s="15">
        <f t="shared" si="1"/>
        <v>62.285714285714292</v>
      </c>
      <c r="R36" s="51" t="s">
        <v>92</v>
      </c>
      <c r="S36" s="52">
        <f t="shared" ref="S36:AF36" si="28">MAX(S19:S21)</f>
        <v>155.85714285714286</v>
      </c>
      <c r="T36" s="52">
        <f t="shared" si="28"/>
        <v>59</v>
      </c>
      <c r="U36" s="52">
        <f t="shared" si="28"/>
        <v>31.142857142857146</v>
      </c>
      <c r="V36" s="52">
        <f t="shared" si="28"/>
        <v>12.857142857142858</v>
      </c>
      <c r="W36" s="52">
        <f t="shared" si="28"/>
        <v>4.7142857142857144</v>
      </c>
      <c r="X36" s="52">
        <f t="shared" si="28"/>
        <v>2.2857142857142856</v>
      </c>
      <c r="Y36" s="52">
        <f t="shared" si="28"/>
        <v>20.142857142857142</v>
      </c>
      <c r="Z36" s="52">
        <f t="shared" si="28"/>
        <v>8.571428571428573</v>
      </c>
      <c r="AA36" s="52">
        <f t="shared" si="28"/>
        <v>6.5714285714285712</v>
      </c>
      <c r="AB36" s="52">
        <f t="shared" si="28"/>
        <v>1.4285714285714284</v>
      </c>
      <c r="AC36" s="52">
        <f t="shared" si="28"/>
        <v>0.42857142857142855</v>
      </c>
      <c r="AD36" s="52">
        <f t="shared" si="28"/>
        <v>0</v>
      </c>
      <c r="AE36" s="40">
        <f t="shared" si="28"/>
        <v>291.57142857142856</v>
      </c>
      <c r="AF36" s="40">
        <f t="shared" si="28"/>
        <v>292</v>
      </c>
    </row>
    <row r="37" spans="2:32" ht="23.1" customHeight="1" x14ac:dyDescent="0.25">
      <c r="B37" s="23" t="s">
        <v>64</v>
      </c>
      <c r="C37" s="49">
        <f>AVERAGE('23.09.19 Entebbe-Busega'!C37,'24.09 Entebbe-Busega'!C37,'25.09 Entebbe-Busega'!C37,'26.09 Entebbe-Busega 24hr'!C37,'27.09 Entebbe-Busega'!C37,'28.09 Entebbe-Busega-24h'!C37,'29.09 Entebbe-Busega'!C37)</f>
        <v>36.428571428571431</v>
      </c>
      <c r="D37" s="49">
        <f>AVERAGE('23.09.19 Entebbe-Busega'!D37,'24.09 Entebbe-Busega'!D37,'25.09 Entebbe-Busega'!D37,'26.09 Entebbe-Busega 24hr'!D37,'27.09 Entebbe-Busega'!D37,'28.09 Entebbe-Busega-24h'!D37,'29.09 Entebbe-Busega'!D37)</f>
        <v>10.714285714285714</v>
      </c>
      <c r="E37" s="49">
        <f>AVERAGE('23.09.19 Entebbe-Busega'!E37,'24.09 Entebbe-Busega'!E37,'25.09 Entebbe-Busega'!E37,'26.09 Entebbe-Busega 24hr'!E37,'27.09 Entebbe-Busega'!E37,'28.09 Entebbe-Busega-24h'!E37,'29.09 Entebbe-Busega'!E37)</f>
        <v>6.7142857142857144</v>
      </c>
      <c r="F37" s="49">
        <f>AVERAGE('23.09.19 Entebbe-Busega'!F37,'24.09 Entebbe-Busega'!F37,'25.09 Entebbe-Busega'!F37,'26.09 Entebbe-Busega 24hr'!F37,'27.09 Entebbe-Busega'!F37,'28.09 Entebbe-Busega-24h'!F37,'29.09 Entebbe-Busega'!F37)</f>
        <v>2.4285714285714284</v>
      </c>
      <c r="G37" s="49">
        <f>AVERAGE('23.09.19 Entebbe-Busega'!G37,'24.09 Entebbe-Busega'!G37,'25.09 Entebbe-Busega'!G37,'26.09 Entebbe-Busega 24hr'!G37,'27.09 Entebbe-Busega'!G37,'28.09 Entebbe-Busega-24h'!G37,'29.09 Entebbe-Busega'!G37)</f>
        <v>0.42857142857142855</v>
      </c>
      <c r="H37" s="49">
        <f>AVERAGE('23.09.19 Entebbe-Busega'!H37,'24.09 Entebbe-Busega'!H37,'25.09 Entebbe-Busega'!H37,'26.09 Entebbe-Busega 24hr'!H37,'27.09 Entebbe-Busega'!H37,'28.09 Entebbe-Busega-24h'!H37,'29.09 Entebbe-Busega'!H37)</f>
        <v>0.2857142857142857</v>
      </c>
      <c r="I37" s="49">
        <f>AVERAGE('23.09.19 Entebbe-Busega'!I37,'24.09 Entebbe-Busega'!I37,'25.09 Entebbe-Busega'!I37,'26.09 Entebbe-Busega 24hr'!I37,'27.09 Entebbe-Busega'!I37,'28.09 Entebbe-Busega-24h'!I37,'29.09 Entebbe-Busega'!I37)</f>
        <v>4.8571428571428568</v>
      </c>
      <c r="J37" s="49">
        <f>AVERAGE('23.09.19 Entebbe-Busega'!J37,'24.09 Entebbe-Busega'!J37,'25.09 Entebbe-Busega'!J37,'26.09 Entebbe-Busega 24hr'!J37,'27.09 Entebbe-Busega'!J37,'28.09 Entebbe-Busega-24h'!J37,'29.09 Entebbe-Busega'!J37)</f>
        <v>1.5714285714285714</v>
      </c>
      <c r="K37" s="49">
        <f>AVERAGE('23.09.19 Entebbe-Busega'!K37,'24.09 Entebbe-Busega'!K37,'25.09 Entebbe-Busega'!K37,'26.09 Entebbe-Busega 24hr'!K37,'27.09 Entebbe-Busega'!K37,'28.09 Entebbe-Busega-24h'!K37,'29.09 Entebbe-Busega'!K37)</f>
        <v>1.7142857142857142</v>
      </c>
      <c r="L37" s="49">
        <f>AVERAGE('23.09.19 Entebbe-Busega'!L37,'24.09 Entebbe-Busega'!L37,'25.09 Entebbe-Busega'!L37,'26.09 Entebbe-Busega 24hr'!L37,'27.09 Entebbe-Busega'!L37,'28.09 Entebbe-Busega-24h'!L37,'29.09 Entebbe-Busega'!L37)</f>
        <v>0.2857142857142857</v>
      </c>
      <c r="M37" s="49">
        <f>AVERAGE('23.09.19 Entebbe-Busega'!M37,'24.09 Entebbe-Busega'!M37,'25.09 Entebbe-Busega'!M37,'26.09 Entebbe-Busega 24hr'!M37,'27.09 Entebbe-Busega'!M37,'28.09 Entebbe-Busega-24h'!M37,'29.09 Entebbe-Busega'!M37)</f>
        <v>0</v>
      </c>
      <c r="N37" s="49">
        <f>AVERAGE('23.09.19 Entebbe-Busega'!N37,'24.09 Entebbe-Busega'!N37,'25.09 Entebbe-Busega'!N37,'26.09 Entebbe-Busega 24hr'!N37,'27.09 Entebbe-Busega'!N37,'28.09 Entebbe-Busega-24h'!N37,'29.09 Entebbe-Busega'!N37)</f>
        <v>0</v>
      </c>
      <c r="O37" s="15">
        <f t="shared" si="0"/>
        <v>65.428571428571431</v>
      </c>
      <c r="P37" s="15">
        <f t="shared" si="1"/>
        <v>65.428571428571431</v>
      </c>
      <c r="R37" s="37" t="s">
        <v>85</v>
      </c>
      <c r="S37" s="56">
        <f t="shared" ref="S37:AF37" si="29">SUM(S10:S12)</f>
        <v>396.14285714285711</v>
      </c>
      <c r="T37" s="57">
        <f t="shared" si="29"/>
        <v>112.85714285714285</v>
      </c>
      <c r="U37" s="57">
        <f t="shared" si="29"/>
        <v>63.285714285714285</v>
      </c>
      <c r="V37" s="57">
        <f t="shared" si="29"/>
        <v>23.857142857142858</v>
      </c>
      <c r="W37" s="57">
        <f t="shared" si="29"/>
        <v>3.4285714285714279</v>
      </c>
      <c r="X37" s="57">
        <f t="shared" si="29"/>
        <v>2.7142857142857135</v>
      </c>
      <c r="Y37" s="57">
        <f t="shared" si="29"/>
        <v>42.285714285714285</v>
      </c>
      <c r="Z37" s="57">
        <f t="shared" si="29"/>
        <v>10.714285714285715</v>
      </c>
      <c r="AA37" s="57">
        <f t="shared" si="29"/>
        <v>10.857142857142858</v>
      </c>
      <c r="AB37" s="57">
        <f t="shared" si="29"/>
        <v>1.5714285714285712</v>
      </c>
      <c r="AC37" s="57">
        <f t="shared" si="29"/>
        <v>0.8571428571428571</v>
      </c>
      <c r="AD37" s="57">
        <f t="shared" si="29"/>
        <v>0</v>
      </c>
      <c r="AE37" s="58">
        <f t="shared" si="29"/>
        <v>667.71428571428578</v>
      </c>
      <c r="AF37" s="58">
        <f t="shared" si="29"/>
        <v>668.57142857142856</v>
      </c>
    </row>
    <row r="38" spans="2:32" ht="23.1" customHeight="1" x14ac:dyDescent="0.25">
      <c r="B38" s="24" t="s">
        <v>65</v>
      </c>
      <c r="C38" s="49">
        <f>AVERAGE('23.09.19 Entebbe-Busega'!C38,'24.09 Entebbe-Busega'!C38,'25.09 Entebbe-Busega'!C38,'26.09 Entebbe-Busega 24hr'!C38,'27.09 Entebbe-Busega'!C38,'28.09 Entebbe-Busega-24h'!C38,'29.09 Entebbe-Busega'!C38)</f>
        <v>32.285714285714285</v>
      </c>
      <c r="D38" s="49">
        <f>AVERAGE('23.09.19 Entebbe-Busega'!D38,'24.09 Entebbe-Busega'!D38,'25.09 Entebbe-Busega'!D38,'26.09 Entebbe-Busega 24hr'!D38,'27.09 Entebbe-Busega'!D38,'28.09 Entebbe-Busega-24h'!D38,'29.09 Entebbe-Busega'!D38)</f>
        <v>9.5714285714285712</v>
      </c>
      <c r="E38" s="49">
        <f>AVERAGE('23.09.19 Entebbe-Busega'!E38,'24.09 Entebbe-Busega'!E38,'25.09 Entebbe-Busega'!E38,'26.09 Entebbe-Busega 24hr'!E38,'27.09 Entebbe-Busega'!E38,'28.09 Entebbe-Busega-24h'!E38,'29.09 Entebbe-Busega'!E38)</f>
        <v>7.1428571428571432</v>
      </c>
      <c r="F38" s="49">
        <f>AVERAGE('23.09.19 Entebbe-Busega'!F38,'24.09 Entebbe-Busega'!F38,'25.09 Entebbe-Busega'!F38,'26.09 Entebbe-Busega 24hr'!F38,'27.09 Entebbe-Busega'!F38,'28.09 Entebbe-Busega-24h'!F38,'29.09 Entebbe-Busega'!F38)</f>
        <v>3.4285714285714284</v>
      </c>
      <c r="G38" s="49">
        <f>AVERAGE('23.09.19 Entebbe-Busega'!G38,'24.09 Entebbe-Busega'!G38,'25.09 Entebbe-Busega'!G38,'26.09 Entebbe-Busega 24hr'!G38,'27.09 Entebbe-Busega'!G38,'28.09 Entebbe-Busega-24h'!G38,'29.09 Entebbe-Busega'!G38)</f>
        <v>0.7142857142857143</v>
      </c>
      <c r="H38" s="49">
        <f>AVERAGE('23.09.19 Entebbe-Busega'!H38,'24.09 Entebbe-Busega'!H38,'25.09 Entebbe-Busega'!H38,'26.09 Entebbe-Busega 24hr'!H38,'27.09 Entebbe-Busega'!H38,'28.09 Entebbe-Busega-24h'!H38,'29.09 Entebbe-Busega'!H38)</f>
        <v>1.1428571428571428</v>
      </c>
      <c r="I38" s="49">
        <f>AVERAGE('23.09.19 Entebbe-Busega'!I38,'24.09 Entebbe-Busega'!I38,'25.09 Entebbe-Busega'!I38,'26.09 Entebbe-Busega 24hr'!I38,'27.09 Entebbe-Busega'!I38,'28.09 Entebbe-Busega-24h'!I38,'29.09 Entebbe-Busega'!I38)</f>
        <v>3.7142857142857144</v>
      </c>
      <c r="J38" s="49">
        <f>AVERAGE('23.09.19 Entebbe-Busega'!J38,'24.09 Entebbe-Busega'!J38,'25.09 Entebbe-Busega'!J38,'26.09 Entebbe-Busega 24hr'!J38,'27.09 Entebbe-Busega'!J38,'28.09 Entebbe-Busega-24h'!J38,'29.09 Entebbe-Busega'!J38)</f>
        <v>1.4285714285714286</v>
      </c>
      <c r="K38" s="49">
        <f>AVERAGE('23.09.19 Entebbe-Busega'!K38,'24.09 Entebbe-Busega'!K38,'25.09 Entebbe-Busega'!K38,'26.09 Entebbe-Busega 24hr'!K38,'27.09 Entebbe-Busega'!K38,'28.09 Entebbe-Busega-24h'!K38,'29.09 Entebbe-Busega'!K38)</f>
        <v>1.7142857142857142</v>
      </c>
      <c r="L38" s="49">
        <f>AVERAGE('23.09.19 Entebbe-Busega'!L38,'24.09 Entebbe-Busega'!L38,'25.09 Entebbe-Busega'!L38,'26.09 Entebbe-Busega 24hr'!L38,'27.09 Entebbe-Busega'!L38,'28.09 Entebbe-Busega-24h'!L38,'29.09 Entebbe-Busega'!L38)</f>
        <v>0</v>
      </c>
      <c r="M38" s="49">
        <f>AVERAGE('23.09.19 Entebbe-Busega'!M38,'24.09 Entebbe-Busega'!M38,'25.09 Entebbe-Busega'!M38,'26.09 Entebbe-Busega 24hr'!M38,'27.09 Entebbe-Busega'!M38,'28.09 Entebbe-Busega-24h'!M38,'29.09 Entebbe-Busega'!M38)</f>
        <v>0</v>
      </c>
      <c r="N38" s="49">
        <f>AVERAGE('23.09.19 Entebbe-Busega'!N38,'24.09 Entebbe-Busega'!N38,'25.09 Entebbe-Busega'!N38,'26.09 Entebbe-Busega 24hr'!N38,'27.09 Entebbe-Busega'!N38,'28.09 Entebbe-Busega-24h'!N38,'29.09 Entebbe-Busega'!N38)</f>
        <v>0</v>
      </c>
      <c r="O38" s="15">
        <f t="shared" si="0"/>
        <v>61.142857142857153</v>
      </c>
      <c r="P38" s="15">
        <f t="shared" si="1"/>
        <v>61.142857142857153</v>
      </c>
      <c r="R38" s="28" t="s">
        <v>86</v>
      </c>
      <c r="S38" s="57">
        <f t="shared" ref="S38:AF38" si="30">SUM(S13:S18)</f>
        <v>832.42857142857156</v>
      </c>
      <c r="T38" s="57">
        <f t="shared" si="30"/>
        <v>269.71428571428572</v>
      </c>
      <c r="U38" s="57">
        <f t="shared" si="30"/>
        <v>157.71428571428569</v>
      </c>
      <c r="V38" s="57">
        <f t="shared" si="30"/>
        <v>83.857142857142861</v>
      </c>
      <c r="W38" s="57">
        <f t="shared" si="30"/>
        <v>13.285714285714285</v>
      </c>
      <c r="X38" s="57">
        <f t="shared" si="30"/>
        <v>8.2857142857142847</v>
      </c>
      <c r="Y38" s="57">
        <f t="shared" si="30"/>
        <v>106.57142857142857</v>
      </c>
      <c r="Z38" s="57">
        <f t="shared" si="30"/>
        <v>44.857142857142861</v>
      </c>
      <c r="AA38" s="57">
        <f t="shared" si="30"/>
        <v>35.428571428571431</v>
      </c>
      <c r="AB38" s="57">
        <f t="shared" si="30"/>
        <v>3.2857142857142856</v>
      </c>
      <c r="AC38" s="57">
        <f t="shared" si="30"/>
        <v>0.5714285714285714</v>
      </c>
      <c r="AD38" s="57">
        <f t="shared" si="30"/>
        <v>0</v>
      </c>
      <c r="AE38" s="58">
        <f t="shared" si="30"/>
        <v>1555.4285714285716</v>
      </c>
      <c r="AF38" s="58">
        <f t="shared" si="30"/>
        <v>1556</v>
      </c>
    </row>
    <row r="39" spans="2:32" ht="23.1" customHeight="1" x14ac:dyDescent="0.25">
      <c r="B39" s="24" t="s">
        <v>66</v>
      </c>
      <c r="C39" s="49">
        <f>AVERAGE('23.09.19 Entebbe-Busega'!C39,'24.09 Entebbe-Busega'!C39,'25.09 Entebbe-Busega'!C39,'26.09 Entebbe-Busega 24hr'!C39,'27.09 Entebbe-Busega'!C39,'28.09 Entebbe-Busega-24h'!C39,'29.09 Entebbe-Busega'!C39)</f>
        <v>29.428571428571427</v>
      </c>
      <c r="D39" s="49">
        <f>AVERAGE('23.09.19 Entebbe-Busega'!D39,'24.09 Entebbe-Busega'!D39,'25.09 Entebbe-Busega'!D39,'26.09 Entebbe-Busega 24hr'!D39,'27.09 Entebbe-Busega'!D39,'28.09 Entebbe-Busega-24h'!D39,'29.09 Entebbe-Busega'!D39)</f>
        <v>8.8571428571428577</v>
      </c>
      <c r="E39" s="49">
        <f>AVERAGE('23.09.19 Entebbe-Busega'!E39,'24.09 Entebbe-Busega'!E39,'25.09 Entebbe-Busega'!E39,'26.09 Entebbe-Busega 24hr'!E39,'27.09 Entebbe-Busega'!E39,'28.09 Entebbe-Busega-24h'!E39,'29.09 Entebbe-Busega'!E39)</f>
        <v>6.7142857142857144</v>
      </c>
      <c r="F39" s="49">
        <f>AVERAGE('23.09.19 Entebbe-Busega'!F39,'24.09 Entebbe-Busega'!F39,'25.09 Entebbe-Busega'!F39,'26.09 Entebbe-Busega 24hr'!F39,'27.09 Entebbe-Busega'!F39,'28.09 Entebbe-Busega-24h'!F39,'29.09 Entebbe-Busega'!F39)</f>
        <v>4</v>
      </c>
      <c r="G39" s="49">
        <f>AVERAGE('23.09.19 Entebbe-Busega'!G39,'24.09 Entebbe-Busega'!G39,'25.09 Entebbe-Busega'!G39,'26.09 Entebbe-Busega 24hr'!G39,'27.09 Entebbe-Busega'!G39,'28.09 Entebbe-Busega-24h'!G39,'29.09 Entebbe-Busega'!G39)</f>
        <v>0.7142857142857143</v>
      </c>
      <c r="H39" s="49">
        <f>AVERAGE('23.09.19 Entebbe-Busega'!H39,'24.09 Entebbe-Busega'!H39,'25.09 Entebbe-Busega'!H39,'26.09 Entebbe-Busega 24hr'!H39,'27.09 Entebbe-Busega'!H39,'28.09 Entebbe-Busega-24h'!H39,'29.09 Entebbe-Busega'!H39)</f>
        <v>0.14285714285714285</v>
      </c>
      <c r="I39" s="49">
        <f>AVERAGE('23.09.19 Entebbe-Busega'!I39,'24.09 Entebbe-Busega'!I39,'25.09 Entebbe-Busega'!I39,'26.09 Entebbe-Busega 24hr'!I39,'27.09 Entebbe-Busega'!I39,'28.09 Entebbe-Busega-24h'!I39,'29.09 Entebbe-Busega'!I39)</f>
        <v>4.4285714285714288</v>
      </c>
      <c r="J39" s="49">
        <f>AVERAGE('23.09.19 Entebbe-Busega'!J39,'24.09 Entebbe-Busega'!J39,'25.09 Entebbe-Busega'!J39,'26.09 Entebbe-Busega 24hr'!J39,'27.09 Entebbe-Busega'!J39,'28.09 Entebbe-Busega-24h'!J39,'29.09 Entebbe-Busega'!J39)</f>
        <v>2</v>
      </c>
      <c r="K39" s="49">
        <f>AVERAGE('23.09.19 Entebbe-Busega'!K39,'24.09 Entebbe-Busega'!K39,'25.09 Entebbe-Busega'!K39,'26.09 Entebbe-Busega 24hr'!K39,'27.09 Entebbe-Busega'!K39,'28.09 Entebbe-Busega-24h'!K39,'29.09 Entebbe-Busega'!K39)</f>
        <v>1.4285714285714286</v>
      </c>
      <c r="L39" s="49">
        <f>AVERAGE('23.09.19 Entebbe-Busega'!L39,'24.09 Entebbe-Busega'!L39,'25.09 Entebbe-Busega'!L39,'26.09 Entebbe-Busega 24hr'!L39,'27.09 Entebbe-Busega'!L39,'28.09 Entebbe-Busega-24h'!L39,'29.09 Entebbe-Busega'!L39)</f>
        <v>0.14285714285714285</v>
      </c>
      <c r="M39" s="49">
        <f>AVERAGE('23.09.19 Entebbe-Busega'!M39,'24.09 Entebbe-Busega'!M39,'25.09 Entebbe-Busega'!M39,'26.09 Entebbe-Busega 24hr'!M39,'27.09 Entebbe-Busega'!M39,'28.09 Entebbe-Busega-24h'!M39,'29.09 Entebbe-Busega'!M39)</f>
        <v>0</v>
      </c>
      <c r="N39" s="49">
        <f>AVERAGE('23.09.19 Entebbe-Busega'!N39,'24.09 Entebbe-Busega'!N39,'25.09 Entebbe-Busega'!N39,'26.09 Entebbe-Busega 24hr'!N39,'27.09 Entebbe-Busega'!N39,'28.09 Entebbe-Busega-24h'!N39,'29.09 Entebbe-Busega'!N39)</f>
        <v>0</v>
      </c>
      <c r="O39" s="15">
        <f t="shared" si="0"/>
        <v>57.857142857142868</v>
      </c>
      <c r="P39" s="15">
        <f t="shared" si="1"/>
        <v>57.857142857142868</v>
      </c>
      <c r="R39" s="29" t="s">
        <v>87</v>
      </c>
      <c r="S39" s="57">
        <f t="shared" ref="S39:AF39" si="31">SUM(S19:S21)</f>
        <v>436.85714285714289</v>
      </c>
      <c r="T39" s="57">
        <f t="shared" si="31"/>
        <v>166.57142857142856</v>
      </c>
      <c r="U39" s="57">
        <f t="shared" si="31"/>
        <v>86.285714285714278</v>
      </c>
      <c r="V39" s="57">
        <f t="shared" si="31"/>
        <v>37</v>
      </c>
      <c r="W39" s="57">
        <f t="shared" si="31"/>
        <v>9.5714285714285712</v>
      </c>
      <c r="X39" s="57">
        <f t="shared" si="31"/>
        <v>5.5714285714285712</v>
      </c>
      <c r="Y39" s="57">
        <f t="shared" si="31"/>
        <v>53.142857142857139</v>
      </c>
      <c r="Z39" s="57">
        <f t="shared" si="31"/>
        <v>23.714285714285715</v>
      </c>
      <c r="AA39" s="57">
        <f t="shared" si="31"/>
        <v>16.428571428571431</v>
      </c>
      <c r="AB39" s="57">
        <f t="shared" si="31"/>
        <v>3.714285714285714</v>
      </c>
      <c r="AC39" s="57">
        <f t="shared" si="31"/>
        <v>0.5714285714285714</v>
      </c>
      <c r="AD39" s="57">
        <f t="shared" si="31"/>
        <v>0</v>
      </c>
      <c r="AE39" s="58">
        <f t="shared" si="31"/>
        <v>838.85714285714278</v>
      </c>
      <c r="AF39" s="58">
        <f t="shared" si="31"/>
        <v>839.42857142857133</v>
      </c>
    </row>
    <row r="40" spans="2:32" ht="23.1" customHeight="1" x14ac:dyDescent="0.25">
      <c r="B40" s="24" t="s">
        <v>67</v>
      </c>
      <c r="C40" s="49">
        <f>AVERAGE('23.09.19 Entebbe-Busega'!C40,'24.09 Entebbe-Busega'!C40,'25.09 Entebbe-Busega'!C40,'26.09 Entebbe-Busega 24hr'!C40,'27.09 Entebbe-Busega'!C40,'28.09 Entebbe-Busega-24h'!C40,'29.09 Entebbe-Busega'!C40)</f>
        <v>31</v>
      </c>
      <c r="D40" s="49">
        <f>AVERAGE('23.09.19 Entebbe-Busega'!D40,'24.09 Entebbe-Busega'!D40,'25.09 Entebbe-Busega'!D40,'26.09 Entebbe-Busega 24hr'!D40,'27.09 Entebbe-Busega'!D40,'28.09 Entebbe-Busega-24h'!D40,'29.09 Entebbe-Busega'!D40)</f>
        <v>12.714285714285714</v>
      </c>
      <c r="E40" s="49">
        <f>AVERAGE('23.09.19 Entebbe-Busega'!E40,'24.09 Entebbe-Busega'!E40,'25.09 Entebbe-Busega'!E40,'26.09 Entebbe-Busega 24hr'!E40,'27.09 Entebbe-Busega'!E40,'28.09 Entebbe-Busega-24h'!E40,'29.09 Entebbe-Busega'!E40)</f>
        <v>8.4285714285714288</v>
      </c>
      <c r="F40" s="49">
        <f>AVERAGE('23.09.19 Entebbe-Busega'!F40,'24.09 Entebbe-Busega'!F40,'25.09 Entebbe-Busega'!F40,'26.09 Entebbe-Busega 24hr'!F40,'27.09 Entebbe-Busega'!F40,'28.09 Entebbe-Busega-24h'!F40,'29.09 Entebbe-Busega'!F40)</f>
        <v>5.2857142857142856</v>
      </c>
      <c r="G40" s="49">
        <f>AVERAGE('23.09.19 Entebbe-Busega'!G40,'24.09 Entebbe-Busega'!G40,'25.09 Entebbe-Busega'!G40,'26.09 Entebbe-Busega 24hr'!G40,'27.09 Entebbe-Busega'!G40,'28.09 Entebbe-Busega-24h'!G40,'29.09 Entebbe-Busega'!G40)</f>
        <v>1</v>
      </c>
      <c r="H40" s="49">
        <f>AVERAGE('23.09.19 Entebbe-Busega'!H40,'24.09 Entebbe-Busega'!H40,'25.09 Entebbe-Busega'!H40,'26.09 Entebbe-Busega 24hr'!H40,'27.09 Entebbe-Busega'!H40,'28.09 Entebbe-Busega-24h'!H40,'29.09 Entebbe-Busega'!H40)</f>
        <v>0</v>
      </c>
      <c r="I40" s="49">
        <f>AVERAGE('23.09.19 Entebbe-Busega'!I40,'24.09 Entebbe-Busega'!I40,'25.09 Entebbe-Busega'!I40,'26.09 Entebbe-Busega 24hr'!I40,'27.09 Entebbe-Busega'!I40,'28.09 Entebbe-Busega-24h'!I40,'29.09 Entebbe-Busega'!I40)</f>
        <v>6</v>
      </c>
      <c r="J40" s="49">
        <f>AVERAGE('23.09.19 Entebbe-Busega'!J40,'24.09 Entebbe-Busega'!J40,'25.09 Entebbe-Busega'!J40,'26.09 Entebbe-Busega 24hr'!J40,'27.09 Entebbe-Busega'!J40,'28.09 Entebbe-Busega-24h'!J40,'29.09 Entebbe-Busega'!J40)</f>
        <v>0.5714285714285714</v>
      </c>
      <c r="K40" s="49">
        <f>AVERAGE('23.09.19 Entebbe-Busega'!K40,'24.09 Entebbe-Busega'!K40,'25.09 Entebbe-Busega'!K40,'26.09 Entebbe-Busega 24hr'!K40,'27.09 Entebbe-Busega'!K40,'28.09 Entebbe-Busega-24h'!K40,'29.09 Entebbe-Busega'!K40)</f>
        <v>0.5714285714285714</v>
      </c>
      <c r="L40" s="49">
        <f>AVERAGE('23.09.19 Entebbe-Busega'!L40,'24.09 Entebbe-Busega'!L40,'25.09 Entebbe-Busega'!L40,'26.09 Entebbe-Busega 24hr'!L40,'27.09 Entebbe-Busega'!L40,'28.09 Entebbe-Busega-24h'!L40,'29.09 Entebbe-Busega'!L40)</f>
        <v>0</v>
      </c>
      <c r="M40" s="49">
        <f>AVERAGE('23.09.19 Entebbe-Busega'!M40,'24.09 Entebbe-Busega'!M40,'25.09 Entebbe-Busega'!M40,'26.09 Entebbe-Busega 24hr'!M40,'27.09 Entebbe-Busega'!M40,'28.09 Entebbe-Busega-24h'!M40,'29.09 Entebbe-Busega'!M40)</f>
        <v>0</v>
      </c>
      <c r="N40" s="49">
        <f>AVERAGE('23.09.19 Entebbe-Busega'!N40,'24.09 Entebbe-Busega'!N40,'25.09 Entebbe-Busega'!N40,'26.09 Entebbe-Busega 24hr'!N40,'27.09 Entebbe-Busega'!N40,'28.09 Entebbe-Busega-24h'!N40,'29.09 Entebbe-Busega'!N40)</f>
        <v>0</v>
      </c>
      <c r="O40" s="15">
        <f t="shared" si="0"/>
        <v>65.571428571428569</v>
      </c>
      <c r="P40" s="15">
        <f t="shared" si="1"/>
        <v>65.571428571428569</v>
      </c>
      <c r="R40" s="5" t="s">
        <v>17</v>
      </c>
      <c r="S40" s="57">
        <f t="shared" ref="S40:AF40" si="32">SUM(S10:S21)</f>
        <v>1665.4285714285716</v>
      </c>
      <c r="T40" s="57">
        <f t="shared" si="32"/>
        <v>549.14285714285711</v>
      </c>
      <c r="U40" s="57">
        <f t="shared" si="32"/>
        <v>307.28571428571433</v>
      </c>
      <c r="V40" s="57">
        <f t="shared" si="32"/>
        <v>144.71428571428569</v>
      </c>
      <c r="W40" s="57">
        <f t="shared" si="32"/>
        <v>26.285714285714285</v>
      </c>
      <c r="X40" s="57">
        <f t="shared" si="32"/>
        <v>16.571428571428569</v>
      </c>
      <c r="Y40" s="57">
        <f t="shared" si="32"/>
        <v>202</v>
      </c>
      <c r="Z40" s="57">
        <f t="shared" si="32"/>
        <v>79.285714285714278</v>
      </c>
      <c r="AA40" s="57">
        <f t="shared" si="32"/>
        <v>62.714285714285715</v>
      </c>
      <c r="AB40" s="57">
        <f t="shared" si="32"/>
        <v>8.5714285714285694</v>
      </c>
      <c r="AC40" s="57">
        <f t="shared" si="32"/>
        <v>1.9999999999999998</v>
      </c>
      <c r="AD40" s="57">
        <f t="shared" si="32"/>
        <v>0</v>
      </c>
      <c r="AE40" s="58">
        <f t="shared" si="32"/>
        <v>3061.9999999999995</v>
      </c>
      <c r="AF40" s="58">
        <f t="shared" si="32"/>
        <v>3064</v>
      </c>
    </row>
    <row r="41" spans="2:32" ht="23.1" customHeight="1" x14ac:dyDescent="0.25">
      <c r="B41" s="23" t="s">
        <v>68</v>
      </c>
      <c r="C41" s="49">
        <f>AVERAGE('23.09.19 Entebbe-Busega'!C41,'24.09 Entebbe-Busega'!C41,'25.09 Entebbe-Busega'!C41,'26.09 Entebbe-Busega 24hr'!C41,'27.09 Entebbe-Busega'!C41,'28.09 Entebbe-Busega-24h'!C41,'29.09 Entebbe-Busega'!C41)</f>
        <v>34.857142857142854</v>
      </c>
      <c r="D41" s="49">
        <f>AVERAGE('23.09.19 Entebbe-Busega'!D41,'24.09 Entebbe-Busega'!D41,'25.09 Entebbe-Busega'!D41,'26.09 Entebbe-Busega 24hr'!D41,'27.09 Entebbe-Busega'!D41,'28.09 Entebbe-Busega-24h'!D41,'29.09 Entebbe-Busega'!D41)</f>
        <v>11.571428571428571</v>
      </c>
      <c r="E41" s="49">
        <f>AVERAGE('23.09.19 Entebbe-Busega'!E41,'24.09 Entebbe-Busega'!E41,'25.09 Entebbe-Busega'!E41,'26.09 Entebbe-Busega 24hr'!E41,'27.09 Entebbe-Busega'!E41,'28.09 Entebbe-Busega-24h'!E41,'29.09 Entebbe-Busega'!E41)</f>
        <v>8.1428571428571423</v>
      </c>
      <c r="F41" s="49">
        <f>AVERAGE('23.09.19 Entebbe-Busega'!F41,'24.09 Entebbe-Busega'!F41,'25.09 Entebbe-Busega'!F41,'26.09 Entebbe-Busega 24hr'!F41,'27.09 Entebbe-Busega'!F41,'28.09 Entebbe-Busega-24h'!F41,'29.09 Entebbe-Busega'!F41)</f>
        <v>4</v>
      </c>
      <c r="G41" s="49">
        <f>AVERAGE('23.09.19 Entebbe-Busega'!G41,'24.09 Entebbe-Busega'!G41,'25.09 Entebbe-Busega'!G41,'26.09 Entebbe-Busega 24hr'!G41,'27.09 Entebbe-Busega'!G41,'28.09 Entebbe-Busega-24h'!G41,'29.09 Entebbe-Busega'!G41)</f>
        <v>0.2857142857142857</v>
      </c>
      <c r="H41" s="49">
        <f>AVERAGE('23.09.19 Entebbe-Busega'!H41,'24.09 Entebbe-Busega'!H41,'25.09 Entebbe-Busega'!H41,'26.09 Entebbe-Busega 24hr'!H41,'27.09 Entebbe-Busega'!H41,'28.09 Entebbe-Busega-24h'!H41,'29.09 Entebbe-Busega'!H41)</f>
        <v>0.14285714285714285</v>
      </c>
      <c r="I41" s="49">
        <f>AVERAGE('23.09.19 Entebbe-Busega'!I41,'24.09 Entebbe-Busega'!I41,'25.09 Entebbe-Busega'!I41,'26.09 Entebbe-Busega 24hr'!I41,'27.09 Entebbe-Busega'!I41,'28.09 Entebbe-Busega-24h'!I41,'29.09 Entebbe-Busega'!I41)</f>
        <v>4</v>
      </c>
      <c r="J41" s="49">
        <f>AVERAGE('23.09.19 Entebbe-Busega'!J41,'24.09 Entebbe-Busega'!J41,'25.09 Entebbe-Busega'!J41,'26.09 Entebbe-Busega 24hr'!J41,'27.09 Entebbe-Busega'!J41,'28.09 Entebbe-Busega-24h'!J41,'29.09 Entebbe-Busega'!J41)</f>
        <v>1</v>
      </c>
      <c r="K41" s="49">
        <f>AVERAGE('23.09.19 Entebbe-Busega'!K41,'24.09 Entebbe-Busega'!K41,'25.09 Entebbe-Busega'!K41,'26.09 Entebbe-Busega 24hr'!K41,'27.09 Entebbe-Busega'!K41,'28.09 Entebbe-Busega-24h'!K41,'29.09 Entebbe-Busega'!K41)</f>
        <v>1.4285714285714286</v>
      </c>
      <c r="L41" s="49">
        <f>AVERAGE('23.09.19 Entebbe-Busega'!L41,'24.09 Entebbe-Busega'!L41,'25.09 Entebbe-Busega'!L41,'26.09 Entebbe-Busega 24hr'!L41,'27.09 Entebbe-Busega'!L41,'28.09 Entebbe-Busega-24h'!L41,'29.09 Entebbe-Busega'!L41)</f>
        <v>0.42857142857142855</v>
      </c>
      <c r="M41" s="49">
        <f>AVERAGE('23.09.19 Entebbe-Busega'!M41,'24.09 Entebbe-Busega'!M41,'25.09 Entebbe-Busega'!M41,'26.09 Entebbe-Busega 24hr'!M41,'27.09 Entebbe-Busega'!M41,'28.09 Entebbe-Busega-24h'!M41,'29.09 Entebbe-Busega'!M41)</f>
        <v>0</v>
      </c>
      <c r="N41" s="49">
        <f>AVERAGE('23.09.19 Entebbe-Busega'!N41,'24.09 Entebbe-Busega'!N41,'25.09 Entebbe-Busega'!N41,'26.09 Entebbe-Busega 24hr'!N41,'27.09 Entebbe-Busega'!N41,'28.09 Entebbe-Busega-24h'!N41,'29.09 Entebbe-Busega'!N41)</f>
        <v>0</v>
      </c>
      <c r="O41" s="15">
        <f t="shared" si="0"/>
        <v>65.857142857142861</v>
      </c>
      <c r="P41" s="15">
        <f t="shared" si="1"/>
        <v>65.857142857142861</v>
      </c>
      <c r="R41" s="5" t="s">
        <v>183</v>
      </c>
      <c r="S41" s="57">
        <f>SUM(S10:S33)</f>
        <v>2219.4285714285716</v>
      </c>
      <c r="T41" s="57">
        <f t="shared" ref="T41:AD41" si="33">SUM(T10:T33)</f>
        <v>864.14285714285711</v>
      </c>
      <c r="U41" s="57">
        <f t="shared" si="33"/>
        <v>420.28571428571433</v>
      </c>
      <c r="V41" s="57">
        <f t="shared" si="33"/>
        <v>198.71428571428569</v>
      </c>
      <c r="W41" s="57">
        <f t="shared" si="33"/>
        <v>42.285714285714285</v>
      </c>
      <c r="X41" s="57">
        <f t="shared" si="33"/>
        <v>21.071428571428569</v>
      </c>
      <c r="Y41" s="57">
        <f t="shared" si="33"/>
        <v>266.5</v>
      </c>
      <c r="Z41" s="57">
        <f t="shared" si="33"/>
        <v>113.28571428571428</v>
      </c>
      <c r="AA41" s="57">
        <f t="shared" si="33"/>
        <v>94.214285714285722</v>
      </c>
      <c r="AB41" s="57">
        <f t="shared" si="33"/>
        <v>13.071428571428569</v>
      </c>
      <c r="AC41" s="57">
        <f t="shared" si="33"/>
        <v>4</v>
      </c>
      <c r="AD41" s="57">
        <f t="shared" si="33"/>
        <v>0</v>
      </c>
      <c r="AE41" s="58">
        <f>SUM(AE10:AE33)</f>
        <v>4253</v>
      </c>
      <c r="AF41" s="58">
        <f>SUM(AF10:AF33)</f>
        <v>4257</v>
      </c>
    </row>
    <row r="42" spans="2:32" ht="23.1" customHeight="1" x14ac:dyDescent="0.25">
      <c r="B42" s="24" t="s">
        <v>69</v>
      </c>
      <c r="C42" s="49">
        <f>AVERAGE('23.09.19 Entebbe-Busega'!C42,'24.09 Entebbe-Busega'!C42,'25.09 Entebbe-Busega'!C42,'26.09 Entebbe-Busega 24hr'!C42,'27.09 Entebbe-Busega'!C42,'28.09 Entebbe-Busega-24h'!C42,'29.09 Entebbe-Busega'!C42)</f>
        <v>38.285714285714285</v>
      </c>
      <c r="D42" s="49">
        <f>AVERAGE('23.09.19 Entebbe-Busega'!D42,'24.09 Entebbe-Busega'!D42,'25.09 Entebbe-Busega'!D42,'26.09 Entebbe-Busega 24hr'!D42,'27.09 Entebbe-Busega'!D42,'28.09 Entebbe-Busega-24h'!D42,'29.09 Entebbe-Busega'!D42)</f>
        <v>14.428571428571429</v>
      </c>
      <c r="E42" s="49">
        <f>AVERAGE('23.09.19 Entebbe-Busega'!E42,'24.09 Entebbe-Busega'!E42,'25.09 Entebbe-Busega'!E42,'26.09 Entebbe-Busega 24hr'!E42,'27.09 Entebbe-Busega'!E42,'28.09 Entebbe-Busega-24h'!E42,'29.09 Entebbe-Busega'!E42)</f>
        <v>7.7142857142857144</v>
      </c>
      <c r="F42" s="49">
        <f>AVERAGE('23.09.19 Entebbe-Busega'!F42,'24.09 Entebbe-Busega'!F42,'25.09 Entebbe-Busega'!F42,'26.09 Entebbe-Busega 24hr'!F42,'27.09 Entebbe-Busega'!F42,'28.09 Entebbe-Busega-24h'!F42,'29.09 Entebbe-Busega'!F42)</f>
        <v>3.5714285714285716</v>
      </c>
      <c r="G42" s="49">
        <f>AVERAGE('23.09.19 Entebbe-Busega'!G42,'24.09 Entebbe-Busega'!G42,'25.09 Entebbe-Busega'!G42,'26.09 Entebbe-Busega 24hr'!G42,'27.09 Entebbe-Busega'!G42,'28.09 Entebbe-Busega-24h'!G42,'29.09 Entebbe-Busega'!G42)</f>
        <v>0.7142857142857143</v>
      </c>
      <c r="H42" s="49">
        <f>AVERAGE('23.09.19 Entebbe-Busega'!H42,'24.09 Entebbe-Busega'!H42,'25.09 Entebbe-Busega'!H42,'26.09 Entebbe-Busega 24hr'!H42,'27.09 Entebbe-Busega'!H42,'28.09 Entebbe-Busega-24h'!H42,'29.09 Entebbe-Busega'!H42)</f>
        <v>0.2857142857142857</v>
      </c>
      <c r="I42" s="49">
        <f>AVERAGE('23.09.19 Entebbe-Busega'!I42,'24.09 Entebbe-Busega'!I42,'25.09 Entebbe-Busega'!I42,'26.09 Entebbe-Busega 24hr'!I42,'27.09 Entebbe-Busega'!I42,'28.09 Entebbe-Busega-24h'!I42,'29.09 Entebbe-Busega'!I42)</f>
        <v>5.1428571428571432</v>
      </c>
      <c r="J42" s="49">
        <f>AVERAGE('23.09.19 Entebbe-Busega'!J42,'24.09 Entebbe-Busega'!J42,'25.09 Entebbe-Busega'!J42,'26.09 Entebbe-Busega 24hr'!J42,'27.09 Entebbe-Busega'!J42,'28.09 Entebbe-Busega-24h'!J42,'29.09 Entebbe-Busega'!J42)</f>
        <v>1.5714285714285714</v>
      </c>
      <c r="K42" s="49">
        <f>AVERAGE('23.09.19 Entebbe-Busega'!K42,'24.09 Entebbe-Busega'!K42,'25.09 Entebbe-Busega'!K42,'26.09 Entebbe-Busega 24hr'!K42,'27.09 Entebbe-Busega'!K42,'28.09 Entebbe-Busega-24h'!K42,'29.09 Entebbe-Busega'!K42)</f>
        <v>2.2857142857142856</v>
      </c>
      <c r="L42" s="49">
        <f>AVERAGE('23.09.19 Entebbe-Busega'!L42,'24.09 Entebbe-Busega'!L42,'25.09 Entebbe-Busega'!L42,'26.09 Entebbe-Busega 24hr'!L42,'27.09 Entebbe-Busega'!L42,'28.09 Entebbe-Busega-24h'!L42,'29.09 Entebbe-Busega'!L42)</f>
        <v>0.42857142857142855</v>
      </c>
      <c r="M42" s="49">
        <f>AVERAGE('23.09.19 Entebbe-Busega'!M42,'24.09 Entebbe-Busega'!M42,'25.09 Entebbe-Busega'!M42,'26.09 Entebbe-Busega 24hr'!M42,'27.09 Entebbe-Busega'!M42,'28.09 Entebbe-Busega-24h'!M42,'29.09 Entebbe-Busega'!M42)</f>
        <v>0</v>
      </c>
      <c r="N42" s="49">
        <f>AVERAGE('23.09.19 Entebbe-Busega'!N42,'24.09 Entebbe-Busega'!N42,'25.09 Entebbe-Busega'!N42,'26.09 Entebbe-Busega 24hr'!N42,'27.09 Entebbe-Busega'!N42,'28.09 Entebbe-Busega-24h'!N42,'29.09 Entebbe-Busega'!N42)</f>
        <v>0</v>
      </c>
      <c r="O42" s="15">
        <f t="shared" si="0"/>
        <v>74.428571428571431</v>
      </c>
      <c r="P42" s="15">
        <f t="shared" si="1"/>
        <v>74.428571428571431</v>
      </c>
      <c r="R42" s="5" t="s">
        <v>160</v>
      </c>
      <c r="S42" s="48">
        <f>S41/S40</f>
        <v>1.3326471092811802</v>
      </c>
      <c r="T42" s="48">
        <f t="shared" ref="T42:AF42" si="34">T41/T40</f>
        <v>1.5736212278876172</v>
      </c>
      <c r="U42" s="48">
        <f t="shared" si="34"/>
        <v>1.3677359367735935</v>
      </c>
      <c r="V42" s="48">
        <f t="shared" si="34"/>
        <v>1.3731490621915103</v>
      </c>
      <c r="W42" s="48">
        <f t="shared" si="34"/>
        <v>1.6086956521739131</v>
      </c>
      <c r="X42" s="48">
        <f t="shared" si="34"/>
        <v>1.271551724137931</v>
      </c>
      <c r="Y42" s="48">
        <f t="shared" si="34"/>
        <v>1.3193069306930694</v>
      </c>
      <c r="Z42" s="48">
        <f t="shared" si="34"/>
        <v>1.4288288288288289</v>
      </c>
      <c r="AA42" s="48">
        <f t="shared" si="34"/>
        <v>1.5022779043280183</v>
      </c>
      <c r="AB42" s="48">
        <f t="shared" si="34"/>
        <v>1.5250000000000001</v>
      </c>
      <c r="AC42" s="48">
        <f t="shared" si="34"/>
        <v>2</v>
      </c>
      <c r="AD42" s="48" t="e">
        <f t="shared" si="34"/>
        <v>#DIV/0!</v>
      </c>
      <c r="AE42" s="59">
        <f t="shared" si="34"/>
        <v>1.3889614630960159</v>
      </c>
      <c r="AF42" s="59">
        <f t="shared" si="34"/>
        <v>1.3893603133159269</v>
      </c>
    </row>
    <row r="43" spans="2:32" ht="23.1" customHeight="1" x14ac:dyDescent="0.25">
      <c r="B43" s="23" t="s">
        <v>70</v>
      </c>
      <c r="C43" s="49">
        <f>AVERAGE('23.09.19 Entebbe-Busega'!C43,'24.09 Entebbe-Busega'!C43,'25.09 Entebbe-Busega'!C43,'26.09 Entebbe-Busega 24hr'!C43,'27.09 Entebbe-Busega'!C43,'28.09 Entebbe-Busega-24h'!C43,'29.09 Entebbe-Busega'!C43)</f>
        <v>36.571428571428569</v>
      </c>
      <c r="D43" s="49">
        <f>AVERAGE('23.09.19 Entebbe-Busega'!D43,'24.09 Entebbe-Busega'!D43,'25.09 Entebbe-Busega'!D43,'26.09 Entebbe-Busega 24hr'!D43,'27.09 Entebbe-Busega'!D43,'28.09 Entebbe-Busega-24h'!D43,'29.09 Entebbe-Busega'!D43)</f>
        <v>15.142857142857142</v>
      </c>
      <c r="E43" s="49">
        <f>AVERAGE('23.09.19 Entebbe-Busega'!E43,'24.09 Entebbe-Busega'!E43,'25.09 Entebbe-Busega'!E43,'26.09 Entebbe-Busega 24hr'!E43,'27.09 Entebbe-Busega'!E43,'28.09 Entebbe-Busega-24h'!E43,'29.09 Entebbe-Busega'!E43)</f>
        <v>10.285714285714286</v>
      </c>
      <c r="F43" s="49">
        <f>AVERAGE('23.09.19 Entebbe-Busega'!F43,'24.09 Entebbe-Busega'!F43,'25.09 Entebbe-Busega'!F43,'26.09 Entebbe-Busega 24hr'!F43,'27.09 Entebbe-Busega'!F43,'28.09 Entebbe-Busega-24h'!F43,'29.09 Entebbe-Busega'!F43)</f>
        <v>4.4285714285714288</v>
      </c>
      <c r="G43" s="49">
        <f>AVERAGE('23.09.19 Entebbe-Busega'!G43,'24.09 Entebbe-Busega'!G43,'25.09 Entebbe-Busega'!G43,'26.09 Entebbe-Busega 24hr'!G43,'27.09 Entebbe-Busega'!G43,'28.09 Entebbe-Busega-24h'!G43,'29.09 Entebbe-Busega'!G43)</f>
        <v>1.2857142857142858</v>
      </c>
      <c r="H43" s="49">
        <f>AVERAGE('23.09.19 Entebbe-Busega'!H43,'24.09 Entebbe-Busega'!H43,'25.09 Entebbe-Busega'!H43,'26.09 Entebbe-Busega 24hr'!H43,'27.09 Entebbe-Busega'!H43,'28.09 Entebbe-Busega-24h'!H43,'29.09 Entebbe-Busega'!H43)</f>
        <v>0.14285714285714285</v>
      </c>
      <c r="I43" s="49">
        <f>AVERAGE('23.09.19 Entebbe-Busega'!I43,'24.09 Entebbe-Busega'!I43,'25.09 Entebbe-Busega'!I43,'26.09 Entebbe-Busega 24hr'!I43,'27.09 Entebbe-Busega'!I43,'28.09 Entebbe-Busega-24h'!I43,'29.09 Entebbe-Busega'!I43)</f>
        <v>5.7142857142857144</v>
      </c>
      <c r="J43" s="49">
        <f>AVERAGE('23.09.19 Entebbe-Busega'!J43,'24.09 Entebbe-Busega'!J43,'25.09 Entebbe-Busega'!J43,'26.09 Entebbe-Busega 24hr'!J43,'27.09 Entebbe-Busega'!J43,'28.09 Entebbe-Busega-24h'!J43,'29.09 Entebbe-Busega'!J43)</f>
        <v>1</v>
      </c>
      <c r="K43" s="49">
        <f>AVERAGE('23.09.19 Entebbe-Busega'!K43,'24.09 Entebbe-Busega'!K43,'25.09 Entebbe-Busega'!K43,'26.09 Entebbe-Busega 24hr'!K43,'27.09 Entebbe-Busega'!K43,'28.09 Entebbe-Busega-24h'!K43,'29.09 Entebbe-Busega'!K43)</f>
        <v>1.8571428571428572</v>
      </c>
      <c r="L43" s="49">
        <f>AVERAGE('23.09.19 Entebbe-Busega'!L43,'24.09 Entebbe-Busega'!L43,'25.09 Entebbe-Busega'!L43,'26.09 Entebbe-Busega 24hr'!L43,'27.09 Entebbe-Busega'!L43,'28.09 Entebbe-Busega-24h'!L43,'29.09 Entebbe-Busega'!L43)</f>
        <v>0.14285714285714285</v>
      </c>
      <c r="M43" s="49">
        <f>AVERAGE('23.09.19 Entebbe-Busega'!M43,'24.09 Entebbe-Busega'!M43,'25.09 Entebbe-Busega'!M43,'26.09 Entebbe-Busega 24hr'!M43,'27.09 Entebbe-Busega'!M43,'28.09 Entebbe-Busega-24h'!M43,'29.09 Entebbe-Busega'!M43)</f>
        <v>0</v>
      </c>
      <c r="N43" s="49">
        <f>AVERAGE('23.09.19 Entebbe-Busega'!N43,'24.09 Entebbe-Busega'!N43,'25.09 Entebbe-Busega'!N43,'26.09 Entebbe-Busega 24hr'!N43,'27.09 Entebbe-Busega'!N43,'28.09 Entebbe-Busega-24h'!N43,'29.09 Entebbe-Busega'!N43)</f>
        <v>0</v>
      </c>
      <c r="O43" s="15">
        <f t="shared" si="0"/>
        <v>76.571428571428555</v>
      </c>
      <c r="P43" s="15">
        <f t="shared" si="1"/>
        <v>76.571428571428555</v>
      </c>
    </row>
    <row r="44" spans="2:32" ht="23.1" customHeight="1" x14ac:dyDescent="0.25">
      <c r="B44" s="25" t="s">
        <v>71</v>
      </c>
      <c r="C44" s="49">
        <f>AVERAGE('23.09.19 Entebbe-Busega'!C44,'24.09 Entebbe-Busega'!C44,'25.09 Entebbe-Busega'!C44,'26.09 Entebbe-Busega 24hr'!C44,'27.09 Entebbe-Busega'!C44,'28.09 Entebbe-Busega-24h'!C44,'29.09 Entebbe-Busega'!C44)</f>
        <v>42.857142857142854</v>
      </c>
      <c r="D44" s="49">
        <f>AVERAGE('23.09.19 Entebbe-Busega'!D44,'24.09 Entebbe-Busega'!D44,'25.09 Entebbe-Busega'!D44,'26.09 Entebbe-Busega 24hr'!D44,'27.09 Entebbe-Busega'!D44,'28.09 Entebbe-Busega-24h'!D44,'29.09 Entebbe-Busega'!D44)</f>
        <v>13.857142857142858</v>
      </c>
      <c r="E44" s="49">
        <f>AVERAGE('23.09.19 Entebbe-Busega'!E44,'24.09 Entebbe-Busega'!E44,'25.09 Entebbe-Busega'!E44,'26.09 Entebbe-Busega 24hr'!E44,'27.09 Entebbe-Busega'!E44,'28.09 Entebbe-Busega-24h'!E44,'29.09 Entebbe-Busega'!E44)</f>
        <v>5.2857142857142856</v>
      </c>
      <c r="F44" s="49">
        <f>AVERAGE('23.09.19 Entebbe-Busega'!F44,'24.09 Entebbe-Busega'!F44,'25.09 Entebbe-Busega'!F44,'26.09 Entebbe-Busega 24hr'!F44,'27.09 Entebbe-Busega'!F44,'28.09 Entebbe-Busega-24h'!F44,'29.09 Entebbe-Busega'!F44)</f>
        <v>4.5714285714285712</v>
      </c>
      <c r="G44" s="49">
        <f>AVERAGE('23.09.19 Entebbe-Busega'!G44,'24.09 Entebbe-Busega'!G44,'25.09 Entebbe-Busega'!G44,'26.09 Entebbe-Busega 24hr'!G44,'27.09 Entebbe-Busega'!G44,'28.09 Entebbe-Busega-24h'!G44,'29.09 Entebbe-Busega'!G44)</f>
        <v>0.5714285714285714</v>
      </c>
      <c r="H44" s="49">
        <f>AVERAGE('23.09.19 Entebbe-Busega'!H44,'24.09 Entebbe-Busega'!H44,'25.09 Entebbe-Busega'!H44,'26.09 Entebbe-Busega 24hr'!H44,'27.09 Entebbe-Busega'!H44,'28.09 Entebbe-Busega-24h'!H44,'29.09 Entebbe-Busega'!H44)</f>
        <v>0.14285714285714285</v>
      </c>
      <c r="I44" s="49">
        <f>AVERAGE('23.09.19 Entebbe-Busega'!I44,'24.09 Entebbe-Busega'!I44,'25.09 Entebbe-Busega'!I44,'26.09 Entebbe-Busega 24hr'!I44,'27.09 Entebbe-Busega'!I44,'28.09 Entebbe-Busega-24h'!I44,'29.09 Entebbe-Busega'!I44)</f>
        <v>6.1428571428571432</v>
      </c>
      <c r="J44" s="49">
        <f>AVERAGE('23.09.19 Entebbe-Busega'!J44,'24.09 Entebbe-Busega'!J44,'25.09 Entebbe-Busega'!J44,'26.09 Entebbe-Busega 24hr'!J44,'27.09 Entebbe-Busega'!J44,'28.09 Entebbe-Busega-24h'!J44,'29.09 Entebbe-Busega'!J44)</f>
        <v>2</v>
      </c>
      <c r="K44" s="49">
        <f>AVERAGE('23.09.19 Entebbe-Busega'!K44,'24.09 Entebbe-Busega'!K44,'25.09 Entebbe-Busega'!K44,'26.09 Entebbe-Busega 24hr'!K44,'27.09 Entebbe-Busega'!K44,'28.09 Entebbe-Busega-24h'!K44,'29.09 Entebbe-Busega'!K44)</f>
        <v>1.8571428571428572</v>
      </c>
      <c r="L44" s="49">
        <f>AVERAGE('23.09.19 Entebbe-Busega'!L44,'24.09 Entebbe-Busega'!L44,'25.09 Entebbe-Busega'!L44,'26.09 Entebbe-Busega 24hr'!L44,'27.09 Entebbe-Busega'!L44,'28.09 Entebbe-Busega-24h'!L44,'29.09 Entebbe-Busega'!L44)</f>
        <v>0.14285714285714285</v>
      </c>
      <c r="M44" s="49">
        <f>AVERAGE('23.09.19 Entebbe-Busega'!M44,'24.09 Entebbe-Busega'!M44,'25.09 Entebbe-Busega'!M44,'26.09 Entebbe-Busega 24hr'!M44,'27.09 Entebbe-Busega'!M44,'28.09 Entebbe-Busega-24h'!M44,'29.09 Entebbe-Busega'!M44)</f>
        <v>0.14285714285714285</v>
      </c>
      <c r="N44" s="49">
        <f>AVERAGE('23.09.19 Entebbe-Busega'!N44,'24.09 Entebbe-Busega'!N44,'25.09 Entebbe-Busega'!N44,'26.09 Entebbe-Busega 24hr'!N44,'27.09 Entebbe-Busega'!N44,'28.09 Entebbe-Busega-24h'!N44,'29.09 Entebbe-Busega'!N44)</f>
        <v>0</v>
      </c>
      <c r="O44" s="15">
        <f t="shared" si="0"/>
        <v>77.428571428571416</v>
      </c>
      <c r="P44" s="15">
        <f t="shared" si="1"/>
        <v>77.571428571428555</v>
      </c>
    </row>
    <row r="45" spans="2:32" ht="23.1" customHeight="1" x14ac:dyDescent="0.25">
      <c r="B45" s="23" t="s">
        <v>72</v>
      </c>
      <c r="C45" s="49">
        <f>AVERAGE('23.09.19 Entebbe-Busega'!C45,'24.09 Entebbe-Busega'!C45,'25.09 Entebbe-Busega'!C45,'26.09 Entebbe-Busega 24hr'!C45,'27.09 Entebbe-Busega'!C45,'28.09 Entebbe-Busega-24h'!C45,'29.09 Entebbe-Busega'!C45)</f>
        <v>35.428571428571431</v>
      </c>
      <c r="D45" s="49">
        <f>AVERAGE('23.09.19 Entebbe-Busega'!D45,'24.09 Entebbe-Busega'!D45,'25.09 Entebbe-Busega'!D45,'26.09 Entebbe-Busega 24hr'!D45,'27.09 Entebbe-Busega'!D45,'28.09 Entebbe-Busega-24h'!D45,'29.09 Entebbe-Busega'!D45)</f>
        <v>7.5714285714285712</v>
      </c>
      <c r="E45" s="49">
        <f>AVERAGE('23.09.19 Entebbe-Busega'!E45,'24.09 Entebbe-Busega'!E45,'25.09 Entebbe-Busega'!E45,'26.09 Entebbe-Busega 24hr'!E45,'27.09 Entebbe-Busega'!E45,'28.09 Entebbe-Busega-24h'!E45,'29.09 Entebbe-Busega'!E45)</f>
        <v>5</v>
      </c>
      <c r="F45" s="49">
        <f>AVERAGE('23.09.19 Entebbe-Busega'!F45,'24.09 Entebbe-Busega'!F45,'25.09 Entebbe-Busega'!F45,'26.09 Entebbe-Busega 24hr'!F45,'27.09 Entebbe-Busega'!F45,'28.09 Entebbe-Busega-24h'!F45,'29.09 Entebbe-Busega'!F45)</f>
        <v>3.7142857142857144</v>
      </c>
      <c r="G45" s="49">
        <f>AVERAGE('23.09.19 Entebbe-Busega'!G45,'24.09 Entebbe-Busega'!G45,'25.09 Entebbe-Busega'!G45,'26.09 Entebbe-Busega 24hr'!G45,'27.09 Entebbe-Busega'!G45,'28.09 Entebbe-Busega-24h'!G45,'29.09 Entebbe-Busega'!G45)</f>
        <v>0.7142857142857143</v>
      </c>
      <c r="H45" s="49">
        <f>AVERAGE('23.09.19 Entebbe-Busega'!H45,'24.09 Entebbe-Busega'!H45,'25.09 Entebbe-Busega'!H45,'26.09 Entebbe-Busega 24hr'!H45,'27.09 Entebbe-Busega'!H45,'28.09 Entebbe-Busega-24h'!H45,'29.09 Entebbe-Busega'!H45)</f>
        <v>0</v>
      </c>
      <c r="I45" s="49">
        <f>AVERAGE('23.09.19 Entebbe-Busega'!I45,'24.09 Entebbe-Busega'!I45,'25.09 Entebbe-Busega'!I45,'26.09 Entebbe-Busega 24hr'!I45,'27.09 Entebbe-Busega'!I45,'28.09 Entebbe-Busega-24h'!I45,'29.09 Entebbe-Busega'!I45)</f>
        <v>4</v>
      </c>
      <c r="J45" s="49">
        <f>AVERAGE('23.09.19 Entebbe-Busega'!J45,'24.09 Entebbe-Busega'!J45,'25.09 Entebbe-Busega'!J45,'26.09 Entebbe-Busega 24hr'!J45,'27.09 Entebbe-Busega'!J45,'28.09 Entebbe-Busega-24h'!J45,'29.09 Entebbe-Busega'!J45)</f>
        <v>5.2857142857142856</v>
      </c>
      <c r="K45" s="49">
        <f>AVERAGE('23.09.19 Entebbe-Busega'!K45,'24.09 Entebbe-Busega'!K45,'25.09 Entebbe-Busega'!K45,'26.09 Entebbe-Busega 24hr'!K45,'27.09 Entebbe-Busega'!K45,'28.09 Entebbe-Busega-24h'!K45,'29.09 Entebbe-Busega'!K45)</f>
        <v>0.8571428571428571</v>
      </c>
      <c r="L45" s="49">
        <f>AVERAGE('23.09.19 Entebbe-Busega'!L45,'24.09 Entebbe-Busega'!L45,'25.09 Entebbe-Busega'!L45,'26.09 Entebbe-Busega 24hr'!L45,'27.09 Entebbe-Busega'!L45,'28.09 Entebbe-Busega-24h'!L45,'29.09 Entebbe-Busega'!L45)</f>
        <v>0</v>
      </c>
      <c r="M45" s="49">
        <f>AVERAGE('23.09.19 Entebbe-Busega'!M45,'24.09 Entebbe-Busega'!M45,'25.09 Entebbe-Busega'!M45,'26.09 Entebbe-Busega 24hr'!M45,'27.09 Entebbe-Busega'!M45,'28.09 Entebbe-Busega-24h'!M45,'29.09 Entebbe-Busega'!M45)</f>
        <v>0</v>
      </c>
      <c r="N45" s="49">
        <f>AVERAGE('23.09.19 Entebbe-Busega'!N45,'24.09 Entebbe-Busega'!N45,'25.09 Entebbe-Busega'!N45,'26.09 Entebbe-Busega 24hr'!N45,'27.09 Entebbe-Busega'!N45,'28.09 Entebbe-Busega-24h'!N45,'29.09 Entebbe-Busega'!N45)</f>
        <v>0</v>
      </c>
      <c r="O45" s="15">
        <f t="shared" si="0"/>
        <v>62.571428571428569</v>
      </c>
      <c r="P45" s="15">
        <f t="shared" si="1"/>
        <v>62.571428571428569</v>
      </c>
    </row>
    <row r="46" spans="2:32" ht="23.1" customHeight="1" x14ac:dyDescent="0.25">
      <c r="B46" s="24" t="s">
        <v>73</v>
      </c>
      <c r="C46" s="49">
        <f>AVERAGE('23.09.19 Entebbe-Busega'!C46,'24.09 Entebbe-Busega'!C46,'25.09 Entebbe-Busega'!C46,'26.09 Entebbe-Busega 24hr'!C46,'27.09 Entebbe-Busega'!C46,'28.09 Entebbe-Busega-24h'!C46,'29.09 Entebbe-Busega'!C46)</f>
        <v>38</v>
      </c>
      <c r="D46" s="49">
        <f>AVERAGE('23.09.19 Entebbe-Busega'!D46,'24.09 Entebbe-Busega'!D46,'25.09 Entebbe-Busega'!D46,'26.09 Entebbe-Busega 24hr'!D46,'27.09 Entebbe-Busega'!D46,'28.09 Entebbe-Busega-24h'!D46,'29.09 Entebbe-Busega'!D46)</f>
        <v>10.714285714285714</v>
      </c>
      <c r="E46" s="49">
        <f>AVERAGE('23.09.19 Entebbe-Busega'!E46,'24.09 Entebbe-Busega'!E46,'25.09 Entebbe-Busega'!E46,'26.09 Entebbe-Busega 24hr'!E46,'27.09 Entebbe-Busega'!E46,'28.09 Entebbe-Busega-24h'!E46,'29.09 Entebbe-Busega'!E46)</f>
        <v>5.8571428571428568</v>
      </c>
      <c r="F46" s="49">
        <f>AVERAGE('23.09.19 Entebbe-Busega'!F46,'24.09 Entebbe-Busega'!F46,'25.09 Entebbe-Busega'!F46,'26.09 Entebbe-Busega 24hr'!F46,'27.09 Entebbe-Busega'!F46,'28.09 Entebbe-Busega-24h'!F46,'29.09 Entebbe-Busega'!F46)</f>
        <v>3.2857142857142856</v>
      </c>
      <c r="G46" s="49">
        <f>AVERAGE('23.09.19 Entebbe-Busega'!G46,'24.09 Entebbe-Busega'!G46,'25.09 Entebbe-Busega'!G46,'26.09 Entebbe-Busega 24hr'!G46,'27.09 Entebbe-Busega'!G46,'28.09 Entebbe-Busega-24h'!G46,'29.09 Entebbe-Busega'!G46)</f>
        <v>0.5714285714285714</v>
      </c>
      <c r="H46" s="49">
        <f>AVERAGE('23.09.19 Entebbe-Busega'!H46,'24.09 Entebbe-Busega'!H46,'25.09 Entebbe-Busega'!H46,'26.09 Entebbe-Busega 24hr'!H46,'27.09 Entebbe-Busega'!H46,'28.09 Entebbe-Busega-24h'!H46,'29.09 Entebbe-Busega'!H46)</f>
        <v>0.7142857142857143</v>
      </c>
      <c r="I46" s="49">
        <f>AVERAGE('23.09.19 Entebbe-Busega'!I46,'24.09 Entebbe-Busega'!I46,'25.09 Entebbe-Busega'!I46,'26.09 Entebbe-Busega 24hr'!I46,'27.09 Entebbe-Busega'!I46,'28.09 Entebbe-Busega-24h'!I46,'29.09 Entebbe-Busega'!I46)</f>
        <v>3</v>
      </c>
      <c r="J46" s="49">
        <f>AVERAGE('23.09.19 Entebbe-Busega'!J46,'24.09 Entebbe-Busega'!J46,'25.09 Entebbe-Busega'!J46,'26.09 Entebbe-Busega 24hr'!J46,'27.09 Entebbe-Busega'!J46,'28.09 Entebbe-Busega-24h'!J46,'29.09 Entebbe-Busega'!J46)</f>
        <v>1.2857142857142858</v>
      </c>
      <c r="K46" s="49">
        <f>AVERAGE('23.09.19 Entebbe-Busega'!K46,'24.09 Entebbe-Busega'!K46,'25.09 Entebbe-Busega'!K46,'26.09 Entebbe-Busega 24hr'!K46,'27.09 Entebbe-Busega'!K46,'28.09 Entebbe-Busega-24h'!K46,'29.09 Entebbe-Busega'!K46)</f>
        <v>1.1428571428571428</v>
      </c>
      <c r="L46" s="49">
        <f>AVERAGE('23.09.19 Entebbe-Busega'!L46,'24.09 Entebbe-Busega'!L46,'25.09 Entebbe-Busega'!L46,'26.09 Entebbe-Busega 24hr'!L46,'27.09 Entebbe-Busega'!L46,'28.09 Entebbe-Busega-24h'!L46,'29.09 Entebbe-Busega'!L46)</f>
        <v>0.14285714285714285</v>
      </c>
      <c r="M46" s="49">
        <f>AVERAGE('23.09.19 Entebbe-Busega'!M46,'24.09 Entebbe-Busega'!M46,'25.09 Entebbe-Busega'!M46,'26.09 Entebbe-Busega 24hr'!M46,'27.09 Entebbe-Busega'!M46,'28.09 Entebbe-Busega-24h'!M46,'29.09 Entebbe-Busega'!M46)</f>
        <v>0</v>
      </c>
      <c r="N46" s="49">
        <f>AVERAGE('23.09.19 Entebbe-Busega'!N46,'24.09 Entebbe-Busega'!N46,'25.09 Entebbe-Busega'!N46,'26.09 Entebbe-Busega 24hr'!N46,'27.09 Entebbe-Busega'!N46,'28.09 Entebbe-Busega-24h'!N46,'29.09 Entebbe-Busega'!N46)</f>
        <v>0</v>
      </c>
      <c r="O46" s="15">
        <f t="shared" si="0"/>
        <v>64.714285714285708</v>
      </c>
      <c r="P46" s="15">
        <f t="shared" si="1"/>
        <v>64.714285714285708</v>
      </c>
      <c r="R46" s="8"/>
      <c r="T46"/>
    </row>
    <row r="47" spans="2:32" ht="23.1" customHeight="1" x14ac:dyDescent="0.25">
      <c r="B47" s="24" t="s">
        <v>74</v>
      </c>
      <c r="C47" s="49">
        <f>AVERAGE('23.09.19 Entebbe-Busega'!C47,'24.09 Entebbe-Busega'!C47,'25.09 Entebbe-Busega'!C47,'26.09 Entebbe-Busega 24hr'!C47,'27.09 Entebbe-Busega'!C47,'28.09 Entebbe-Busega-24h'!C47,'29.09 Entebbe-Busega'!C47)</f>
        <v>40</v>
      </c>
      <c r="D47" s="49">
        <f>AVERAGE('23.09.19 Entebbe-Busega'!D47,'24.09 Entebbe-Busega'!D47,'25.09 Entebbe-Busega'!D47,'26.09 Entebbe-Busega 24hr'!D47,'27.09 Entebbe-Busega'!D47,'28.09 Entebbe-Busega-24h'!D47,'29.09 Entebbe-Busega'!D47)</f>
        <v>13.142857142857142</v>
      </c>
      <c r="E47" s="49">
        <f>AVERAGE('23.09.19 Entebbe-Busega'!E47,'24.09 Entebbe-Busega'!E47,'25.09 Entebbe-Busega'!E47,'26.09 Entebbe-Busega 24hr'!E47,'27.09 Entebbe-Busega'!E47,'28.09 Entebbe-Busega-24h'!E47,'29.09 Entebbe-Busega'!E47)</f>
        <v>8</v>
      </c>
      <c r="F47" s="49">
        <f>AVERAGE('23.09.19 Entebbe-Busega'!F47,'24.09 Entebbe-Busega'!F47,'25.09 Entebbe-Busega'!F47,'26.09 Entebbe-Busega 24hr'!F47,'27.09 Entebbe-Busega'!F47,'28.09 Entebbe-Busega-24h'!F47,'29.09 Entebbe-Busega'!F47)</f>
        <v>4.4285714285714288</v>
      </c>
      <c r="G47" s="49">
        <f>AVERAGE('23.09.19 Entebbe-Busega'!G47,'24.09 Entebbe-Busega'!G47,'25.09 Entebbe-Busega'!G47,'26.09 Entebbe-Busega 24hr'!G47,'27.09 Entebbe-Busega'!G47,'28.09 Entebbe-Busega-24h'!G47,'29.09 Entebbe-Busega'!G47)</f>
        <v>0.8571428571428571</v>
      </c>
      <c r="H47" s="49">
        <f>AVERAGE('23.09.19 Entebbe-Busega'!H47,'24.09 Entebbe-Busega'!H47,'25.09 Entebbe-Busega'!H47,'26.09 Entebbe-Busega 24hr'!H47,'27.09 Entebbe-Busega'!H47,'28.09 Entebbe-Busega-24h'!H47,'29.09 Entebbe-Busega'!H47)</f>
        <v>0</v>
      </c>
      <c r="I47" s="49">
        <f>AVERAGE('23.09.19 Entebbe-Busega'!I47,'24.09 Entebbe-Busega'!I47,'25.09 Entebbe-Busega'!I47,'26.09 Entebbe-Busega 24hr'!I47,'27.09 Entebbe-Busega'!I47,'28.09 Entebbe-Busega-24h'!I47,'29.09 Entebbe-Busega'!I47)</f>
        <v>3.8571428571428572</v>
      </c>
      <c r="J47" s="49">
        <f>AVERAGE('23.09.19 Entebbe-Busega'!J47,'24.09 Entebbe-Busega'!J47,'25.09 Entebbe-Busega'!J47,'26.09 Entebbe-Busega 24hr'!J47,'27.09 Entebbe-Busega'!J47,'28.09 Entebbe-Busega-24h'!J47,'29.09 Entebbe-Busega'!J47)</f>
        <v>2.5714285714285716</v>
      </c>
      <c r="K47" s="49">
        <f>AVERAGE('23.09.19 Entebbe-Busega'!K47,'24.09 Entebbe-Busega'!K47,'25.09 Entebbe-Busega'!K47,'26.09 Entebbe-Busega 24hr'!K47,'27.09 Entebbe-Busega'!K47,'28.09 Entebbe-Busega-24h'!K47,'29.09 Entebbe-Busega'!K47)</f>
        <v>1.5714285714285714</v>
      </c>
      <c r="L47" s="49">
        <f>AVERAGE('23.09.19 Entebbe-Busega'!L47,'24.09 Entebbe-Busega'!L47,'25.09 Entebbe-Busega'!L47,'26.09 Entebbe-Busega 24hr'!L47,'27.09 Entebbe-Busega'!L47,'28.09 Entebbe-Busega-24h'!L47,'29.09 Entebbe-Busega'!L47)</f>
        <v>0.42857142857142855</v>
      </c>
      <c r="M47" s="49">
        <f>AVERAGE('23.09.19 Entebbe-Busega'!M47,'24.09 Entebbe-Busega'!M47,'25.09 Entebbe-Busega'!M47,'26.09 Entebbe-Busega 24hr'!M47,'27.09 Entebbe-Busega'!M47,'28.09 Entebbe-Busega-24h'!M47,'29.09 Entebbe-Busega'!M47)</f>
        <v>0</v>
      </c>
      <c r="N47" s="49">
        <f>AVERAGE('23.09.19 Entebbe-Busega'!N47,'24.09 Entebbe-Busega'!N47,'25.09 Entebbe-Busega'!N47,'26.09 Entebbe-Busega 24hr'!N47,'27.09 Entebbe-Busega'!N47,'28.09 Entebbe-Busega-24h'!N47,'29.09 Entebbe-Busega'!N47)</f>
        <v>0</v>
      </c>
      <c r="O47" s="15">
        <f t="shared" si="0"/>
        <v>74.857142857142861</v>
      </c>
      <c r="P47" s="15">
        <f t="shared" si="1"/>
        <v>74.857142857142861</v>
      </c>
      <c r="R47" s="8"/>
      <c r="T47"/>
    </row>
    <row r="48" spans="2:32" ht="23.1" customHeight="1" x14ac:dyDescent="0.25">
      <c r="B48" s="24" t="s">
        <v>75</v>
      </c>
      <c r="C48" s="49">
        <f>AVERAGE('23.09.19 Entebbe-Busega'!C48,'24.09 Entebbe-Busega'!C48,'25.09 Entebbe-Busega'!C48,'26.09 Entebbe-Busega 24hr'!C48,'27.09 Entebbe-Busega'!C48,'28.09 Entebbe-Busega-24h'!C48,'29.09 Entebbe-Busega'!C48)</f>
        <v>41</v>
      </c>
      <c r="D48" s="49">
        <f>AVERAGE('23.09.19 Entebbe-Busega'!D48,'24.09 Entebbe-Busega'!D48,'25.09 Entebbe-Busega'!D48,'26.09 Entebbe-Busega 24hr'!D48,'27.09 Entebbe-Busega'!D48,'28.09 Entebbe-Busega-24h'!D48,'29.09 Entebbe-Busega'!D48)</f>
        <v>14.142857142857142</v>
      </c>
      <c r="E48" s="49">
        <f>AVERAGE('23.09.19 Entebbe-Busega'!E48,'24.09 Entebbe-Busega'!E48,'25.09 Entebbe-Busega'!E48,'26.09 Entebbe-Busega 24hr'!E48,'27.09 Entebbe-Busega'!E48,'28.09 Entebbe-Busega-24h'!E48,'29.09 Entebbe-Busega'!E48)</f>
        <v>4</v>
      </c>
      <c r="F48" s="49">
        <f>AVERAGE('23.09.19 Entebbe-Busega'!F48,'24.09 Entebbe-Busega'!F48,'25.09 Entebbe-Busega'!F48,'26.09 Entebbe-Busega 24hr'!F48,'27.09 Entebbe-Busega'!F48,'28.09 Entebbe-Busega-24h'!F48,'29.09 Entebbe-Busega'!F48)</f>
        <v>2.4285714285714284</v>
      </c>
      <c r="G48" s="49">
        <f>AVERAGE('23.09.19 Entebbe-Busega'!G48,'24.09 Entebbe-Busega'!G48,'25.09 Entebbe-Busega'!G48,'26.09 Entebbe-Busega 24hr'!G48,'27.09 Entebbe-Busega'!G48,'28.09 Entebbe-Busega-24h'!G48,'29.09 Entebbe-Busega'!G48)</f>
        <v>0.14285714285714285</v>
      </c>
      <c r="H48" s="49">
        <f>AVERAGE('23.09.19 Entebbe-Busega'!H48,'24.09 Entebbe-Busega'!H48,'25.09 Entebbe-Busega'!H48,'26.09 Entebbe-Busega 24hr'!H48,'27.09 Entebbe-Busega'!H48,'28.09 Entebbe-Busega-24h'!H48,'29.09 Entebbe-Busega'!H48)</f>
        <v>1</v>
      </c>
      <c r="I48" s="49">
        <f>AVERAGE('23.09.19 Entebbe-Busega'!I48,'24.09 Entebbe-Busega'!I48,'25.09 Entebbe-Busega'!I48,'26.09 Entebbe-Busega 24hr'!I48,'27.09 Entebbe-Busega'!I48,'28.09 Entebbe-Busega-24h'!I48,'29.09 Entebbe-Busega'!I48)</f>
        <v>3.5714285714285716</v>
      </c>
      <c r="J48" s="49">
        <f>AVERAGE('23.09.19 Entebbe-Busega'!J48,'24.09 Entebbe-Busega'!J48,'25.09 Entebbe-Busega'!J48,'26.09 Entebbe-Busega 24hr'!J48,'27.09 Entebbe-Busega'!J48,'28.09 Entebbe-Busega-24h'!J48,'29.09 Entebbe-Busega'!J48)</f>
        <v>1.1428571428571428</v>
      </c>
      <c r="K48" s="49">
        <f>AVERAGE('23.09.19 Entebbe-Busega'!K48,'24.09 Entebbe-Busega'!K48,'25.09 Entebbe-Busega'!K48,'26.09 Entebbe-Busega 24hr'!K48,'27.09 Entebbe-Busega'!K48,'28.09 Entebbe-Busega-24h'!K48,'29.09 Entebbe-Busega'!K48)</f>
        <v>2</v>
      </c>
      <c r="L48" s="49">
        <f>AVERAGE('23.09.19 Entebbe-Busega'!L48,'24.09 Entebbe-Busega'!L48,'25.09 Entebbe-Busega'!L48,'26.09 Entebbe-Busega 24hr'!L48,'27.09 Entebbe-Busega'!L48,'28.09 Entebbe-Busega-24h'!L48,'29.09 Entebbe-Busega'!L48)</f>
        <v>0.7142857142857143</v>
      </c>
      <c r="M48" s="49">
        <f>AVERAGE('23.09.19 Entebbe-Busega'!M48,'24.09 Entebbe-Busega'!M48,'25.09 Entebbe-Busega'!M48,'26.09 Entebbe-Busega 24hr'!M48,'27.09 Entebbe-Busega'!M48,'28.09 Entebbe-Busega-24h'!M48,'29.09 Entebbe-Busega'!M48)</f>
        <v>0</v>
      </c>
      <c r="N48" s="49">
        <f>AVERAGE('23.09.19 Entebbe-Busega'!N48,'24.09 Entebbe-Busega'!N48,'25.09 Entebbe-Busega'!N48,'26.09 Entebbe-Busega 24hr'!N48,'27.09 Entebbe-Busega'!N48,'28.09 Entebbe-Busega-24h'!N48,'29.09 Entebbe-Busega'!N48)</f>
        <v>0</v>
      </c>
      <c r="O48" s="15">
        <f t="shared" si="0"/>
        <v>70.142857142857139</v>
      </c>
      <c r="P48" s="15">
        <f t="shared" si="1"/>
        <v>70.142857142857139</v>
      </c>
      <c r="R48" s="8"/>
      <c r="T48"/>
    </row>
    <row r="49" spans="2:20" ht="23.1" customHeight="1" x14ac:dyDescent="0.25">
      <c r="B49" s="23" t="s">
        <v>76</v>
      </c>
      <c r="C49" s="49">
        <f>AVERAGE('23.09.19 Entebbe-Busega'!C49,'24.09 Entebbe-Busega'!C49,'25.09 Entebbe-Busega'!C49,'26.09 Entebbe-Busega 24hr'!C49,'27.09 Entebbe-Busega'!C49,'28.09 Entebbe-Busega-24h'!C49,'29.09 Entebbe-Busega'!C49)</f>
        <v>36.857142857142854</v>
      </c>
      <c r="D49" s="49">
        <f>AVERAGE('23.09.19 Entebbe-Busega'!D49,'24.09 Entebbe-Busega'!D49,'25.09 Entebbe-Busega'!D49,'26.09 Entebbe-Busega 24hr'!D49,'27.09 Entebbe-Busega'!D49,'28.09 Entebbe-Busega-24h'!D49,'29.09 Entebbe-Busega'!D49)</f>
        <v>12.714285714285714</v>
      </c>
      <c r="E49" s="49">
        <f>AVERAGE('23.09.19 Entebbe-Busega'!E49,'24.09 Entebbe-Busega'!E49,'25.09 Entebbe-Busega'!E49,'26.09 Entebbe-Busega 24hr'!E49,'27.09 Entebbe-Busega'!E49,'28.09 Entebbe-Busega-24h'!E49,'29.09 Entebbe-Busega'!E49)</f>
        <v>6.7142857142857144</v>
      </c>
      <c r="F49" s="49">
        <f>AVERAGE('23.09.19 Entebbe-Busega'!F49,'24.09 Entebbe-Busega'!F49,'25.09 Entebbe-Busega'!F49,'26.09 Entebbe-Busega 24hr'!F49,'27.09 Entebbe-Busega'!F49,'28.09 Entebbe-Busega-24h'!F49,'29.09 Entebbe-Busega'!F49)</f>
        <v>2.7142857142857144</v>
      </c>
      <c r="G49" s="49">
        <f>AVERAGE('23.09.19 Entebbe-Busega'!G49,'24.09 Entebbe-Busega'!G49,'25.09 Entebbe-Busega'!G49,'26.09 Entebbe-Busega 24hr'!G49,'27.09 Entebbe-Busega'!G49,'28.09 Entebbe-Busega-24h'!G49,'29.09 Entebbe-Busega'!G49)</f>
        <v>0.14285714285714285</v>
      </c>
      <c r="H49" s="49">
        <f>AVERAGE('23.09.19 Entebbe-Busega'!H49,'24.09 Entebbe-Busega'!H49,'25.09 Entebbe-Busega'!H49,'26.09 Entebbe-Busega 24hr'!H49,'27.09 Entebbe-Busega'!H49,'28.09 Entebbe-Busega-24h'!H49,'29.09 Entebbe-Busega'!H49)</f>
        <v>0.5714285714285714</v>
      </c>
      <c r="I49" s="49">
        <f>AVERAGE('23.09.19 Entebbe-Busega'!I49,'24.09 Entebbe-Busega'!I49,'25.09 Entebbe-Busega'!I49,'26.09 Entebbe-Busega 24hr'!I49,'27.09 Entebbe-Busega'!I49,'28.09 Entebbe-Busega-24h'!I49,'29.09 Entebbe-Busega'!I49)</f>
        <v>4.7142857142857144</v>
      </c>
      <c r="J49" s="49">
        <f>AVERAGE('23.09.19 Entebbe-Busega'!J49,'24.09 Entebbe-Busega'!J49,'25.09 Entebbe-Busega'!J49,'26.09 Entebbe-Busega 24hr'!J49,'27.09 Entebbe-Busega'!J49,'28.09 Entebbe-Busega-24h'!J49,'29.09 Entebbe-Busega'!J49)</f>
        <v>1.5714285714285714</v>
      </c>
      <c r="K49" s="49">
        <f>AVERAGE('23.09.19 Entebbe-Busega'!K49,'24.09 Entebbe-Busega'!K49,'25.09 Entebbe-Busega'!K49,'26.09 Entebbe-Busega 24hr'!K49,'27.09 Entebbe-Busega'!K49,'28.09 Entebbe-Busega-24h'!K49,'29.09 Entebbe-Busega'!K49)</f>
        <v>1.8571428571428572</v>
      </c>
      <c r="L49" s="49">
        <f>AVERAGE('23.09.19 Entebbe-Busega'!L49,'24.09 Entebbe-Busega'!L49,'25.09 Entebbe-Busega'!L49,'26.09 Entebbe-Busega 24hr'!L49,'27.09 Entebbe-Busega'!L49,'28.09 Entebbe-Busega-24h'!L49,'29.09 Entebbe-Busega'!L49)</f>
        <v>0.14285714285714285</v>
      </c>
      <c r="M49" s="49">
        <f>AVERAGE('23.09.19 Entebbe-Busega'!M49,'24.09 Entebbe-Busega'!M49,'25.09 Entebbe-Busega'!M49,'26.09 Entebbe-Busega 24hr'!M49,'27.09 Entebbe-Busega'!M49,'28.09 Entebbe-Busega-24h'!M49,'29.09 Entebbe-Busega'!M49)</f>
        <v>0</v>
      </c>
      <c r="N49" s="49">
        <f>AVERAGE('23.09.19 Entebbe-Busega'!N49,'24.09 Entebbe-Busega'!N49,'25.09 Entebbe-Busega'!N49,'26.09 Entebbe-Busega 24hr'!N49,'27.09 Entebbe-Busega'!N49,'28.09 Entebbe-Busega-24h'!N49,'29.09 Entebbe-Busega'!N49)</f>
        <v>0</v>
      </c>
      <c r="O49" s="15">
        <f t="shared" si="0"/>
        <v>68</v>
      </c>
      <c r="P49" s="15">
        <f t="shared" si="1"/>
        <v>68</v>
      </c>
      <c r="R49" s="8"/>
      <c r="T49"/>
    </row>
    <row r="50" spans="2:20" ht="23.1" customHeight="1" x14ac:dyDescent="0.25">
      <c r="B50" s="24" t="s">
        <v>77</v>
      </c>
      <c r="C50" s="49">
        <f>AVERAGE('23.09.19 Entebbe-Busega'!C50,'24.09 Entebbe-Busega'!C50,'25.09 Entebbe-Busega'!C50,'26.09 Entebbe-Busega 24hr'!C50,'27.09 Entebbe-Busega'!C50,'28.09 Entebbe-Busega-24h'!C50,'29.09 Entebbe-Busega'!C50)</f>
        <v>35.285714285714285</v>
      </c>
      <c r="D50" s="49">
        <f>AVERAGE('23.09.19 Entebbe-Busega'!D50,'24.09 Entebbe-Busega'!D50,'25.09 Entebbe-Busega'!D50,'26.09 Entebbe-Busega 24hr'!D50,'27.09 Entebbe-Busega'!D50,'28.09 Entebbe-Busega-24h'!D50,'29.09 Entebbe-Busega'!D50)</f>
        <v>13.142857142857142</v>
      </c>
      <c r="E50" s="49">
        <f>AVERAGE('23.09.19 Entebbe-Busega'!E50,'24.09 Entebbe-Busega'!E50,'25.09 Entebbe-Busega'!E50,'26.09 Entebbe-Busega 24hr'!E50,'27.09 Entebbe-Busega'!E50,'28.09 Entebbe-Busega-24h'!E50,'29.09 Entebbe-Busega'!E50)</f>
        <v>7.8571428571428568</v>
      </c>
      <c r="F50" s="49">
        <f>AVERAGE('23.09.19 Entebbe-Busega'!F50,'24.09 Entebbe-Busega'!F50,'25.09 Entebbe-Busega'!F50,'26.09 Entebbe-Busega 24hr'!F50,'27.09 Entebbe-Busega'!F50,'28.09 Entebbe-Busega-24h'!F50,'29.09 Entebbe-Busega'!F50)</f>
        <v>3.8571428571428572</v>
      </c>
      <c r="G50" s="49">
        <f>AVERAGE('23.09.19 Entebbe-Busega'!G50,'24.09 Entebbe-Busega'!G50,'25.09 Entebbe-Busega'!G50,'26.09 Entebbe-Busega 24hr'!G50,'27.09 Entebbe-Busega'!G50,'28.09 Entebbe-Busega-24h'!G50,'29.09 Entebbe-Busega'!G50)</f>
        <v>0.5714285714285714</v>
      </c>
      <c r="H50" s="49">
        <f>AVERAGE('23.09.19 Entebbe-Busega'!H50,'24.09 Entebbe-Busega'!H50,'25.09 Entebbe-Busega'!H50,'26.09 Entebbe-Busega 24hr'!H50,'27.09 Entebbe-Busega'!H50,'28.09 Entebbe-Busega-24h'!H50,'29.09 Entebbe-Busega'!H50)</f>
        <v>0.14285714285714285</v>
      </c>
      <c r="I50" s="49">
        <f>AVERAGE('23.09.19 Entebbe-Busega'!I50,'24.09 Entebbe-Busega'!I50,'25.09 Entebbe-Busega'!I50,'26.09 Entebbe-Busega 24hr'!I50,'27.09 Entebbe-Busega'!I50,'28.09 Entebbe-Busega-24h'!I50,'29.09 Entebbe-Busega'!I50)</f>
        <v>3.7142857142857144</v>
      </c>
      <c r="J50" s="49">
        <f>AVERAGE('23.09.19 Entebbe-Busega'!J50,'24.09 Entebbe-Busega'!J50,'25.09 Entebbe-Busega'!J50,'26.09 Entebbe-Busega 24hr'!J50,'27.09 Entebbe-Busega'!J50,'28.09 Entebbe-Busega-24h'!J50,'29.09 Entebbe-Busega'!J50)</f>
        <v>2.5714285714285716</v>
      </c>
      <c r="K50" s="49">
        <f>AVERAGE('23.09.19 Entebbe-Busega'!K50,'24.09 Entebbe-Busega'!K50,'25.09 Entebbe-Busega'!K50,'26.09 Entebbe-Busega 24hr'!K50,'27.09 Entebbe-Busega'!K50,'28.09 Entebbe-Busega-24h'!K50,'29.09 Entebbe-Busega'!K50)</f>
        <v>1.7142857142857142</v>
      </c>
      <c r="L50" s="49">
        <f>AVERAGE('23.09.19 Entebbe-Busega'!L50,'24.09 Entebbe-Busega'!L50,'25.09 Entebbe-Busega'!L50,'26.09 Entebbe-Busega 24hr'!L50,'27.09 Entebbe-Busega'!L50,'28.09 Entebbe-Busega-24h'!L50,'29.09 Entebbe-Busega'!L50)</f>
        <v>0.14285714285714285</v>
      </c>
      <c r="M50" s="49">
        <f>AVERAGE('23.09.19 Entebbe-Busega'!M50,'24.09 Entebbe-Busega'!M50,'25.09 Entebbe-Busega'!M50,'26.09 Entebbe-Busega 24hr'!M50,'27.09 Entebbe-Busega'!M50,'28.09 Entebbe-Busega-24h'!M50,'29.09 Entebbe-Busega'!M50)</f>
        <v>0</v>
      </c>
      <c r="N50" s="49">
        <f>AVERAGE('23.09.19 Entebbe-Busega'!N50,'24.09 Entebbe-Busega'!N50,'25.09 Entebbe-Busega'!N50,'26.09 Entebbe-Busega 24hr'!N50,'27.09 Entebbe-Busega'!N50,'28.09 Entebbe-Busega-24h'!N50,'29.09 Entebbe-Busega'!N50)</f>
        <v>0</v>
      </c>
      <c r="O50" s="15">
        <f t="shared" si="0"/>
        <v>68.999999999999986</v>
      </c>
      <c r="P50" s="15">
        <f t="shared" si="1"/>
        <v>68.999999999999986</v>
      </c>
      <c r="R50" s="8"/>
      <c r="T50"/>
    </row>
    <row r="51" spans="2:20" ht="23.1" customHeight="1" x14ac:dyDescent="0.25">
      <c r="B51" s="24" t="s">
        <v>78</v>
      </c>
      <c r="C51" s="49">
        <f>AVERAGE('23.09.19 Entebbe-Busega'!C51,'24.09 Entebbe-Busega'!C51,'25.09 Entebbe-Busega'!C51,'26.09 Entebbe-Busega 24hr'!C51,'27.09 Entebbe-Busega'!C51,'28.09 Entebbe-Busega-24h'!C51,'29.09 Entebbe-Busega'!C51)</f>
        <v>39.428571428571431</v>
      </c>
      <c r="D51" s="49">
        <f>AVERAGE('23.09.19 Entebbe-Busega'!D51,'24.09 Entebbe-Busega'!D51,'25.09 Entebbe-Busega'!D51,'26.09 Entebbe-Busega 24hr'!D51,'27.09 Entebbe-Busega'!D51,'28.09 Entebbe-Busega-24h'!D51,'29.09 Entebbe-Busega'!D51)</f>
        <v>13.142857142857142</v>
      </c>
      <c r="E51" s="49">
        <f>AVERAGE('23.09.19 Entebbe-Busega'!E51,'24.09 Entebbe-Busega'!E51,'25.09 Entebbe-Busega'!E51,'26.09 Entebbe-Busega 24hr'!E51,'27.09 Entebbe-Busega'!E51,'28.09 Entebbe-Busega-24h'!E51,'29.09 Entebbe-Busega'!E51)</f>
        <v>9.7142857142857135</v>
      </c>
      <c r="F51" s="49">
        <f>AVERAGE('23.09.19 Entebbe-Busega'!F51,'24.09 Entebbe-Busega'!F51,'25.09 Entebbe-Busega'!F51,'26.09 Entebbe-Busega 24hr'!F51,'27.09 Entebbe-Busega'!F51,'28.09 Entebbe-Busega-24h'!F51,'29.09 Entebbe-Busega'!F51)</f>
        <v>3.2857142857142856</v>
      </c>
      <c r="G51" s="49">
        <f>AVERAGE('23.09.19 Entebbe-Busega'!G51,'24.09 Entebbe-Busega'!G51,'25.09 Entebbe-Busega'!G51,'26.09 Entebbe-Busega 24hr'!G51,'27.09 Entebbe-Busega'!G51,'28.09 Entebbe-Busega-24h'!G51,'29.09 Entebbe-Busega'!G51)</f>
        <v>1.2857142857142858</v>
      </c>
      <c r="H51" s="49">
        <f>AVERAGE('23.09.19 Entebbe-Busega'!H51,'24.09 Entebbe-Busega'!H51,'25.09 Entebbe-Busega'!H51,'26.09 Entebbe-Busega 24hr'!H51,'27.09 Entebbe-Busega'!H51,'28.09 Entebbe-Busega-24h'!H51,'29.09 Entebbe-Busega'!H51)</f>
        <v>1</v>
      </c>
      <c r="I51" s="49">
        <f>AVERAGE('23.09.19 Entebbe-Busega'!I51,'24.09 Entebbe-Busega'!I51,'25.09 Entebbe-Busega'!I51,'26.09 Entebbe-Busega 24hr'!I51,'27.09 Entebbe-Busega'!I51,'28.09 Entebbe-Busega-24h'!I51,'29.09 Entebbe-Busega'!I51)</f>
        <v>5.1428571428571432</v>
      </c>
      <c r="J51" s="49">
        <f>AVERAGE('23.09.19 Entebbe-Busega'!J51,'24.09 Entebbe-Busega'!J51,'25.09 Entebbe-Busega'!J51,'26.09 Entebbe-Busega 24hr'!J51,'27.09 Entebbe-Busega'!J51,'28.09 Entebbe-Busega-24h'!J51,'29.09 Entebbe-Busega'!J51)</f>
        <v>1.8571428571428572</v>
      </c>
      <c r="K51" s="49">
        <f>AVERAGE('23.09.19 Entebbe-Busega'!K51,'24.09 Entebbe-Busega'!K51,'25.09 Entebbe-Busega'!K51,'26.09 Entebbe-Busega 24hr'!K51,'27.09 Entebbe-Busega'!K51,'28.09 Entebbe-Busega-24h'!K51,'29.09 Entebbe-Busega'!K51)</f>
        <v>1.4285714285714286</v>
      </c>
      <c r="L51" s="49">
        <f>AVERAGE('23.09.19 Entebbe-Busega'!L51,'24.09 Entebbe-Busega'!L51,'25.09 Entebbe-Busega'!L51,'26.09 Entebbe-Busega 24hr'!L51,'27.09 Entebbe-Busega'!L51,'28.09 Entebbe-Busega-24h'!L51,'29.09 Entebbe-Busega'!L51)</f>
        <v>0</v>
      </c>
      <c r="M51" s="49">
        <f>AVERAGE('23.09.19 Entebbe-Busega'!M51,'24.09 Entebbe-Busega'!M51,'25.09 Entebbe-Busega'!M51,'26.09 Entebbe-Busega 24hr'!M51,'27.09 Entebbe-Busega'!M51,'28.09 Entebbe-Busega-24h'!M51,'29.09 Entebbe-Busega'!M51)</f>
        <v>0.14285714285714285</v>
      </c>
      <c r="N51" s="49">
        <f>AVERAGE('23.09.19 Entebbe-Busega'!N51,'24.09 Entebbe-Busega'!N51,'25.09 Entebbe-Busega'!N51,'26.09 Entebbe-Busega 24hr'!N51,'27.09 Entebbe-Busega'!N51,'28.09 Entebbe-Busega-24h'!N51,'29.09 Entebbe-Busega'!N51)</f>
        <v>0</v>
      </c>
      <c r="O51" s="15">
        <f t="shared" si="0"/>
        <v>76.285714285714292</v>
      </c>
      <c r="P51" s="15">
        <f t="shared" si="1"/>
        <v>76.428571428571431</v>
      </c>
      <c r="R51" s="8"/>
      <c r="T51"/>
    </row>
    <row r="52" spans="2:20" ht="23.1" customHeight="1" x14ac:dyDescent="0.25">
      <c r="B52" s="24" t="s">
        <v>79</v>
      </c>
      <c r="C52" s="49">
        <f>AVERAGE('23.09.19 Entebbe-Busega'!C52,'24.09 Entebbe-Busega'!C52,'25.09 Entebbe-Busega'!C52,'26.09 Entebbe-Busega 24hr'!C52,'27.09 Entebbe-Busega'!C52,'28.09 Entebbe-Busega-24h'!C52,'29.09 Entebbe-Busega'!C52)</f>
        <v>39.571428571428569</v>
      </c>
      <c r="D52" s="49">
        <f>AVERAGE('23.09.19 Entebbe-Busega'!D52,'24.09 Entebbe-Busega'!D52,'25.09 Entebbe-Busega'!D52,'26.09 Entebbe-Busega 24hr'!D52,'27.09 Entebbe-Busega'!D52,'28.09 Entebbe-Busega-24h'!D52,'29.09 Entebbe-Busega'!D52)</f>
        <v>16.285714285714285</v>
      </c>
      <c r="E52" s="49">
        <f>AVERAGE('23.09.19 Entebbe-Busega'!E52,'24.09 Entebbe-Busega'!E52,'25.09 Entebbe-Busega'!E52,'26.09 Entebbe-Busega 24hr'!E52,'27.09 Entebbe-Busega'!E52,'28.09 Entebbe-Busega-24h'!E52,'29.09 Entebbe-Busega'!E52)</f>
        <v>6.7142857142857144</v>
      </c>
      <c r="F52" s="49">
        <f>AVERAGE('23.09.19 Entebbe-Busega'!F52,'24.09 Entebbe-Busega'!F52,'25.09 Entebbe-Busega'!F52,'26.09 Entebbe-Busega 24hr'!F52,'27.09 Entebbe-Busega'!F52,'28.09 Entebbe-Busega-24h'!F52,'29.09 Entebbe-Busega'!F52)</f>
        <v>2.5714285714285716</v>
      </c>
      <c r="G52" s="49">
        <f>AVERAGE('23.09.19 Entebbe-Busega'!G52,'24.09 Entebbe-Busega'!G52,'25.09 Entebbe-Busega'!G52,'26.09 Entebbe-Busega 24hr'!G52,'27.09 Entebbe-Busega'!G52,'28.09 Entebbe-Busega-24h'!G52,'29.09 Entebbe-Busega'!G52)</f>
        <v>1</v>
      </c>
      <c r="H52" s="49">
        <f>AVERAGE('23.09.19 Entebbe-Busega'!H52,'24.09 Entebbe-Busega'!H52,'25.09 Entebbe-Busega'!H52,'26.09 Entebbe-Busega 24hr'!H52,'27.09 Entebbe-Busega'!H52,'28.09 Entebbe-Busega-24h'!H52,'29.09 Entebbe-Busega'!H52)</f>
        <v>0.42857142857142855</v>
      </c>
      <c r="I52" s="49">
        <f>AVERAGE('23.09.19 Entebbe-Busega'!I52,'24.09 Entebbe-Busega'!I52,'25.09 Entebbe-Busega'!I52,'26.09 Entebbe-Busega 24hr'!I52,'27.09 Entebbe-Busega'!I52,'28.09 Entebbe-Busega-24h'!I52,'29.09 Entebbe-Busega'!I52)</f>
        <v>5.1428571428571432</v>
      </c>
      <c r="J52" s="49">
        <f>AVERAGE('23.09.19 Entebbe-Busega'!J52,'24.09 Entebbe-Busega'!J52,'25.09 Entebbe-Busega'!J52,'26.09 Entebbe-Busega 24hr'!J52,'27.09 Entebbe-Busega'!J52,'28.09 Entebbe-Busega-24h'!J52,'29.09 Entebbe-Busega'!J52)</f>
        <v>2.2857142857142856</v>
      </c>
      <c r="K52" s="49">
        <f>AVERAGE('23.09.19 Entebbe-Busega'!K52,'24.09 Entebbe-Busega'!K52,'25.09 Entebbe-Busega'!K52,'26.09 Entebbe-Busega 24hr'!K52,'27.09 Entebbe-Busega'!K52,'28.09 Entebbe-Busega-24h'!K52,'29.09 Entebbe-Busega'!K52)</f>
        <v>0.8571428571428571</v>
      </c>
      <c r="L52" s="49">
        <f>AVERAGE('23.09.19 Entebbe-Busega'!L52,'24.09 Entebbe-Busega'!L52,'25.09 Entebbe-Busega'!L52,'26.09 Entebbe-Busega 24hr'!L52,'27.09 Entebbe-Busega'!L52,'28.09 Entebbe-Busega-24h'!L52,'29.09 Entebbe-Busega'!L52)</f>
        <v>0.5714285714285714</v>
      </c>
      <c r="M52" s="49">
        <f>AVERAGE('23.09.19 Entebbe-Busega'!M52,'24.09 Entebbe-Busega'!M52,'25.09 Entebbe-Busega'!M52,'26.09 Entebbe-Busega 24hr'!M52,'27.09 Entebbe-Busega'!M52,'28.09 Entebbe-Busega-24h'!M52,'29.09 Entebbe-Busega'!M52)</f>
        <v>0.2857142857142857</v>
      </c>
      <c r="N52" s="49">
        <f>AVERAGE('23.09.19 Entebbe-Busega'!N52,'24.09 Entebbe-Busega'!N52,'25.09 Entebbe-Busega'!N52,'26.09 Entebbe-Busega 24hr'!N52,'27.09 Entebbe-Busega'!N52,'28.09 Entebbe-Busega-24h'!N52,'29.09 Entebbe-Busega'!N52)</f>
        <v>0</v>
      </c>
      <c r="O52" s="15">
        <f t="shared" si="0"/>
        <v>75.428571428571431</v>
      </c>
      <c r="P52" s="15">
        <f t="shared" si="1"/>
        <v>75.714285714285722</v>
      </c>
      <c r="R52" s="8"/>
      <c r="T52"/>
    </row>
    <row r="53" spans="2:20" ht="23.1" customHeight="1" x14ac:dyDescent="0.25">
      <c r="B53" s="23" t="s">
        <v>80</v>
      </c>
      <c r="C53" s="49">
        <f>AVERAGE('23.09.19 Entebbe-Busega'!C53,'24.09 Entebbe-Busega'!C53,'25.09 Entebbe-Busega'!C53,'26.09 Entebbe-Busega 24hr'!C53,'27.09 Entebbe-Busega'!C53,'28.09 Entebbe-Busega-24h'!C53,'29.09 Entebbe-Busega'!C53)</f>
        <v>34.571428571428569</v>
      </c>
      <c r="D53" s="49">
        <f>AVERAGE('23.09.19 Entebbe-Busega'!D53,'24.09 Entebbe-Busega'!D53,'25.09 Entebbe-Busega'!D53,'26.09 Entebbe-Busega 24hr'!D53,'27.09 Entebbe-Busega'!D53,'28.09 Entebbe-Busega-24h'!D53,'29.09 Entebbe-Busega'!D53)</f>
        <v>14.285714285714286</v>
      </c>
      <c r="E53" s="49">
        <f>AVERAGE('23.09.19 Entebbe-Busega'!E53,'24.09 Entebbe-Busega'!E53,'25.09 Entebbe-Busega'!E53,'26.09 Entebbe-Busega 24hr'!E53,'27.09 Entebbe-Busega'!E53,'28.09 Entebbe-Busega-24h'!E53,'29.09 Entebbe-Busega'!E53)</f>
        <v>6.2857142857142856</v>
      </c>
      <c r="F53" s="49">
        <f>AVERAGE('23.09.19 Entebbe-Busega'!F53,'24.09 Entebbe-Busega'!F53,'25.09 Entebbe-Busega'!F53,'26.09 Entebbe-Busega 24hr'!F53,'27.09 Entebbe-Busega'!F53,'28.09 Entebbe-Busega-24h'!F53,'29.09 Entebbe-Busega'!F53)</f>
        <v>3.1428571428571428</v>
      </c>
      <c r="G53" s="49">
        <f>AVERAGE('23.09.19 Entebbe-Busega'!G53,'24.09 Entebbe-Busega'!G53,'25.09 Entebbe-Busega'!G53,'26.09 Entebbe-Busega 24hr'!G53,'27.09 Entebbe-Busega'!G53,'28.09 Entebbe-Busega-24h'!G53,'29.09 Entebbe-Busega'!G53)</f>
        <v>1.8571428571428572</v>
      </c>
      <c r="H53" s="49">
        <f>AVERAGE('23.09.19 Entebbe-Busega'!H53,'24.09 Entebbe-Busega'!H53,'25.09 Entebbe-Busega'!H53,'26.09 Entebbe-Busega 24hr'!H53,'27.09 Entebbe-Busega'!H53,'28.09 Entebbe-Busega-24h'!H53,'29.09 Entebbe-Busega'!H53)</f>
        <v>0.7142857142857143</v>
      </c>
      <c r="I53" s="49">
        <f>AVERAGE('23.09.19 Entebbe-Busega'!I53,'24.09 Entebbe-Busega'!I53,'25.09 Entebbe-Busega'!I53,'26.09 Entebbe-Busega 24hr'!I53,'27.09 Entebbe-Busega'!I53,'28.09 Entebbe-Busega-24h'!I53,'29.09 Entebbe-Busega'!I53)</f>
        <v>6.1428571428571432</v>
      </c>
      <c r="J53" s="49">
        <f>AVERAGE('23.09.19 Entebbe-Busega'!J53,'24.09 Entebbe-Busega'!J53,'25.09 Entebbe-Busega'!J53,'26.09 Entebbe-Busega 24hr'!J53,'27.09 Entebbe-Busega'!J53,'28.09 Entebbe-Busega-24h'!J53,'29.09 Entebbe-Busega'!J53)</f>
        <v>1.8571428571428572</v>
      </c>
      <c r="K53" s="49">
        <f>AVERAGE('23.09.19 Entebbe-Busega'!K53,'24.09 Entebbe-Busega'!K53,'25.09 Entebbe-Busega'!K53,'26.09 Entebbe-Busega 24hr'!K53,'27.09 Entebbe-Busega'!K53,'28.09 Entebbe-Busega-24h'!K53,'29.09 Entebbe-Busega'!K53)</f>
        <v>1.4285714285714286</v>
      </c>
      <c r="L53" s="49">
        <f>AVERAGE('23.09.19 Entebbe-Busega'!L53,'24.09 Entebbe-Busega'!L53,'25.09 Entebbe-Busega'!L53,'26.09 Entebbe-Busega 24hr'!L53,'27.09 Entebbe-Busega'!L53,'28.09 Entebbe-Busega-24h'!L53,'29.09 Entebbe-Busega'!L53)</f>
        <v>0.5714285714285714</v>
      </c>
      <c r="M53" s="49">
        <f>AVERAGE('23.09.19 Entebbe-Busega'!M53,'24.09 Entebbe-Busega'!M53,'25.09 Entebbe-Busega'!M53,'26.09 Entebbe-Busega 24hr'!M53,'27.09 Entebbe-Busega'!M53,'28.09 Entebbe-Busega-24h'!M53,'29.09 Entebbe-Busega'!M53)</f>
        <v>0</v>
      </c>
      <c r="N53" s="49">
        <f>AVERAGE('23.09.19 Entebbe-Busega'!N53,'24.09 Entebbe-Busega'!N53,'25.09 Entebbe-Busega'!N53,'26.09 Entebbe-Busega 24hr'!N53,'27.09 Entebbe-Busega'!N53,'28.09 Entebbe-Busega-24h'!N53,'29.09 Entebbe-Busega'!N53)</f>
        <v>0</v>
      </c>
      <c r="O53" s="15">
        <f t="shared" si="0"/>
        <v>70.857142857142861</v>
      </c>
      <c r="P53" s="15">
        <f t="shared" si="1"/>
        <v>70.857142857142861</v>
      </c>
      <c r="R53" s="8"/>
      <c r="T53"/>
    </row>
    <row r="54" spans="2:20" ht="23.1" customHeight="1" x14ac:dyDescent="0.25">
      <c r="B54" s="23" t="s">
        <v>81</v>
      </c>
      <c r="C54" s="49">
        <f>AVERAGE('23.09.19 Entebbe-Busega'!C54,'24.09 Entebbe-Busega'!C54,'25.09 Entebbe-Busega'!C54,'26.09 Entebbe-Busega 24hr'!C54,'27.09 Entebbe-Busega'!C54,'28.09 Entebbe-Busega-24h'!C54,'29.09 Entebbe-Busega'!C54)</f>
        <v>35.285714285714285</v>
      </c>
      <c r="D54" s="49">
        <f>AVERAGE('23.09.19 Entebbe-Busega'!D54,'24.09 Entebbe-Busega'!D54,'25.09 Entebbe-Busega'!D54,'26.09 Entebbe-Busega 24hr'!D54,'27.09 Entebbe-Busega'!D54,'28.09 Entebbe-Busega-24h'!D54,'29.09 Entebbe-Busega'!D54)</f>
        <v>16</v>
      </c>
      <c r="E54" s="49">
        <f>AVERAGE('23.09.19 Entebbe-Busega'!E54,'24.09 Entebbe-Busega'!E54,'25.09 Entebbe-Busega'!E54,'26.09 Entebbe-Busega 24hr'!E54,'27.09 Entebbe-Busega'!E54,'28.09 Entebbe-Busega-24h'!E54,'29.09 Entebbe-Busega'!E54)</f>
        <v>8.2857142857142865</v>
      </c>
      <c r="F54" s="49">
        <f>AVERAGE('23.09.19 Entebbe-Busega'!F54,'24.09 Entebbe-Busega'!F54,'25.09 Entebbe-Busega'!F54,'26.09 Entebbe-Busega 24hr'!F54,'27.09 Entebbe-Busega'!F54,'28.09 Entebbe-Busega-24h'!F54,'29.09 Entebbe-Busega'!F54)</f>
        <v>2.8571428571428572</v>
      </c>
      <c r="G54" s="49">
        <f>AVERAGE('23.09.19 Entebbe-Busega'!G54,'24.09 Entebbe-Busega'!G54,'25.09 Entebbe-Busega'!G54,'26.09 Entebbe-Busega 24hr'!G54,'27.09 Entebbe-Busega'!G54,'28.09 Entebbe-Busega-24h'!G54,'29.09 Entebbe-Busega'!G54)</f>
        <v>0.8571428571428571</v>
      </c>
      <c r="H54" s="49">
        <f>AVERAGE('23.09.19 Entebbe-Busega'!H54,'24.09 Entebbe-Busega'!H54,'25.09 Entebbe-Busega'!H54,'26.09 Entebbe-Busega 24hr'!H54,'27.09 Entebbe-Busega'!H54,'28.09 Entebbe-Busega-24h'!H54,'29.09 Entebbe-Busega'!H54)</f>
        <v>0.2857142857142857</v>
      </c>
      <c r="I54" s="49">
        <f>AVERAGE('23.09.19 Entebbe-Busega'!I54,'24.09 Entebbe-Busega'!I54,'25.09 Entebbe-Busega'!I54,'26.09 Entebbe-Busega 24hr'!I54,'27.09 Entebbe-Busega'!I54,'28.09 Entebbe-Busega-24h'!I54,'29.09 Entebbe-Busega'!I54)</f>
        <v>4.5714285714285712</v>
      </c>
      <c r="J54" s="49">
        <f>AVERAGE('23.09.19 Entebbe-Busega'!J54,'24.09 Entebbe-Busega'!J54,'25.09 Entebbe-Busega'!J54,'26.09 Entebbe-Busega 24hr'!J54,'27.09 Entebbe-Busega'!J54,'28.09 Entebbe-Busega-24h'!J54,'29.09 Entebbe-Busega'!J54)</f>
        <v>2.5714285714285716</v>
      </c>
      <c r="K54" s="49">
        <f>AVERAGE('23.09.19 Entebbe-Busega'!K54,'24.09 Entebbe-Busega'!K54,'25.09 Entebbe-Busega'!K54,'26.09 Entebbe-Busega 24hr'!K54,'27.09 Entebbe-Busega'!K54,'28.09 Entebbe-Busega-24h'!K54,'29.09 Entebbe-Busega'!K54)</f>
        <v>1.4285714285714286</v>
      </c>
      <c r="L54" s="49">
        <f>AVERAGE('23.09.19 Entebbe-Busega'!L54,'24.09 Entebbe-Busega'!L54,'25.09 Entebbe-Busega'!L54,'26.09 Entebbe-Busega 24hr'!L54,'27.09 Entebbe-Busega'!L54,'28.09 Entebbe-Busega-24h'!L54,'29.09 Entebbe-Busega'!L54)</f>
        <v>0.5714285714285714</v>
      </c>
      <c r="M54" s="49">
        <f>AVERAGE('23.09.19 Entebbe-Busega'!M54,'24.09 Entebbe-Busega'!M54,'25.09 Entebbe-Busega'!M54,'26.09 Entebbe-Busega 24hr'!M54,'27.09 Entebbe-Busega'!M54,'28.09 Entebbe-Busega-24h'!M54,'29.09 Entebbe-Busega'!M54)</f>
        <v>0</v>
      </c>
      <c r="N54" s="49">
        <f>AVERAGE('23.09.19 Entebbe-Busega'!N54,'24.09 Entebbe-Busega'!N54,'25.09 Entebbe-Busega'!N54,'26.09 Entebbe-Busega 24hr'!N54,'27.09 Entebbe-Busega'!N54,'28.09 Entebbe-Busega-24h'!N54,'29.09 Entebbe-Busega'!N54)</f>
        <v>0</v>
      </c>
      <c r="O54" s="15">
        <f t="shared" si="0"/>
        <v>72.714285714285708</v>
      </c>
      <c r="P54" s="15">
        <f t="shared" si="1"/>
        <v>72.714285714285708</v>
      </c>
      <c r="R54" s="8"/>
      <c r="T54"/>
    </row>
    <row r="55" spans="2:20" ht="23.1" customHeight="1" x14ac:dyDescent="0.25">
      <c r="B55" s="23" t="s">
        <v>82</v>
      </c>
      <c r="C55" s="49">
        <f>AVERAGE('23.09.19 Entebbe-Busega'!C55,'24.09 Entebbe-Busega'!C55,'25.09 Entebbe-Busega'!C55,'26.09 Entebbe-Busega 24hr'!C55,'27.09 Entebbe-Busega'!C55,'28.09 Entebbe-Busega-24h'!C55,'29.09 Entebbe-Busega'!C55)</f>
        <v>32.714285714285715</v>
      </c>
      <c r="D55" s="49">
        <f>AVERAGE('23.09.19 Entebbe-Busega'!D55,'24.09 Entebbe-Busega'!D55,'25.09 Entebbe-Busega'!D55,'26.09 Entebbe-Busega 24hr'!D55,'27.09 Entebbe-Busega'!D55,'28.09 Entebbe-Busega-24h'!D55,'29.09 Entebbe-Busega'!D55)</f>
        <v>16</v>
      </c>
      <c r="E55" s="49">
        <f>AVERAGE('23.09.19 Entebbe-Busega'!E55,'24.09 Entebbe-Busega'!E55,'25.09 Entebbe-Busega'!E55,'26.09 Entebbe-Busega 24hr'!E55,'27.09 Entebbe-Busega'!E55,'28.09 Entebbe-Busega-24h'!E55,'29.09 Entebbe-Busega'!E55)</f>
        <v>5.5714285714285712</v>
      </c>
      <c r="F55" s="49">
        <f>AVERAGE('23.09.19 Entebbe-Busega'!F55,'24.09 Entebbe-Busega'!F55,'25.09 Entebbe-Busega'!F55,'26.09 Entebbe-Busega 24hr'!F55,'27.09 Entebbe-Busega'!F55,'28.09 Entebbe-Busega-24h'!F55,'29.09 Entebbe-Busega'!F55)</f>
        <v>3</v>
      </c>
      <c r="G55" s="49">
        <f>AVERAGE('23.09.19 Entebbe-Busega'!G55,'24.09 Entebbe-Busega'!G55,'25.09 Entebbe-Busega'!G55,'26.09 Entebbe-Busega 24hr'!G55,'27.09 Entebbe-Busega'!G55,'28.09 Entebbe-Busega-24h'!G55,'29.09 Entebbe-Busega'!G55)</f>
        <v>0.42857142857142855</v>
      </c>
      <c r="H55" s="49">
        <f>AVERAGE('23.09.19 Entebbe-Busega'!H55,'24.09 Entebbe-Busega'!H55,'25.09 Entebbe-Busega'!H55,'26.09 Entebbe-Busega 24hr'!H55,'27.09 Entebbe-Busega'!H55,'28.09 Entebbe-Busega-24h'!H55,'29.09 Entebbe-Busega'!H55)</f>
        <v>0</v>
      </c>
      <c r="I55" s="49">
        <f>AVERAGE('23.09.19 Entebbe-Busega'!I55,'24.09 Entebbe-Busega'!I55,'25.09 Entebbe-Busega'!I55,'26.09 Entebbe-Busega 24hr'!I55,'27.09 Entebbe-Busega'!I55,'28.09 Entebbe-Busega-24h'!I55,'29.09 Entebbe-Busega'!I55)</f>
        <v>5.4285714285714288</v>
      </c>
      <c r="J55" s="49">
        <f>AVERAGE('23.09.19 Entebbe-Busega'!J55,'24.09 Entebbe-Busega'!J55,'25.09 Entebbe-Busega'!J55,'26.09 Entebbe-Busega 24hr'!J55,'27.09 Entebbe-Busega'!J55,'28.09 Entebbe-Busega-24h'!J55,'29.09 Entebbe-Busega'!J55)</f>
        <v>2.2857142857142856</v>
      </c>
      <c r="K55" s="49">
        <f>AVERAGE('23.09.19 Entebbe-Busega'!K55,'24.09 Entebbe-Busega'!K55,'25.09 Entebbe-Busega'!K55,'26.09 Entebbe-Busega 24hr'!K55,'27.09 Entebbe-Busega'!K55,'28.09 Entebbe-Busega-24h'!K55,'29.09 Entebbe-Busega'!K55)</f>
        <v>0.5714285714285714</v>
      </c>
      <c r="L55" s="49">
        <f>AVERAGE('23.09.19 Entebbe-Busega'!L55,'24.09 Entebbe-Busega'!L55,'25.09 Entebbe-Busega'!L55,'26.09 Entebbe-Busega 24hr'!L55,'27.09 Entebbe-Busega'!L55,'28.09 Entebbe-Busega-24h'!L55,'29.09 Entebbe-Busega'!L55)</f>
        <v>0</v>
      </c>
      <c r="M55" s="49">
        <f>AVERAGE('23.09.19 Entebbe-Busega'!M55,'24.09 Entebbe-Busega'!M55,'25.09 Entebbe-Busega'!M55,'26.09 Entebbe-Busega 24hr'!M55,'27.09 Entebbe-Busega'!M55,'28.09 Entebbe-Busega-24h'!M55,'29.09 Entebbe-Busega'!M55)</f>
        <v>0.14285714285714285</v>
      </c>
      <c r="N55" s="49">
        <f>AVERAGE('23.09.19 Entebbe-Busega'!N55,'24.09 Entebbe-Busega'!N55,'25.09 Entebbe-Busega'!N55,'26.09 Entebbe-Busega 24hr'!N55,'27.09 Entebbe-Busega'!N55,'28.09 Entebbe-Busega-24h'!N55,'29.09 Entebbe-Busega'!N55)</f>
        <v>0</v>
      </c>
      <c r="O55" s="15">
        <f t="shared" si="0"/>
        <v>66</v>
      </c>
      <c r="P55" s="15">
        <f t="shared" si="1"/>
        <v>66.142857142857139</v>
      </c>
      <c r="R55" s="8"/>
      <c r="T55"/>
    </row>
    <row r="56" spans="2:20" ht="23.1" customHeight="1" x14ac:dyDescent="0.25">
      <c r="B56" s="23" t="s">
        <v>83</v>
      </c>
      <c r="C56" s="49">
        <f>AVERAGE('23.09.19 Entebbe-Busega'!C56,'24.09 Entebbe-Busega'!C56,'25.09 Entebbe-Busega'!C56,'26.09 Entebbe-Busega 24hr'!C56,'27.09 Entebbe-Busega'!C56,'28.09 Entebbe-Busega-24h'!C56,'29.09 Entebbe-Busega'!C56)</f>
        <v>31.857142857142858</v>
      </c>
      <c r="D56" s="49">
        <f>AVERAGE('23.09.19 Entebbe-Busega'!D56,'24.09 Entebbe-Busega'!D56,'25.09 Entebbe-Busega'!D56,'26.09 Entebbe-Busega 24hr'!D56,'27.09 Entebbe-Busega'!D56,'28.09 Entebbe-Busega-24h'!D56,'29.09 Entebbe-Busega'!D56)</f>
        <v>13.714285714285714</v>
      </c>
      <c r="E56" s="49">
        <f>AVERAGE('23.09.19 Entebbe-Busega'!E56,'24.09 Entebbe-Busega'!E56,'25.09 Entebbe-Busega'!E56,'26.09 Entebbe-Busega 24hr'!E56,'27.09 Entebbe-Busega'!E56,'28.09 Entebbe-Busega-24h'!E56,'29.09 Entebbe-Busega'!E56)</f>
        <v>8.2857142857142865</v>
      </c>
      <c r="F56" s="49">
        <f>AVERAGE('23.09.19 Entebbe-Busega'!F56,'24.09 Entebbe-Busega'!F56,'25.09 Entebbe-Busega'!F56,'26.09 Entebbe-Busega 24hr'!F56,'27.09 Entebbe-Busega'!F56,'28.09 Entebbe-Busega-24h'!F56,'29.09 Entebbe-Busega'!F56)</f>
        <v>2.5714285714285716</v>
      </c>
      <c r="G56" s="49">
        <f>AVERAGE('23.09.19 Entebbe-Busega'!G56,'24.09 Entebbe-Busega'!G56,'25.09 Entebbe-Busega'!G56,'26.09 Entebbe-Busega 24hr'!G56,'27.09 Entebbe-Busega'!G56,'28.09 Entebbe-Busega-24h'!G56,'29.09 Entebbe-Busega'!G56)</f>
        <v>0.7142857142857143</v>
      </c>
      <c r="H56" s="49">
        <f>AVERAGE('23.09.19 Entebbe-Busega'!H56,'24.09 Entebbe-Busega'!H56,'25.09 Entebbe-Busega'!H56,'26.09 Entebbe-Busega 24hr'!H56,'27.09 Entebbe-Busega'!H56,'28.09 Entebbe-Busega-24h'!H56,'29.09 Entebbe-Busega'!H56)</f>
        <v>0.14285714285714285</v>
      </c>
      <c r="I56" s="49">
        <f>AVERAGE('23.09.19 Entebbe-Busega'!I56,'24.09 Entebbe-Busega'!I56,'25.09 Entebbe-Busega'!I56,'26.09 Entebbe-Busega 24hr'!I56,'27.09 Entebbe-Busega'!I56,'28.09 Entebbe-Busega-24h'!I56,'29.09 Entebbe-Busega'!I56)</f>
        <v>3.8571428571428572</v>
      </c>
      <c r="J56" s="49">
        <f>AVERAGE('23.09.19 Entebbe-Busega'!J56,'24.09 Entebbe-Busega'!J56,'25.09 Entebbe-Busega'!J56,'26.09 Entebbe-Busega 24hr'!J56,'27.09 Entebbe-Busega'!J56,'28.09 Entebbe-Busega-24h'!J56,'29.09 Entebbe-Busega'!J56)</f>
        <v>1.8571428571428572</v>
      </c>
      <c r="K56" s="49">
        <f>AVERAGE('23.09.19 Entebbe-Busega'!K56,'24.09 Entebbe-Busega'!K56,'25.09 Entebbe-Busega'!K56,'26.09 Entebbe-Busega 24hr'!K56,'27.09 Entebbe-Busega'!K56,'28.09 Entebbe-Busega-24h'!K56,'29.09 Entebbe-Busega'!K56)</f>
        <v>1.4285714285714286</v>
      </c>
      <c r="L56" s="49">
        <f>AVERAGE('23.09.19 Entebbe-Busega'!L56,'24.09 Entebbe-Busega'!L56,'25.09 Entebbe-Busega'!L56,'26.09 Entebbe-Busega 24hr'!L56,'27.09 Entebbe-Busega'!L56,'28.09 Entebbe-Busega-24h'!L56,'29.09 Entebbe-Busega'!L56)</f>
        <v>0.42857142857142855</v>
      </c>
      <c r="M56" s="49">
        <f>AVERAGE('23.09.19 Entebbe-Busega'!M56,'24.09 Entebbe-Busega'!M56,'25.09 Entebbe-Busega'!M56,'26.09 Entebbe-Busega 24hr'!M56,'27.09 Entebbe-Busega'!M56,'28.09 Entebbe-Busega-24h'!M56,'29.09 Entebbe-Busega'!M56)</f>
        <v>0</v>
      </c>
      <c r="N56" s="49">
        <f>AVERAGE('23.09.19 Entebbe-Busega'!N56,'24.09 Entebbe-Busega'!N56,'25.09 Entebbe-Busega'!N56,'26.09 Entebbe-Busega 24hr'!N56,'27.09 Entebbe-Busega'!N56,'28.09 Entebbe-Busega-24h'!N56,'29.09 Entebbe-Busega'!N56)</f>
        <v>0</v>
      </c>
      <c r="O56" s="15">
        <f t="shared" si="0"/>
        <v>64.857142857142847</v>
      </c>
      <c r="P56" s="15">
        <f t="shared" si="1"/>
        <v>64.857142857142847</v>
      </c>
      <c r="R56" s="8"/>
      <c r="T56"/>
    </row>
    <row r="57" spans="2:20" ht="23.1" customHeight="1" x14ac:dyDescent="0.25">
      <c r="B57" s="23" t="s">
        <v>84</v>
      </c>
      <c r="C57" s="49">
        <f>AVERAGE('23.09.19 Entebbe-Busega'!C57,'24.09 Entebbe-Busega'!C57,'25.09 Entebbe-Busega'!C57,'26.09 Entebbe-Busega 24hr'!C57,'27.09 Entebbe-Busega'!C57,'28.09 Entebbe-Busega-24h'!C57,'29.09 Entebbe-Busega'!C57)</f>
        <v>32.285714285714285</v>
      </c>
      <c r="D57" s="49">
        <f>AVERAGE('23.09.19 Entebbe-Busega'!D57,'24.09 Entebbe-Busega'!D57,'25.09 Entebbe-Busega'!D57,'26.09 Entebbe-Busega 24hr'!D57,'27.09 Entebbe-Busega'!D57,'28.09 Entebbe-Busega-24h'!D57,'29.09 Entebbe-Busega'!D57)</f>
        <v>13.285714285714286</v>
      </c>
      <c r="E57" s="49">
        <f>AVERAGE('23.09.19 Entebbe-Busega'!E57,'24.09 Entebbe-Busega'!E57,'25.09 Entebbe-Busega'!E57,'26.09 Entebbe-Busega 24hr'!E57,'27.09 Entebbe-Busega'!E57,'28.09 Entebbe-Busega-24h'!E57,'29.09 Entebbe-Busega'!E57)</f>
        <v>9</v>
      </c>
      <c r="F57" s="49">
        <f>AVERAGE('23.09.19 Entebbe-Busega'!F57,'24.09 Entebbe-Busega'!F57,'25.09 Entebbe-Busega'!F57,'26.09 Entebbe-Busega 24hr'!F57,'27.09 Entebbe-Busega'!F57,'28.09 Entebbe-Busega-24h'!F57,'29.09 Entebbe-Busega'!F57)</f>
        <v>2.8571428571428572</v>
      </c>
      <c r="G57" s="49">
        <f>AVERAGE('23.09.19 Entebbe-Busega'!G57,'24.09 Entebbe-Busega'!G57,'25.09 Entebbe-Busega'!G57,'26.09 Entebbe-Busega 24hr'!G57,'27.09 Entebbe-Busega'!G57,'28.09 Entebbe-Busega-24h'!G57,'29.09 Entebbe-Busega'!G57)</f>
        <v>1.1428571428571428</v>
      </c>
      <c r="H57" s="49">
        <f>AVERAGE('23.09.19 Entebbe-Busega'!H57,'24.09 Entebbe-Busega'!H57,'25.09 Entebbe-Busega'!H57,'26.09 Entebbe-Busega 24hr'!H57,'27.09 Entebbe-Busega'!H57,'28.09 Entebbe-Busega-24h'!H57,'29.09 Entebbe-Busega'!H57)</f>
        <v>0.5714285714285714</v>
      </c>
      <c r="I57" s="49">
        <f>AVERAGE('23.09.19 Entebbe-Busega'!I57,'24.09 Entebbe-Busega'!I57,'25.09 Entebbe-Busega'!I57,'26.09 Entebbe-Busega 24hr'!I57,'27.09 Entebbe-Busega'!I57,'28.09 Entebbe-Busega-24h'!I57,'29.09 Entebbe-Busega'!I57)</f>
        <v>4</v>
      </c>
      <c r="J57" s="49">
        <f>AVERAGE('23.09.19 Entebbe-Busega'!J57,'24.09 Entebbe-Busega'!J57,'25.09 Entebbe-Busega'!J57,'26.09 Entebbe-Busega 24hr'!J57,'27.09 Entebbe-Busega'!J57,'28.09 Entebbe-Busega-24h'!J57,'29.09 Entebbe-Busega'!J57)</f>
        <v>1.8571428571428572</v>
      </c>
      <c r="K57" s="49">
        <f>AVERAGE('23.09.19 Entebbe-Busega'!K57,'24.09 Entebbe-Busega'!K57,'25.09 Entebbe-Busega'!K57,'26.09 Entebbe-Busega 24hr'!K57,'27.09 Entebbe-Busega'!K57,'28.09 Entebbe-Busega-24h'!K57,'29.09 Entebbe-Busega'!K57)</f>
        <v>1</v>
      </c>
      <c r="L57" s="49">
        <f>AVERAGE('23.09.19 Entebbe-Busega'!L57,'24.09 Entebbe-Busega'!L57,'25.09 Entebbe-Busega'!L57,'26.09 Entebbe-Busega 24hr'!L57,'27.09 Entebbe-Busega'!L57,'28.09 Entebbe-Busega-24h'!L57,'29.09 Entebbe-Busega'!L57)</f>
        <v>0</v>
      </c>
      <c r="M57" s="49">
        <f>AVERAGE('23.09.19 Entebbe-Busega'!M57,'24.09 Entebbe-Busega'!M57,'25.09 Entebbe-Busega'!M57,'26.09 Entebbe-Busega 24hr'!M57,'27.09 Entebbe-Busega'!M57,'28.09 Entebbe-Busega-24h'!M57,'29.09 Entebbe-Busega'!M57)</f>
        <v>0</v>
      </c>
      <c r="N57" s="49">
        <f>AVERAGE('23.09.19 Entebbe-Busega'!N57,'24.09 Entebbe-Busega'!N57,'25.09 Entebbe-Busega'!N57,'26.09 Entebbe-Busega 24hr'!N57,'27.09 Entebbe-Busega'!N57,'28.09 Entebbe-Busega-24h'!N57,'29.09 Entebbe-Busega'!N57)</f>
        <v>0</v>
      </c>
      <c r="O57" s="15">
        <f t="shared" si="0"/>
        <v>66</v>
      </c>
      <c r="P57" s="15">
        <f t="shared" si="1"/>
        <v>66</v>
      </c>
      <c r="R57" s="8"/>
      <c r="T57"/>
    </row>
    <row r="58" spans="2:20" ht="23.1" customHeight="1" x14ac:dyDescent="0.25">
      <c r="B58" s="23" t="s">
        <v>99</v>
      </c>
      <c r="C58" s="49">
        <f>AVERAGE('28.09 Busega-Entebbe-24h'!C58,'26.09 Busega-Entebbe 24hr'!C58)</f>
        <v>37.5</v>
      </c>
      <c r="D58" s="49">
        <f>AVERAGE('28.09 Busega-Entebbe-24h'!D58,'26.09 Busega-Entebbe 24hr'!D58)</f>
        <v>28.5</v>
      </c>
      <c r="E58" s="49">
        <f>AVERAGE('28.09 Busega-Entebbe-24h'!E58,'26.09 Busega-Entebbe 24hr'!E58)</f>
        <v>6.5</v>
      </c>
      <c r="F58" s="49">
        <f>AVERAGE('28.09 Busega-Entebbe-24h'!F58,'26.09 Busega-Entebbe 24hr'!F58)</f>
        <v>5.5</v>
      </c>
      <c r="G58" s="49">
        <f>AVERAGE('28.09 Busega-Entebbe-24h'!G58,'26.09 Busega-Entebbe 24hr'!G58)</f>
        <v>0.5</v>
      </c>
      <c r="H58" s="49">
        <f>AVERAGE('28.09 Busega-Entebbe-24h'!H58,'26.09 Busega-Entebbe 24hr'!H58)</f>
        <v>0</v>
      </c>
      <c r="I58" s="49">
        <f>AVERAGE('28.09 Busega-Entebbe-24h'!I58,'26.09 Busega-Entebbe 24hr'!I58)</f>
        <v>3.5</v>
      </c>
      <c r="J58" s="49">
        <f>AVERAGE('28.09 Busega-Entebbe-24h'!J58,'26.09 Busega-Entebbe 24hr'!J58)</f>
        <v>1.5</v>
      </c>
      <c r="K58" s="49">
        <f>AVERAGE('28.09 Busega-Entebbe-24h'!K58,'26.09 Busega-Entebbe 24hr'!K58)</f>
        <v>0.5</v>
      </c>
      <c r="L58" s="49">
        <f>AVERAGE('28.09 Busega-Entebbe-24h'!L58,'26.09 Busega-Entebbe 24hr'!L58)</f>
        <v>0</v>
      </c>
      <c r="M58" s="49">
        <f>AVERAGE('28.09 Busega-Entebbe-24h'!M58,'26.09 Busega-Entebbe 24hr'!M58)</f>
        <v>0.5</v>
      </c>
      <c r="N58" s="49">
        <f>AVERAGE('28.09 Busega-Entebbe-24h'!N58,'26.09 Busega-Entebbe 24hr'!N58)</f>
        <v>0</v>
      </c>
      <c r="O58" s="15">
        <f t="shared" si="0"/>
        <v>84</v>
      </c>
      <c r="P58" s="15">
        <f t="shared" si="1"/>
        <v>84.5</v>
      </c>
      <c r="R58" s="8"/>
      <c r="T58"/>
    </row>
    <row r="59" spans="2:20" ht="23.1" customHeight="1" x14ac:dyDescent="0.25">
      <c r="B59" s="23" t="s">
        <v>100</v>
      </c>
      <c r="C59" s="49">
        <f>AVERAGE('28.09 Busega-Entebbe-24h'!C59,'26.09 Busega-Entebbe 24hr'!C59)</f>
        <v>18</v>
      </c>
      <c r="D59" s="49">
        <f>AVERAGE('28.09 Busega-Entebbe-24h'!D59,'26.09 Busega-Entebbe 24hr'!D59)</f>
        <v>8</v>
      </c>
      <c r="E59" s="49">
        <f>AVERAGE('28.09 Busega-Entebbe-24h'!E59,'26.09 Busega-Entebbe 24hr'!E59)</f>
        <v>10.5</v>
      </c>
      <c r="F59" s="49">
        <f>AVERAGE('28.09 Busega-Entebbe-24h'!F59,'26.09 Busega-Entebbe 24hr'!F59)</f>
        <v>3</v>
      </c>
      <c r="G59" s="49">
        <f>AVERAGE('28.09 Busega-Entebbe-24h'!G59,'26.09 Busega-Entebbe 24hr'!G59)</f>
        <v>0.5</v>
      </c>
      <c r="H59" s="49">
        <f>AVERAGE('28.09 Busega-Entebbe-24h'!H59,'26.09 Busega-Entebbe 24hr'!H59)</f>
        <v>0</v>
      </c>
      <c r="I59" s="49">
        <f>AVERAGE('28.09 Busega-Entebbe-24h'!I59,'26.09 Busega-Entebbe 24hr'!I59)</f>
        <v>3</v>
      </c>
      <c r="J59" s="49">
        <f>AVERAGE('28.09 Busega-Entebbe-24h'!J59,'26.09 Busega-Entebbe 24hr'!J59)</f>
        <v>1</v>
      </c>
      <c r="K59" s="49">
        <f>AVERAGE('28.09 Busega-Entebbe-24h'!K59,'26.09 Busega-Entebbe 24hr'!K59)</f>
        <v>0.5</v>
      </c>
      <c r="L59" s="49">
        <f>AVERAGE('28.09 Busega-Entebbe-24h'!L59,'26.09 Busega-Entebbe 24hr'!L59)</f>
        <v>0</v>
      </c>
      <c r="M59" s="49">
        <f>AVERAGE('28.09 Busega-Entebbe-24h'!M59,'26.09 Busega-Entebbe 24hr'!M59)</f>
        <v>0</v>
      </c>
      <c r="N59" s="49">
        <f>AVERAGE('28.09 Busega-Entebbe-24h'!N59,'26.09 Busega-Entebbe 24hr'!N59)</f>
        <v>0</v>
      </c>
      <c r="O59" s="15">
        <f t="shared" si="0"/>
        <v>44.5</v>
      </c>
      <c r="P59" s="15">
        <f t="shared" si="1"/>
        <v>44.5</v>
      </c>
      <c r="R59" s="8"/>
      <c r="T59"/>
    </row>
    <row r="60" spans="2:20" ht="23.1" customHeight="1" x14ac:dyDescent="0.25">
      <c r="B60" s="23" t="s">
        <v>101</v>
      </c>
      <c r="C60" s="49">
        <f>AVERAGE('28.09 Busega-Entebbe-24h'!C60,'26.09 Busega-Entebbe 24hr'!C60)</f>
        <v>28</v>
      </c>
      <c r="D60" s="49">
        <f>AVERAGE('28.09 Busega-Entebbe-24h'!D60,'26.09 Busega-Entebbe 24hr'!D60)</f>
        <v>12</v>
      </c>
      <c r="E60" s="49">
        <f>AVERAGE('28.09 Busega-Entebbe-24h'!E60,'26.09 Busega-Entebbe 24hr'!E60)</f>
        <v>7.5</v>
      </c>
      <c r="F60" s="49">
        <f>AVERAGE('28.09 Busega-Entebbe-24h'!F60,'26.09 Busega-Entebbe 24hr'!F60)</f>
        <v>1</v>
      </c>
      <c r="G60" s="49">
        <f>AVERAGE('28.09 Busega-Entebbe-24h'!G60,'26.09 Busega-Entebbe 24hr'!G60)</f>
        <v>0</v>
      </c>
      <c r="H60" s="49">
        <f>AVERAGE('28.09 Busega-Entebbe-24h'!H60,'26.09 Busega-Entebbe 24hr'!H60)</f>
        <v>1.5</v>
      </c>
      <c r="I60" s="49">
        <f>AVERAGE('28.09 Busega-Entebbe-24h'!I60,'26.09 Busega-Entebbe 24hr'!I60)</f>
        <v>2</v>
      </c>
      <c r="J60" s="49">
        <f>AVERAGE('28.09 Busega-Entebbe-24h'!J60,'26.09 Busega-Entebbe 24hr'!J60)</f>
        <v>0</v>
      </c>
      <c r="K60" s="49">
        <f>AVERAGE('28.09 Busega-Entebbe-24h'!K60,'26.09 Busega-Entebbe 24hr'!K60)</f>
        <v>1.5</v>
      </c>
      <c r="L60" s="49">
        <f>AVERAGE('28.09 Busega-Entebbe-24h'!L60,'26.09 Busega-Entebbe 24hr'!L60)</f>
        <v>0</v>
      </c>
      <c r="M60" s="49">
        <f>AVERAGE('28.09 Busega-Entebbe-24h'!M60,'26.09 Busega-Entebbe 24hr'!M60)</f>
        <v>0</v>
      </c>
      <c r="N60" s="49">
        <f>AVERAGE('28.09 Busega-Entebbe-24h'!N60,'26.09 Busega-Entebbe 24hr'!N60)</f>
        <v>0</v>
      </c>
      <c r="O60" s="15">
        <f t="shared" si="0"/>
        <v>53.5</v>
      </c>
      <c r="P60" s="15">
        <f t="shared" si="1"/>
        <v>53.5</v>
      </c>
      <c r="R60" s="8"/>
      <c r="T60"/>
    </row>
    <row r="61" spans="2:20" ht="23.1" customHeight="1" x14ac:dyDescent="0.25">
      <c r="B61" s="23" t="s">
        <v>102</v>
      </c>
      <c r="C61" s="49">
        <f>AVERAGE('28.09 Busega-Entebbe-24h'!C61,'26.09 Busega-Entebbe 24hr'!C61)</f>
        <v>25.5</v>
      </c>
      <c r="D61" s="49">
        <f>AVERAGE('28.09 Busega-Entebbe-24h'!D61,'26.09 Busega-Entebbe 24hr'!D61)</f>
        <v>17</v>
      </c>
      <c r="E61" s="49">
        <f>AVERAGE('28.09 Busega-Entebbe-24h'!E61,'26.09 Busega-Entebbe 24hr'!E61)</f>
        <v>8.5</v>
      </c>
      <c r="F61" s="49">
        <f>AVERAGE('28.09 Busega-Entebbe-24h'!F61,'26.09 Busega-Entebbe 24hr'!F61)</f>
        <v>3</v>
      </c>
      <c r="G61" s="49">
        <f>AVERAGE('28.09 Busega-Entebbe-24h'!G61,'26.09 Busega-Entebbe 24hr'!G61)</f>
        <v>1.5</v>
      </c>
      <c r="H61" s="49">
        <f>AVERAGE('28.09 Busega-Entebbe-24h'!H61,'26.09 Busega-Entebbe 24hr'!H61)</f>
        <v>0</v>
      </c>
      <c r="I61" s="49">
        <f>AVERAGE('28.09 Busega-Entebbe-24h'!I61,'26.09 Busega-Entebbe 24hr'!I61)</f>
        <v>4.5</v>
      </c>
      <c r="J61" s="49">
        <f>AVERAGE('28.09 Busega-Entebbe-24h'!J61,'26.09 Busega-Entebbe 24hr'!J61)</f>
        <v>2.5</v>
      </c>
      <c r="K61" s="49">
        <f>AVERAGE('28.09 Busega-Entebbe-24h'!K61,'26.09 Busega-Entebbe 24hr'!K61)</f>
        <v>1</v>
      </c>
      <c r="L61" s="49">
        <f>AVERAGE('28.09 Busega-Entebbe-24h'!L61,'26.09 Busega-Entebbe 24hr'!L61)</f>
        <v>0</v>
      </c>
      <c r="M61" s="49">
        <f>AVERAGE('28.09 Busega-Entebbe-24h'!M61,'26.09 Busega-Entebbe 24hr'!M61)</f>
        <v>0</v>
      </c>
      <c r="N61" s="49">
        <f>AVERAGE('28.09 Busega-Entebbe-24h'!N61,'26.09 Busega-Entebbe 24hr'!N61)</f>
        <v>0</v>
      </c>
      <c r="O61" s="15">
        <f t="shared" si="0"/>
        <v>63.5</v>
      </c>
      <c r="P61" s="15">
        <f t="shared" si="1"/>
        <v>63.5</v>
      </c>
      <c r="R61" s="8"/>
      <c r="T61"/>
    </row>
    <row r="62" spans="2:20" ht="23.1" customHeight="1" x14ac:dyDescent="0.25">
      <c r="B62" s="23" t="s">
        <v>107</v>
      </c>
      <c r="C62" s="49">
        <f>AVERAGE('28.09 Busega-Entebbe-24h'!C62,'26.09 Busega-Entebbe 24hr'!C62)</f>
        <v>40</v>
      </c>
      <c r="D62" s="49">
        <f>AVERAGE('28.09 Busega-Entebbe-24h'!D62,'26.09 Busega-Entebbe 24hr'!D62)</f>
        <v>15.5</v>
      </c>
      <c r="E62" s="49">
        <f>AVERAGE('28.09 Busega-Entebbe-24h'!E62,'26.09 Busega-Entebbe 24hr'!E62)</f>
        <v>4.5</v>
      </c>
      <c r="F62" s="49">
        <f>AVERAGE('28.09 Busega-Entebbe-24h'!F62,'26.09 Busega-Entebbe 24hr'!F62)</f>
        <v>4</v>
      </c>
      <c r="G62" s="49">
        <f>AVERAGE('28.09 Busega-Entebbe-24h'!G62,'26.09 Busega-Entebbe 24hr'!G62)</f>
        <v>0.5</v>
      </c>
      <c r="H62" s="49">
        <f>AVERAGE('28.09 Busega-Entebbe-24h'!H62,'26.09 Busega-Entebbe 24hr'!H62)</f>
        <v>0</v>
      </c>
      <c r="I62" s="49">
        <f>AVERAGE('28.09 Busega-Entebbe-24h'!I62,'26.09 Busega-Entebbe 24hr'!I62)</f>
        <v>5</v>
      </c>
      <c r="J62" s="49">
        <f>AVERAGE('28.09 Busega-Entebbe-24h'!J62,'26.09 Busega-Entebbe 24hr'!J62)</f>
        <v>3.5</v>
      </c>
      <c r="K62" s="49">
        <f>AVERAGE('28.09 Busega-Entebbe-24h'!K62,'26.09 Busega-Entebbe 24hr'!K62)</f>
        <v>0</v>
      </c>
      <c r="L62" s="49">
        <f>AVERAGE('28.09 Busega-Entebbe-24h'!L62,'26.09 Busega-Entebbe 24hr'!L62)</f>
        <v>0</v>
      </c>
      <c r="M62" s="49">
        <f>AVERAGE('28.09 Busega-Entebbe-24h'!M62,'26.09 Busega-Entebbe 24hr'!M62)</f>
        <v>0</v>
      </c>
      <c r="N62" s="49">
        <f>AVERAGE('28.09 Busega-Entebbe-24h'!N62,'26.09 Busega-Entebbe 24hr'!N62)</f>
        <v>0</v>
      </c>
      <c r="O62" s="15">
        <f t="shared" si="0"/>
        <v>73</v>
      </c>
      <c r="P62" s="15">
        <f t="shared" si="1"/>
        <v>73</v>
      </c>
      <c r="R62" s="8"/>
      <c r="T62"/>
    </row>
    <row r="63" spans="2:20" ht="23.1" customHeight="1" x14ac:dyDescent="0.25">
      <c r="B63" s="23" t="s">
        <v>108</v>
      </c>
      <c r="C63" s="49">
        <f>AVERAGE('28.09 Busega-Entebbe-24h'!C63,'26.09 Busega-Entebbe 24hr'!C63)</f>
        <v>32.5</v>
      </c>
      <c r="D63" s="49">
        <f>AVERAGE('28.09 Busega-Entebbe-24h'!D63,'26.09 Busega-Entebbe 24hr'!D63)</f>
        <v>18</v>
      </c>
      <c r="E63" s="49">
        <f>AVERAGE('28.09 Busega-Entebbe-24h'!E63,'26.09 Busega-Entebbe 24hr'!E63)</f>
        <v>4.5</v>
      </c>
      <c r="F63" s="49">
        <f>AVERAGE('28.09 Busega-Entebbe-24h'!F63,'26.09 Busega-Entebbe 24hr'!F63)</f>
        <v>4.5</v>
      </c>
      <c r="G63" s="49">
        <f>AVERAGE('28.09 Busega-Entebbe-24h'!G63,'26.09 Busega-Entebbe 24hr'!G63)</f>
        <v>2</v>
      </c>
      <c r="H63" s="49">
        <f>AVERAGE('28.09 Busega-Entebbe-24h'!H63,'26.09 Busega-Entebbe 24hr'!H63)</f>
        <v>0</v>
      </c>
      <c r="I63" s="49">
        <f>AVERAGE('28.09 Busega-Entebbe-24h'!I63,'26.09 Busega-Entebbe 24hr'!I63)</f>
        <v>2</v>
      </c>
      <c r="J63" s="49">
        <f>AVERAGE('28.09 Busega-Entebbe-24h'!J63,'26.09 Busega-Entebbe 24hr'!J63)</f>
        <v>2</v>
      </c>
      <c r="K63" s="49">
        <f>AVERAGE('28.09 Busega-Entebbe-24h'!K63,'26.09 Busega-Entebbe 24hr'!K63)</f>
        <v>0</v>
      </c>
      <c r="L63" s="49">
        <f>AVERAGE('28.09 Busega-Entebbe-24h'!L63,'26.09 Busega-Entebbe 24hr'!L63)</f>
        <v>0</v>
      </c>
      <c r="M63" s="49">
        <f>AVERAGE('28.09 Busega-Entebbe-24h'!M63,'26.09 Busega-Entebbe 24hr'!M63)</f>
        <v>0</v>
      </c>
      <c r="N63" s="49">
        <f>AVERAGE('28.09 Busega-Entebbe-24h'!N63,'26.09 Busega-Entebbe 24hr'!N63)</f>
        <v>0</v>
      </c>
      <c r="O63" s="15">
        <f t="shared" si="0"/>
        <v>65.5</v>
      </c>
      <c r="P63" s="15">
        <f t="shared" si="1"/>
        <v>65.5</v>
      </c>
      <c r="R63" s="8"/>
      <c r="T63"/>
    </row>
    <row r="64" spans="2:20" ht="23.1" customHeight="1" x14ac:dyDescent="0.25">
      <c r="B64" s="23" t="s">
        <v>109</v>
      </c>
      <c r="C64" s="49">
        <f>AVERAGE('28.09 Busega-Entebbe-24h'!C64,'26.09 Busega-Entebbe 24hr'!C64)</f>
        <v>32</v>
      </c>
      <c r="D64" s="49">
        <f>AVERAGE('28.09 Busega-Entebbe-24h'!D64,'26.09 Busega-Entebbe 24hr'!D64)</f>
        <v>20.5</v>
      </c>
      <c r="E64" s="49">
        <f>AVERAGE('28.09 Busega-Entebbe-24h'!E64,'26.09 Busega-Entebbe 24hr'!E64)</f>
        <v>1</v>
      </c>
      <c r="F64" s="49">
        <f>AVERAGE('28.09 Busega-Entebbe-24h'!F64,'26.09 Busega-Entebbe 24hr'!F64)</f>
        <v>2</v>
      </c>
      <c r="G64" s="49">
        <f>AVERAGE('28.09 Busega-Entebbe-24h'!G64,'26.09 Busega-Entebbe 24hr'!G64)</f>
        <v>2.5</v>
      </c>
      <c r="H64" s="49">
        <f>AVERAGE('28.09 Busega-Entebbe-24h'!H64,'26.09 Busega-Entebbe 24hr'!H64)</f>
        <v>0</v>
      </c>
      <c r="I64" s="49">
        <f>AVERAGE('28.09 Busega-Entebbe-24h'!I64,'26.09 Busega-Entebbe 24hr'!I64)</f>
        <v>1.5</v>
      </c>
      <c r="J64" s="49">
        <f>AVERAGE('28.09 Busega-Entebbe-24h'!J64,'26.09 Busega-Entebbe 24hr'!J64)</f>
        <v>1</v>
      </c>
      <c r="K64" s="49">
        <f>AVERAGE('28.09 Busega-Entebbe-24h'!K64,'26.09 Busega-Entebbe 24hr'!K64)</f>
        <v>0</v>
      </c>
      <c r="L64" s="49">
        <f>AVERAGE('28.09 Busega-Entebbe-24h'!L64,'26.09 Busega-Entebbe 24hr'!L64)</f>
        <v>0</v>
      </c>
      <c r="M64" s="49">
        <f>AVERAGE('28.09 Busega-Entebbe-24h'!M64,'26.09 Busega-Entebbe 24hr'!M64)</f>
        <v>0</v>
      </c>
      <c r="N64" s="49">
        <f>AVERAGE('28.09 Busega-Entebbe-24h'!N64,'26.09 Busega-Entebbe 24hr'!N64)</f>
        <v>0</v>
      </c>
      <c r="O64" s="15">
        <f t="shared" si="0"/>
        <v>60.5</v>
      </c>
      <c r="P64" s="15">
        <f t="shared" si="1"/>
        <v>60.5</v>
      </c>
      <c r="R64" s="8"/>
      <c r="T64"/>
    </row>
    <row r="65" spans="2:20" ht="23.1" customHeight="1" x14ac:dyDescent="0.25">
      <c r="B65" s="23" t="s">
        <v>158</v>
      </c>
      <c r="C65" s="49">
        <f>AVERAGE('28.09 Busega-Entebbe-24h'!C65,'26.09 Busega-Entebbe 24hr'!C65)</f>
        <v>31</v>
      </c>
      <c r="D65" s="49">
        <f>AVERAGE('28.09 Busega-Entebbe-24h'!D65,'26.09 Busega-Entebbe 24hr'!D65)</f>
        <v>17.5</v>
      </c>
      <c r="E65" s="49">
        <f>AVERAGE('28.09 Busega-Entebbe-24h'!E65,'26.09 Busega-Entebbe 24hr'!E65)</f>
        <v>6</v>
      </c>
      <c r="F65" s="49">
        <f>AVERAGE('28.09 Busega-Entebbe-24h'!F65,'26.09 Busega-Entebbe 24hr'!F65)</f>
        <v>1.5</v>
      </c>
      <c r="G65" s="49">
        <f>AVERAGE('28.09 Busega-Entebbe-24h'!G65,'26.09 Busega-Entebbe 24hr'!G65)</f>
        <v>0.5</v>
      </c>
      <c r="H65" s="49">
        <f>AVERAGE('28.09 Busega-Entebbe-24h'!H65,'26.09 Busega-Entebbe 24hr'!H65)</f>
        <v>0</v>
      </c>
      <c r="I65" s="49">
        <f>AVERAGE('28.09 Busega-Entebbe-24h'!I65,'26.09 Busega-Entebbe 24hr'!I65)</f>
        <v>3</v>
      </c>
      <c r="J65" s="49">
        <f>AVERAGE('28.09 Busega-Entebbe-24h'!J65,'26.09 Busega-Entebbe 24hr'!J65)</f>
        <v>0</v>
      </c>
      <c r="K65" s="49">
        <f>AVERAGE('28.09 Busega-Entebbe-24h'!K65,'26.09 Busega-Entebbe 24hr'!K65)</f>
        <v>1</v>
      </c>
      <c r="L65" s="49">
        <f>AVERAGE('28.09 Busega-Entebbe-24h'!L65,'26.09 Busega-Entebbe 24hr'!L65)</f>
        <v>0</v>
      </c>
      <c r="M65" s="49">
        <f>AVERAGE('28.09 Busega-Entebbe-24h'!M65,'26.09 Busega-Entebbe 24hr'!M65)</f>
        <v>0</v>
      </c>
      <c r="N65" s="49">
        <f>AVERAGE('28.09 Busega-Entebbe-24h'!N65,'26.09 Busega-Entebbe 24hr'!N65)</f>
        <v>0</v>
      </c>
      <c r="O65" s="15">
        <f t="shared" si="0"/>
        <v>60.5</v>
      </c>
      <c r="P65" s="15">
        <f t="shared" si="1"/>
        <v>60.5</v>
      </c>
      <c r="R65" s="8"/>
      <c r="T65"/>
    </row>
    <row r="66" spans="2:20" ht="23.1" customHeight="1" x14ac:dyDescent="0.25">
      <c r="B66" s="23" t="s">
        <v>103</v>
      </c>
      <c r="C66" s="49">
        <f>AVERAGE('28.09 Busega-Entebbe-24h'!C66,'26.09 Busega-Entebbe 24hr'!C66)</f>
        <v>22</v>
      </c>
      <c r="D66" s="49">
        <f>AVERAGE('28.09 Busega-Entebbe-24h'!D66,'26.09 Busega-Entebbe 24hr'!D66)</f>
        <v>11.5</v>
      </c>
      <c r="E66" s="49">
        <f>AVERAGE('28.09 Busega-Entebbe-24h'!E66,'26.09 Busega-Entebbe 24hr'!E66)</f>
        <v>6</v>
      </c>
      <c r="F66" s="49">
        <f>AVERAGE('28.09 Busega-Entebbe-24h'!F66,'26.09 Busega-Entebbe 24hr'!F66)</f>
        <v>2</v>
      </c>
      <c r="G66" s="49">
        <f>AVERAGE('28.09 Busega-Entebbe-24h'!G66,'26.09 Busega-Entebbe 24hr'!G66)</f>
        <v>0.5</v>
      </c>
      <c r="H66" s="49">
        <f>AVERAGE('28.09 Busega-Entebbe-24h'!H66,'26.09 Busega-Entebbe 24hr'!H66)</f>
        <v>0</v>
      </c>
      <c r="I66" s="49">
        <f>AVERAGE('28.09 Busega-Entebbe-24h'!I66,'26.09 Busega-Entebbe 24hr'!I66)</f>
        <v>1.5</v>
      </c>
      <c r="J66" s="49">
        <f>AVERAGE('28.09 Busega-Entebbe-24h'!J66,'26.09 Busega-Entebbe 24hr'!J66)</f>
        <v>0</v>
      </c>
      <c r="K66" s="49">
        <f>AVERAGE('28.09 Busega-Entebbe-24h'!K66,'26.09 Busega-Entebbe 24hr'!K66)</f>
        <v>0</v>
      </c>
      <c r="L66" s="49">
        <f>AVERAGE('28.09 Busega-Entebbe-24h'!L66,'26.09 Busega-Entebbe 24hr'!L66)</f>
        <v>0</v>
      </c>
      <c r="M66" s="49">
        <f>AVERAGE('28.09 Busega-Entebbe-24h'!M66,'26.09 Busega-Entebbe 24hr'!M66)</f>
        <v>0</v>
      </c>
      <c r="N66" s="49">
        <f>AVERAGE('28.09 Busega-Entebbe-24h'!N66,'26.09 Busega-Entebbe 24hr'!N66)</f>
        <v>0</v>
      </c>
      <c r="O66" s="15">
        <f t="shared" si="0"/>
        <v>43.5</v>
      </c>
      <c r="P66" s="15">
        <f t="shared" si="1"/>
        <v>43.5</v>
      </c>
      <c r="R66" s="8"/>
      <c r="T66"/>
    </row>
    <row r="67" spans="2:20" ht="23.1" customHeight="1" x14ac:dyDescent="0.25">
      <c r="B67" s="23" t="s">
        <v>104</v>
      </c>
      <c r="C67" s="49">
        <f>AVERAGE('28.09 Busega-Entebbe-24h'!C67,'26.09 Busega-Entebbe 24hr'!C67)</f>
        <v>30.5</v>
      </c>
      <c r="D67" s="49">
        <f>AVERAGE('28.09 Busega-Entebbe-24h'!D67,'26.09 Busega-Entebbe 24hr'!D67)</f>
        <v>21</v>
      </c>
      <c r="E67" s="49">
        <f>AVERAGE('28.09 Busega-Entebbe-24h'!E67,'26.09 Busega-Entebbe 24hr'!E67)</f>
        <v>7</v>
      </c>
      <c r="F67" s="49">
        <f>AVERAGE('28.09 Busega-Entebbe-24h'!F67,'26.09 Busega-Entebbe 24hr'!F67)</f>
        <v>1.5</v>
      </c>
      <c r="G67" s="49">
        <f>AVERAGE('28.09 Busega-Entebbe-24h'!G67,'26.09 Busega-Entebbe 24hr'!G67)</f>
        <v>0</v>
      </c>
      <c r="H67" s="49">
        <f>AVERAGE('28.09 Busega-Entebbe-24h'!H67,'26.09 Busega-Entebbe 24hr'!H67)</f>
        <v>0</v>
      </c>
      <c r="I67" s="49">
        <f>AVERAGE('28.09 Busega-Entebbe-24h'!I67,'26.09 Busega-Entebbe 24hr'!I67)</f>
        <v>3</v>
      </c>
      <c r="J67" s="49">
        <f>AVERAGE('28.09 Busega-Entebbe-24h'!J67,'26.09 Busega-Entebbe 24hr'!J67)</f>
        <v>0.5</v>
      </c>
      <c r="K67" s="49">
        <f>AVERAGE('28.09 Busega-Entebbe-24h'!K67,'26.09 Busega-Entebbe 24hr'!K67)</f>
        <v>1.5</v>
      </c>
      <c r="L67" s="49">
        <f>AVERAGE('28.09 Busega-Entebbe-24h'!L67,'26.09 Busega-Entebbe 24hr'!L67)</f>
        <v>0.5</v>
      </c>
      <c r="M67" s="49">
        <f>AVERAGE('28.09 Busega-Entebbe-24h'!M67,'26.09 Busega-Entebbe 24hr'!M67)</f>
        <v>0</v>
      </c>
      <c r="N67" s="49">
        <f>AVERAGE('28.09 Busega-Entebbe-24h'!N67,'26.09 Busega-Entebbe 24hr'!N67)</f>
        <v>0</v>
      </c>
      <c r="O67" s="15">
        <f t="shared" si="0"/>
        <v>65.5</v>
      </c>
      <c r="P67" s="15">
        <f t="shared" si="1"/>
        <v>65.5</v>
      </c>
      <c r="R67" s="8"/>
      <c r="T67"/>
    </row>
    <row r="68" spans="2:20" ht="23.1" customHeight="1" x14ac:dyDescent="0.25">
      <c r="B68" s="23" t="s">
        <v>105</v>
      </c>
      <c r="C68" s="49">
        <f>AVERAGE('28.09 Busega-Entebbe-24h'!C68,'26.09 Busega-Entebbe 24hr'!C68)</f>
        <v>16.5</v>
      </c>
      <c r="D68" s="49">
        <f>AVERAGE('28.09 Busega-Entebbe-24h'!D68,'26.09 Busega-Entebbe 24hr'!D68)</f>
        <v>9.5</v>
      </c>
      <c r="E68" s="49">
        <f>AVERAGE('28.09 Busega-Entebbe-24h'!E68,'26.09 Busega-Entebbe 24hr'!E68)</f>
        <v>4.5</v>
      </c>
      <c r="F68" s="49">
        <f>AVERAGE('28.09 Busega-Entebbe-24h'!F68,'26.09 Busega-Entebbe 24hr'!F68)</f>
        <v>1.5</v>
      </c>
      <c r="G68" s="49">
        <f>AVERAGE('28.09 Busega-Entebbe-24h'!G68,'26.09 Busega-Entebbe 24hr'!G68)</f>
        <v>1</v>
      </c>
      <c r="H68" s="49">
        <f>AVERAGE('28.09 Busega-Entebbe-24h'!H68,'26.09 Busega-Entebbe 24hr'!H68)</f>
        <v>0</v>
      </c>
      <c r="I68" s="49">
        <f>AVERAGE('28.09 Busega-Entebbe-24h'!I68,'26.09 Busega-Entebbe 24hr'!I68)</f>
        <v>2.5</v>
      </c>
      <c r="J68" s="49">
        <f>AVERAGE('28.09 Busega-Entebbe-24h'!J68,'26.09 Busega-Entebbe 24hr'!J68)</f>
        <v>0.5</v>
      </c>
      <c r="K68" s="49">
        <f>AVERAGE('28.09 Busega-Entebbe-24h'!K68,'26.09 Busega-Entebbe 24hr'!K68)</f>
        <v>1.5</v>
      </c>
      <c r="L68" s="49">
        <f>AVERAGE('28.09 Busega-Entebbe-24h'!L68,'26.09 Busega-Entebbe 24hr'!L68)</f>
        <v>0</v>
      </c>
      <c r="M68" s="49">
        <f>AVERAGE('28.09 Busega-Entebbe-24h'!M68,'26.09 Busega-Entebbe 24hr'!M68)</f>
        <v>0</v>
      </c>
      <c r="N68" s="49">
        <f>AVERAGE('28.09 Busega-Entebbe-24h'!N68,'26.09 Busega-Entebbe 24hr'!N68)</f>
        <v>0</v>
      </c>
      <c r="O68" s="15">
        <f t="shared" si="0"/>
        <v>37.5</v>
      </c>
      <c r="P68" s="15">
        <f t="shared" si="1"/>
        <v>37.5</v>
      </c>
      <c r="R68" s="8"/>
      <c r="T68"/>
    </row>
    <row r="69" spans="2:20" ht="23.1" customHeight="1" x14ac:dyDescent="0.25">
      <c r="B69" s="23" t="s">
        <v>106</v>
      </c>
      <c r="C69" s="49">
        <f>AVERAGE('28.09 Busega-Entebbe-24h'!C69,'26.09 Busega-Entebbe 24hr'!C69)</f>
        <v>19</v>
      </c>
      <c r="D69" s="49">
        <f>AVERAGE('28.09 Busega-Entebbe-24h'!D69,'26.09 Busega-Entebbe 24hr'!D69)</f>
        <v>15.5</v>
      </c>
      <c r="E69" s="49">
        <f>AVERAGE('28.09 Busega-Entebbe-24h'!E69,'26.09 Busega-Entebbe 24hr'!E69)</f>
        <v>3.5</v>
      </c>
      <c r="F69" s="49">
        <f>AVERAGE('28.09 Busega-Entebbe-24h'!F69,'26.09 Busega-Entebbe 24hr'!F69)</f>
        <v>2</v>
      </c>
      <c r="G69" s="49">
        <f>AVERAGE('28.09 Busega-Entebbe-24h'!G69,'26.09 Busega-Entebbe 24hr'!G69)</f>
        <v>0</v>
      </c>
      <c r="H69" s="49">
        <f>AVERAGE('28.09 Busega-Entebbe-24h'!H69,'26.09 Busega-Entebbe 24hr'!H69)</f>
        <v>2</v>
      </c>
      <c r="I69" s="49">
        <f>AVERAGE('28.09 Busega-Entebbe-24h'!I69,'26.09 Busega-Entebbe 24hr'!I69)</f>
        <v>2</v>
      </c>
      <c r="J69" s="49">
        <f>AVERAGE('28.09 Busega-Entebbe-24h'!J69,'26.09 Busega-Entebbe 24hr'!J69)</f>
        <v>1</v>
      </c>
      <c r="K69" s="49">
        <f>AVERAGE('28.09 Busega-Entebbe-24h'!K69,'26.09 Busega-Entebbe 24hr'!K69)</f>
        <v>1</v>
      </c>
      <c r="L69" s="49">
        <f>AVERAGE('28.09 Busega-Entebbe-24h'!L69,'26.09 Busega-Entebbe 24hr'!L69)</f>
        <v>0</v>
      </c>
      <c r="M69" s="49">
        <f>AVERAGE('28.09 Busega-Entebbe-24h'!M69,'26.09 Busega-Entebbe 24hr'!M69)</f>
        <v>0</v>
      </c>
      <c r="N69" s="49">
        <f>AVERAGE('28.09 Busega-Entebbe-24h'!N69,'26.09 Busega-Entebbe 24hr'!N69)</f>
        <v>0</v>
      </c>
      <c r="O69" s="15">
        <f t="shared" si="0"/>
        <v>46</v>
      </c>
      <c r="P69" s="15">
        <f t="shared" si="1"/>
        <v>46</v>
      </c>
      <c r="R69" s="8"/>
      <c r="T69"/>
    </row>
    <row r="70" spans="2:20" ht="23.1" customHeight="1" x14ac:dyDescent="0.25">
      <c r="B70" s="23" t="s">
        <v>110</v>
      </c>
      <c r="C70" s="49">
        <f>AVERAGE('28.09 Busega-Entebbe-24h'!C70,'26.09 Busega-Entebbe 24hr'!C70)</f>
        <v>19.5</v>
      </c>
      <c r="D70" s="49">
        <f>AVERAGE('28.09 Busega-Entebbe-24h'!D70,'26.09 Busega-Entebbe 24hr'!D70)</f>
        <v>17</v>
      </c>
      <c r="E70" s="49">
        <f>AVERAGE('28.09 Busega-Entebbe-24h'!E70,'26.09 Busega-Entebbe 24hr'!E70)</f>
        <v>6.5</v>
      </c>
      <c r="F70" s="49">
        <f>AVERAGE('28.09 Busega-Entebbe-24h'!F70,'26.09 Busega-Entebbe 24hr'!F70)</f>
        <v>3.5</v>
      </c>
      <c r="G70" s="49">
        <f>AVERAGE('28.09 Busega-Entebbe-24h'!G70,'26.09 Busega-Entebbe 24hr'!G70)</f>
        <v>0.5</v>
      </c>
      <c r="H70" s="49">
        <f>AVERAGE('28.09 Busega-Entebbe-24h'!H70,'26.09 Busega-Entebbe 24hr'!H70)</f>
        <v>0</v>
      </c>
      <c r="I70" s="49">
        <f>AVERAGE('28.09 Busega-Entebbe-24h'!I70,'26.09 Busega-Entebbe 24hr'!I70)</f>
        <v>3</v>
      </c>
      <c r="J70" s="49">
        <f>AVERAGE('28.09 Busega-Entebbe-24h'!J70,'26.09 Busega-Entebbe 24hr'!J70)</f>
        <v>1</v>
      </c>
      <c r="K70" s="49">
        <f>AVERAGE('28.09 Busega-Entebbe-24h'!K70,'26.09 Busega-Entebbe 24hr'!K70)</f>
        <v>0</v>
      </c>
      <c r="L70" s="49">
        <f>AVERAGE('28.09 Busega-Entebbe-24h'!L70,'26.09 Busega-Entebbe 24hr'!L70)</f>
        <v>0.5</v>
      </c>
      <c r="M70" s="49">
        <f>AVERAGE('28.09 Busega-Entebbe-24h'!M70,'26.09 Busega-Entebbe 24hr'!M70)</f>
        <v>0</v>
      </c>
      <c r="N70" s="49">
        <f>AVERAGE('28.09 Busega-Entebbe-24h'!N70,'26.09 Busega-Entebbe 24hr'!N70)</f>
        <v>0</v>
      </c>
      <c r="O70" s="15">
        <f t="shared" si="0"/>
        <v>51.5</v>
      </c>
      <c r="P70" s="15">
        <f t="shared" si="1"/>
        <v>51.5</v>
      </c>
      <c r="R70" s="8"/>
      <c r="T70"/>
    </row>
    <row r="71" spans="2:20" ht="23.1" customHeight="1" x14ac:dyDescent="0.25">
      <c r="B71" s="23" t="s">
        <v>111</v>
      </c>
      <c r="C71" s="49">
        <f>AVERAGE('28.09 Busega-Entebbe-24h'!C71,'26.09 Busega-Entebbe 24hr'!C71)</f>
        <v>18.5</v>
      </c>
      <c r="D71" s="49">
        <f>AVERAGE('28.09 Busega-Entebbe-24h'!D71,'26.09 Busega-Entebbe 24hr'!D71)</f>
        <v>14.5</v>
      </c>
      <c r="E71" s="49">
        <f>AVERAGE('28.09 Busega-Entebbe-24h'!E71,'26.09 Busega-Entebbe 24hr'!E71)</f>
        <v>4</v>
      </c>
      <c r="F71" s="49">
        <f>AVERAGE('28.09 Busega-Entebbe-24h'!F71,'26.09 Busega-Entebbe 24hr'!F71)</f>
        <v>2</v>
      </c>
      <c r="G71" s="49">
        <f>AVERAGE('28.09 Busega-Entebbe-24h'!G71,'26.09 Busega-Entebbe 24hr'!G71)</f>
        <v>1</v>
      </c>
      <c r="H71" s="49">
        <f>AVERAGE('28.09 Busega-Entebbe-24h'!H71,'26.09 Busega-Entebbe 24hr'!H71)</f>
        <v>0</v>
      </c>
      <c r="I71" s="49">
        <f>AVERAGE('28.09 Busega-Entebbe-24h'!I71,'26.09 Busega-Entebbe 24hr'!I71)</f>
        <v>3.5</v>
      </c>
      <c r="J71" s="49">
        <f>AVERAGE('28.09 Busega-Entebbe-24h'!J71,'26.09 Busega-Entebbe 24hr'!J71)</f>
        <v>1.5</v>
      </c>
      <c r="K71" s="49">
        <f>AVERAGE('28.09 Busega-Entebbe-24h'!K71,'26.09 Busega-Entebbe 24hr'!K71)</f>
        <v>1</v>
      </c>
      <c r="L71" s="49">
        <f>AVERAGE('28.09 Busega-Entebbe-24h'!L71,'26.09 Busega-Entebbe 24hr'!L71)</f>
        <v>0</v>
      </c>
      <c r="M71" s="49">
        <f>AVERAGE('28.09 Busega-Entebbe-24h'!M71,'26.09 Busega-Entebbe 24hr'!M71)</f>
        <v>0.5</v>
      </c>
      <c r="N71" s="49">
        <f>AVERAGE('28.09 Busega-Entebbe-24h'!N71,'26.09 Busega-Entebbe 24hr'!N71)</f>
        <v>0</v>
      </c>
      <c r="O71" s="15">
        <f t="shared" si="0"/>
        <v>46</v>
      </c>
      <c r="P71" s="15">
        <f t="shared" si="1"/>
        <v>46.5</v>
      </c>
      <c r="R71" s="8"/>
      <c r="T71"/>
    </row>
    <row r="72" spans="2:20" ht="23.1" customHeight="1" x14ac:dyDescent="0.25">
      <c r="B72" s="23" t="s">
        <v>112</v>
      </c>
      <c r="C72" s="49">
        <f>AVERAGE('28.09 Busega-Entebbe-24h'!C72,'26.09 Busega-Entebbe 24hr'!C72)</f>
        <v>13</v>
      </c>
      <c r="D72" s="49">
        <f>AVERAGE('28.09 Busega-Entebbe-24h'!D72,'26.09 Busega-Entebbe 24hr'!D72)</f>
        <v>12.5</v>
      </c>
      <c r="E72" s="49">
        <f>AVERAGE('28.09 Busega-Entebbe-24h'!E72,'26.09 Busega-Entebbe 24hr'!E72)</f>
        <v>3</v>
      </c>
      <c r="F72" s="49">
        <f>AVERAGE('28.09 Busega-Entebbe-24h'!F72,'26.09 Busega-Entebbe 24hr'!F72)</f>
        <v>0</v>
      </c>
      <c r="G72" s="49">
        <f>AVERAGE('28.09 Busega-Entebbe-24h'!G72,'26.09 Busega-Entebbe 24hr'!G72)</f>
        <v>0</v>
      </c>
      <c r="H72" s="49">
        <f>AVERAGE('28.09 Busega-Entebbe-24h'!H72,'26.09 Busega-Entebbe 24hr'!H72)</f>
        <v>0.5</v>
      </c>
      <c r="I72" s="49">
        <f>AVERAGE('28.09 Busega-Entebbe-24h'!I72,'26.09 Busega-Entebbe 24hr'!I72)</f>
        <v>1.5</v>
      </c>
      <c r="J72" s="49">
        <f>AVERAGE('28.09 Busega-Entebbe-24h'!J72,'26.09 Busega-Entebbe 24hr'!J72)</f>
        <v>0.5</v>
      </c>
      <c r="K72" s="49">
        <f>AVERAGE('28.09 Busega-Entebbe-24h'!K72,'26.09 Busega-Entebbe 24hr'!K72)</f>
        <v>1</v>
      </c>
      <c r="L72" s="49">
        <f>AVERAGE('28.09 Busega-Entebbe-24h'!L72,'26.09 Busega-Entebbe 24hr'!L72)</f>
        <v>0</v>
      </c>
      <c r="M72" s="49">
        <f>AVERAGE('28.09 Busega-Entebbe-24h'!M72,'26.09 Busega-Entebbe 24hr'!M72)</f>
        <v>0</v>
      </c>
      <c r="N72" s="49">
        <f>AVERAGE('28.09 Busega-Entebbe-24h'!N72,'26.09 Busega-Entebbe 24hr'!N72)</f>
        <v>0</v>
      </c>
      <c r="O72" s="15">
        <f t="shared" si="0"/>
        <v>32</v>
      </c>
      <c r="P72" s="15">
        <f t="shared" si="1"/>
        <v>32</v>
      </c>
      <c r="R72" s="8"/>
      <c r="T72"/>
    </row>
    <row r="73" spans="2:20" ht="23.1" customHeight="1" x14ac:dyDescent="0.25">
      <c r="B73" s="23" t="s">
        <v>113</v>
      </c>
      <c r="C73" s="49">
        <f>AVERAGE('28.09 Busega-Entebbe-24h'!C73,'26.09 Busega-Entebbe 24hr'!C73)</f>
        <v>22.5</v>
      </c>
      <c r="D73" s="49">
        <f>AVERAGE('28.09 Busega-Entebbe-24h'!D73,'26.09 Busega-Entebbe 24hr'!D73)</f>
        <v>3.5</v>
      </c>
      <c r="E73" s="49">
        <f>AVERAGE('28.09 Busega-Entebbe-24h'!E73,'26.09 Busega-Entebbe 24hr'!E73)</f>
        <v>5</v>
      </c>
      <c r="F73" s="49">
        <f>AVERAGE('28.09 Busega-Entebbe-24h'!F73,'26.09 Busega-Entebbe 24hr'!F73)</f>
        <v>2.5</v>
      </c>
      <c r="G73" s="49">
        <f>AVERAGE('28.09 Busega-Entebbe-24h'!G73,'26.09 Busega-Entebbe 24hr'!G73)</f>
        <v>0</v>
      </c>
      <c r="H73" s="49">
        <f>AVERAGE('28.09 Busega-Entebbe-24h'!H73,'26.09 Busega-Entebbe 24hr'!H73)</f>
        <v>0</v>
      </c>
      <c r="I73" s="49">
        <f>AVERAGE('28.09 Busega-Entebbe-24h'!I73,'26.09 Busega-Entebbe 24hr'!I73)</f>
        <v>0</v>
      </c>
      <c r="J73" s="49">
        <f>AVERAGE('28.09 Busega-Entebbe-24h'!J73,'26.09 Busega-Entebbe 24hr'!J73)</f>
        <v>0</v>
      </c>
      <c r="K73" s="49">
        <f>AVERAGE('28.09 Busega-Entebbe-24h'!K73,'26.09 Busega-Entebbe 24hr'!K73)</f>
        <v>0</v>
      </c>
      <c r="L73" s="49">
        <f>AVERAGE('28.09 Busega-Entebbe-24h'!L73,'26.09 Busega-Entebbe 24hr'!L73)</f>
        <v>0</v>
      </c>
      <c r="M73" s="49">
        <f>AVERAGE('28.09 Busega-Entebbe-24h'!M73,'26.09 Busega-Entebbe 24hr'!M73)</f>
        <v>0</v>
      </c>
      <c r="N73" s="49">
        <f>AVERAGE('28.09 Busega-Entebbe-24h'!N73,'26.09 Busega-Entebbe 24hr'!N73)</f>
        <v>0</v>
      </c>
      <c r="O73" s="15">
        <f t="shared" si="0"/>
        <v>33.5</v>
      </c>
      <c r="P73" s="15">
        <f t="shared" si="1"/>
        <v>33.5</v>
      </c>
      <c r="R73" s="8"/>
      <c r="T73"/>
    </row>
    <row r="74" spans="2:20" ht="23.1" customHeight="1" x14ac:dyDescent="0.25">
      <c r="B74" s="23" t="s">
        <v>114</v>
      </c>
      <c r="C74" s="49">
        <f>AVERAGE('28.09 Busega-Entebbe-24h'!C74,'26.09 Busega-Entebbe 24hr'!C74)</f>
        <v>15</v>
      </c>
      <c r="D74" s="49">
        <f>AVERAGE('28.09 Busega-Entebbe-24h'!D74,'26.09 Busega-Entebbe 24hr'!D74)</f>
        <v>4.5</v>
      </c>
      <c r="E74" s="49">
        <f>AVERAGE('28.09 Busega-Entebbe-24h'!E74,'26.09 Busega-Entebbe 24hr'!E74)</f>
        <v>3.5</v>
      </c>
      <c r="F74" s="49">
        <f>AVERAGE('28.09 Busega-Entebbe-24h'!F74,'26.09 Busega-Entebbe 24hr'!F74)</f>
        <v>1.5</v>
      </c>
      <c r="G74" s="49">
        <f>AVERAGE('28.09 Busega-Entebbe-24h'!G74,'26.09 Busega-Entebbe 24hr'!G74)</f>
        <v>0</v>
      </c>
      <c r="H74" s="49">
        <f>AVERAGE('28.09 Busega-Entebbe-24h'!H74,'26.09 Busega-Entebbe 24hr'!H74)</f>
        <v>0</v>
      </c>
      <c r="I74" s="49">
        <f>AVERAGE('28.09 Busega-Entebbe-24h'!I74,'26.09 Busega-Entebbe 24hr'!I74)</f>
        <v>1</v>
      </c>
      <c r="J74" s="49">
        <f>AVERAGE('28.09 Busega-Entebbe-24h'!J74,'26.09 Busega-Entebbe 24hr'!J74)</f>
        <v>0</v>
      </c>
      <c r="K74" s="49">
        <f>AVERAGE('28.09 Busega-Entebbe-24h'!K74,'26.09 Busega-Entebbe 24hr'!K74)</f>
        <v>1.5</v>
      </c>
      <c r="L74" s="49">
        <f>AVERAGE('28.09 Busega-Entebbe-24h'!L74,'26.09 Busega-Entebbe 24hr'!L74)</f>
        <v>0</v>
      </c>
      <c r="M74" s="49">
        <f>AVERAGE('28.09 Busega-Entebbe-24h'!M74,'26.09 Busega-Entebbe 24hr'!M74)</f>
        <v>0</v>
      </c>
      <c r="N74" s="49">
        <f>AVERAGE('28.09 Busega-Entebbe-24h'!N74,'26.09 Busega-Entebbe 24hr'!N74)</f>
        <v>0</v>
      </c>
      <c r="O74" s="15">
        <f t="shared" ref="O74:O105" si="35">SUM(C74:L74,N74)</f>
        <v>27</v>
      </c>
      <c r="P74" s="15">
        <f t="shared" ref="P74:P105" si="36">SUM(C74:N74)</f>
        <v>27</v>
      </c>
      <c r="R74" s="8"/>
      <c r="T74"/>
    </row>
    <row r="75" spans="2:20" ht="23.1" customHeight="1" x14ac:dyDescent="0.25">
      <c r="B75" s="23" t="s">
        <v>115</v>
      </c>
      <c r="C75" s="49">
        <f>AVERAGE('28.09 Busega-Entebbe-24h'!C75,'26.09 Busega-Entebbe 24hr'!C75)</f>
        <v>13</v>
      </c>
      <c r="D75" s="49">
        <f>AVERAGE('28.09 Busega-Entebbe-24h'!D75,'26.09 Busega-Entebbe 24hr'!D75)</f>
        <v>5</v>
      </c>
      <c r="E75" s="49">
        <f>AVERAGE('28.09 Busega-Entebbe-24h'!E75,'26.09 Busega-Entebbe 24hr'!E75)</f>
        <v>1.5</v>
      </c>
      <c r="F75" s="49">
        <f>AVERAGE('28.09 Busega-Entebbe-24h'!F75,'26.09 Busega-Entebbe 24hr'!F75)</f>
        <v>1.5</v>
      </c>
      <c r="G75" s="49">
        <f>AVERAGE('28.09 Busega-Entebbe-24h'!G75,'26.09 Busega-Entebbe 24hr'!G75)</f>
        <v>0</v>
      </c>
      <c r="H75" s="49">
        <f>AVERAGE('28.09 Busega-Entebbe-24h'!H75,'26.09 Busega-Entebbe 24hr'!H75)</f>
        <v>0</v>
      </c>
      <c r="I75" s="49">
        <f>AVERAGE('28.09 Busega-Entebbe-24h'!I75,'26.09 Busega-Entebbe 24hr'!I75)</f>
        <v>0.5</v>
      </c>
      <c r="J75" s="49">
        <f>AVERAGE('28.09 Busega-Entebbe-24h'!J75,'26.09 Busega-Entebbe 24hr'!J75)</f>
        <v>1</v>
      </c>
      <c r="K75" s="49">
        <f>AVERAGE('28.09 Busega-Entebbe-24h'!K75,'26.09 Busega-Entebbe 24hr'!K75)</f>
        <v>0</v>
      </c>
      <c r="L75" s="49">
        <f>AVERAGE('28.09 Busega-Entebbe-24h'!L75,'26.09 Busega-Entebbe 24hr'!L75)</f>
        <v>1</v>
      </c>
      <c r="M75" s="49">
        <f>AVERAGE('28.09 Busega-Entebbe-24h'!M75,'26.09 Busega-Entebbe 24hr'!M75)</f>
        <v>0</v>
      </c>
      <c r="N75" s="49">
        <f>AVERAGE('28.09 Busega-Entebbe-24h'!N75,'26.09 Busega-Entebbe 24hr'!N75)</f>
        <v>0</v>
      </c>
      <c r="O75" s="15">
        <f t="shared" si="35"/>
        <v>23.5</v>
      </c>
      <c r="P75" s="15">
        <f t="shared" si="36"/>
        <v>23.5</v>
      </c>
      <c r="R75" s="8"/>
      <c r="T75"/>
    </row>
    <row r="76" spans="2:20" ht="23.1" customHeight="1" x14ac:dyDescent="0.25">
      <c r="B76" s="23" t="s">
        <v>116</v>
      </c>
      <c r="C76" s="49">
        <f>AVERAGE('28.09 Busega-Entebbe-24h'!C76,'26.09 Busega-Entebbe 24hr'!C76)</f>
        <v>8.5</v>
      </c>
      <c r="D76" s="49">
        <f>AVERAGE('28.09 Busega-Entebbe-24h'!D76,'26.09 Busega-Entebbe 24hr'!D76)</f>
        <v>2.5</v>
      </c>
      <c r="E76" s="49">
        <f>AVERAGE('28.09 Busega-Entebbe-24h'!E76,'26.09 Busega-Entebbe 24hr'!E76)</f>
        <v>0.5</v>
      </c>
      <c r="F76" s="49">
        <f>AVERAGE('28.09 Busega-Entebbe-24h'!F76,'26.09 Busega-Entebbe 24hr'!F76)</f>
        <v>0</v>
      </c>
      <c r="G76" s="49">
        <f>AVERAGE('28.09 Busega-Entebbe-24h'!G76,'26.09 Busega-Entebbe 24hr'!G76)</f>
        <v>0</v>
      </c>
      <c r="H76" s="49">
        <f>AVERAGE('28.09 Busega-Entebbe-24h'!H76,'26.09 Busega-Entebbe 24hr'!H76)</f>
        <v>0</v>
      </c>
      <c r="I76" s="49">
        <f>AVERAGE('28.09 Busega-Entebbe-24h'!I76,'26.09 Busega-Entebbe 24hr'!I76)</f>
        <v>0</v>
      </c>
      <c r="J76" s="49">
        <f>AVERAGE('28.09 Busega-Entebbe-24h'!J76,'26.09 Busega-Entebbe 24hr'!J76)</f>
        <v>0</v>
      </c>
      <c r="K76" s="49">
        <f>AVERAGE('28.09 Busega-Entebbe-24h'!K76,'26.09 Busega-Entebbe 24hr'!K76)</f>
        <v>2.5</v>
      </c>
      <c r="L76" s="49">
        <f>AVERAGE('28.09 Busega-Entebbe-24h'!L76,'26.09 Busega-Entebbe 24hr'!L76)</f>
        <v>0.5</v>
      </c>
      <c r="M76" s="49">
        <f>AVERAGE('28.09 Busega-Entebbe-24h'!M76,'26.09 Busega-Entebbe 24hr'!M76)</f>
        <v>0</v>
      </c>
      <c r="N76" s="49">
        <f>AVERAGE('28.09 Busega-Entebbe-24h'!N76,'26.09 Busega-Entebbe 24hr'!N76)</f>
        <v>0</v>
      </c>
      <c r="O76" s="15">
        <f t="shared" si="35"/>
        <v>14.5</v>
      </c>
      <c r="P76" s="15">
        <f t="shared" si="36"/>
        <v>14.5</v>
      </c>
      <c r="R76" s="8"/>
      <c r="T76"/>
    </row>
    <row r="77" spans="2:20" ht="23.1" customHeight="1" x14ac:dyDescent="0.25">
      <c r="B77" s="23" t="s">
        <v>117</v>
      </c>
      <c r="C77" s="49">
        <f>AVERAGE('28.09 Busega-Entebbe-24h'!C77,'26.09 Busega-Entebbe 24hr'!C77)</f>
        <v>5.5</v>
      </c>
      <c r="D77" s="49">
        <f>AVERAGE('28.09 Busega-Entebbe-24h'!D77,'26.09 Busega-Entebbe 24hr'!D77)</f>
        <v>4.5</v>
      </c>
      <c r="E77" s="49">
        <f>AVERAGE('28.09 Busega-Entebbe-24h'!E77,'26.09 Busega-Entebbe 24hr'!E77)</f>
        <v>1</v>
      </c>
      <c r="F77" s="49">
        <f>AVERAGE('28.09 Busega-Entebbe-24h'!F77,'26.09 Busega-Entebbe 24hr'!F77)</f>
        <v>0</v>
      </c>
      <c r="G77" s="49">
        <f>AVERAGE('28.09 Busega-Entebbe-24h'!G77,'26.09 Busega-Entebbe 24hr'!G77)</f>
        <v>0</v>
      </c>
      <c r="H77" s="49">
        <f>AVERAGE('28.09 Busega-Entebbe-24h'!H77,'26.09 Busega-Entebbe 24hr'!H77)</f>
        <v>0</v>
      </c>
      <c r="I77" s="49">
        <f>AVERAGE('28.09 Busega-Entebbe-24h'!I77,'26.09 Busega-Entebbe 24hr'!I77)</f>
        <v>0.5</v>
      </c>
      <c r="J77" s="49">
        <f>AVERAGE('28.09 Busega-Entebbe-24h'!J77,'26.09 Busega-Entebbe 24hr'!J77)</f>
        <v>0</v>
      </c>
      <c r="K77" s="49">
        <f>AVERAGE('28.09 Busega-Entebbe-24h'!K77,'26.09 Busega-Entebbe 24hr'!K77)</f>
        <v>0.5</v>
      </c>
      <c r="L77" s="49">
        <f>AVERAGE('28.09 Busega-Entebbe-24h'!L77,'26.09 Busega-Entebbe 24hr'!L77)</f>
        <v>0.5</v>
      </c>
      <c r="M77" s="49">
        <f>AVERAGE('28.09 Busega-Entebbe-24h'!M77,'26.09 Busega-Entebbe 24hr'!M77)</f>
        <v>0</v>
      </c>
      <c r="N77" s="49">
        <f>AVERAGE('28.09 Busega-Entebbe-24h'!N77,'26.09 Busega-Entebbe 24hr'!N77)</f>
        <v>0</v>
      </c>
      <c r="O77" s="15">
        <f t="shared" si="35"/>
        <v>12.5</v>
      </c>
      <c r="P77" s="15">
        <f t="shared" si="36"/>
        <v>12.5</v>
      </c>
      <c r="R77" s="8"/>
      <c r="T77"/>
    </row>
    <row r="78" spans="2:20" ht="23.1" customHeight="1" x14ac:dyDescent="0.25">
      <c r="B78" s="24" t="s">
        <v>118</v>
      </c>
      <c r="C78" s="49">
        <f>AVERAGE('28.09 Busega-Entebbe-24h'!C78,'26.09 Busega-Entebbe 24hr'!C78)</f>
        <v>6.5</v>
      </c>
      <c r="D78" s="49">
        <f>AVERAGE('28.09 Busega-Entebbe-24h'!D78,'26.09 Busega-Entebbe 24hr'!D78)</f>
        <v>3</v>
      </c>
      <c r="E78" s="49">
        <f>AVERAGE('28.09 Busega-Entebbe-24h'!E78,'26.09 Busega-Entebbe 24hr'!E78)</f>
        <v>0</v>
      </c>
      <c r="F78" s="49">
        <f>AVERAGE('28.09 Busega-Entebbe-24h'!F78,'26.09 Busega-Entebbe 24hr'!F78)</f>
        <v>0</v>
      </c>
      <c r="G78" s="49">
        <f>AVERAGE('28.09 Busega-Entebbe-24h'!G78,'26.09 Busega-Entebbe 24hr'!G78)</f>
        <v>1</v>
      </c>
      <c r="H78" s="49">
        <f>AVERAGE('28.09 Busega-Entebbe-24h'!H78,'26.09 Busega-Entebbe 24hr'!H78)</f>
        <v>0</v>
      </c>
      <c r="I78" s="49">
        <f>AVERAGE('28.09 Busega-Entebbe-24h'!I78,'26.09 Busega-Entebbe 24hr'!I78)</f>
        <v>0.5</v>
      </c>
      <c r="J78" s="49">
        <f>AVERAGE('28.09 Busega-Entebbe-24h'!J78,'26.09 Busega-Entebbe 24hr'!J78)</f>
        <v>1</v>
      </c>
      <c r="K78" s="49">
        <f>AVERAGE('28.09 Busega-Entebbe-24h'!K78,'26.09 Busega-Entebbe 24hr'!K78)</f>
        <v>0</v>
      </c>
      <c r="L78" s="49">
        <f>AVERAGE('28.09 Busega-Entebbe-24h'!L78,'26.09 Busega-Entebbe 24hr'!L78)</f>
        <v>0.5</v>
      </c>
      <c r="M78" s="49">
        <f>AVERAGE('28.09 Busega-Entebbe-24h'!M78,'26.09 Busega-Entebbe 24hr'!M78)</f>
        <v>0</v>
      </c>
      <c r="N78" s="49">
        <f>AVERAGE('28.09 Busega-Entebbe-24h'!N78,'26.09 Busega-Entebbe 24hr'!N78)</f>
        <v>0</v>
      </c>
      <c r="O78" s="15">
        <f t="shared" si="35"/>
        <v>12.5</v>
      </c>
      <c r="P78" s="15">
        <f t="shared" si="36"/>
        <v>12.5</v>
      </c>
      <c r="R78" s="8"/>
      <c r="T78"/>
    </row>
    <row r="79" spans="2:20" ht="23.1" customHeight="1" x14ac:dyDescent="0.25">
      <c r="B79" s="23" t="s">
        <v>119</v>
      </c>
      <c r="C79" s="49">
        <f>AVERAGE('28.09 Busega-Entebbe-24h'!C79,'26.09 Busega-Entebbe 24hr'!C79)</f>
        <v>7</v>
      </c>
      <c r="D79" s="49">
        <f>AVERAGE('28.09 Busega-Entebbe-24h'!D79,'26.09 Busega-Entebbe 24hr'!D79)</f>
        <v>4</v>
      </c>
      <c r="E79" s="49">
        <f>AVERAGE('28.09 Busega-Entebbe-24h'!E79,'26.09 Busega-Entebbe 24hr'!E79)</f>
        <v>0.5</v>
      </c>
      <c r="F79" s="49">
        <f>AVERAGE('28.09 Busega-Entebbe-24h'!F79,'26.09 Busega-Entebbe 24hr'!F79)</f>
        <v>0</v>
      </c>
      <c r="G79" s="49">
        <f>AVERAGE('28.09 Busega-Entebbe-24h'!G79,'26.09 Busega-Entebbe 24hr'!G79)</f>
        <v>0</v>
      </c>
      <c r="H79" s="49">
        <f>AVERAGE('28.09 Busega-Entebbe-24h'!H79,'26.09 Busega-Entebbe 24hr'!H79)</f>
        <v>0</v>
      </c>
      <c r="I79" s="49">
        <f>AVERAGE('28.09 Busega-Entebbe-24h'!I79,'26.09 Busega-Entebbe 24hr'!I79)</f>
        <v>0.5</v>
      </c>
      <c r="J79" s="49">
        <f>AVERAGE('28.09 Busega-Entebbe-24h'!J79,'26.09 Busega-Entebbe 24hr'!J79)</f>
        <v>0.5</v>
      </c>
      <c r="K79" s="49">
        <f>AVERAGE('28.09 Busega-Entebbe-24h'!K79,'26.09 Busega-Entebbe 24hr'!K79)</f>
        <v>1</v>
      </c>
      <c r="L79" s="49">
        <f>AVERAGE('28.09 Busega-Entebbe-24h'!L79,'26.09 Busega-Entebbe 24hr'!L79)</f>
        <v>0</v>
      </c>
      <c r="M79" s="49">
        <f>AVERAGE('28.09 Busega-Entebbe-24h'!M79,'26.09 Busega-Entebbe 24hr'!M79)</f>
        <v>0</v>
      </c>
      <c r="N79" s="49">
        <f>AVERAGE('28.09 Busega-Entebbe-24h'!N79,'26.09 Busega-Entebbe 24hr'!N79)</f>
        <v>0</v>
      </c>
      <c r="O79" s="15">
        <f t="shared" si="35"/>
        <v>13.5</v>
      </c>
      <c r="P79" s="15">
        <f t="shared" si="36"/>
        <v>13.5</v>
      </c>
      <c r="R79" s="8"/>
      <c r="T79"/>
    </row>
    <row r="80" spans="2:20" ht="23.1" customHeight="1" x14ac:dyDescent="0.25">
      <c r="B80" s="25" t="s">
        <v>120</v>
      </c>
      <c r="C80" s="49">
        <f>AVERAGE('28.09 Busega-Entebbe-24h'!C80,'26.09 Busega-Entebbe 24hr'!C80)</f>
        <v>3.5</v>
      </c>
      <c r="D80" s="49">
        <f>AVERAGE('28.09 Busega-Entebbe-24h'!D80,'26.09 Busega-Entebbe 24hr'!D80)</f>
        <v>4</v>
      </c>
      <c r="E80" s="49">
        <f>AVERAGE('28.09 Busega-Entebbe-24h'!E80,'26.09 Busega-Entebbe 24hr'!E80)</f>
        <v>0.5</v>
      </c>
      <c r="F80" s="49">
        <f>AVERAGE('28.09 Busega-Entebbe-24h'!F80,'26.09 Busega-Entebbe 24hr'!F80)</f>
        <v>0</v>
      </c>
      <c r="G80" s="49">
        <f>AVERAGE('28.09 Busega-Entebbe-24h'!G80,'26.09 Busega-Entebbe 24hr'!G80)</f>
        <v>0</v>
      </c>
      <c r="H80" s="49">
        <f>AVERAGE('28.09 Busega-Entebbe-24h'!H80,'26.09 Busega-Entebbe 24hr'!H80)</f>
        <v>0</v>
      </c>
      <c r="I80" s="49">
        <f>AVERAGE('28.09 Busega-Entebbe-24h'!I80,'26.09 Busega-Entebbe 24hr'!I80)</f>
        <v>0</v>
      </c>
      <c r="J80" s="49">
        <f>AVERAGE('28.09 Busega-Entebbe-24h'!J80,'26.09 Busega-Entebbe 24hr'!J80)</f>
        <v>0</v>
      </c>
      <c r="K80" s="49">
        <f>AVERAGE('28.09 Busega-Entebbe-24h'!K80,'26.09 Busega-Entebbe 24hr'!K80)</f>
        <v>0.5</v>
      </c>
      <c r="L80" s="49">
        <f>AVERAGE('28.09 Busega-Entebbe-24h'!L80,'26.09 Busega-Entebbe 24hr'!L80)</f>
        <v>0</v>
      </c>
      <c r="M80" s="49">
        <f>AVERAGE('28.09 Busega-Entebbe-24h'!M80,'26.09 Busega-Entebbe 24hr'!M80)</f>
        <v>0</v>
      </c>
      <c r="N80" s="49">
        <f>AVERAGE('28.09 Busega-Entebbe-24h'!N80,'26.09 Busega-Entebbe 24hr'!N80)</f>
        <v>0</v>
      </c>
      <c r="O80" s="15">
        <f t="shared" si="35"/>
        <v>8.5</v>
      </c>
      <c r="P80" s="15">
        <f t="shared" si="36"/>
        <v>8.5</v>
      </c>
      <c r="R80" s="8"/>
      <c r="T80"/>
    </row>
    <row r="81" spans="2:20" ht="23.1" customHeight="1" x14ac:dyDescent="0.25">
      <c r="B81" s="23" t="s">
        <v>121</v>
      </c>
      <c r="C81" s="49">
        <f>AVERAGE('28.09 Busega-Entebbe-24h'!C81,'26.09 Busega-Entebbe 24hr'!C81)</f>
        <v>2</v>
      </c>
      <c r="D81" s="49">
        <f>AVERAGE('28.09 Busega-Entebbe-24h'!D81,'26.09 Busega-Entebbe 24hr'!D81)</f>
        <v>1</v>
      </c>
      <c r="E81" s="49">
        <f>AVERAGE('28.09 Busega-Entebbe-24h'!E81,'26.09 Busega-Entebbe 24hr'!E81)</f>
        <v>0</v>
      </c>
      <c r="F81" s="49">
        <f>AVERAGE('28.09 Busega-Entebbe-24h'!F81,'26.09 Busega-Entebbe 24hr'!F81)</f>
        <v>1</v>
      </c>
      <c r="G81" s="49">
        <f>AVERAGE('28.09 Busega-Entebbe-24h'!G81,'26.09 Busega-Entebbe 24hr'!G81)</f>
        <v>0.5</v>
      </c>
      <c r="H81" s="49">
        <f>AVERAGE('28.09 Busega-Entebbe-24h'!H81,'26.09 Busega-Entebbe 24hr'!H81)</f>
        <v>0</v>
      </c>
      <c r="I81" s="49">
        <f>AVERAGE('28.09 Busega-Entebbe-24h'!I81,'26.09 Busega-Entebbe 24hr'!I81)</f>
        <v>0</v>
      </c>
      <c r="J81" s="49">
        <f>AVERAGE('28.09 Busega-Entebbe-24h'!J81,'26.09 Busega-Entebbe 24hr'!J81)</f>
        <v>0.5</v>
      </c>
      <c r="K81" s="49">
        <f>AVERAGE('28.09 Busega-Entebbe-24h'!K81,'26.09 Busega-Entebbe 24hr'!K81)</f>
        <v>1</v>
      </c>
      <c r="L81" s="49">
        <f>AVERAGE('28.09 Busega-Entebbe-24h'!L81,'26.09 Busega-Entebbe 24hr'!L81)</f>
        <v>0</v>
      </c>
      <c r="M81" s="49">
        <f>AVERAGE('28.09 Busega-Entebbe-24h'!M81,'26.09 Busega-Entebbe 24hr'!M81)</f>
        <v>0</v>
      </c>
      <c r="N81" s="49">
        <f>AVERAGE('28.09 Busega-Entebbe-24h'!N81,'26.09 Busega-Entebbe 24hr'!N81)</f>
        <v>0</v>
      </c>
      <c r="O81" s="15">
        <f t="shared" si="35"/>
        <v>6</v>
      </c>
      <c r="P81" s="15">
        <f t="shared" si="36"/>
        <v>6</v>
      </c>
      <c r="R81" s="8"/>
      <c r="T81"/>
    </row>
    <row r="82" spans="2:20" ht="23.1" customHeight="1" x14ac:dyDescent="0.25">
      <c r="B82" s="24" t="s">
        <v>122</v>
      </c>
      <c r="C82" s="49">
        <f>AVERAGE('28.09 Busega-Entebbe-24h'!C82,'26.09 Busega-Entebbe 24hr'!C82)</f>
        <v>4</v>
      </c>
      <c r="D82" s="49">
        <f>AVERAGE('28.09 Busega-Entebbe-24h'!D82,'26.09 Busega-Entebbe 24hr'!D82)</f>
        <v>1</v>
      </c>
      <c r="E82" s="49">
        <f>AVERAGE('28.09 Busega-Entebbe-24h'!E82,'26.09 Busega-Entebbe 24hr'!E82)</f>
        <v>0</v>
      </c>
      <c r="F82" s="49">
        <f>AVERAGE('28.09 Busega-Entebbe-24h'!F82,'26.09 Busega-Entebbe 24hr'!F82)</f>
        <v>0.5</v>
      </c>
      <c r="G82" s="49">
        <f>AVERAGE('28.09 Busega-Entebbe-24h'!G82,'26.09 Busega-Entebbe 24hr'!G82)</f>
        <v>0.5</v>
      </c>
      <c r="H82" s="49">
        <f>AVERAGE('28.09 Busega-Entebbe-24h'!H82,'26.09 Busega-Entebbe 24hr'!H82)</f>
        <v>0</v>
      </c>
      <c r="I82" s="49">
        <f>AVERAGE('28.09 Busega-Entebbe-24h'!I82,'26.09 Busega-Entebbe 24hr'!I82)</f>
        <v>0.5</v>
      </c>
      <c r="J82" s="49">
        <f>AVERAGE('28.09 Busega-Entebbe-24h'!J82,'26.09 Busega-Entebbe 24hr'!J82)</f>
        <v>0</v>
      </c>
      <c r="K82" s="49">
        <f>AVERAGE('28.09 Busega-Entebbe-24h'!K82,'26.09 Busega-Entebbe 24hr'!K82)</f>
        <v>0.5</v>
      </c>
      <c r="L82" s="49">
        <f>AVERAGE('28.09 Busega-Entebbe-24h'!L82,'26.09 Busega-Entebbe 24hr'!L82)</f>
        <v>0</v>
      </c>
      <c r="M82" s="49">
        <f>AVERAGE('28.09 Busega-Entebbe-24h'!M82,'26.09 Busega-Entebbe 24hr'!M82)</f>
        <v>0</v>
      </c>
      <c r="N82" s="49">
        <f>AVERAGE('28.09 Busega-Entebbe-24h'!N82,'26.09 Busega-Entebbe 24hr'!N82)</f>
        <v>0</v>
      </c>
      <c r="O82" s="15">
        <f t="shared" si="35"/>
        <v>7</v>
      </c>
      <c r="P82" s="15">
        <f t="shared" si="36"/>
        <v>7</v>
      </c>
      <c r="R82" s="8"/>
      <c r="T82"/>
    </row>
    <row r="83" spans="2:20" ht="23.1" customHeight="1" x14ac:dyDescent="0.25">
      <c r="B83" s="23" t="s">
        <v>123</v>
      </c>
      <c r="C83" s="49">
        <f>AVERAGE('28.09 Busega-Entebbe-24h'!C83,'26.09 Busega-Entebbe 24hr'!C83)</f>
        <v>1.5</v>
      </c>
      <c r="D83" s="49">
        <f>AVERAGE('28.09 Busega-Entebbe-24h'!D83,'26.09 Busega-Entebbe 24hr'!D83)</f>
        <v>1</v>
      </c>
      <c r="E83" s="49">
        <f>AVERAGE('28.09 Busega-Entebbe-24h'!E83,'26.09 Busega-Entebbe 24hr'!E83)</f>
        <v>2</v>
      </c>
      <c r="F83" s="49">
        <f>AVERAGE('28.09 Busega-Entebbe-24h'!F83,'26.09 Busega-Entebbe 24hr'!F83)</f>
        <v>0.5</v>
      </c>
      <c r="G83" s="49">
        <f>AVERAGE('28.09 Busega-Entebbe-24h'!G83,'26.09 Busega-Entebbe 24hr'!G83)</f>
        <v>0</v>
      </c>
      <c r="H83" s="49">
        <f>AVERAGE('28.09 Busega-Entebbe-24h'!H83,'26.09 Busega-Entebbe 24hr'!H83)</f>
        <v>0</v>
      </c>
      <c r="I83" s="49">
        <f>AVERAGE('28.09 Busega-Entebbe-24h'!I83,'26.09 Busega-Entebbe 24hr'!I83)</f>
        <v>1</v>
      </c>
      <c r="J83" s="49">
        <f>AVERAGE('28.09 Busega-Entebbe-24h'!J83,'26.09 Busega-Entebbe 24hr'!J83)</f>
        <v>0</v>
      </c>
      <c r="K83" s="49">
        <f>AVERAGE('28.09 Busega-Entebbe-24h'!K83,'26.09 Busega-Entebbe 24hr'!K83)</f>
        <v>0</v>
      </c>
      <c r="L83" s="49">
        <f>AVERAGE('28.09 Busega-Entebbe-24h'!L83,'26.09 Busega-Entebbe 24hr'!L83)</f>
        <v>0</v>
      </c>
      <c r="M83" s="49">
        <f>AVERAGE('28.09 Busega-Entebbe-24h'!M83,'26.09 Busega-Entebbe 24hr'!M83)</f>
        <v>0</v>
      </c>
      <c r="N83" s="49">
        <f>AVERAGE('28.09 Busega-Entebbe-24h'!N83,'26.09 Busega-Entebbe 24hr'!N83)</f>
        <v>0</v>
      </c>
      <c r="O83" s="15">
        <f t="shared" si="35"/>
        <v>6</v>
      </c>
      <c r="P83" s="15">
        <f t="shared" si="36"/>
        <v>6</v>
      </c>
      <c r="R83" s="8"/>
      <c r="T83"/>
    </row>
    <row r="84" spans="2:20" ht="23.1" customHeight="1" x14ac:dyDescent="0.25">
      <c r="B84" s="25" t="s">
        <v>124</v>
      </c>
      <c r="C84" s="49">
        <f>AVERAGE('28.09 Busega-Entebbe-24h'!C84,'26.09 Busega-Entebbe 24hr'!C84)</f>
        <v>1</v>
      </c>
      <c r="D84" s="49">
        <f>AVERAGE('28.09 Busega-Entebbe-24h'!D84,'26.09 Busega-Entebbe 24hr'!D84)</f>
        <v>3</v>
      </c>
      <c r="E84" s="49">
        <f>AVERAGE('28.09 Busega-Entebbe-24h'!E84,'26.09 Busega-Entebbe 24hr'!E84)</f>
        <v>1</v>
      </c>
      <c r="F84" s="49">
        <f>AVERAGE('28.09 Busega-Entebbe-24h'!F84,'26.09 Busega-Entebbe 24hr'!F84)</f>
        <v>0</v>
      </c>
      <c r="G84" s="49">
        <f>AVERAGE('28.09 Busega-Entebbe-24h'!G84,'26.09 Busega-Entebbe 24hr'!G84)</f>
        <v>0</v>
      </c>
      <c r="H84" s="49">
        <f>AVERAGE('28.09 Busega-Entebbe-24h'!H84,'26.09 Busega-Entebbe 24hr'!H84)</f>
        <v>0</v>
      </c>
      <c r="I84" s="49">
        <f>AVERAGE('28.09 Busega-Entebbe-24h'!I84,'26.09 Busega-Entebbe 24hr'!I84)</f>
        <v>1</v>
      </c>
      <c r="J84" s="49">
        <f>AVERAGE('28.09 Busega-Entebbe-24h'!J84,'26.09 Busega-Entebbe 24hr'!J84)</f>
        <v>0.5</v>
      </c>
      <c r="K84" s="49">
        <f>AVERAGE('28.09 Busega-Entebbe-24h'!K84,'26.09 Busega-Entebbe 24hr'!K84)</f>
        <v>0</v>
      </c>
      <c r="L84" s="49">
        <f>AVERAGE('28.09 Busega-Entebbe-24h'!L84,'26.09 Busega-Entebbe 24hr'!L84)</f>
        <v>0</v>
      </c>
      <c r="M84" s="49">
        <f>AVERAGE('28.09 Busega-Entebbe-24h'!M84,'26.09 Busega-Entebbe 24hr'!M84)</f>
        <v>0</v>
      </c>
      <c r="N84" s="49">
        <f>AVERAGE('28.09 Busega-Entebbe-24h'!N84,'26.09 Busega-Entebbe 24hr'!N84)</f>
        <v>0</v>
      </c>
      <c r="O84" s="15">
        <f t="shared" si="35"/>
        <v>6.5</v>
      </c>
      <c r="P84" s="15">
        <f t="shared" si="36"/>
        <v>6.5</v>
      </c>
      <c r="R84" s="8"/>
      <c r="T84"/>
    </row>
    <row r="85" spans="2:20" ht="23.1" customHeight="1" x14ac:dyDescent="0.25">
      <c r="B85" s="23" t="s">
        <v>125</v>
      </c>
      <c r="C85" s="49">
        <f>AVERAGE('28.09 Busega-Entebbe-24h'!C85,'26.09 Busega-Entebbe 24hr'!C85)</f>
        <v>5</v>
      </c>
      <c r="D85" s="49">
        <f>AVERAGE('28.09 Busega-Entebbe-24h'!D85,'26.09 Busega-Entebbe 24hr'!D85)</f>
        <v>1</v>
      </c>
      <c r="E85" s="49">
        <f>AVERAGE('28.09 Busega-Entebbe-24h'!E85,'26.09 Busega-Entebbe 24hr'!E85)</f>
        <v>0</v>
      </c>
      <c r="F85" s="49">
        <f>AVERAGE('28.09 Busega-Entebbe-24h'!F85,'26.09 Busega-Entebbe 24hr'!F85)</f>
        <v>0</v>
      </c>
      <c r="G85" s="49">
        <f>AVERAGE('28.09 Busega-Entebbe-24h'!G85,'26.09 Busega-Entebbe 24hr'!G85)</f>
        <v>0</v>
      </c>
      <c r="H85" s="49">
        <f>AVERAGE('28.09 Busega-Entebbe-24h'!H85,'26.09 Busega-Entebbe 24hr'!H85)</f>
        <v>0</v>
      </c>
      <c r="I85" s="49">
        <f>AVERAGE('28.09 Busega-Entebbe-24h'!I85,'26.09 Busega-Entebbe 24hr'!I85)</f>
        <v>0.5</v>
      </c>
      <c r="J85" s="49">
        <f>AVERAGE('28.09 Busega-Entebbe-24h'!J85,'26.09 Busega-Entebbe 24hr'!J85)</f>
        <v>0.5</v>
      </c>
      <c r="K85" s="49">
        <f>AVERAGE('28.09 Busega-Entebbe-24h'!K85,'26.09 Busega-Entebbe 24hr'!K85)</f>
        <v>0</v>
      </c>
      <c r="L85" s="49">
        <f>AVERAGE('28.09 Busega-Entebbe-24h'!L85,'26.09 Busega-Entebbe 24hr'!L85)</f>
        <v>0</v>
      </c>
      <c r="M85" s="49">
        <f>AVERAGE('28.09 Busega-Entebbe-24h'!M85,'26.09 Busega-Entebbe 24hr'!M85)</f>
        <v>0</v>
      </c>
      <c r="N85" s="49">
        <f>AVERAGE('28.09 Busega-Entebbe-24h'!N85,'26.09 Busega-Entebbe 24hr'!N85)</f>
        <v>0</v>
      </c>
      <c r="O85" s="15">
        <f t="shared" si="35"/>
        <v>7</v>
      </c>
      <c r="P85" s="15">
        <f t="shared" si="36"/>
        <v>7</v>
      </c>
      <c r="R85" s="8"/>
      <c r="T85"/>
    </row>
    <row r="86" spans="2:20" ht="23.1" customHeight="1" x14ac:dyDescent="0.25">
      <c r="B86" s="24" t="s">
        <v>126</v>
      </c>
      <c r="C86" s="49">
        <f>AVERAGE('28.09 Busega-Entebbe-24h'!C86,'26.09 Busega-Entebbe 24hr'!C86)</f>
        <v>1.5</v>
      </c>
      <c r="D86" s="49">
        <f>AVERAGE('28.09 Busega-Entebbe-24h'!D86,'26.09 Busega-Entebbe 24hr'!D86)</f>
        <v>0</v>
      </c>
      <c r="E86" s="49">
        <f>AVERAGE('28.09 Busega-Entebbe-24h'!E86,'26.09 Busega-Entebbe 24hr'!E86)</f>
        <v>0.5</v>
      </c>
      <c r="F86" s="49">
        <f>AVERAGE('28.09 Busega-Entebbe-24h'!F86,'26.09 Busega-Entebbe 24hr'!F86)</f>
        <v>0</v>
      </c>
      <c r="G86" s="49">
        <f>AVERAGE('28.09 Busega-Entebbe-24h'!G86,'26.09 Busega-Entebbe 24hr'!G86)</f>
        <v>0</v>
      </c>
      <c r="H86" s="49">
        <f>AVERAGE('28.09 Busega-Entebbe-24h'!H86,'26.09 Busega-Entebbe 24hr'!H86)</f>
        <v>0</v>
      </c>
      <c r="I86" s="49">
        <f>AVERAGE('28.09 Busega-Entebbe-24h'!I86,'26.09 Busega-Entebbe 24hr'!I86)</f>
        <v>1</v>
      </c>
      <c r="J86" s="49">
        <f>AVERAGE('28.09 Busega-Entebbe-24h'!J86,'26.09 Busega-Entebbe 24hr'!J86)</f>
        <v>1.5</v>
      </c>
      <c r="K86" s="49">
        <f>AVERAGE('28.09 Busega-Entebbe-24h'!K86,'26.09 Busega-Entebbe 24hr'!K86)</f>
        <v>1</v>
      </c>
      <c r="L86" s="49">
        <f>AVERAGE('28.09 Busega-Entebbe-24h'!L86,'26.09 Busega-Entebbe 24hr'!L86)</f>
        <v>0</v>
      </c>
      <c r="M86" s="49">
        <f>AVERAGE('28.09 Busega-Entebbe-24h'!M86,'26.09 Busega-Entebbe 24hr'!M86)</f>
        <v>0</v>
      </c>
      <c r="N86" s="49">
        <f>AVERAGE('28.09 Busega-Entebbe-24h'!N86,'26.09 Busega-Entebbe 24hr'!N86)</f>
        <v>0</v>
      </c>
      <c r="O86" s="15">
        <f t="shared" si="35"/>
        <v>5.5</v>
      </c>
      <c r="P86" s="15">
        <f t="shared" si="36"/>
        <v>5.5</v>
      </c>
      <c r="R86" s="8"/>
      <c r="T86"/>
    </row>
    <row r="87" spans="2:20" ht="23.1" customHeight="1" x14ac:dyDescent="0.25">
      <c r="B87" s="23" t="s">
        <v>127</v>
      </c>
      <c r="C87" s="49">
        <f>AVERAGE('28.09 Busega-Entebbe-24h'!C87,'26.09 Busega-Entebbe 24hr'!C87)</f>
        <v>3</v>
      </c>
      <c r="D87" s="49">
        <f>AVERAGE('28.09 Busega-Entebbe-24h'!D87,'26.09 Busega-Entebbe 24hr'!D87)</f>
        <v>1.5</v>
      </c>
      <c r="E87" s="49">
        <f>AVERAGE('28.09 Busega-Entebbe-24h'!E87,'26.09 Busega-Entebbe 24hr'!E87)</f>
        <v>0</v>
      </c>
      <c r="F87" s="49">
        <f>AVERAGE('28.09 Busega-Entebbe-24h'!F87,'26.09 Busega-Entebbe 24hr'!F87)</f>
        <v>0</v>
      </c>
      <c r="G87" s="49">
        <f>AVERAGE('28.09 Busega-Entebbe-24h'!G87,'26.09 Busega-Entebbe 24hr'!G87)</f>
        <v>0</v>
      </c>
      <c r="H87" s="49">
        <f>AVERAGE('28.09 Busega-Entebbe-24h'!H87,'26.09 Busega-Entebbe 24hr'!H87)</f>
        <v>0</v>
      </c>
      <c r="I87" s="49">
        <f>AVERAGE('28.09 Busega-Entebbe-24h'!I87,'26.09 Busega-Entebbe 24hr'!I87)</f>
        <v>2.5</v>
      </c>
      <c r="J87" s="49">
        <f>AVERAGE('28.09 Busega-Entebbe-24h'!J87,'26.09 Busega-Entebbe 24hr'!J87)</f>
        <v>0</v>
      </c>
      <c r="K87" s="49">
        <f>AVERAGE('28.09 Busega-Entebbe-24h'!K87,'26.09 Busega-Entebbe 24hr'!K87)</f>
        <v>1</v>
      </c>
      <c r="L87" s="49">
        <f>AVERAGE('28.09 Busega-Entebbe-24h'!L87,'26.09 Busega-Entebbe 24hr'!L87)</f>
        <v>0</v>
      </c>
      <c r="M87" s="49">
        <f>AVERAGE('28.09 Busega-Entebbe-24h'!M87,'26.09 Busega-Entebbe 24hr'!M87)</f>
        <v>0</v>
      </c>
      <c r="N87" s="49">
        <f>AVERAGE('28.09 Busega-Entebbe-24h'!N87,'26.09 Busega-Entebbe 24hr'!N87)</f>
        <v>0</v>
      </c>
      <c r="O87" s="15">
        <f t="shared" si="35"/>
        <v>8</v>
      </c>
      <c r="P87" s="15">
        <f t="shared" si="36"/>
        <v>8</v>
      </c>
      <c r="R87" s="8"/>
      <c r="T87"/>
    </row>
    <row r="88" spans="2:20" ht="23.1" customHeight="1" x14ac:dyDescent="0.25">
      <c r="B88" s="25" t="s">
        <v>128</v>
      </c>
      <c r="C88" s="49">
        <f>AVERAGE('28.09 Busega-Entebbe-24h'!C88,'26.09 Busega-Entebbe 24hr'!C88)</f>
        <v>1.5</v>
      </c>
      <c r="D88" s="49">
        <f>AVERAGE('28.09 Busega-Entebbe-24h'!D88,'26.09 Busega-Entebbe 24hr'!D88)</f>
        <v>1</v>
      </c>
      <c r="E88" s="49">
        <f>AVERAGE('28.09 Busega-Entebbe-24h'!E88,'26.09 Busega-Entebbe 24hr'!E88)</f>
        <v>0.5</v>
      </c>
      <c r="F88" s="49">
        <f>AVERAGE('28.09 Busega-Entebbe-24h'!F88,'26.09 Busega-Entebbe 24hr'!F88)</f>
        <v>1</v>
      </c>
      <c r="G88" s="49">
        <f>AVERAGE('28.09 Busega-Entebbe-24h'!G88,'26.09 Busega-Entebbe 24hr'!G88)</f>
        <v>0</v>
      </c>
      <c r="H88" s="49">
        <f>AVERAGE('28.09 Busega-Entebbe-24h'!H88,'26.09 Busega-Entebbe 24hr'!H88)</f>
        <v>0</v>
      </c>
      <c r="I88" s="49">
        <f>AVERAGE('28.09 Busega-Entebbe-24h'!I88,'26.09 Busega-Entebbe 24hr'!I88)</f>
        <v>0</v>
      </c>
      <c r="J88" s="49">
        <f>AVERAGE('28.09 Busega-Entebbe-24h'!J88,'26.09 Busega-Entebbe 24hr'!J88)</f>
        <v>0</v>
      </c>
      <c r="K88" s="49">
        <f>AVERAGE('28.09 Busega-Entebbe-24h'!K88,'26.09 Busega-Entebbe 24hr'!K88)</f>
        <v>1</v>
      </c>
      <c r="L88" s="49">
        <f>AVERAGE('28.09 Busega-Entebbe-24h'!L88,'26.09 Busega-Entebbe 24hr'!L88)</f>
        <v>0</v>
      </c>
      <c r="M88" s="49">
        <f>AVERAGE('28.09 Busega-Entebbe-24h'!M88,'26.09 Busega-Entebbe 24hr'!M88)</f>
        <v>0</v>
      </c>
      <c r="N88" s="49">
        <f>AVERAGE('28.09 Busega-Entebbe-24h'!N88,'26.09 Busega-Entebbe 24hr'!N88)</f>
        <v>0</v>
      </c>
      <c r="O88" s="15">
        <f t="shared" si="35"/>
        <v>5</v>
      </c>
      <c r="P88" s="15">
        <f t="shared" si="36"/>
        <v>5</v>
      </c>
      <c r="R88" s="8"/>
      <c r="T88"/>
    </row>
    <row r="89" spans="2:20" ht="23.1" customHeight="1" x14ac:dyDescent="0.25">
      <c r="B89" s="23" t="s">
        <v>129</v>
      </c>
      <c r="C89" s="49">
        <f>AVERAGE('28.09 Busega-Entebbe-24h'!C89,'26.09 Busega-Entebbe 24hr'!C89)</f>
        <v>2</v>
      </c>
      <c r="D89" s="49">
        <f>AVERAGE('28.09 Busega-Entebbe-24h'!D89,'26.09 Busega-Entebbe 24hr'!D89)</f>
        <v>0</v>
      </c>
      <c r="E89" s="49">
        <f>AVERAGE('28.09 Busega-Entebbe-24h'!E89,'26.09 Busega-Entebbe 24hr'!E89)</f>
        <v>0</v>
      </c>
      <c r="F89" s="49">
        <f>AVERAGE('28.09 Busega-Entebbe-24h'!F89,'26.09 Busega-Entebbe 24hr'!F89)</f>
        <v>0.5</v>
      </c>
      <c r="G89" s="49">
        <f>AVERAGE('28.09 Busega-Entebbe-24h'!G89,'26.09 Busega-Entebbe 24hr'!G89)</f>
        <v>0</v>
      </c>
      <c r="H89" s="49">
        <f>AVERAGE('28.09 Busega-Entebbe-24h'!H89,'26.09 Busega-Entebbe 24hr'!H89)</f>
        <v>0</v>
      </c>
      <c r="I89" s="49">
        <f>AVERAGE('28.09 Busega-Entebbe-24h'!I89,'26.09 Busega-Entebbe 24hr'!I89)</f>
        <v>1.5</v>
      </c>
      <c r="J89" s="49">
        <f>AVERAGE('28.09 Busega-Entebbe-24h'!J89,'26.09 Busega-Entebbe 24hr'!J89)</f>
        <v>0</v>
      </c>
      <c r="K89" s="49">
        <f>AVERAGE('28.09 Busega-Entebbe-24h'!K89,'26.09 Busega-Entebbe 24hr'!K89)</f>
        <v>1.5</v>
      </c>
      <c r="L89" s="49">
        <f>AVERAGE('28.09 Busega-Entebbe-24h'!L89,'26.09 Busega-Entebbe 24hr'!L89)</f>
        <v>0</v>
      </c>
      <c r="M89" s="49">
        <f>AVERAGE('28.09 Busega-Entebbe-24h'!M89,'26.09 Busega-Entebbe 24hr'!M89)</f>
        <v>0</v>
      </c>
      <c r="N89" s="49">
        <f>AVERAGE('28.09 Busega-Entebbe-24h'!N89,'26.09 Busega-Entebbe 24hr'!N89)</f>
        <v>0</v>
      </c>
      <c r="O89" s="15">
        <f t="shared" si="35"/>
        <v>5.5</v>
      </c>
      <c r="P89" s="15">
        <f t="shared" si="36"/>
        <v>5.5</v>
      </c>
      <c r="R89" s="8"/>
      <c r="T89"/>
    </row>
    <row r="90" spans="2:20" ht="23.1" customHeight="1" x14ac:dyDescent="0.25">
      <c r="B90" s="24" t="s">
        <v>130</v>
      </c>
      <c r="C90" s="49">
        <f>AVERAGE('28.09 Busega-Entebbe-24h'!C90,'26.09 Busega-Entebbe 24hr'!C90)</f>
        <v>0.5</v>
      </c>
      <c r="D90" s="49">
        <f>AVERAGE('28.09 Busega-Entebbe-24h'!D90,'26.09 Busega-Entebbe 24hr'!D90)</f>
        <v>0</v>
      </c>
      <c r="E90" s="49">
        <f>AVERAGE('28.09 Busega-Entebbe-24h'!E90,'26.09 Busega-Entebbe 24hr'!E90)</f>
        <v>1</v>
      </c>
      <c r="F90" s="49">
        <f>AVERAGE('28.09 Busega-Entebbe-24h'!F90,'26.09 Busega-Entebbe 24hr'!F90)</f>
        <v>0</v>
      </c>
      <c r="G90" s="49">
        <f>AVERAGE('28.09 Busega-Entebbe-24h'!G90,'26.09 Busega-Entebbe 24hr'!G90)</f>
        <v>0</v>
      </c>
      <c r="H90" s="49">
        <f>AVERAGE('28.09 Busega-Entebbe-24h'!H90,'26.09 Busega-Entebbe 24hr'!H90)</f>
        <v>0</v>
      </c>
      <c r="I90" s="49">
        <f>AVERAGE('28.09 Busega-Entebbe-24h'!I90,'26.09 Busega-Entebbe 24hr'!I90)</f>
        <v>0.5</v>
      </c>
      <c r="J90" s="49">
        <f>AVERAGE('28.09 Busega-Entebbe-24h'!J90,'26.09 Busega-Entebbe 24hr'!J90)</f>
        <v>0.5</v>
      </c>
      <c r="K90" s="49">
        <f>AVERAGE('28.09 Busega-Entebbe-24h'!K90,'26.09 Busega-Entebbe 24hr'!K90)</f>
        <v>0</v>
      </c>
      <c r="L90" s="49">
        <f>AVERAGE('28.09 Busega-Entebbe-24h'!L90,'26.09 Busega-Entebbe 24hr'!L90)</f>
        <v>0</v>
      </c>
      <c r="M90" s="49">
        <f>AVERAGE('28.09 Busega-Entebbe-24h'!M90,'26.09 Busega-Entebbe 24hr'!M90)</f>
        <v>0</v>
      </c>
      <c r="N90" s="49">
        <f>AVERAGE('28.09 Busega-Entebbe-24h'!N90,'26.09 Busega-Entebbe 24hr'!N90)</f>
        <v>0</v>
      </c>
      <c r="O90" s="15">
        <f t="shared" si="35"/>
        <v>2.5</v>
      </c>
      <c r="P90" s="15">
        <f t="shared" si="36"/>
        <v>2.5</v>
      </c>
      <c r="R90" s="8"/>
      <c r="T90"/>
    </row>
    <row r="91" spans="2:20" ht="23.1" customHeight="1" x14ac:dyDescent="0.25">
      <c r="B91" s="23" t="s">
        <v>131</v>
      </c>
      <c r="C91" s="49">
        <f>AVERAGE('28.09 Busega-Entebbe-24h'!C91,'26.09 Busega-Entebbe 24hr'!C91)</f>
        <v>2.5</v>
      </c>
      <c r="D91" s="49">
        <f>AVERAGE('28.09 Busega-Entebbe-24h'!D91,'26.09 Busega-Entebbe 24hr'!D91)</f>
        <v>0</v>
      </c>
      <c r="E91" s="49">
        <f>AVERAGE('28.09 Busega-Entebbe-24h'!E91,'26.09 Busega-Entebbe 24hr'!E91)</f>
        <v>0</v>
      </c>
      <c r="F91" s="49">
        <f>AVERAGE('28.09 Busega-Entebbe-24h'!F91,'26.09 Busega-Entebbe 24hr'!F91)</f>
        <v>0</v>
      </c>
      <c r="G91" s="49">
        <f>AVERAGE('28.09 Busega-Entebbe-24h'!G91,'26.09 Busega-Entebbe 24hr'!G91)</f>
        <v>0</v>
      </c>
      <c r="H91" s="49">
        <f>AVERAGE('28.09 Busega-Entebbe-24h'!H91,'26.09 Busega-Entebbe 24hr'!H91)</f>
        <v>0</v>
      </c>
      <c r="I91" s="49">
        <f>AVERAGE('28.09 Busega-Entebbe-24h'!I91,'26.09 Busega-Entebbe 24hr'!I91)</f>
        <v>0</v>
      </c>
      <c r="J91" s="49">
        <f>AVERAGE('28.09 Busega-Entebbe-24h'!J91,'26.09 Busega-Entebbe 24hr'!J91)</f>
        <v>0</v>
      </c>
      <c r="K91" s="49">
        <f>AVERAGE('28.09 Busega-Entebbe-24h'!K91,'26.09 Busega-Entebbe 24hr'!K91)</f>
        <v>1.5</v>
      </c>
      <c r="L91" s="49">
        <f>AVERAGE('28.09 Busega-Entebbe-24h'!L91,'26.09 Busega-Entebbe 24hr'!L91)</f>
        <v>0.5</v>
      </c>
      <c r="M91" s="49">
        <f>AVERAGE('28.09 Busega-Entebbe-24h'!M91,'26.09 Busega-Entebbe 24hr'!M91)</f>
        <v>0</v>
      </c>
      <c r="N91" s="49">
        <f>AVERAGE('28.09 Busega-Entebbe-24h'!N91,'26.09 Busega-Entebbe 24hr'!N91)</f>
        <v>0</v>
      </c>
      <c r="O91" s="15">
        <f t="shared" si="35"/>
        <v>4.5</v>
      </c>
      <c r="P91" s="15">
        <f t="shared" si="36"/>
        <v>4.5</v>
      </c>
      <c r="R91" s="8"/>
      <c r="T91"/>
    </row>
    <row r="92" spans="2:20" ht="23.1" customHeight="1" x14ac:dyDescent="0.25">
      <c r="B92" s="25" t="s">
        <v>132</v>
      </c>
      <c r="C92" s="49">
        <f>AVERAGE('28.09 Busega-Entebbe-24h'!C92,'26.09 Busega-Entebbe 24hr'!C92)</f>
        <v>2.5</v>
      </c>
      <c r="D92" s="49">
        <f>AVERAGE('28.09 Busega-Entebbe-24h'!D92,'26.09 Busega-Entebbe 24hr'!D92)</f>
        <v>1.5</v>
      </c>
      <c r="E92" s="49">
        <f>AVERAGE('28.09 Busega-Entebbe-24h'!E92,'26.09 Busega-Entebbe 24hr'!E92)</f>
        <v>0.5</v>
      </c>
      <c r="F92" s="49">
        <f>AVERAGE('28.09 Busega-Entebbe-24h'!F92,'26.09 Busega-Entebbe 24hr'!F92)</f>
        <v>0</v>
      </c>
      <c r="G92" s="49">
        <f>AVERAGE('28.09 Busega-Entebbe-24h'!G92,'26.09 Busega-Entebbe 24hr'!G92)</f>
        <v>0</v>
      </c>
      <c r="H92" s="49">
        <f>AVERAGE('28.09 Busega-Entebbe-24h'!H92,'26.09 Busega-Entebbe 24hr'!H92)</f>
        <v>0</v>
      </c>
      <c r="I92" s="49">
        <f>AVERAGE('28.09 Busega-Entebbe-24h'!I92,'26.09 Busega-Entebbe 24hr'!I92)</f>
        <v>0</v>
      </c>
      <c r="J92" s="49">
        <f>AVERAGE('28.09 Busega-Entebbe-24h'!J92,'26.09 Busega-Entebbe 24hr'!J92)</f>
        <v>0</v>
      </c>
      <c r="K92" s="49">
        <f>AVERAGE('28.09 Busega-Entebbe-24h'!K92,'26.09 Busega-Entebbe 24hr'!K92)</f>
        <v>0.5</v>
      </c>
      <c r="L92" s="49">
        <f>AVERAGE('28.09 Busega-Entebbe-24h'!L92,'26.09 Busega-Entebbe 24hr'!L92)</f>
        <v>0</v>
      </c>
      <c r="M92" s="49">
        <f>AVERAGE('28.09 Busega-Entebbe-24h'!M92,'26.09 Busega-Entebbe 24hr'!M92)</f>
        <v>0</v>
      </c>
      <c r="N92" s="49">
        <f>AVERAGE('28.09 Busega-Entebbe-24h'!N92,'26.09 Busega-Entebbe 24hr'!N92)</f>
        <v>0</v>
      </c>
      <c r="O92" s="15">
        <f t="shared" si="35"/>
        <v>5</v>
      </c>
      <c r="P92" s="15">
        <f t="shared" si="36"/>
        <v>5</v>
      </c>
      <c r="R92" s="8"/>
      <c r="T92"/>
    </row>
    <row r="93" spans="2:20" ht="23.1" customHeight="1" x14ac:dyDescent="0.25">
      <c r="B93" s="23" t="s">
        <v>133</v>
      </c>
      <c r="C93" s="49">
        <f>AVERAGE('28.09 Busega-Entebbe-24h'!C93,'26.09 Busega-Entebbe 24hr'!C93)</f>
        <v>3.5</v>
      </c>
      <c r="D93" s="49">
        <f>AVERAGE('28.09 Busega-Entebbe-24h'!D93,'26.09 Busega-Entebbe 24hr'!D93)</f>
        <v>2</v>
      </c>
      <c r="E93" s="49">
        <f>AVERAGE('28.09 Busega-Entebbe-24h'!E93,'26.09 Busega-Entebbe 24hr'!E93)</f>
        <v>0.5</v>
      </c>
      <c r="F93" s="49">
        <f>AVERAGE('28.09 Busega-Entebbe-24h'!F93,'26.09 Busega-Entebbe 24hr'!F93)</f>
        <v>0</v>
      </c>
      <c r="G93" s="49">
        <f>AVERAGE('28.09 Busega-Entebbe-24h'!G93,'26.09 Busega-Entebbe 24hr'!G93)</f>
        <v>0</v>
      </c>
      <c r="H93" s="49">
        <f>AVERAGE('28.09 Busega-Entebbe-24h'!H93,'26.09 Busega-Entebbe 24hr'!H93)</f>
        <v>0</v>
      </c>
      <c r="I93" s="49">
        <f>AVERAGE('28.09 Busega-Entebbe-24h'!I93,'26.09 Busega-Entebbe 24hr'!I93)</f>
        <v>0</v>
      </c>
      <c r="J93" s="49">
        <f>AVERAGE('28.09 Busega-Entebbe-24h'!J93,'26.09 Busega-Entebbe 24hr'!J93)</f>
        <v>0</v>
      </c>
      <c r="K93" s="49">
        <f>AVERAGE('28.09 Busega-Entebbe-24h'!K93,'26.09 Busega-Entebbe 24hr'!K93)</f>
        <v>0.5</v>
      </c>
      <c r="L93" s="49">
        <f>AVERAGE('28.09 Busega-Entebbe-24h'!L93,'26.09 Busega-Entebbe 24hr'!L93)</f>
        <v>0</v>
      </c>
      <c r="M93" s="49">
        <f>AVERAGE('28.09 Busega-Entebbe-24h'!M93,'26.09 Busega-Entebbe 24hr'!M93)</f>
        <v>0</v>
      </c>
      <c r="N93" s="49">
        <f>AVERAGE('28.09 Busega-Entebbe-24h'!N93,'26.09 Busega-Entebbe 24hr'!N93)</f>
        <v>0</v>
      </c>
      <c r="O93" s="15">
        <f t="shared" si="35"/>
        <v>6.5</v>
      </c>
      <c r="P93" s="15">
        <f t="shared" si="36"/>
        <v>6.5</v>
      </c>
      <c r="R93" s="8"/>
      <c r="T93"/>
    </row>
    <row r="94" spans="2:20" ht="23.1" customHeight="1" x14ac:dyDescent="0.25">
      <c r="B94" s="24" t="s">
        <v>134</v>
      </c>
      <c r="C94" s="49">
        <f>AVERAGE('28.09 Busega-Entebbe-24h'!C94,'26.09 Busega-Entebbe 24hr'!C94)</f>
        <v>1</v>
      </c>
      <c r="D94" s="49">
        <f>AVERAGE('28.09 Busega-Entebbe-24h'!D94,'26.09 Busega-Entebbe 24hr'!D94)</f>
        <v>0.5</v>
      </c>
      <c r="E94" s="49">
        <f>AVERAGE('28.09 Busega-Entebbe-24h'!E94,'26.09 Busega-Entebbe 24hr'!E94)</f>
        <v>0</v>
      </c>
      <c r="F94" s="49">
        <f>AVERAGE('28.09 Busega-Entebbe-24h'!F94,'26.09 Busega-Entebbe 24hr'!F94)</f>
        <v>0.5</v>
      </c>
      <c r="G94" s="49">
        <f>AVERAGE('28.09 Busega-Entebbe-24h'!G94,'26.09 Busega-Entebbe 24hr'!G94)</f>
        <v>0</v>
      </c>
      <c r="H94" s="49">
        <f>AVERAGE('28.09 Busega-Entebbe-24h'!H94,'26.09 Busega-Entebbe 24hr'!H94)</f>
        <v>0</v>
      </c>
      <c r="I94" s="49">
        <f>AVERAGE('28.09 Busega-Entebbe-24h'!I94,'26.09 Busega-Entebbe 24hr'!I94)</f>
        <v>1</v>
      </c>
      <c r="J94" s="49">
        <f>AVERAGE('28.09 Busega-Entebbe-24h'!J94,'26.09 Busega-Entebbe 24hr'!J94)</f>
        <v>1</v>
      </c>
      <c r="K94" s="49">
        <f>AVERAGE('28.09 Busega-Entebbe-24h'!K94,'26.09 Busega-Entebbe 24hr'!K94)</f>
        <v>0</v>
      </c>
      <c r="L94" s="49">
        <f>AVERAGE('28.09 Busega-Entebbe-24h'!L94,'26.09 Busega-Entebbe 24hr'!L94)</f>
        <v>0</v>
      </c>
      <c r="M94" s="49">
        <f>AVERAGE('28.09 Busega-Entebbe-24h'!M94,'26.09 Busega-Entebbe 24hr'!M94)</f>
        <v>0</v>
      </c>
      <c r="N94" s="49">
        <f>AVERAGE('28.09 Busega-Entebbe-24h'!N94,'26.09 Busega-Entebbe 24hr'!N94)</f>
        <v>0</v>
      </c>
      <c r="O94" s="15">
        <f t="shared" si="35"/>
        <v>4</v>
      </c>
      <c r="P94" s="15">
        <f t="shared" si="36"/>
        <v>4</v>
      </c>
      <c r="R94" s="8"/>
      <c r="T94"/>
    </row>
    <row r="95" spans="2:20" ht="23.1" customHeight="1" x14ac:dyDescent="0.25">
      <c r="B95" s="23" t="s">
        <v>135</v>
      </c>
      <c r="C95" s="49">
        <f>AVERAGE('28.09 Busega-Entebbe-24h'!C95,'26.09 Busega-Entebbe 24hr'!C95)</f>
        <v>2</v>
      </c>
      <c r="D95" s="49">
        <f>AVERAGE('28.09 Busega-Entebbe-24h'!D95,'26.09 Busega-Entebbe 24hr'!D95)</f>
        <v>0.5</v>
      </c>
      <c r="E95" s="49">
        <f>AVERAGE('28.09 Busega-Entebbe-24h'!E95,'26.09 Busega-Entebbe 24hr'!E95)</f>
        <v>0</v>
      </c>
      <c r="F95" s="49">
        <f>AVERAGE('28.09 Busega-Entebbe-24h'!F95,'26.09 Busega-Entebbe 24hr'!F95)</f>
        <v>0</v>
      </c>
      <c r="G95" s="49">
        <f>AVERAGE('28.09 Busega-Entebbe-24h'!G95,'26.09 Busega-Entebbe 24hr'!G95)</f>
        <v>0</v>
      </c>
      <c r="H95" s="49">
        <f>AVERAGE('28.09 Busega-Entebbe-24h'!H95,'26.09 Busega-Entebbe 24hr'!H95)</f>
        <v>0</v>
      </c>
      <c r="I95" s="49">
        <f>AVERAGE('28.09 Busega-Entebbe-24h'!I95,'26.09 Busega-Entebbe 24hr'!I95)</f>
        <v>0.5</v>
      </c>
      <c r="J95" s="49">
        <f>AVERAGE('28.09 Busega-Entebbe-24h'!J95,'26.09 Busega-Entebbe 24hr'!J95)</f>
        <v>0.5</v>
      </c>
      <c r="K95" s="49">
        <f>AVERAGE('28.09 Busega-Entebbe-24h'!K95,'26.09 Busega-Entebbe 24hr'!K95)</f>
        <v>1</v>
      </c>
      <c r="L95" s="49">
        <f>AVERAGE('28.09 Busega-Entebbe-24h'!L95,'26.09 Busega-Entebbe 24hr'!L95)</f>
        <v>0</v>
      </c>
      <c r="M95" s="49">
        <f>AVERAGE('28.09 Busega-Entebbe-24h'!M95,'26.09 Busega-Entebbe 24hr'!M95)</f>
        <v>0</v>
      </c>
      <c r="N95" s="49">
        <f>AVERAGE('28.09 Busega-Entebbe-24h'!N95,'26.09 Busega-Entebbe 24hr'!N95)</f>
        <v>0</v>
      </c>
      <c r="O95" s="15">
        <f t="shared" si="35"/>
        <v>4.5</v>
      </c>
      <c r="P95" s="15">
        <f t="shared" si="36"/>
        <v>4.5</v>
      </c>
      <c r="R95" s="8"/>
      <c r="T95"/>
    </row>
    <row r="96" spans="2:20" ht="23.1" customHeight="1" x14ac:dyDescent="0.25">
      <c r="B96" s="25" t="s">
        <v>136</v>
      </c>
      <c r="C96" s="49">
        <f>AVERAGE('28.09 Busega-Entebbe-24h'!C96,'26.09 Busega-Entebbe 24hr'!C96)</f>
        <v>2.5</v>
      </c>
      <c r="D96" s="49">
        <f>AVERAGE('28.09 Busega-Entebbe-24h'!D96,'26.09 Busega-Entebbe 24hr'!D96)</f>
        <v>0.5</v>
      </c>
      <c r="E96" s="49">
        <f>AVERAGE('28.09 Busega-Entebbe-24h'!E96,'26.09 Busega-Entebbe 24hr'!E96)</f>
        <v>0</v>
      </c>
      <c r="F96" s="49">
        <f>AVERAGE('28.09 Busega-Entebbe-24h'!F96,'26.09 Busega-Entebbe 24hr'!F96)</f>
        <v>1</v>
      </c>
      <c r="G96" s="49">
        <f>AVERAGE('28.09 Busega-Entebbe-24h'!G96,'26.09 Busega-Entebbe 24hr'!G96)</f>
        <v>0.5</v>
      </c>
      <c r="H96" s="49">
        <f>AVERAGE('28.09 Busega-Entebbe-24h'!H96,'26.09 Busega-Entebbe 24hr'!H96)</f>
        <v>0</v>
      </c>
      <c r="I96" s="49">
        <f>AVERAGE('28.09 Busega-Entebbe-24h'!I96,'26.09 Busega-Entebbe 24hr'!I96)</f>
        <v>1.5</v>
      </c>
      <c r="J96" s="49">
        <f>AVERAGE('28.09 Busega-Entebbe-24h'!J96,'26.09 Busega-Entebbe 24hr'!J96)</f>
        <v>2.5</v>
      </c>
      <c r="K96" s="49">
        <f>AVERAGE('28.09 Busega-Entebbe-24h'!K96,'26.09 Busega-Entebbe 24hr'!K96)</f>
        <v>0.5</v>
      </c>
      <c r="L96" s="49">
        <f>AVERAGE('28.09 Busega-Entebbe-24h'!L96,'26.09 Busega-Entebbe 24hr'!L96)</f>
        <v>0</v>
      </c>
      <c r="M96" s="49">
        <f>AVERAGE('28.09 Busega-Entebbe-24h'!M96,'26.09 Busega-Entebbe 24hr'!M96)</f>
        <v>0</v>
      </c>
      <c r="N96" s="49">
        <f>AVERAGE('28.09 Busega-Entebbe-24h'!N96,'26.09 Busega-Entebbe 24hr'!N96)</f>
        <v>0</v>
      </c>
      <c r="O96" s="15">
        <f t="shared" si="35"/>
        <v>9</v>
      </c>
      <c r="P96" s="15">
        <f t="shared" si="36"/>
        <v>9</v>
      </c>
      <c r="R96" s="8"/>
      <c r="T96"/>
    </row>
    <row r="97" spans="2:20" ht="23.1" customHeight="1" x14ac:dyDescent="0.25">
      <c r="B97" s="23" t="s">
        <v>137</v>
      </c>
      <c r="C97" s="49">
        <f>AVERAGE('28.09 Busega-Entebbe-24h'!C97,'26.09 Busega-Entebbe 24hr'!C97)</f>
        <v>2</v>
      </c>
      <c r="D97" s="49">
        <f>AVERAGE('28.09 Busega-Entebbe-24h'!D97,'26.09 Busega-Entebbe 24hr'!D97)</f>
        <v>1</v>
      </c>
      <c r="E97" s="49">
        <f>AVERAGE('28.09 Busega-Entebbe-24h'!E97,'26.09 Busega-Entebbe 24hr'!E97)</f>
        <v>0.5</v>
      </c>
      <c r="F97" s="49">
        <f>AVERAGE('28.09 Busega-Entebbe-24h'!F97,'26.09 Busega-Entebbe 24hr'!F97)</f>
        <v>0.5</v>
      </c>
      <c r="G97" s="49">
        <f>AVERAGE('28.09 Busega-Entebbe-24h'!G97,'26.09 Busega-Entebbe 24hr'!G97)</f>
        <v>0</v>
      </c>
      <c r="H97" s="49">
        <f>AVERAGE('28.09 Busega-Entebbe-24h'!H97,'26.09 Busega-Entebbe 24hr'!H97)</f>
        <v>0</v>
      </c>
      <c r="I97" s="49">
        <f>AVERAGE('28.09 Busega-Entebbe-24h'!I97,'26.09 Busega-Entebbe 24hr'!I97)</f>
        <v>0</v>
      </c>
      <c r="J97" s="49">
        <f>AVERAGE('28.09 Busega-Entebbe-24h'!J97,'26.09 Busega-Entebbe 24hr'!J97)</f>
        <v>1</v>
      </c>
      <c r="K97" s="49">
        <f>AVERAGE('28.09 Busega-Entebbe-24h'!K97,'26.09 Busega-Entebbe 24hr'!K97)</f>
        <v>0</v>
      </c>
      <c r="L97" s="49">
        <f>AVERAGE('28.09 Busega-Entebbe-24h'!L97,'26.09 Busega-Entebbe 24hr'!L97)</f>
        <v>0</v>
      </c>
      <c r="M97" s="49">
        <f>AVERAGE('28.09 Busega-Entebbe-24h'!M97,'26.09 Busega-Entebbe 24hr'!M97)</f>
        <v>0</v>
      </c>
      <c r="N97" s="49">
        <f>AVERAGE('28.09 Busega-Entebbe-24h'!N97,'26.09 Busega-Entebbe 24hr'!N97)</f>
        <v>0</v>
      </c>
      <c r="O97" s="15">
        <f t="shared" si="35"/>
        <v>5</v>
      </c>
      <c r="P97" s="15">
        <f t="shared" si="36"/>
        <v>5</v>
      </c>
      <c r="R97" s="8"/>
      <c r="T97"/>
    </row>
    <row r="98" spans="2:20" ht="23.1" customHeight="1" x14ac:dyDescent="0.25">
      <c r="B98" s="24" t="s">
        <v>138</v>
      </c>
      <c r="C98" s="49">
        <f>AVERAGE('28.09 Busega-Entebbe-24h'!C98,'26.09 Busega-Entebbe 24hr'!C98)</f>
        <v>4.5</v>
      </c>
      <c r="D98" s="49">
        <f>AVERAGE('28.09 Busega-Entebbe-24h'!D98,'26.09 Busega-Entebbe 24hr'!D98)</f>
        <v>1</v>
      </c>
      <c r="E98" s="49">
        <f>AVERAGE('28.09 Busega-Entebbe-24h'!E98,'26.09 Busega-Entebbe 24hr'!E98)</f>
        <v>0</v>
      </c>
      <c r="F98" s="49">
        <f>AVERAGE('28.09 Busega-Entebbe-24h'!F98,'26.09 Busega-Entebbe 24hr'!F98)</f>
        <v>1</v>
      </c>
      <c r="G98" s="49">
        <f>AVERAGE('28.09 Busega-Entebbe-24h'!G98,'26.09 Busega-Entebbe 24hr'!G98)</f>
        <v>0</v>
      </c>
      <c r="H98" s="49">
        <f>AVERAGE('28.09 Busega-Entebbe-24h'!H98,'26.09 Busega-Entebbe 24hr'!H98)</f>
        <v>0</v>
      </c>
      <c r="I98" s="49">
        <f>AVERAGE('28.09 Busega-Entebbe-24h'!I98,'26.09 Busega-Entebbe 24hr'!I98)</f>
        <v>0.5</v>
      </c>
      <c r="J98" s="49">
        <f>AVERAGE('28.09 Busega-Entebbe-24h'!J98,'26.09 Busega-Entebbe 24hr'!J98)</f>
        <v>0.5</v>
      </c>
      <c r="K98" s="49">
        <f>AVERAGE('28.09 Busega-Entebbe-24h'!K98,'26.09 Busega-Entebbe 24hr'!K98)</f>
        <v>1</v>
      </c>
      <c r="L98" s="49">
        <f>AVERAGE('28.09 Busega-Entebbe-24h'!L98,'26.09 Busega-Entebbe 24hr'!L98)</f>
        <v>0</v>
      </c>
      <c r="M98" s="49">
        <f>AVERAGE('28.09 Busega-Entebbe-24h'!M98,'26.09 Busega-Entebbe 24hr'!M98)</f>
        <v>0</v>
      </c>
      <c r="N98" s="49">
        <f>AVERAGE('28.09 Busega-Entebbe-24h'!N98,'26.09 Busega-Entebbe 24hr'!N98)</f>
        <v>0</v>
      </c>
      <c r="O98" s="15">
        <f t="shared" si="35"/>
        <v>8.5</v>
      </c>
      <c r="P98" s="15">
        <f t="shared" si="36"/>
        <v>8.5</v>
      </c>
      <c r="R98" s="8"/>
      <c r="T98"/>
    </row>
    <row r="99" spans="2:20" ht="23.1" customHeight="1" x14ac:dyDescent="0.25">
      <c r="B99" s="23" t="s">
        <v>139</v>
      </c>
      <c r="C99" s="49">
        <f>AVERAGE('28.09 Busega-Entebbe-24h'!C99,'26.09 Busega-Entebbe 24hr'!C99)</f>
        <v>5</v>
      </c>
      <c r="D99" s="49">
        <f>AVERAGE('28.09 Busega-Entebbe-24h'!D99,'26.09 Busega-Entebbe 24hr'!D99)</f>
        <v>1.5</v>
      </c>
      <c r="E99" s="49">
        <f>AVERAGE('28.09 Busega-Entebbe-24h'!E99,'26.09 Busega-Entebbe 24hr'!E99)</f>
        <v>0</v>
      </c>
      <c r="F99" s="49">
        <f>AVERAGE('28.09 Busega-Entebbe-24h'!F99,'26.09 Busega-Entebbe 24hr'!F99)</f>
        <v>0.5</v>
      </c>
      <c r="G99" s="49">
        <f>AVERAGE('28.09 Busega-Entebbe-24h'!G99,'26.09 Busega-Entebbe 24hr'!G99)</f>
        <v>0</v>
      </c>
      <c r="H99" s="49">
        <f>AVERAGE('28.09 Busega-Entebbe-24h'!H99,'26.09 Busega-Entebbe 24hr'!H99)</f>
        <v>0</v>
      </c>
      <c r="I99" s="49">
        <f>AVERAGE('28.09 Busega-Entebbe-24h'!I99,'26.09 Busega-Entebbe 24hr'!I99)</f>
        <v>2.5</v>
      </c>
      <c r="J99" s="49">
        <f>AVERAGE('28.09 Busega-Entebbe-24h'!J99,'26.09 Busega-Entebbe 24hr'!J99)</f>
        <v>1</v>
      </c>
      <c r="K99" s="49">
        <f>AVERAGE('28.09 Busega-Entebbe-24h'!K99,'26.09 Busega-Entebbe 24hr'!K99)</f>
        <v>0</v>
      </c>
      <c r="L99" s="49">
        <f>AVERAGE('28.09 Busega-Entebbe-24h'!L99,'26.09 Busega-Entebbe 24hr'!L99)</f>
        <v>0</v>
      </c>
      <c r="M99" s="49">
        <f>AVERAGE('28.09 Busega-Entebbe-24h'!M99,'26.09 Busega-Entebbe 24hr'!M99)</f>
        <v>0</v>
      </c>
      <c r="N99" s="49">
        <f>AVERAGE('28.09 Busega-Entebbe-24h'!N99,'26.09 Busega-Entebbe 24hr'!N99)</f>
        <v>0</v>
      </c>
      <c r="O99" s="15">
        <f t="shared" si="35"/>
        <v>10.5</v>
      </c>
      <c r="P99" s="15">
        <f t="shared" si="36"/>
        <v>10.5</v>
      </c>
      <c r="R99" s="8"/>
      <c r="T99"/>
    </row>
    <row r="100" spans="2:20" ht="23.1" customHeight="1" x14ac:dyDescent="0.25">
      <c r="B100" s="25" t="s">
        <v>140</v>
      </c>
      <c r="C100" s="49">
        <f>AVERAGE('28.09 Busega-Entebbe-24h'!C100,'26.09 Busega-Entebbe 24hr'!C100)</f>
        <v>6.5</v>
      </c>
      <c r="D100" s="49">
        <f>AVERAGE('28.09 Busega-Entebbe-24h'!D100,'26.09 Busega-Entebbe 24hr'!D100)</f>
        <v>2.5</v>
      </c>
      <c r="E100" s="49">
        <f>AVERAGE('28.09 Busega-Entebbe-24h'!E100,'26.09 Busega-Entebbe 24hr'!E100)</f>
        <v>0</v>
      </c>
      <c r="F100" s="49">
        <f>AVERAGE('28.09 Busega-Entebbe-24h'!F100,'26.09 Busega-Entebbe 24hr'!F100)</f>
        <v>0.5</v>
      </c>
      <c r="G100" s="49">
        <f>AVERAGE('28.09 Busega-Entebbe-24h'!G100,'26.09 Busega-Entebbe 24hr'!G100)</f>
        <v>0</v>
      </c>
      <c r="H100" s="49">
        <f>AVERAGE('28.09 Busega-Entebbe-24h'!H100,'26.09 Busega-Entebbe 24hr'!H100)</f>
        <v>0</v>
      </c>
      <c r="I100" s="49">
        <f>AVERAGE('28.09 Busega-Entebbe-24h'!I100,'26.09 Busega-Entebbe 24hr'!I100)</f>
        <v>1.5</v>
      </c>
      <c r="J100" s="49">
        <f>AVERAGE('28.09 Busega-Entebbe-24h'!J100,'26.09 Busega-Entebbe 24hr'!J100)</f>
        <v>0.5</v>
      </c>
      <c r="K100" s="49">
        <f>AVERAGE('28.09 Busega-Entebbe-24h'!K100,'26.09 Busega-Entebbe 24hr'!K100)</f>
        <v>1</v>
      </c>
      <c r="L100" s="49">
        <f>AVERAGE('28.09 Busega-Entebbe-24h'!L100,'26.09 Busega-Entebbe 24hr'!L100)</f>
        <v>0</v>
      </c>
      <c r="M100" s="49">
        <f>AVERAGE('28.09 Busega-Entebbe-24h'!M100,'26.09 Busega-Entebbe 24hr'!M100)</f>
        <v>0.5</v>
      </c>
      <c r="N100" s="49">
        <f>AVERAGE('28.09 Busega-Entebbe-24h'!N100,'26.09 Busega-Entebbe 24hr'!N100)</f>
        <v>0</v>
      </c>
      <c r="O100" s="15">
        <f t="shared" si="35"/>
        <v>12.5</v>
      </c>
      <c r="P100" s="15">
        <f t="shared" si="36"/>
        <v>13</v>
      </c>
      <c r="R100" s="8"/>
      <c r="T100"/>
    </row>
    <row r="101" spans="2:20" ht="23.1" customHeight="1" x14ac:dyDescent="0.25">
      <c r="B101" s="23" t="s">
        <v>141</v>
      </c>
      <c r="C101" s="49">
        <f>AVERAGE('28.09 Busega-Entebbe-24h'!C101,'26.09 Busega-Entebbe 24hr'!C101)</f>
        <v>2</v>
      </c>
      <c r="D101" s="49">
        <f>AVERAGE('28.09 Busega-Entebbe-24h'!D101,'26.09 Busega-Entebbe 24hr'!D101)</f>
        <v>1</v>
      </c>
      <c r="E101" s="49">
        <f>AVERAGE('28.09 Busega-Entebbe-24h'!E101,'26.09 Busega-Entebbe 24hr'!E101)</f>
        <v>1</v>
      </c>
      <c r="F101" s="49">
        <f>AVERAGE('28.09 Busega-Entebbe-24h'!F101,'26.09 Busega-Entebbe 24hr'!F101)</f>
        <v>0.5</v>
      </c>
      <c r="G101" s="49">
        <f>AVERAGE('28.09 Busega-Entebbe-24h'!G101,'26.09 Busega-Entebbe 24hr'!G101)</f>
        <v>1</v>
      </c>
      <c r="H101" s="49">
        <f>AVERAGE('28.09 Busega-Entebbe-24h'!H101,'26.09 Busega-Entebbe 24hr'!H101)</f>
        <v>0</v>
      </c>
      <c r="I101" s="49">
        <f>AVERAGE('28.09 Busega-Entebbe-24h'!I101,'26.09 Busega-Entebbe 24hr'!I101)</f>
        <v>0</v>
      </c>
      <c r="J101" s="49">
        <f>AVERAGE('28.09 Busega-Entebbe-24h'!J101,'26.09 Busega-Entebbe 24hr'!J101)</f>
        <v>0</v>
      </c>
      <c r="K101" s="49">
        <f>AVERAGE('28.09 Busega-Entebbe-24h'!K101,'26.09 Busega-Entebbe 24hr'!K101)</f>
        <v>1</v>
      </c>
      <c r="L101" s="49">
        <f>AVERAGE('28.09 Busega-Entebbe-24h'!L101,'26.09 Busega-Entebbe 24hr'!L101)</f>
        <v>0.5</v>
      </c>
      <c r="M101" s="49">
        <f>AVERAGE('28.09 Busega-Entebbe-24h'!M101,'26.09 Busega-Entebbe 24hr'!M101)</f>
        <v>0</v>
      </c>
      <c r="N101" s="49">
        <f>AVERAGE('28.09 Busega-Entebbe-24h'!N101,'26.09 Busega-Entebbe 24hr'!N101)</f>
        <v>0</v>
      </c>
      <c r="O101" s="15">
        <f t="shared" si="35"/>
        <v>7</v>
      </c>
      <c r="P101" s="15">
        <f t="shared" si="36"/>
        <v>7</v>
      </c>
      <c r="R101" s="8"/>
      <c r="T101"/>
    </row>
    <row r="102" spans="2:20" ht="23.1" customHeight="1" x14ac:dyDescent="0.25">
      <c r="B102" s="24" t="s">
        <v>142</v>
      </c>
      <c r="C102" s="49">
        <f>AVERAGE('28.09 Busega-Entebbe-24h'!C102,'26.09 Busega-Entebbe 24hr'!C102)</f>
        <v>10.5</v>
      </c>
      <c r="D102" s="49">
        <f>AVERAGE('28.09 Busega-Entebbe-24h'!D102,'26.09 Busega-Entebbe 24hr'!D102)</f>
        <v>5</v>
      </c>
      <c r="E102" s="49">
        <f>AVERAGE('28.09 Busega-Entebbe-24h'!E102,'26.09 Busega-Entebbe 24hr'!E102)</f>
        <v>3</v>
      </c>
      <c r="F102" s="49">
        <f>AVERAGE('28.09 Busega-Entebbe-24h'!F102,'26.09 Busega-Entebbe 24hr'!F102)</f>
        <v>1</v>
      </c>
      <c r="G102" s="49">
        <f>AVERAGE('28.09 Busega-Entebbe-24h'!G102,'26.09 Busega-Entebbe 24hr'!G102)</f>
        <v>0.5</v>
      </c>
      <c r="H102" s="49">
        <f>AVERAGE('28.09 Busega-Entebbe-24h'!H102,'26.09 Busega-Entebbe 24hr'!H102)</f>
        <v>0.5</v>
      </c>
      <c r="I102" s="49">
        <f>AVERAGE('28.09 Busega-Entebbe-24h'!I102,'26.09 Busega-Entebbe 24hr'!I102)</f>
        <v>2</v>
      </c>
      <c r="J102" s="49">
        <f>AVERAGE('28.09 Busega-Entebbe-24h'!J102,'26.09 Busega-Entebbe 24hr'!J102)</f>
        <v>1</v>
      </c>
      <c r="K102" s="49">
        <f>AVERAGE('28.09 Busega-Entebbe-24h'!K102,'26.09 Busega-Entebbe 24hr'!K102)</f>
        <v>0.5</v>
      </c>
      <c r="L102" s="49">
        <f>AVERAGE('28.09 Busega-Entebbe-24h'!L102,'26.09 Busega-Entebbe 24hr'!L102)</f>
        <v>0</v>
      </c>
      <c r="M102" s="49">
        <f>AVERAGE('28.09 Busega-Entebbe-24h'!M102,'26.09 Busega-Entebbe 24hr'!M102)</f>
        <v>0</v>
      </c>
      <c r="N102" s="49">
        <f>AVERAGE('28.09 Busega-Entebbe-24h'!N102,'26.09 Busega-Entebbe 24hr'!N102)</f>
        <v>0</v>
      </c>
      <c r="O102" s="15">
        <f t="shared" si="35"/>
        <v>24</v>
      </c>
      <c r="P102" s="15">
        <f t="shared" si="36"/>
        <v>24</v>
      </c>
      <c r="R102" s="8"/>
      <c r="T102"/>
    </row>
    <row r="103" spans="2:20" ht="23.1" customHeight="1" x14ac:dyDescent="0.25">
      <c r="B103" s="23" t="s">
        <v>143</v>
      </c>
      <c r="C103" s="49">
        <f>AVERAGE('28.09 Busega-Entebbe-24h'!C103,'26.09 Busega-Entebbe 24hr'!C103)</f>
        <v>4.5</v>
      </c>
      <c r="D103" s="49">
        <f>AVERAGE('28.09 Busega-Entebbe-24h'!D103,'26.09 Busega-Entebbe 24hr'!D103)</f>
        <v>9</v>
      </c>
      <c r="E103" s="49">
        <f>AVERAGE('28.09 Busega-Entebbe-24h'!E103,'26.09 Busega-Entebbe 24hr'!E103)</f>
        <v>2</v>
      </c>
      <c r="F103" s="49">
        <f>AVERAGE('28.09 Busega-Entebbe-24h'!F103,'26.09 Busega-Entebbe 24hr'!F103)</f>
        <v>0.5</v>
      </c>
      <c r="G103" s="49">
        <f>AVERAGE('28.09 Busega-Entebbe-24h'!G103,'26.09 Busega-Entebbe 24hr'!G103)</f>
        <v>0</v>
      </c>
      <c r="H103" s="49">
        <f>AVERAGE('28.09 Busega-Entebbe-24h'!H103,'26.09 Busega-Entebbe 24hr'!H103)</f>
        <v>0</v>
      </c>
      <c r="I103" s="49">
        <f>AVERAGE('28.09 Busega-Entebbe-24h'!I103,'26.09 Busega-Entebbe 24hr'!I103)</f>
        <v>1</v>
      </c>
      <c r="J103" s="49">
        <f>AVERAGE('28.09 Busega-Entebbe-24h'!J103,'26.09 Busega-Entebbe 24hr'!J103)</f>
        <v>1.5</v>
      </c>
      <c r="K103" s="49">
        <f>AVERAGE('28.09 Busega-Entebbe-24h'!K103,'26.09 Busega-Entebbe 24hr'!K103)</f>
        <v>0.5</v>
      </c>
      <c r="L103" s="49">
        <f>AVERAGE('28.09 Busega-Entebbe-24h'!L103,'26.09 Busega-Entebbe 24hr'!L103)</f>
        <v>0</v>
      </c>
      <c r="M103" s="49">
        <f>AVERAGE('28.09 Busega-Entebbe-24h'!M103,'26.09 Busega-Entebbe 24hr'!M103)</f>
        <v>0</v>
      </c>
      <c r="N103" s="49">
        <f>AVERAGE('28.09 Busega-Entebbe-24h'!N103,'26.09 Busega-Entebbe 24hr'!N103)</f>
        <v>0</v>
      </c>
      <c r="O103" s="15">
        <f t="shared" si="35"/>
        <v>19</v>
      </c>
      <c r="P103" s="15">
        <f t="shared" si="36"/>
        <v>19</v>
      </c>
      <c r="R103" s="8"/>
      <c r="T103"/>
    </row>
    <row r="104" spans="2:20" ht="23.1" customHeight="1" x14ac:dyDescent="0.25">
      <c r="B104" s="25" t="s">
        <v>144</v>
      </c>
      <c r="C104" s="49">
        <f>AVERAGE('28.09 Busega-Entebbe-24h'!C104,'26.09 Busega-Entebbe 24hr'!C104)</f>
        <v>7</v>
      </c>
      <c r="D104" s="49">
        <f>AVERAGE('28.09 Busega-Entebbe-24h'!D104,'26.09 Busega-Entebbe 24hr'!D104)</f>
        <v>5.5</v>
      </c>
      <c r="E104" s="49">
        <f>AVERAGE('28.09 Busega-Entebbe-24h'!E104,'26.09 Busega-Entebbe 24hr'!E104)</f>
        <v>1</v>
      </c>
      <c r="F104" s="49">
        <f>AVERAGE('28.09 Busega-Entebbe-24h'!F104,'26.09 Busega-Entebbe 24hr'!F104)</f>
        <v>0.5</v>
      </c>
      <c r="G104" s="49">
        <f>AVERAGE('28.09 Busega-Entebbe-24h'!G104,'26.09 Busega-Entebbe 24hr'!G104)</f>
        <v>0.5</v>
      </c>
      <c r="H104" s="49">
        <f>AVERAGE('28.09 Busega-Entebbe-24h'!H104,'26.09 Busega-Entebbe 24hr'!H104)</f>
        <v>0</v>
      </c>
      <c r="I104" s="49">
        <f>AVERAGE('28.09 Busega-Entebbe-24h'!I104,'26.09 Busega-Entebbe 24hr'!I104)</f>
        <v>0</v>
      </c>
      <c r="J104" s="49">
        <f>AVERAGE('28.09 Busega-Entebbe-24h'!J104,'26.09 Busega-Entebbe 24hr'!J104)</f>
        <v>0</v>
      </c>
      <c r="K104" s="49">
        <f>AVERAGE('28.09 Busega-Entebbe-24h'!K104,'26.09 Busega-Entebbe 24hr'!K104)</f>
        <v>0.5</v>
      </c>
      <c r="L104" s="49">
        <f>AVERAGE('28.09 Busega-Entebbe-24h'!L104,'26.09 Busega-Entebbe 24hr'!L104)</f>
        <v>0</v>
      </c>
      <c r="M104" s="49">
        <f>AVERAGE('28.09 Busega-Entebbe-24h'!M104,'26.09 Busega-Entebbe 24hr'!M104)</f>
        <v>0</v>
      </c>
      <c r="N104" s="49">
        <f>AVERAGE('28.09 Busega-Entebbe-24h'!N104,'26.09 Busega-Entebbe 24hr'!N104)</f>
        <v>0</v>
      </c>
      <c r="O104" s="15">
        <f t="shared" si="35"/>
        <v>15</v>
      </c>
      <c r="P104" s="15">
        <f t="shared" si="36"/>
        <v>15</v>
      </c>
      <c r="R104" s="8"/>
      <c r="T104"/>
    </row>
    <row r="105" spans="2:20" ht="23.1" customHeight="1" x14ac:dyDescent="0.25">
      <c r="B105" s="23" t="s">
        <v>145</v>
      </c>
      <c r="C105" s="49">
        <f>AVERAGE('28.09 Busega-Entebbe-24h'!C105,'26.09 Busega-Entebbe 24hr'!C105)</f>
        <v>11</v>
      </c>
      <c r="D105" s="49">
        <f>AVERAGE('28.09 Busega-Entebbe-24h'!D105,'26.09 Busega-Entebbe 24hr'!D105)</f>
        <v>4.5</v>
      </c>
      <c r="E105" s="49">
        <f>AVERAGE('28.09 Busega-Entebbe-24h'!E105,'26.09 Busega-Entebbe 24hr'!E105)</f>
        <v>3.5</v>
      </c>
      <c r="F105" s="49">
        <f>AVERAGE('28.09 Busega-Entebbe-24h'!F105,'26.09 Busega-Entebbe 24hr'!F105)</f>
        <v>1.5</v>
      </c>
      <c r="G105" s="49">
        <f>AVERAGE('28.09 Busega-Entebbe-24h'!G105,'26.09 Busega-Entebbe 24hr'!G105)</f>
        <v>0.5</v>
      </c>
      <c r="H105" s="49">
        <f>AVERAGE('28.09 Busega-Entebbe-24h'!H105,'26.09 Busega-Entebbe 24hr'!H105)</f>
        <v>0</v>
      </c>
      <c r="I105" s="49">
        <f>AVERAGE('28.09 Busega-Entebbe-24h'!I105,'26.09 Busega-Entebbe 24hr'!I105)</f>
        <v>1</v>
      </c>
      <c r="J105" s="49">
        <f>AVERAGE('28.09 Busega-Entebbe-24h'!J105,'26.09 Busega-Entebbe 24hr'!J105)</f>
        <v>2</v>
      </c>
      <c r="K105" s="49">
        <f>AVERAGE('28.09 Busega-Entebbe-24h'!K105,'26.09 Busega-Entebbe 24hr'!K105)</f>
        <v>0.5</v>
      </c>
      <c r="L105" s="49">
        <f>AVERAGE('28.09 Busega-Entebbe-24h'!L105,'26.09 Busega-Entebbe 24hr'!L105)</f>
        <v>0</v>
      </c>
      <c r="M105" s="49">
        <f>AVERAGE('28.09 Busega-Entebbe-24h'!M105,'26.09 Busega-Entebbe 24hr'!M105)</f>
        <v>0.5</v>
      </c>
      <c r="N105" s="49">
        <f>AVERAGE('28.09 Busega-Entebbe-24h'!N105,'26.09 Busega-Entebbe 24hr'!N105)</f>
        <v>0</v>
      </c>
      <c r="O105" s="15">
        <f t="shared" si="35"/>
        <v>24.5</v>
      </c>
      <c r="P105" s="15">
        <f t="shared" si="36"/>
        <v>25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2219.4285714285716</v>
      </c>
      <c r="D106" s="16">
        <f t="shared" ref="D106:P106" si="37">SUM(D10:D105)</f>
        <v>864.14285714285734</v>
      </c>
      <c r="E106" s="16">
        <f t="shared" si="37"/>
        <v>420.28571428571422</v>
      </c>
      <c r="F106" s="16">
        <f t="shared" si="37"/>
        <v>198.71428571428575</v>
      </c>
      <c r="G106" s="16">
        <f t="shared" si="37"/>
        <v>42.285714285714292</v>
      </c>
      <c r="H106" s="16">
        <f t="shared" si="37"/>
        <v>21.071428571428569</v>
      </c>
      <c r="I106" s="16">
        <f t="shared" si="37"/>
        <v>266.50000000000006</v>
      </c>
      <c r="J106" s="16">
        <f t="shared" si="37"/>
        <v>113.28571428571431</v>
      </c>
      <c r="K106" s="16">
        <f t="shared" si="37"/>
        <v>94.214285714285708</v>
      </c>
      <c r="L106" s="16">
        <f t="shared" si="37"/>
        <v>13.071428571428573</v>
      </c>
      <c r="M106" s="16">
        <f t="shared" si="37"/>
        <v>3.9999999999999996</v>
      </c>
      <c r="N106" s="16">
        <f t="shared" si="37"/>
        <v>0</v>
      </c>
      <c r="O106" s="16">
        <f t="shared" si="37"/>
        <v>4253</v>
      </c>
      <c r="P106" s="16">
        <f t="shared" si="37"/>
        <v>4257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0.52135977717373072</v>
      </c>
      <c r="D107" s="43">
        <f t="shared" si="38"/>
        <v>0.20299338903990072</v>
      </c>
      <c r="E107" s="43">
        <f t="shared" si="38"/>
        <v>9.8728145239773135E-2</v>
      </c>
      <c r="F107" s="43">
        <f t="shared" si="38"/>
        <v>4.6679418772442034E-2</v>
      </c>
      <c r="G107" s="43">
        <f t="shared" si="38"/>
        <v>9.9332192355448181E-3</v>
      </c>
      <c r="H107" s="43">
        <f t="shared" si="38"/>
        <v>4.9498305312258798E-3</v>
      </c>
      <c r="I107" s="43">
        <f t="shared" si="38"/>
        <v>6.2602771905097498E-2</v>
      </c>
      <c r="J107" s="43">
        <f t="shared" si="38"/>
        <v>2.6611631262794058E-2</v>
      </c>
      <c r="K107" s="43">
        <f t="shared" si="38"/>
        <v>2.2131615154870967E-2</v>
      </c>
      <c r="L107" s="43">
        <f t="shared" si="38"/>
        <v>3.070572838014699E-3</v>
      </c>
      <c r="M107" s="43">
        <f t="shared" si="38"/>
        <v>9.3962884660559072E-4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0.52185012260253272</v>
      </c>
      <c r="D108" s="44">
        <f t="shared" ref="D108:N108" si="39">D106/$O$106</f>
        <v>0.20318430687581879</v>
      </c>
      <c r="E108" s="44">
        <f t="shared" si="39"/>
        <v>9.8821000302307602E-2</v>
      </c>
      <c r="F108" s="44">
        <f t="shared" si="39"/>
        <v>4.6723321352994535E-2</v>
      </c>
      <c r="G108" s="44">
        <f t="shared" si="39"/>
        <v>9.9425615531893476E-3</v>
      </c>
      <c r="H108" s="44">
        <f t="shared" si="39"/>
        <v>4.9544859091061764E-3</v>
      </c>
      <c r="I108" s="44">
        <f t="shared" si="39"/>
        <v>6.2661650599576776E-2</v>
      </c>
      <c r="J108" s="44">
        <f t="shared" si="39"/>
        <v>2.6636659836753892E-2</v>
      </c>
      <c r="K108" s="44">
        <f t="shared" si="39"/>
        <v>2.2152430217325585E-2</v>
      </c>
      <c r="L108" s="44">
        <f t="shared" si="39"/>
        <v>3.0734607503946796E-3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E85" zoomScale="60" workbookViewId="0">
      <selection activeCell="AF61" sqref="AF6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'29.09 Busega-Entebbe'!C3:G3</f>
        <v>MCC-C2-STNO 59-KEE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3" t="s">
        <v>162</v>
      </c>
      <c r="E5" s="74"/>
      <c r="F5" s="41" t="s">
        <v>1</v>
      </c>
      <c r="G5" s="70" t="str">
        <f>'29.09 Busega-Entebbe'!G5:H5</f>
        <v>ENTEBBE EXPRESS</v>
      </c>
      <c r="H5" s="71"/>
      <c r="I5" s="14"/>
      <c r="J5" s="2" t="s">
        <v>5</v>
      </c>
      <c r="K5" s="70" t="str">
        <f>'29.09 Busega-Entebbe'!K5:L5</f>
        <v>Namuli. Juliet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'29.09 Busega-Entebbe'!D6:E6</f>
        <v>BUSEGA</v>
      </c>
      <c r="E6" s="71"/>
      <c r="F6" s="2" t="s">
        <v>2</v>
      </c>
      <c r="G6" s="70" t="str">
        <f>'29.09 Busega-Entebbe'!G6:H6</f>
        <v>ENTEBBE</v>
      </c>
      <c r="H6" s="71"/>
      <c r="J6" s="2" t="s">
        <v>21</v>
      </c>
      <c r="K6" s="70" t="str">
        <f>'29.09 Busega-Entebbe'!K6:L6</f>
        <v>Dennis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AVERAGE('23.09.19 -Busega -Entebbe'!C10,'24.09-Busega-Entebbe'!C10,'25.09 Busega-Entebbe'!C10,'26.09 Busega-Entebbe 24hr'!C10,'27.09 Busega-Entebbe '!C10,'28.09 Busega-Entebbe-24h'!C10,'29.09 Busega-Entebbe'!C10)</f>
        <v>29.428571428571427</v>
      </c>
      <c r="D10" s="49">
        <f>AVERAGE('23.09.19 -Busega -Entebbe'!D10,'24.09-Busega-Entebbe'!D10,'25.09 Busega-Entebbe'!D10,'26.09 Busega-Entebbe 24hr'!D10,'27.09 Busega-Entebbe '!D10,'28.09 Busega-Entebbe-24h'!D10,'29.09 Busega-Entebbe'!D10)</f>
        <v>21.142857142857142</v>
      </c>
      <c r="E10" s="49">
        <f>AVERAGE('23.09.19 -Busega -Entebbe'!E10,'24.09-Busega-Entebbe'!E10,'25.09 Busega-Entebbe'!E10,'26.09 Busega-Entebbe 24hr'!E10,'27.09 Busega-Entebbe '!E10,'28.09 Busega-Entebbe-24h'!E10,'29.09 Busega-Entebbe'!E10)</f>
        <v>6.8571428571428568</v>
      </c>
      <c r="F10" s="49">
        <f>AVERAGE('23.09.19 -Busega -Entebbe'!F10,'24.09-Busega-Entebbe'!F10,'25.09 Busega-Entebbe'!F10,'26.09 Busega-Entebbe 24hr'!F10,'27.09 Busega-Entebbe '!F10,'28.09 Busega-Entebbe-24h'!F10,'29.09 Busega-Entebbe'!F10)</f>
        <v>3.2857142857142856</v>
      </c>
      <c r="G10" s="49">
        <f>AVERAGE('23.09.19 -Busega -Entebbe'!G10,'24.09-Busega-Entebbe'!G10,'25.09 Busega-Entebbe'!G10,'26.09 Busega-Entebbe 24hr'!G10,'27.09 Busega-Entebbe '!G10,'28.09 Busega-Entebbe-24h'!G10,'29.09 Busega-Entebbe'!G10)</f>
        <v>0.2857142857142857</v>
      </c>
      <c r="H10" s="49">
        <f>AVERAGE('23.09.19 -Busega -Entebbe'!H10,'24.09-Busega-Entebbe'!H10,'25.09 Busega-Entebbe'!H10,'26.09 Busega-Entebbe 24hr'!H10,'27.09 Busega-Entebbe '!H10,'28.09 Busega-Entebbe-24h'!H10,'29.09 Busega-Entebbe'!H10)</f>
        <v>0</v>
      </c>
      <c r="I10" s="49">
        <f>AVERAGE('23.09.19 -Busega -Entebbe'!I10,'24.09-Busega-Entebbe'!I10,'25.09 Busega-Entebbe'!I10,'26.09 Busega-Entebbe 24hr'!I10,'27.09 Busega-Entebbe '!I10,'28.09 Busega-Entebbe-24h'!I10,'29.09 Busega-Entebbe'!I10)</f>
        <v>1.5714285714285714</v>
      </c>
      <c r="J10" s="49">
        <f>AVERAGE('23.09.19 -Busega -Entebbe'!J10,'24.09-Busega-Entebbe'!J10,'25.09 Busega-Entebbe'!J10,'26.09 Busega-Entebbe 24hr'!J10,'27.09 Busega-Entebbe '!J10,'28.09 Busega-Entebbe-24h'!J10,'29.09 Busega-Entebbe'!J10)</f>
        <v>0.42857142857142855</v>
      </c>
      <c r="K10" s="49">
        <f>AVERAGE('23.09.19 -Busega -Entebbe'!K10,'24.09-Busega-Entebbe'!K10,'25.09 Busega-Entebbe'!K10,'26.09 Busega-Entebbe 24hr'!K10,'27.09 Busega-Entebbe '!K10,'28.09 Busega-Entebbe-24h'!K10,'29.09 Busega-Entebbe'!K10)</f>
        <v>0.5714285714285714</v>
      </c>
      <c r="L10" s="49">
        <f>AVERAGE('23.09.19 -Busega -Entebbe'!L10,'24.09-Busega-Entebbe'!L10,'25.09 Busega-Entebbe'!L10,'26.09 Busega-Entebbe 24hr'!L10,'27.09 Busega-Entebbe '!L10,'28.09 Busega-Entebbe-24h'!L10,'29.09 Busega-Entebbe'!L10)</f>
        <v>0.14285714285714285</v>
      </c>
      <c r="M10" s="49">
        <f>AVERAGE('23.09.19 -Busega -Entebbe'!M10,'24.09-Busega-Entebbe'!M10,'25.09 Busega-Entebbe'!M10,'26.09 Busega-Entebbe 24hr'!M10,'27.09 Busega-Entebbe '!M10,'28.09 Busega-Entebbe-24h'!M10,'29.09 Busega-Entebbe'!M10)</f>
        <v>0.14285714285714285</v>
      </c>
      <c r="N10" s="49">
        <f>AVERAGE('23.09.19 -Busega -Entebbe'!N10,'24.09-Busega-Entebbe'!N10,'25.09 Busega-Entebbe'!N10,'26.09 Busega-Entebbe 24hr'!N10,'27.09 Busega-Entebbe '!N10,'28.09 Busega-Entebbe-24h'!N10,'29.09 Busega-Entebbe'!N10)</f>
        <v>0</v>
      </c>
      <c r="O10" s="15">
        <f t="shared" ref="O10:O73" si="0">SUM(C10:L10,N10)</f>
        <v>63.714285714285708</v>
      </c>
      <c r="P10" s="15">
        <f t="shared" ref="P10:P73" si="1">SUM(C10:N10)</f>
        <v>63.857142857142854</v>
      </c>
      <c r="R10" s="1" t="s">
        <v>6</v>
      </c>
      <c r="S10" s="17">
        <f t="shared" ref="S10:AF10" si="2">SUM(C10:C13)</f>
        <v>111.28571428571428</v>
      </c>
      <c r="T10" s="17">
        <f t="shared" si="2"/>
        <v>73.285714285714292</v>
      </c>
      <c r="U10" s="17">
        <f t="shared" si="2"/>
        <v>27.428571428571431</v>
      </c>
      <c r="V10" s="17">
        <f t="shared" si="2"/>
        <v>10.285714285714286</v>
      </c>
      <c r="W10" s="17">
        <f t="shared" si="2"/>
        <v>1.4285714285714286</v>
      </c>
      <c r="X10" s="17">
        <f t="shared" si="2"/>
        <v>0.2857142857142857</v>
      </c>
      <c r="Y10" s="17">
        <f t="shared" si="2"/>
        <v>6.8571428571428559</v>
      </c>
      <c r="Z10" s="17">
        <f t="shared" si="2"/>
        <v>5</v>
      </c>
      <c r="AA10" s="17">
        <f t="shared" si="2"/>
        <v>2.714285714285714</v>
      </c>
      <c r="AB10" s="17">
        <f t="shared" si="2"/>
        <v>0.71428571428571419</v>
      </c>
      <c r="AC10" s="17">
        <f t="shared" si="2"/>
        <v>0.2857142857142857</v>
      </c>
      <c r="AD10" s="17">
        <f t="shared" si="2"/>
        <v>0</v>
      </c>
      <c r="AE10" s="31">
        <f t="shared" si="2"/>
        <v>239.28571428571428</v>
      </c>
      <c r="AF10" s="31">
        <f t="shared" si="2"/>
        <v>239.57142857142858</v>
      </c>
    </row>
    <row r="11" spans="2:32" s="6" customFormat="1" ht="23.1" customHeight="1" x14ac:dyDescent="0.25">
      <c r="B11" s="23" t="s">
        <v>38</v>
      </c>
      <c r="C11" s="49">
        <f>AVERAGE('23.09.19 -Busega -Entebbe'!C11,'24.09-Busega-Entebbe'!C11,'25.09 Busega-Entebbe'!C11,'26.09 Busega-Entebbe 24hr'!C11,'27.09 Busega-Entebbe '!C11,'28.09 Busega-Entebbe-24h'!C11,'29.09 Busega-Entebbe'!C11)</f>
        <v>28.714285714285715</v>
      </c>
      <c r="D11" s="49">
        <f>AVERAGE('23.09.19 -Busega -Entebbe'!D11,'24.09-Busega-Entebbe'!D11,'25.09 Busega-Entebbe'!D11,'26.09 Busega-Entebbe 24hr'!D11,'27.09 Busega-Entebbe '!D11,'28.09 Busega-Entebbe-24h'!D11,'29.09 Busega-Entebbe'!D11)</f>
        <v>20.142857142857142</v>
      </c>
      <c r="E11" s="49">
        <f>AVERAGE('23.09.19 -Busega -Entebbe'!E11,'24.09-Busega-Entebbe'!E11,'25.09 Busega-Entebbe'!E11,'26.09 Busega-Entebbe 24hr'!E11,'27.09 Busega-Entebbe '!E11,'28.09 Busega-Entebbe-24h'!E11,'29.09 Busega-Entebbe'!E11)</f>
        <v>9.1428571428571423</v>
      </c>
      <c r="F11" s="49">
        <f>AVERAGE('23.09.19 -Busega -Entebbe'!F11,'24.09-Busega-Entebbe'!F11,'25.09 Busega-Entebbe'!F11,'26.09 Busega-Entebbe 24hr'!F11,'27.09 Busega-Entebbe '!F11,'28.09 Busega-Entebbe-24h'!F11,'29.09 Busega-Entebbe'!F11)</f>
        <v>3.8571428571428572</v>
      </c>
      <c r="G11" s="49">
        <f>AVERAGE('23.09.19 -Busega -Entebbe'!G11,'24.09-Busega-Entebbe'!G11,'25.09 Busega-Entebbe'!G11,'26.09 Busega-Entebbe 24hr'!G11,'27.09 Busega-Entebbe '!G11,'28.09 Busega-Entebbe-24h'!G11,'29.09 Busega-Entebbe'!G11)</f>
        <v>0.5714285714285714</v>
      </c>
      <c r="H11" s="49">
        <f>AVERAGE('23.09.19 -Busega -Entebbe'!H11,'24.09-Busega-Entebbe'!H11,'25.09 Busega-Entebbe'!H11,'26.09 Busega-Entebbe 24hr'!H11,'27.09 Busega-Entebbe '!H11,'28.09 Busega-Entebbe-24h'!H11,'29.09 Busega-Entebbe'!H11)</f>
        <v>0.14285714285714285</v>
      </c>
      <c r="I11" s="49">
        <f>AVERAGE('23.09.19 -Busega -Entebbe'!I11,'24.09-Busega-Entebbe'!I11,'25.09 Busega-Entebbe'!I11,'26.09 Busega-Entebbe 24hr'!I11,'27.09 Busega-Entebbe '!I11,'28.09 Busega-Entebbe-24h'!I11,'29.09 Busega-Entebbe'!I11)</f>
        <v>2.2857142857142856</v>
      </c>
      <c r="J11" s="49">
        <f>AVERAGE('23.09.19 -Busega -Entebbe'!J11,'24.09-Busega-Entebbe'!J11,'25.09 Busega-Entebbe'!J11,'26.09 Busega-Entebbe 24hr'!J11,'27.09 Busega-Entebbe '!J11,'28.09 Busega-Entebbe-24h'!J11,'29.09 Busega-Entebbe'!J11)</f>
        <v>0.8571428571428571</v>
      </c>
      <c r="K11" s="49">
        <f>AVERAGE('23.09.19 -Busega -Entebbe'!K11,'24.09-Busega-Entebbe'!K11,'25.09 Busega-Entebbe'!K11,'26.09 Busega-Entebbe 24hr'!K11,'27.09 Busega-Entebbe '!K11,'28.09 Busega-Entebbe-24h'!K11,'29.09 Busega-Entebbe'!K11)</f>
        <v>1</v>
      </c>
      <c r="L11" s="49">
        <f>AVERAGE('23.09.19 -Busega -Entebbe'!L11,'24.09-Busega-Entebbe'!L11,'25.09 Busega-Entebbe'!L11,'26.09 Busega-Entebbe 24hr'!L11,'27.09 Busega-Entebbe '!L11,'28.09 Busega-Entebbe-24h'!L11,'29.09 Busega-Entebbe'!L11)</f>
        <v>0.2857142857142857</v>
      </c>
      <c r="M11" s="49">
        <f>AVERAGE('23.09.19 -Busega -Entebbe'!M11,'24.09-Busega-Entebbe'!M11,'25.09 Busega-Entebbe'!M11,'26.09 Busega-Entebbe 24hr'!M11,'27.09 Busega-Entebbe '!M11,'28.09 Busega-Entebbe-24h'!M11,'29.09 Busega-Entebbe'!M11)</f>
        <v>0</v>
      </c>
      <c r="N11" s="49">
        <f>AVERAGE('23.09.19 -Busega -Entebbe'!N11,'24.09-Busega-Entebbe'!N11,'25.09 Busega-Entebbe'!N11,'26.09 Busega-Entebbe 24hr'!N11,'27.09 Busega-Entebbe '!N11,'28.09 Busega-Entebbe-24h'!N11,'29.09 Busega-Entebbe'!N11)</f>
        <v>0</v>
      </c>
      <c r="O11" s="15">
        <f t="shared" si="0"/>
        <v>67.000000000000014</v>
      </c>
      <c r="P11" s="15">
        <f t="shared" si="1"/>
        <v>67.000000000000014</v>
      </c>
      <c r="R11" s="1" t="s">
        <v>7</v>
      </c>
      <c r="S11" s="17">
        <f t="shared" ref="S11:AF11" si="3">SUM(C14:C17)</f>
        <v>111.28571428571429</v>
      </c>
      <c r="T11" s="17">
        <f t="shared" si="3"/>
        <v>64.571428571428569</v>
      </c>
      <c r="U11" s="17">
        <f t="shared" si="3"/>
        <v>25.857142857142858</v>
      </c>
      <c r="V11" s="17">
        <f t="shared" si="3"/>
        <v>7.7142857142857144</v>
      </c>
      <c r="W11" s="17">
        <f t="shared" si="3"/>
        <v>1.5714285714285714</v>
      </c>
      <c r="X11" s="17">
        <f t="shared" si="3"/>
        <v>0.14285714285714285</v>
      </c>
      <c r="Y11" s="17">
        <f t="shared" si="3"/>
        <v>11.285714285714286</v>
      </c>
      <c r="Z11" s="17">
        <f t="shared" si="3"/>
        <v>6.1428571428571423</v>
      </c>
      <c r="AA11" s="17">
        <f t="shared" si="3"/>
        <v>6.8571428571428577</v>
      </c>
      <c r="AB11" s="17">
        <f t="shared" si="3"/>
        <v>1.4285714285714284</v>
      </c>
      <c r="AC11" s="17">
        <f t="shared" si="3"/>
        <v>0</v>
      </c>
      <c r="AD11" s="17">
        <f t="shared" si="3"/>
        <v>0</v>
      </c>
      <c r="AE11" s="31">
        <f t="shared" si="3"/>
        <v>236.85714285714289</v>
      </c>
      <c r="AF11" s="31">
        <f t="shared" si="3"/>
        <v>236.85714285714289</v>
      </c>
    </row>
    <row r="12" spans="2:32" ht="23.1" customHeight="1" x14ac:dyDescent="0.25">
      <c r="B12" s="23" t="s">
        <v>39</v>
      </c>
      <c r="C12" s="49">
        <f>AVERAGE('23.09.19 -Busega -Entebbe'!C12,'24.09-Busega-Entebbe'!C12,'25.09 Busega-Entebbe'!C12,'26.09 Busega-Entebbe 24hr'!C12,'27.09 Busega-Entebbe '!C12,'28.09 Busega-Entebbe-24h'!C12,'29.09 Busega-Entebbe'!C12)</f>
        <v>27.142857142857142</v>
      </c>
      <c r="D12" s="49">
        <f>AVERAGE('23.09.19 -Busega -Entebbe'!D12,'24.09-Busega-Entebbe'!D12,'25.09 Busega-Entebbe'!D12,'26.09 Busega-Entebbe 24hr'!D12,'27.09 Busega-Entebbe '!D12,'28.09 Busega-Entebbe-24h'!D12,'29.09 Busega-Entebbe'!D12)</f>
        <v>17.142857142857142</v>
      </c>
      <c r="E12" s="49">
        <f>AVERAGE('23.09.19 -Busega -Entebbe'!E12,'24.09-Busega-Entebbe'!E12,'25.09 Busega-Entebbe'!E12,'26.09 Busega-Entebbe 24hr'!E12,'27.09 Busega-Entebbe '!E12,'28.09 Busega-Entebbe-24h'!E12,'29.09 Busega-Entebbe'!E12)</f>
        <v>5.8571428571428568</v>
      </c>
      <c r="F12" s="49">
        <f>AVERAGE('23.09.19 -Busega -Entebbe'!F12,'24.09-Busega-Entebbe'!F12,'25.09 Busega-Entebbe'!F12,'26.09 Busega-Entebbe 24hr'!F12,'27.09 Busega-Entebbe '!F12,'28.09 Busega-Entebbe-24h'!F12,'29.09 Busega-Entebbe'!F12)</f>
        <v>1.8571428571428572</v>
      </c>
      <c r="G12" s="49">
        <f>AVERAGE('23.09.19 -Busega -Entebbe'!G12,'24.09-Busega-Entebbe'!G12,'25.09 Busega-Entebbe'!G12,'26.09 Busega-Entebbe 24hr'!G12,'27.09 Busega-Entebbe '!G12,'28.09 Busega-Entebbe-24h'!G12,'29.09 Busega-Entebbe'!G12)</f>
        <v>0.14285714285714285</v>
      </c>
      <c r="H12" s="49">
        <f>AVERAGE('23.09.19 -Busega -Entebbe'!H12,'24.09-Busega-Entebbe'!H12,'25.09 Busega-Entebbe'!H12,'26.09 Busega-Entebbe 24hr'!H12,'27.09 Busega-Entebbe '!H12,'28.09 Busega-Entebbe-24h'!H12,'29.09 Busega-Entebbe'!H12)</f>
        <v>0</v>
      </c>
      <c r="I12" s="49">
        <f>AVERAGE('23.09.19 -Busega -Entebbe'!I12,'24.09-Busega-Entebbe'!I12,'25.09 Busega-Entebbe'!I12,'26.09 Busega-Entebbe 24hr'!I12,'27.09 Busega-Entebbe '!I12,'28.09 Busega-Entebbe-24h'!I12,'29.09 Busega-Entebbe'!I12)</f>
        <v>1.8571428571428572</v>
      </c>
      <c r="J12" s="49">
        <f>AVERAGE('23.09.19 -Busega -Entebbe'!J12,'24.09-Busega-Entebbe'!J12,'25.09 Busega-Entebbe'!J12,'26.09 Busega-Entebbe 24hr'!J12,'27.09 Busega-Entebbe '!J12,'28.09 Busega-Entebbe-24h'!J12,'29.09 Busega-Entebbe'!J12)</f>
        <v>2.2857142857142856</v>
      </c>
      <c r="K12" s="49">
        <f>AVERAGE('23.09.19 -Busega -Entebbe'!K12,'24.09-Busega-Entebbe'!K12,'25.09 Busega-Entebbe'!K12,'26.09 Busega-Entebbe 24hr'!K12,'27.09 Busega-Entebbe '!K12,'28.09 Busega-Entebbe-24h'!K12,'29.09 Busega-Entebbe'!K12)</f>
        <v>0.8571428571428571</v>
      </c>
      <c r="L12" s="49">
        <f>AVERAGE('23.09.19 -Busega -Entebbe'!L12,'24.09-Busega-Entebbe'!L12,'25.09 Busega-Entebbe'!L12,'26.09 Busega-Entebbe 24hr'!L12,'27.09 Busega-Entebbe '!L12,'28.09 Busega-Entebbe-24h'!L12,'29.09 Busega-Entebbe'!L12)</f>
        <v>0.2857142857142857</v>
      </c>
      <c r="M12" s="49">
        <f>AVERAGE('23.09.19 -Busega -Entebbe'!M12,'24.09-Busega-Entebbe'!M12,'25.09 Busega-Entebbe'!M12,'26.09 Busega-Entebbe 24hr'!M12,'27.09 Busega-Entebbe '!M12,'28.09 Busega-Entebbe-24h'!M12,'29.09 Busega-Entebbe'!M12)</f>
        <v>0</v>
      </c>
      <c r="N12" s="49">
        <f>AVERAGE('23.09.19 -Busega -Entebbe'!N12,'24.09-Busega-Entebbe'!N12,'25.09 Busega-Entebbe'!N12,'26.09 Busega-Entebbe 24hr'!N12,'27.09 Busega-Entebbe '!N12,'28.09 Busega-Entebbe-24h'!N12,'29.09 Busega-Entebbe'!N12)</f>
        <v>0</v>
      </c>
      <c r="O12" s="15">
        <f t="shared" si="0"/>
        <v>57.428571428571416</v>
      </c>
      <c r="P12" s="15">
        <f t="shared" si="1"/>
        <v>57.428571428571416</v>
      </c>
      <c r="R12" s="1" t="s">
        <v>8</v>
      </c>
      <c r="S12" s="17">
        <f t="shared" ref="S12:AF12" si="4">SUM(C18:C21)</f>
        <v>104.42857142857142</v>
      </c>
      <c r="T12" s="17">
        <f t="shared" si="4"/>
        <v>66.285714285714278</v>
      </c>
      <c r="U12" s="17">
        <f t="shared" si="4"/>
        <v>23.142857142857146</v>
      </c>
      <c r="V12" s="17">
        <f t="shared" si="4"/>
        <v>9.5714285714285712</v>
      </c>
      <c r="W12" s="17">
        <f t="shared" si="4"/>
        <v>3</v>
      </c>
      <c r="X12" s="17">
        <f t="shared" si="4"/>
        <v>0.5714285714285714</v>
      </c>
      <c r="Y12" s="17">
        <f t="shared" si="4"/>
        <v>12.428571428571429</v>
      </c>
      <c r="Z12" s="17">
        <f t="shared" si="4"/>
        <v>5.8571428571428568</v>
      </c>
      <c r="AA12" s="17">
        <f t="shared" si="4"/>
        <v>4.8571428571428577</v>
      </c>
      <c r="AB12" s="17">
        <f t="shared" si="4"/>
        <v>1.1428571428571428</v>
      </c>
      <c r="AC12" s="17">
        <f t="shared" si="4"/>
        <v>0</v>
      </c>
      <c r="AD12" s="17">
        <f t="shared" si="4"/>
        <v>0</v>
      </c>
      <c r="AE12" s="31">
        <f t="shared" si="4"/>
        <v>231.28571428571428</v>
      </c>
      <c r="AF12" s="31">
        <f t="shared" si="4"/>
        <v>231.28571428571428</v>
      </c>
    </row>
    <row r="13" spans="2:32" ht="23.1" customHeight="1" x14ac:dyDescent="0.25">
      <c r="B13" s="23" t="s">
        <v>40</v>
      </c>
      <c r="C13" s="49">
        <f>AVERAGE('23.09.19 -Busega -Entebbe'!C13,'24.09-Busega-Entebbe'!C13,'25.09 Busega-Entebbe'!C13,'26.09 Busega-Entebbe 24hr'!C13,'27.09 Busega-Entebbe '!C13,'28.09 Busega-Entebbe-24h'!C13,'29.09 Busega-Entebbe'!C13)</f>
        <v>26</v>
      </c>
      <c r="D13" s="49">
        <f>AVERAGE('23.09.19 -Busega -Entebbe'!D13,'24.09-Busega-Entebbe'!D13,'25.09 Busega-Entebbe'!D13,'26.09 Busega-Entebbe 24hr'!D13,'27.09 Busega-Entebbe '!D13,'28.09 Busega-Entebbe-24h'!D13,'29.09 Busega-Entebbe'!D13)</f>
        <v>14.857142857142858</v>
      </c>
      <c r="E13" s="49">
        <f>AVERAGE('23.09.19 -Busega -Entebbe'!E13,'24.09-Busega-Entebbe'!E13,'25.09 Busega-Entebbe'!E13,'26.09 Busega-Entebbe 24hr'!E13,'27.09 Busega-Entebbe '!E13,'28.09 Busega-Entebbe-24h'!E13,'29.09 Busega-Entebbe'!E13)</f>
        <v>5.5714285714285712</v>
      </c>
      <c r="F13" s="49">
        <f>AVERAGE('23.09.19 -Busega -Entebbe'!F13,'24.09-Busega-Entebbe'!F13,'25.09 Busega-Entebbe'!F13,'26.09 Busega-Entebbe 24hr'!F13,'27.09 Busega-Entebbe '!F13,'28.09 Busega-Entebbe-24h'!F13,'29.09 Busega-Entebbe'!F13)</f>
        <v>1.2857142857142858</v>
      </c>
      <c r="G13" s="49">
        <f>AVERAGE('23.09.19 -Busega -Entebbe'!G13,'24.09-Busega-Entebbe'!G13,'25.09 Busega-Entebbe'!G13,'26.09 Busega-Entebbe 24hr'!G13,'27.09 Busega-Entebbe '!G13,'28.09 Busega-Entebbe-24h'!G13,'29.09 Busega-Entebbe'!G13)</f>
        <v>0.42857142857142855</v>
      </c>
      <c r="H13" s="49">
        <f>AVERAGE('23.09.19 -Busega -Entebbe'!H13,'24.09-Busega-Entebbe'!H13,'25.09 Busega-Entebbe'!H13,'26.09 Busega-Entebbe 24hr'!H13,'27.09 Busega-Entebbe '!H13,'28.09 Busega-Entebbe-24h'!H13,'29.09 Busega-Entebbe'!H13)</f>
        <v>0.14285714285714285</v>
      </c>
      <c r="I13" s="49">
        <f>AVERAGE('23.09.19 -Busega -Entebbe'!I13,'24.09-Busega-Entebbe'!I13,'25.09 Busega-Entebbe'!I13,'26.09 Busega-Entebbe 24hr'!I13,'27.09 Busega-Entebbe '!I13,'28.09 Busega-Entebbe-24h'!I13,'29.09 Busega-Entebbe'!I13)</f>
        <v>1.1428571428571428</v>
      </c>
      <c r="J13" s="49">
        <f>AVERAGE('23.09.19 -Busega -Entebbe'!J13,'24.09-Busega-Entebbe'!J13,'25.09 Busega-Entebbe'!J13,'26.09 Busega-Entebbe 24hr'!J13,'27.09 Busega-Entebbe '!J13,'28.09 Busega-Entebbe-24h'!J13,'29.09 Busega-Entebbe'!J13)</f>
        <v>1.4285714285714286</v>
      </c>
      <c r="K13" s="49">
        <f>AVERAGE('23.09.19 -Busega -Entebbe'!K13,'24.09-Busega-Entebbe'!K13,'25.09 Busega-Entebbe'!K13,'26.09 Busega-Entebbe 24hr'!K13,'27.09 Busega-Entebbe '!K13,'28.09 Busega-Entebbe-24h'!K13,'29.09 Busega-Entebbe'!K13)</f>
        <v>0.2857142857142857</v>
      </c>
      <c r="L13" s="49">
        <f>AVERAGE('23.09.19 -Busega -Entebbe'!L13,'24.09-Busega-Entebbe'!L13,'25.09 Busega-Entebbe'!L13,'26.09 Busega-Entebbe 24hr'!L13,'27.09 Busega-Entebbe '!L13,'28.09 Busega-Entebbe-24h'!L13,'29.09 Busega-Entebbe'!L13)</f>
        <v>0</v>
      </c>
      <c r="M13" s="49">
        <f>AVERAGE('23.09.19 -Busega -Entebbe'!M13,'24.09-Busega-Entebbe'!M13,'25.09 Busega-Entebbe'!M13,'26.09 Busega-Entebbe 24hr'!M13,'27.09 Busega-Entebbe '!M13,'28.09 Busega-Entebbe-24h'!M13,'29.09 Busega-Entebbe'!M13)</f>
        <v>0.14285714285714285</v>
      </c>
      <c r="N13" s="49">
        <f>AVERAGE('23.09.19 -Busega -Entebbe'!N13,'24.09-Busega-Entebbe'!N13,'25.09 Busega-Entebbe'!N13,'26.09 Busega-Entebbe 24hr'!N13,'27.09 Busega-Entebbe '!N13,'28.09 Busega-Entebbe-24h'!N13,'29.09 Busega-Entebbe'!N13)</f>
        <v>0</v>
      </c>
      <c r="O13" s="15">
        <f t="shared" si="0"/>
        <v>51.142857142857153</v>
      </c>
      <c r="P13" s="15">
        <f t="shared" si="1"/>
        <v>51.285714285714299</v>
      </c>
      <c r="R13" s="1" t="s">
        <v>9</v>
      </c>
      <c r="S13" s="17">
        <f t="shared" ref="S13:AF13" si="5">SUM(C22:C25)</f>
        <v>120</v>
      </c>
      <c r="T13" s="17">
        <f t="shared" si="5"/>
        <v>67.571428571428569</v>
      </c>
      <c r="U13" s="17">
        <f t="shared" si="5"/>
        <v>26.571428571428569</v>
      </c>
      <c r="V13" s="17">
        <f t="shared" si="5"/>
        <v>12</v>
      </c>
      <c r="W13" s="17">
        <f t="shared" si="5"/>
        <v>2.5714285714285712</v>
      </c>
      <c r="X13" s="17">
        <f t="shared" si="5"/>
        <v>1.5714285714285714</v>
      </c>
      <c r="Y13" s="17">
        <f t="shared" si="5"/>
        <v>15.714285714285715</v>
      </c>
      <c r="Z13" s="17">
        <f t="shared" si="5"/>
        <v>8.4285714285714288</v>
      </c>
      <c r="AA13" s="17">
        <f t="shared" si="5"/>
        <v>6</v>
      </c>
      <c r="AB13" s="17">
        <f t="shared" si="5"/>
        <v>1.4285714285714284</v>
      </c>
      <c r="AC13" s="17">
        <f t="shared" si="5"/>
        <v>0.2857142857142857</v>
      </c>
      <c r="AD13" s="17">
        <f t="shared" si="5"/>
        <v>0</v>
      </c>
      <c r="AE13" s="31">
        <f t="shared" si="5"/>
        <v>261.85714285714289</v>
      </c>
      <c r="AF13" s="31">
        <f t="shared" si="5"/>
        <v>262.14285714285717</v>
      </c>
    </row>
    <row r="14" spans="2:32" ht="23.1" customHeight="1" x14ac:dyDescent="0.25">
      <c r="B14" s="23" t="s">
        <v>41</v>
      </c>
      <c r="C14" s="49">
        <f>AVERAGE('23.09.19 -Busega -Entebbe'!C14,'24.09-Busega-Entebbe'!C14,'25.09 Busega-Entebbe'!C14,'26.09 Busega-Entebbe 24hr'!C14,'27.09 Busega-Entebbe '!C14,'28.09 Busega-Entebbe-24h'!C14,'29.09 Busega-Entebbe'!C14)</f>
        <v>27.857142857142858</v>
      </c>
      <c r="D14" s="49">
        <f>AVERAGE('23.09.19 -Busega -Entebbe'!D14,'24.09-Busega-Entebbe'!D14,'25.09 Busega-Entebbe'!D14,'26.09 Busega-Entebbe 24hr'!D14,'27.09 Busega-Entebbe '!D14,'28.09 Busega-Entebbe-24h'!D14,'29.09 Busega-Entebbe'!D14)</f>
        <v>16.857142857142858</v>
      </c>
      <c r="E14" s="49">
        <f>AVERAGE('23.09.19 -Busega -Entebbe'!E14,'24.09-Busega-Entebbe'!E14,'25.09 Busega-Entebbe'!E14,'26.09 Busega-Entebbe 24hr'!E14,'27.09 Busega-Entebbe '!E14,'28.09 Busega-Entebbe-24h'!E14,'29.09 Busega-Entebbe'!E14)</f>
        <v>9.4285714285714288</v>
      </c>
      <c r="F14" s="49">
        <f>AVERAGE('23.09.19 -Busega -Entebbe'!F14,'24.09-Busega-Entebbe'!F14,'25.09 Busega-Entebbe'!F14,'26.09 Busega-Entebbe 24hr'!F14,'27.09 Busega-Entebbe '!F14,'28.09 Busega-Entebbe-24h'!F14,'29.09 Busega-Entebbe'!F14)</f>
        <v>1.7142857142857142</v>
      </c>
      <c r="G14" s="49">
        <f>AVERAGE('23.09.19 -Busega -Entebbe'!G14,'24.09-Busega-Entebbe'!G14,'25.09 Busega-Entebbe'!G14,'26.09 Busega-Entebbe 24hr'!G14,'27.09 Busega-Entebbe '!G14,'28.09 Busega-Entebbe-24h'!G14,'29.09 Busega-Entebbe'!G14)</f>
        <v>0.14285714285714285</v>
      </c>
      <c r="H14" s="49">
        <f>AVERAGE('23.09.19 -Busega -Entebbe'!H14,'24.09-Busega-Entebbe'!H14,'25.09 Busega-Entebbe'!H14,'26.09 Busega-Entebbe 24hr'!H14,'27.09 Busega-Entebbe '!H14,'28.09 Busega-Entebbe-24h'!H14,'29.09 Busega-Entebbe'!H14)</f>
        <v>0</v>
      </c>
      <c r="I14" s="49">
        <f>AVERAGE('23.09.19 -Busega -Entebbe'!I14,'24.09-Busega-Entebbe'!I14,'25.09 Busega-Entebbe'!I14,'26.09 Busega-Entebbe 24hr'!I14,'27.09 Busega-Entebbe '!I14,'28.09 Busega-Entebbe-24h'!I14,'29.09 Busega-Entebbe'!I14)</f>
        <v>2.4285714285714284</v>
      </c>
      <c r="J14" s="49">
        <f>AVERAGE('23.09.19 -Busega -Entebbe'!J14,'24.09-Busega-Entebbe'!J14,'25.09 Busega-Entebbe'!J14,'26.09 Busega-Entebbe 24hr'!J14,'27.09 Busega-Entebbe '!J14,'28.09 Busega-Entebbe-24h'!J14,'29.09 Busega-Entebbe'!J14)</f>
        <v>1.1428571428571428</v>
      </c>
      <c r="K14" s="49">
        <f>AVERAGE('23.09.19 -Busega -Entebbe'!K14,'24.09-Busega-Entebbe'!K14,'25.09 Busega-Entebbe'!K14,'26.09 Busega-Entebbe 24hr'!K14,'27.09 Busega-Entebbe '!K14,'28.09 Busega-Entebbe-24h'!K14,'29.09 Busega-Entebbe'!K14)</f>
        <v>1.2857142857142858</v>
      </c>
      <c r="L14" s="49">
        <f>AVERAGE('23.09.19 -Busega -Entebbe'!L14,'24.09-Busega-Entebbe'!L14,'25.09 Busega-Entebbe'!L14,'26.09 Busega-Entebbe 24hr'!L14,'27.09 Busega-Entebbe '!L14,'28.09 Busega-Entebbe-24h'!L14,'29.09 Busega-Entebbe'!L14)</f>
        <v>0.14285714285714285</v>
      </c>
      <c r="M14" s="49">
        <f>AVERAGE('23.09.19 -Busega -Entebbe'!M14,'24.09-Busega-Entebbe'!M14,'25.09 Busega-Entebbe'!M14,'26.09 Busega-Entebbe 24hr'!M14,'27.09 Busega-Entebbe '!M14,'28.09 Busega-Entebbe-24h'!M14,'29.09 Busega-Entebbe'!M14)</f>
        <v>0</v>
      </c>
      <c r="N14" s="49">
        <f>AVERAGE('23.09.19 -Busega -Entebbe'!N14,'24.09-Busega-Entebbe'!N14,'25.09 Busega-Entebbe'!N14,'26.09 Busega-Entebbe 24hr'!N14,'27.09 Busega-Entebbe '!N14,'28.09 Busega-Entebbe-24h'!N14,'29.09 Busega-Entebbe'!N14)</f>
        <v>0</v>
      </c>
      <c r="O14" s="15">
        <f t="shared" si="0"/>
        <v>61.000000000000014</v>
      </c>
      <c r="P14" s="15">
        <f t="shared" si="1"/>
        <v>61.000000000000014</v>
      </c>
      <c r="R14" s="1" t="s">
        <v>10</v>
      </c>
      <c r="S14" s="17">
        <f t="shared" ref="S14:AF14" si="6">SUM(C26:C29)</f>
        <v>121.85714285714286</v>
      </c>
      <c r="T14" s="17">
        <f t="shared" si="6"/>
        <v>86.571428571428569</v>
      </c>
      <c r="U14" s="17">
        <f t="shared" si="6"/>
        <v>23.428571428571431</v>
      </c>
      <c r="V14" s="17">
        <f t="shared" si="6"/>
        <v>14.142857142857142</v>
      </c>
      <c r="W14" s="17">
        <f t="shared" si="6"/>
        <v>4.2857142857142856</v>
      </c>
      <c r="X14" s="17">
        <f t="shared" si="6"/>
        <v>2.5714285714285712</v>
      </c>
      <c r="Y14" s="17">
        <f t="shared" si="6"/>
        <v>19.428571428571427</v>
      </c>
      <c r="Z14" s="17">
        <f t="shared" si="6"/>
        <v>7.5714285714285712</v>
      </c>
      <c r="AA14" s="17">
        <f t="shared" si="6"/>
        <v>6.1428571428571432</v>
      </c>
      <c r="AB14" s="17">
        <f t="shared" si="6"/>
        <v>1.2857142857142856</v>
      </c>
      <c r="AC14" s="17">
        <f t="shared" si="6"/>
        <v>0.14285714285714285</v>
      </c>
      <c r="AD14" s="17">
        <f t="shared" si="6"/>
        <v>0</v>
      </c>
      <c r="AE14" s="31">
        <f t="shared" si="6"/>
        <v>287.28571428571422</v>
      </c>
      <c r="AF14" s="31">
        <f t="shared" si="6"/>
        <v>287.42857142857144</v>
      </c>
    </row>
    <row r="15" spans="2:32" ht="23.1" customHeight="1" x14ac:dyDescent="0.25">
      <c r="B15" s="23" t="s">
        <v>42</v>
      </c>
      <c r="C15" s="49">
        <f>AVERAGE('23.09.19 -Busega -Entebbe'!C15,'24.09-Busega-Entebbe'!C15,'25.09 Busega-Entebbe'!C15,'26.09 Busega-Entebbe 24hr'!C15,'27.09 Busega-Entebbe '!C15,'28.09 Busega-Entebbe-24h'!C15,'29.09 Busega-Entebbe'!C15)</f>
        <v>28</v>
      </c>
      <c r="D15" s="49">
        <f>AVERAGE('23.09.19 -Busega -Entebbe'!D15,'24.09-Busega-Entebbe'!D15,'25.09 Busega-Entebbe'!D15,'26.09 Busega-Entebbe 24hr'!D15,'27.09 Busega-Entebbe '!D15,'28.09 Busega-Entebbe-24h'!D15,'29.09 Busega-Entebbe'!D15)</f>
        <v>17.857142857142858</v>
      </c>
      <c r="E15" s="49">
        <f>AVERAGE('23.09.19 -Busega -Entebbe'!E15,'24.09-Busega-Entebbe'!E15,'25.09 Busega-Entebbe'!E15,'26.09 Busega-Entebbe 24hr'!E15,'27.09 Busega-Entebbe '!E15,'28.09 Busega-Entebbe-24h'!E15,'29.09 Busega-Entebbe'!E15)</f>
        <v>4.5714285714285712</v>
      </c>
      <c r="F15" s="49">
        <f>AVERAGE('23.09.19 -Busega -Entebbe'!F15,'24.09-Busega-Entebbe'!F15,'25.09 Busega-Entebbe'!F15,'26.09 Busega-Entebbe 24hr'!F15,'27.09 Busega-Entebbe '!F15,'28.09 Busega-Entebbe-24h'!F15,'29.09 Busega-Entebbe'!F15)</f>
        <v>2</v>
      </c>
      <c r="G15" s="49">
        <f>AVERAGE('23.09.19 -Busega -Entebbe'!G15,'24.09-Busega-Entebbe'!G15,'25.09 Busega-Entebbe'!G15,'26.09 Busega-Entebbe 24hr'!G15,'27.09 Busega-Entebbe '!G15,'28.09 Busega-Entebbe-24h'!G15,'29.09 Busega-Entebbe'!G15)</f>
        <v>0.14285714285714285</v>
      </c>
      <c r="H15" s="49">
        <f>AVERAGE('23.09.19 -Busega -Entebbe'!H15,'24.09-Busega-Entebbe'!H15,'25.09 Busega-Entebbe'!H15,'26.09 Busega-Entebbe 24hr'!H15,'27.09 Busega-Entebbe '!H15,'28.09 Busega-Entebbe-24h'!H15,'29.09 Busega-Entebbe'!H15)</f>
        <v>0</v>
      </c>
      <c r="I15" s="49">
        <f>AVERAGE('23.09.19 -Busega -Entebbe'!I15,'24.09-Busega-Entebbe'!I15,'25.09 Busega-Entebbe'!I15,'26.09 Busega-Entebbe 24hr'!I15,'27.09 Busega-Entebbe '!I15,'28.09 Busega-Entebbe-24h'!I15,'29.09 Busega-Entebbe'!I15)</f>
        <v>2.5714285714285716</v>
      </c>
      <c r="J15" s="49">
        <f>AVERAGE('23.09.19 -Busega -Entebbe'!J15,'24.09-Busega-Entebbe'!J15,'25.09 Busega-Entebbe'!J15,'26.09 Busega-Entebbe 24hr'!J15,'27.09 Busega-Entebbe '!J15,'28.09 Busega-Entebbe-24h'!J15,'29.09 Busega-Entebbe'!J15)</f>
        <v>1.4285714285714286</v>
      </c>
      <c r="K15" s="49">
        <f>AVERAGE('23.09.19 -Busega -Entebbe'!K15,'24.09-Busega-Entebbe'!K15,'25.09 Busega-Entebbe'!K15,'26.09 Busega-Entebbe 24hr'!K15,'27.09 Busega-Entebbe '!K15,'28.09 Busega-Entebbe-24h'!K15,'29.09 Busega-Entebbe'!K15)</f>
        <v>1.1428571428571428</v>
      </c>
      <c r="L15" s="49">
        <f>AVERAGE('23.09.19 -Busega -Entebbe'!L15,'24.09-Busega-Entebbe'!L15,'25.09 Busega-Entebbe'!L15,'26.09 Busega-Entebbe 24hr'!L15,'27.09 Busega-Entebbe '!L15,'28.09 Busega-Entebbe-24h'!L15,'29.09 Busega-Entebbe'!L15)</f>
        <v>0.2857142857142857</v>
      </c>
      <c r="M15" s="49">
        <f>AVERAGE('23.09.19 -Busega -Entebbe'!M15,'24.09-Busega-Entebbe'!M15,'25.09 Busega-Entebbe'!M15,'26.09 Busega-Entebbe 24hr'!M15,'27.09 Busega-Entebbe '!M15,'28.09 Busega-Entebbe-24h'!M15,'29.09 Busega-Entebbe'!M15)</f>
        <v>0</v>
      </c>
      <c r="N15" s="49">
        <f>AVERAGE('23.09.19 -Busega -Entebbe'!N15,'24.09-Busega-Entebbe'!N15,'25.09 Busega-Entebbe'!N15,'26.09 Busega-Entebbe 24hr'!N15,'27.09 Busega-Entebbe '!N15,'28.09 Busega-Entebbe-24h'!N15,'29.09 Busega-Entebbe'!N15)</f>
        <v>0</v>
      </c>
      <c r="O15" s="15">
        <f t="shared" si="0"/>
        <v>58.000000000000007</v>
      </c>
      <c r="P15" s="15">
        <f t="shared" si="1"/>
        <v>58.000000000000007</v>
      </c>
      <c r="R15" s="1" t="s">
        <v>11</v>
      </c>
      <c r="S15" s="17">
        <f t="shared" ref="S15:AF15" si="7">SUM(C30:C33)</f>
        <v>130.42857142857144</v>
      </c>
      <c r="T15" s="17">
        <f t="shared" si="7"/>
        <v>86.142857142857139</v>
      </c>
      <c r="U15" s="17">
        <f t="shared" si="7"/>
        <v>25.428571428571431</v>
      </c>
      <c r="V15" s="17">
        <f t="shared" si="7"/>
        <v>13.571428571428571</v>
      </c>
      <c r="W15" s="17">
        <f t="shared" si="7"/>
        <v>2</v>
      </c>
      <c r="X15" s="17">
        <f t="shared" si="7"/>
        <v>1.4285714285714286</v>
      </c>
      <c r="Y15" s="17">
        <f t="shared" si="7"/>
        <v>15.142857142857142</v>
      </c>
      <c r="Z15" s="17">
        <f t="shared" si="7"/>
        <v>6.1428571428571423</v>
      </c>
      <c r="AA15" s="17">
        <f t="shared" si="7"/>
        <v>5.5714285714285712</v>
      </c>
      <c r="AB15" s="17">
        <f t="shared" si="7"/>
        <v>2.2857142857142856</v>
      </c>
      <c r="AC15" s="17">
        <f t="shared" si="7"/>
        <v>0.42857142857142855</v>
      </c>
      <c r="AD15" s="17">
        <f t="shared" si="7"/>
        <v>0</v>
      </c>
      <c r="AE15" s="31">
        <f t="shared" si="7"/>
        <v>288.14285714285717</v>
      </c>
      <c r="AF15" s="31">
        <f t="shared" si="7"/>
        <v>288.57142857142856</v>
      </c>
    </row>
    <row r="16" spans="2:32" ht="23.1" customHeight="1" x14ac:dyDescent="0.25">
      <c r="B16" s="23" t="s">
        <v>43</v>
      </c>
      <c r="C16" s="49">
        <f>AVERAGE('23.09.19 -Busega -Entebbe'!C16,'24.09-Busega-Entebbe'!C16,'25.09 Busega-Entebbe'!C16,'26.09 Busega-Entebbe 24hr'!C16,'27.09 Busega-Entebbe '!C16,'28.09 Busega-Entebbe-24h'!C16,'29.09 Busega-Entebbe'!C16)</f>
        <v>22.428571428571427</v>
      </c>
      <c r="D16" s="49">
        <f>AVERAGE('23.09.19 -Busega -Entebbe'!D16,'24.09-Busega-Entebbe'!D16,'25.09 Busega-Entebbe'!D16,'26.09 Busega-Entebbe 24hr'!D16,'27.09 Busega-Entebbe '!D16,'28.09 Busega-Entebbe-24h'!D16,'29.09 Busega-Entebbe'!D16)</f>
        <v>10.857142857142858</v>
      </c>
      <c r="E16" s="49">
        <f>AVERAGE('23.09.19 -Busega -Entebbe'!E16,'24.09-Busega-Entebbe'!E16,'25.09 Busega-Entebbe'!E16,'26.09 Busega-Entebbe 24hr'!E16,'27.09 Busega-Entebbe '!E16,'28.09 Busega-Entebbe-24h'!E16,'29.09 Busega-Entebbe'!E16)</f>
        <v>4.8571428571428568</v>
      </c>
      <c r="F16" s="49">
        <f>AVERAGE('23.09.19 -Busega -Entebbe'!F16,'24.09-Busega-Entebbe'!F16,'25.09 Busega-Entebbe'!F16,'26.09 Busega-Entebbe 24hr'!F16,'27.09 Busega-Entebbe '!F16,'28.09 Busega-Entebbe-24h'!F16,'29.09 Busega-Entebbe'!F16)</f>
        <v>2</v>
      </c>
      <c r="G16" s="49">
        <f>AVERAGE('23.09.19 -Busega -Entebbe'!G16,'24.09-Busega-Entebbe'!G16,'25.09 Busega-Entebbe'!G16,'26.09 Busega-Entebbe 24hr'!G16,'27.09 Busega-Entebbe '!G16,'28.09 Busega-Entebbe-24h'!G16,'29.09 Busega-Entebbe'!G16)</f>
        <v>0.7142857142857143</v>
      </c>
      <c r="H16" s="49">
        <f>AVERAGE('23.09.19 -Busega -Entebbe'!H16,'24.09-Busega-Entebbe'!H16,'25.09 Busega-Entebbe'!H16,'26.09 Busega-Entebbe 24hr'!H16,'27.09 Busega-Entebbe '!H16,'28.09 Busega-Entebbe-24h'!H16,'29.09 Busega-Entebbe'!H16)</f>
        <v>0</v>
      </c>
      <c r="I16" s="49">
        <f>AVERAGE('23.09.19 -Busega -Entebbe'!I16,'24.09-Busega-Entebbe'!I16,'25.09 Busega-Entebbe'!I16,'26.09 Busega-Entebbe 24hr'!I16,'27.09 Busega-Entebbe '!I16,'28.09 Busega-Entebbe-24h'!I16,'29.09 Busega-Entebbe'!I16)</f>
        <v>3.7142857142857144</v>
      </c>
      <c r="J16" s="49">
        <f>AVERAGE('23.09.19 -Busega -Entebbe'!J16,'24.09-Busega-Entebbe'!J16,'25.09 Busega-Entebbe'!J16,'26.09 Busega-Entebbe 24hr'!J16,'27.09 Busega-Entebbe '!J16,'28.09 Busega-Entebbe-24h'!J16,'29.09 Busega-Entebbe'!J16)</f>
        <v>0.8571428571428571</v>
      </c>
      <c r="K16" s="49">
        <f>AVERAGE('23.09.19 -Busega -Entebbe'!K16,'24.09-Busega-Entebbe'!K16,'25.09 Busega-Entebbe'!K16,'26.09 Busega-Entebbe 24hr'!K16,'27.09 Busega-Entebbe '!K16,'28.09 Busega-Entebbe-24h'!K16,'29.09 Busega-Entebbe'!K16)</f>
        <v>1.4285714285714286</v>
      </c>
      <c r="L16" s="49">
        <f>AVERAGE('23.09.19 -Busega -Entebbe'!L16,'24.09-Busega-Entebbe'!L16,'25.09 Busega-Entebbe'!L16,'26.09 Busega-Entebbe 24hr'!L16,'27.09 Busega-Entebbe '!L16,'28.09 Busega-Entebbe-24h'!L16,'29.09 Busega-Entebbe'!L16)</f>
        <v>0.7142857142857143</v>
      </c>
      <c r="M16" s="49">
        <f>AVERAGE('23.09.19 -Busega -Entebbe'!M16,'24.09-Busega-Entebbe'!M16,'25.09 Busega-Entebbe'!M16,'26.09 Busega-Entebbe 24hr'!M16,'27.09 Busega-Entebbe '!M16,'28.09 Busega-Entebbe-24h'!M16,'29.09 Busega-Entebbe'!M16)</f>
        <v>0</v>
      </c>
      <c r="N16" s="49">
        <f>AVERAGE('23.09.19 -Busega -Entebbe'!N16,'24.09-Busega-Entebbe'!N16,'25.09 Busega-Entebbe'!N16,'26.09 Busega-Entebbe 24hr'!N16,'27.09 Busega-Entebbe '!N16,'28.09 Busega-Entebbe-24h'!N16,'29.09 Busega-Entebbe'!N16)</f>
        <v>0</v>
      </c>
      <c r="O16" s="15">
        <f t="shared" si="0"/>
        <v>47.571428571428569</v>
      </c>
      <c r="P16" s="15">
        <f t="shared" si="1"/>
        <v>47.571428571428569</v>
      </c>
      <c r="R16" s="1" t="s">
        <v>12</v>
      </c>
      <c r="S16" s="17">
        <f t="shared" ref="S16:AF16" si="8">SUM(C34:C37)</f>
        <v>120.28571428571428</v>
      </c>
      <c r="T16" s="17">
        <f t="shared" si="8"/>
        <v>89.142857142857139</v>
      </c>
      <c r="U16" s="17">
        <f t="shared" si="8"/>
        <v>26</v>
      </c>
      <c r="V16" s="17">
        <f t="shared" si="8"/>
        <v>11.571428571428573</v>
      </c>
      <c r="W16" s="17">
        <f t="shared" si="8"/>
        <v>2.5714285714285712</v>
      </c>
      <c r="X16" s="17">
        <f t="shared" si="8"/>
        <v>0.42857142857142855</v>
      </c>
      <c r="Y16" s="17">
        <f t="shared" si="8"/>
        <v>13</v>
      </c>
      <c r="Z16" s="17">
        <f t="shared" si="8"/>
        <v>9.2857142857142847</v>
      </c>
      <c r="AA16" s="17">
        <f t="shared" si="8"/>
        <v>6</v>
      </c>
      <c r="AB16" s="17">
        <f t="shared" si="8"/>
        <v>1.5714285714285712</v>
      </c>
      <c r="AC16" s="17">
        <f t="shared" si="8"/>
        <v>0</v>
      </c>
      <c r="AD16" s="17">
        <f t="shared" si="8"/>
        <v>0</v>
      </c>
      <c r="AE16" s="31">
        <f t="shared" si="8"/>
        <v>279.85714285714289</v>
      </c>
      <c r="AF16" s="31">
        <f t="shared" si="8"/>
        <v>279.85714285714289</v>
      </c>
    </row>
    <row r="17" spans="2:32" ht="23.1" customHeight="1" x14ac:dyDescent="0.25">
      <c r="B17" s="23" t="s">
        <v>44</v>
      </c>
      <c r="C17" s="49">
        <f>AVERAGE('23.09.19 -Busega -Entebbe'!C17,'24.09-Busega-Entebbe'!C17,'25.09 Busega-Entebbe'!C17,'26.09 Busega-Entebbe 24hr'!C17,'27.09 Busega-Entebbe '!C17,'28.09 Busega-Entebbe-24h'!C17,'29.09 Busega-Entebbe'!C17)</f>
        <v>33</v>
      </c>
      <c r="D17" s="49">
        <f>AVERAGE('23.09.19 -Busega -Entebbe'!D17,'24.09-Busega-Entebbe'!D17,'25.09 Busega-Entebbe'!D17,'26.09 Busega-Entebbe 24hr'!D17,'27.09 Busega-Entebbe '!D17,'28.09 Busega-Entebbe-24h'!D17,'29.09 Busega-Entebbe'!D17)</f>
        <v>19</v>
      </c>
      <c r="E17" s="49">
        <f>AVERAGE('23.09.19 -Busega -Entebbe'!E17,'24.09-Busega-Entebbe'!E17,'25.09 Busega-Entebbe'!E17,'26.09 Busega-Entebbe 24hr'!E17,'27.09 Busega-Entebbe '!E17,'28.09 Busega-Entebbe-24h'!E17,'29.09 Busega-Entebbe'!E17)</f>
        <v>7</v>
      </c>
      <c r="F17" s="49">
        <f>AVERAGE('23.09.19 -Busega -Entebbe'!F17,'24.09-Busega-Entebbe'!F17,'25.09 Busega-Entebbe'!F17,'26.09 Busega-Entebbe 24hr'!F17,'27.09 Busega-Entebbe '!F17,'28.09 Busega-Entebbe-24h'!F17,'29.09 Busega-Entebbe'!F17)</f>
        <v>2</v>
      </c>
      <c r="G17" s="49">
        <f>AVERAGE('23.09.19 -Busega -Entebbe'!G17,'24.09-Busega-Entebbe'!G17,'25.09 Busega-Entebbe'!G17,'26.09 Busega-Entebbe 24hr'!G17,'27.09 Busega-Entebbe '!G17,'28.09 Busega-Entebbe-24h'!G17,'29.09 Busega-Entebbe'!G17)</f>
        <v>0.5714285714285714</v>
      </c>
      <c r="H17" s="49">
        <f>AVERAGE('23.09.19 -Busega -Entebbe'!H17,'24.09-Busega-Entebbe'!H17,'25.09 Busega-Entebbe'!H17,'26.09 Busega-Entebbe 24hr'!H17,'27.09 Busega-Entebbe '!H17,'28.09 Busega-Entebbe-24h'!H17,'29.09 Busega-Entebbe'!H17)</f>
        <v>0.14285714285714285</v>
      </c>
      <c r="I17" s="49">
        <f>AVERAGE('23.09.19 -Busega -Entebbe'!I17,'24.09-Busega-Entebbe'!I17,'25.09 Busega-Entebbe'!I17,'26.09 Busega-Entebbe 24hr'!I17,'27.09 Busega-Entebbe '!I17,'28.09 Busega-Entebbe-24h'!I17,'29.09 Busega-Entebbe'!I17)</f>
        <v>2.5714285714285716</v>
      </c>
      <c r="J17" s="49">
        <f>AVERAGE('23.09.19 -Busega -Entebbe'!J17,'24.09-Busega-Entebbe'!J17,'25.09 Busega-Entebbe'!J17,'26.09 Busega-Entebbe 24hr'!J17,'27.09 Busega-Entebbe '!J17,'28.09 Busega-Entebbe-24h'!J17,'29.09 Busega-Entebbe'!J17)</f>
        <v>2.7142857142857144</v>
      </c>
      <c r="K17" s="49">
        <f>AVERAGE('23.09.19 -Busega -Entebbe'!K17,'24.09-Busega-Entebbe'!K17,'25.09 Busega-Entebbe'!K17,'26.09 Busega-Entebbe 24hr'!K17,'27.09 Busega-Entebbe '!K17,'28.09 Busega-Entebbe-24h'!K17,'29.09 Busega-Entebbe'!K17)</f>
        <v>3</v>
      </c>
      <c r="L17" s="49">
        <f>AVERAGE('23.09.19 -Busega -Entebbe'!L17,'24.09-Busega-Entebbe'!L17,'25.09 Busega-Entebbe'!L17,'26.09 Busega-Entebbe 24hr'!L17,'27.09 Busega-Entebbe '!L17,'28.09 Busega-Entebbe-24h'!L17,'29.09 Busega-Entebbe'!L17)</f>
        <v>0.2857142857142857</v>
      </c>
      <c r="M17" s="49">
        <f>AVERAGE('23.09.19 -Busega -Entebbe'!M17,'24.09-Busega-Entebbe'!M17,'25.09 Busega-Entebbe'!M17,'26.09 Busega-Entebbe 24hr'!M17,'27.09 Busega-Entebbe '!M17,'28.09 Busega-Entebbe-24h'!M17,'29.09 Busega-Entebbe'!M17)</f>
        <v>0</v>
      </c>
      <c r="N17" s="49">
        <f>AVERAGE('23.09.19 -Busega -Entebbe'!N17,'24.09-Busega-Entebbe'!N17,'25.09 Busega-Entebbe'!N17,'26.09 Busega-Entebbe 24hr'!N17,'27.09 Busega-Entebbe '!N17,'28.09 Busega-Entebbe-24h'!N17,'29.09 Busega-Entebbe'!N17)</f>
        <v>0</v>
      </c>
      <c r="O17" s="15">
        <f t="shared" si="0"/>
        <v>70.285714285714292</v>
      </c>
      <c r="P17" s="15">
        <f t="shared" si="1"/>
        <v>70.285714285714292</v>
      </c>
      <c r="R17" s="1" t="s">
        <v>13</v>
      </c>
      <c r="S17" s="17">
        <f t="shared" ref="S17:AF17" si="9">SUM(C38:C41)</f>
        <v>113.14285714285715</v>
      </c>
      <c r="T17" s="17">
        <f t="shared" si="9"/>
        <v>79</v>
      </c>
      <c r="U17" s="17">
        <f t="shared" si="9"/>
        <v>24.285714285714285</v>
      </c>
      <c r="V17" s="17">
        <f t="shared" si="9"/>
        <v>14.714285714285715</v>
      </c>
      <c r="W17" s="17">
        <f t="shared" si="9"/>
        <v>2.1428571428571428</v>
      </c>
      <c r="X17" s="17">
        <f t="shared" si="9"/>
        <v>0.42857142857142855</v>
      </c>
      <c r="Y17" s="17">
        <f t="shared" si="9"/>
        <v>14.285714285714286</v>
      </c>
      <c r="Z17" s="17">
        <f t="shared" si="9"/>
        <v>9.5714285714285712</v>
      </c>
      <c r="AA17" s="17">
        <f t="shared" si="9"/>
        <v>8.8571428571428559</v>
      </c>
      <c r="AB17" s="17">
        <f t="shared" si="9"/>
        <v>1.4285714285714284</v>
      </c>
      <c r="AC17" s="17">
        <f t="shared" si="9"/>
        <v>0.42857142857142855</v>
      </c>
      <c r="AD17" s="17">
        <f t="shared" si="9"/>
        <v>0</v>
      </c>
      <c r="AE17" s="31">
        <f t="shared" si="9"/>
        <v>267.85714285714283</v>
      </c>
      <c r="AF17" s="31">
        <f t="shared" si="9"/>
        <v>268.28571428571428</v>
      </c>
    </row>
    <row r="18" spans="2:32" ht="23.1" customHeight="1" x14ac:dyDescent="0.25">
      <c r="B18" s="23" t="s">
        <v>45</v>
      </c>
      <c r="C18" s="49">
        <f>AVERAGE('23.09.19 -Busega -Entebbe'!C18,'24.09-Busega-Entebbe'!C18,'25.09 Busega-Entebbe'!C18,'26.09 Busega-Entebbe 24hr'!C18,'27.09 Busega-Entebbe '!C18,'28.09 Busega-Entebbe-24h'!C18,'29.09 Busega-Entebbe'!C18)</f>
        <v>26</v>
      </c>
      <c r="D18" s="49">
        <f>AVERAGE('23.09.19 -Busega -Entebbe'!D18,'24.09-Busega-Entebbe'!D18,'25.09 Busega-Entebbe'!D18,'26.09 Busega-Entebbe 24hr'!D18,'27.09 Busega-Entebbe '!D18,'28.09 Busega-Entebbe-24h'!D18,'29.09 Busega-Entebbe'!D18)</f>
        <v>14.571428571428571</v>
      </c>
      <c r="E18" s="49">
        <f>AVERAGE('23.09.19 -Busega -Entebbe'!E18,'24.09-Busega-Entebbe'!E18,'25.09 Busega-Entebbe'!E18,'26.09 Busega-Entebbe 24hr'!E18,'27.09 Busega-Entebbe '!E18,'28.09 Busega-Entebbe-24h'!E18,'29.09 Busega-Entebbe'!E18)</f>
        <v>5.2857142857142856</v>
      </c>
      <c r="F18" s="49">
        <f>AVERAGE('23.09.19 -Busega -Entebbe'!F18,'24.09-Busega-Entebbe'!F18,'25.09 Busega-Entebbe'!F18,'26.09 Busega-Entebbe 24hr'!F18,'27.09 Busega-Entebbe '!F18,'28.09 Busega-Entebbe-24h'!F18,'29.09 Busega-Entebbe'!F18)</f>
        <v>2.2857142857142856</v>
      </c>
      <c r="G18" s="49">
        <f>AVERAGE('23.09.19 -Busega -Entebbe'!G18,'24.09-Busega-Entebbe'!G18,'25.09 Busega-Entebbe'!G18,'26.09 Busega-Entebbe 24hr'!G18,'27.09 Busega-Entebbe '!G18,'28.09 Busega-Entebbe-24h'!G18,'29.09 Busega-Entebbe'!G18)</f>
        <v>0.2857142857142857</v>
      </c>
      <c r="H18" s="49">
        <f>AVERAGE('23.09.19 -Busega -Entebbe'!H18,'24.09-Busega-Entebbe'!H18,'25.09 Busega-Entebbe'!H18,'26.09 Busega-Entebbe 24hr'!H18,'27.09 Busega-Entebbe '!H18,'28.09 Busega-Entebbe-24h'!H18,'29.09 Busega-Entebbe'!H18)</f>
        <v>0.14285714285714285</v>
      </c>
      <c r="I18" s="49">
        <f>AVERAGE('23.09.19 -Busega -Entebbe'!I18,'24.09-Busega-Entebbe'!I18,'25.09 Busega-Entebbe'!I18,'26.09 Busega-Entebbe 24hr'!I18,'27.09 Busega-Entebbe '!I18,'28.09 Busega-Entebbe-24h'!I18,'29.09 Busega-Entebbe'!I18)</f>
        <v>3.2857142857142856</v>
      </c>
      <c r="J18" s="49">
        <f>AVERAGE('23.09.19 -Busega -Entebbe'!J18,'24.09-Busega-Entebbe'!J18,'25.09 Busega-Entebbe'!J18,'26.09 Busega-Entebbe 24hr'!J18,'27.09 Busega-Entebbe '!J18,'28.09 Busega-Entebbe-24h'!J18,'29.09 Busega-Entebbe'!J18)</f>
        <v>1</v>
      </c>
      <c r="K18" s="49">
        <f>AVERAGE('23.09.19 -Busega -Entebbe'!K18,'24.09-Busega-Entebbe'!K18,'25.09 Busega-Entebbe'!K18,'26.09 Busega-Entebbe 24hr'!K18,'27.09 Busega-Entebbe '!K18,'28.09 Busega-Entebbe-24h'!K18,'29.09 Busega-Entebbe'!K18)</f>
        <v>2</v>
      </c>
      <c r="L18" s="49">
        <f>AVERAGE('23.09.19 -Busega -Entebbe'!L18,'24.09-Busega-Entebbe'!L18,'25.09 Busega-Entebbe'!L18,'26.09 Busega-Entebbe 24hr'!L18,'27.09 Busega-Entebbe '!L18,'28.09 Busega-Entebbe-24h'!L18,'29.09 Busega-Entebbe'!L18)</f>
        <v>0.42857142857142855</v>
      </c>
      <c r="M18" s="49">
        <f>AVERAGE('23.09.19 -Busega -Entebbe'!M18,'24.09-Busega-Entebbe'!M18,'25.09 Busega-Entebbe'!M18,'26.09 Busega-Entebbe 24hr'!M18,'27.09 Busega-Entebbe '!M18,'28.09 Busega-Entebbe-24h'!M18,'29.09 Busega-Entebbe'!M18)</f>
        <v>0</v>
      </c>
      <c r="N18" s="49">
        <f>AVERAGE('23.09.19 -Busega -Entebbe'!N18,'24.09-Busega-Entebbe'!N18,'25.09 Busega-Entebbe'!N18,'26.09 Busega-Entebbe 24hr'!N18,'27.09 Busega-Entebbe '!N18,'28.09 Busega-Entebbe-24h'!N18,'29.09 Busega-Entebbe'!N18)</f>
        <v>0</v>
      </c>
      <c r="O18" s="15">
        <f t="shared" si="0"/>
        <v>55.285714285714285</v>
      </c>
      <c r="P18" s="15">
        <f t="shared" si="1"/>
        <v>55.285714285714285</v>
      </c>
      <c r="R18" s="1" t="s">
        <v>14</v>
      </c>
      <c r="S18" s="17">
        <f t="shared" ref="S18:AF18" si="10">SUM(C42:C45)</f>
        <v>123.85714285714288</v>
      </c>
      <c r="T18" s="17">
        <f t="shared" si="10"/>
        <v>89.285714285714278</v>
      </c>
      <c r="U18" s="17">
        <f t="shared" si="10"/>
        <v>27.714285714285715</v>
      </c>
      <c r="V18" s="17">
        <f t="shared" si="10"/>
        <v>10.571428571428571</v>
      </c>
      <c r="W18" s="17">
        <f t="shared" si="10"/>
        <v>1.2857142857142856</v>
      </c>
      <c r="X18" s="17">
        <f t="shared" si="10"/>
        <v>0.2857142857142857</v>
      </c>
      <c r="Y18" s="17">
        <f t="shared" si="10"/>
        <v>13.714285714285715</v>
      </c>
      <c r="Z18" s="17">
        <f t="shared" si="10"/>
        <v>10.428571428571429</v>
      </c>
      <c r="AA18" s="17">
        <f t="shared" si="10"/>
        <v>4</v>
      </c>
      <c r="AB18" s="17">
        <f t="shared" si="10"/>
        <v>2.1428571428571428</v>
      </c>
      <c r="AC18" s="17">
        <f t="shared" si="10"/>
        <v>0.42857142857142855</v>
      </c>
      <c r="AD18" s="17">
        <f t="shared" si="10"/>
        <v>0</v>
      </c>
      <c r="AE18" s="31">
        <f t="shared" si="10"/>
        <v>283.28571428571433</v>
      </c>
      <c r="AF18" s="31">
        <f t="shared" si="10"/>
        <v>283.71428571428572</v>
      </c>
    </row>
    <row r="19" spans="2:32" ht="23.1" customHeight="1" x14ac:dyDescent="0.25">
      <c r="B19" s="23" t="s">
        <v>46</v>
      </c>
      <c r="C19" s="49">
        <f>AVERAGE('23.09.19 -Busega -Entebbe'!C19,'24.09-Busega-Entebbe'!C19,'25.09 Busega-Entebbe'!C19,'26.09 Busega-Entebbe 24hr'!C19,'27.09 Busega-Entebbe '!C19,'28.09 Busega-Entebbe-24h'!C19,'29.09 Busega-Entebbe'!C19)</f>
        <v>25.142857142857142</v>
      </c>
      <c r="D19" s="49">
        <f>AVERAGE('23.09.19 -Busega -Entebbe'!D19,'24.09-Busega-Entebbe'!D19,'25.09 Busega-Entebbe'!D19,'26.09 Busega-Entebbe 24hr'!D19,'27.09 Busega-Entebbe '!D19,'28.09 Busega-Entebbe-24h'!D19,'29.09 Busega-Entebbe'!D19)</f>
        <v>18</v>
      </c>
      <c r="E19" s="49">
        <f>AVERAGE('23.09.19 -Busega -Entebbe'!E19,'24.09-Busega-Entebbe'!E19,'25.09 Busega-Entebbe'!E19,'26.09 Busega-Entebbe 24hr'!E19,'27.09 Busega-Entebbe '!E19,'28.09 Busega-Entebbe-24h'!E19,'29.09 Busega-Entebbe'!E19)</f>
        <v>5.4285714285714288</v>
      </c>
      <c r="F19" s="49">
        <f>AVERAGE('23.09.19 -Busega -Entebbe'!F19,'24.09-Busega-Entebbe'!F19,'25.09 Busega-Entebbe'!F19,'26.09 Busega-Entebbe 24hr'!F19,'27.09 Busega-Entebbe '!F19,'28.09 Busega-Entebbe-24h'!F19,'29.09 Busega-Entebbe'!F19)</f>
        <v>2.8571428571428572</v>
      </c>
      <c r="G19" s="49">
        <f>AVERAGE('23.09.19 -Busega -Entebbe'!G19,'24.09-Busega-Entebbe'!G19,'25.09 Busega-Entebbe'!G19,'26.09 Busega-Entebbe 24hr'!G19,'27.09 Busega-Entebbe '!G19,'28.09 Busega-Entebbe-24h'!G19,'29.09 Busega-Entebbe'!G19)</f>
        <v>0.42857142857142855</v>
      </c>
      <c r="H19" s="49">
        <f>AVERAGE('23.09.19 -Busega -Entebbe'!H19,'24.09-Busega-Entebbe'!H19,'25.09 Busega-Entebbe'!H19,'26.09 Busega-Entebbe 24hr'!H19,'27.09 Busega-Entebbe '!H19,'28.09 Busega-Entebbe-24h'!H19,'29.09 Busega-Entebbe'!H19)</f>
        <v>0.14285714285714285</v>
      </c>
      <c r="I19" s="49">
        <f>AVERAGE('23.09.19 -Busega -Entebbe'!I19,'24.09-Busega-Entebbe'!I19,'25.09 Busega-Entebbe'!I19,'26.09 Busega-Entebbe 24hr'!I19,'27.09 Busega-Entebbe '!I19,'28.09 Busega-Entebbe-24h'!I19,'29.09 Busega-Entebbe'!I19)</f>
        <v>2.8571428571428572</v>
      </c>
      <c r="J19" s="49">
        <f>AVERAGE('23.09.19 -Busega -Entebbe'!J19,'24.09-Busega-Entebbe'!J19,'25.09 Busega-Entebbe'!J19,'26.09 Busega-Entebbe 24hr'!J19,'27.09 Busega-Entebbe '!J19,'28.09 Busega-Entebbe-24h'!J19,'29.09 Busega-Entebbe'!J19)</f>
        <v>1.8571428571428572</v>
      </c>
      <c r="K19" s="49">
        <f>AVERAGE('23.09.19 -Busega -Entebbe'!K19,'24.09-Busega-Entebbe'!K19,'25.09 Busega-Entebbe'!K19,'26.09 Busega-Entebbe 24hr'!K19,'27.09 Busega-Entebbe '!K19,'28.09 Busega-Entebbe-24h'!K19,'29.09 Busega-Entebbe'!K19)</f>
        <v>1.4285714285714286</v>
      </c>
      <c r="L19" s="49">
        <f>AVERAGE('23.09.19 -Busega -Entebbe'!L19,'24.09-Busega-Entebbe'!L19,'25.09 Busega-Entebbe'!L19,'26.09 Busega-Entebbe 24hr'!L19,'27.09 Busega-Entebbe '!L19,'28.09 Busega-Entebbe-24h'!L19,'29.09 Busega-Entebbe'!L19)</f>
        <v>0.2857142857142857</v>
      </c>
      <c r="M19" s="49">
        <f>AVERAGE('23.09.19 -Busega -Entebbe'!M19,'24.09-Busega-Entebbe'!M19,'25.09 Busega-Entebbe'!M19,'26.09 Busega-Entebbe 24hr'!M19,'27.09 Busega-Entebbe '!M19,'28.09 Busega-Entebbe-24h'!M19,'29.09 Busega-Entebbe'!M19)</f>
        <v>0</v>
      </c>
      <c r="N19" s="49">
        <f>AVERAGE('23.09.19 -Busega -Entebbe'!N19,'24.09-Busega-Entebbe'!N19,'25.09 Busega-Entebbe'!N19,'26.09 Busega-Entebbe 24hr'!N19,'27.09 Busega-Entebbe '!N19,'28.09 Busega-Entebbe-24h'!N19,'29.09 Busega-Entebbe'!N19)</f>
        <v>0</v>
      </c>
      <c r="O19" s="15">
        <f t="shared" si="0"/>
        <v>58.428571428571423</v>
      </c>
      <c r="P19" s="15">
        <f t="shared" si="1"/>
        <v>58.428571428571423</v>
      </c>
      <c r="R19" s="1" t="s">
        <v>15</v>
      </c>
      <c r="S19" s="17">
        <f t="shared" ref="S19:AF19" si="11">SUM(C46:C49)</f>
        <v>120.85714285714286</v>
      </c>
      <c r="T19" s="17">
        <f t="shared" si="11"/>
        <v>85.571428571428569</v>
      </c>
      <c r="U19" s="17">
        <f t="shared" si="11"/>
        <v>24.714285714285715</v>
      </c>
      <c r="V19" s="17">
        <f t="shared" si="11"/>
        <v>9.8571428571428577</v>
      </c>
      <c r="W19" s="17">
        <f t="shared" si="11"/>
        <v>1.5714285714285714</v>
      </c>
      <c r="X19" s="17">
        <f t="shared" si="11"/>
        <v>3</v>
      </c>
      <c r="Y19" s="17">
        <f t="shared" si="11"/>
        <v>16.857142857142858</v>
      </c>
      <c r="Z19" s="17">
        <f t="shared" si="11"/>
        <v>7.8571428571428568</v>
      </c>
      <c r="AA19" s="17">
        <f t="shared" si="11"/>
        <v>3.1428571428571423</v>
      </c>
      <c r="AB19" s="17">
        <f t="shared" si="11"/>
        <v>0.99999999999999989</v>
      </c>
      <c r="AC19" s="17">
        <f t="shared" si="11"/>
        <v>0.2857142857142857</v>
      </c>
      <c r="AD19" s="17">
        <f t="shared" si="11"/>
        <v>0</v>
      </c>
      <c r="AE19" s="31">
        <f t="shared" si="11"/>
        <v>274.42857142857139</v>
      </c>
      <c r="AF19" s="31">
        <f t="shared" si="11"/>
        <v>274.71428571428567</v>
      </c>
    </row>
    <row r="20" spans="2:32" ht="23.1" customHeight="1" x14ac:dyDescent="0.25">
      <c r="B20" s="23" t="s">
        <v>47</v>
      </c>
      <c r="C20" s="49">
        <f>AVERAGE('23.09.19 -Busega -Entebbe'!C20,'24.09-Busega-Entebbe'!C20,'25.09 Busega-Entebbe'!C20,'26.09 Busega-Entebbe 24hr'!C20,'27.09 Busega-Entebbe '!C20,'28.09 Busega-Entebbe-24h'!C20,'29.09 Busega-Entebbe'!C20)</f>
        <v>27.142857142857142</v>
      </c>
      <c r="D20" s="49">
        <f>AVERAGE('23.09.19 -Busega -Entebbe'!D20,'24.09-Busega-Entebbe'!D20,'25.09 Busega-Entebbe'!D20,'26.09 Busega-Entebbe 24hr'!D20,'27.09 Busega-Entebbe '!D20,'28.09 Busega-Entebbe-24h'!D20,'29.09 Busega-Entebbe'!D20)</f>
        <v>17.285714285714285</v>
      </c>
      <c r="E20" s="49">
        <f>AVERAGE('23.09.19 -Busega -Entebbe'!E20,'24.09-Busega-Entebbe'!E20,'25.09 Busega-Entebbe'!E20,'26.09 Busega-Entebbe 24hr'!E20,'27.09 Busega-Entebbe '!E20,'28.09 Busega-Entebbe-24h'!E20,'29.09 Busega-Entebbe'!E20)</f>
        <v>6.8571428571428568</v>
      </c>
      <c r="F20" s="49">
        <f>AVERAGE('23.09.19 -Busega -Entebbe'!F20,'24.09-Busega-Entebbe'!F20,'25.09 Busega-Entebbe'!F20,'26.09 Busega-Entebbe 24hr'!F20,'27.09 Busega-Entebbe '!F20,'28.09 Busega-Entebbe-24h'!F20,'29.09 Busega-Entebbe'!F20)</f>
        <v>1.8571428571428572</v>
      </c>
      <c r="G20" s="49">
        <f>AVERAGE('23.09.19 -Busega -Entebbe'!G20,'24.09-Busega-Entebbe'!G20,'25.09 Busega-Entebbe'!G20,'26.09 Busega-Entebbe 24hr'!G20,'27.09 Busega-Entebbe '!G20,'28.09 Busega-Entebbe-24h'!G20,'29.09 Busega-Entebbe'!G20)</f>
        <v>0.7142857142857143</v>
      </c>
      <c r="H20" s="49">
        <f>AVERAGE('23.09.19 -Busega -Entebbe'!H20,'24.09-Busega-Entebbe'!H20,'25.09 Busega-Entebbe'!H20,'26.09 Busega-Entebbe 24hr'!H20,'27.09 Busega-Entebbe '!H20,'28.09 Busega-Entebbe-24h'!H20,'29.09 Busega-Entebbe'!H20)</f>
        <v>0.14285714285714285</v>
      </c>
      <c r="I20" s="49">
        <f>AVERAGE('23.09.19 -Busega -Entebbe'!I20,'24.09-Busega-Entebbe'!I20,'25.09 Busega-Entebbe'!I20,'26.09 Busega-Entebbe 24hr'!I20,'27.09 Busega-Entebbe '!I20,'28.09 Busega-Entebbe-24h'!I20,'29.09 Busega-Entebbe'!I20)</f>
        <v>2.4285714285714284</v>
      </c>
      <c r="J20" s="49">
        <f>AVERAGE('23.09.19 -Busega -Entebbe'!J20,'24.09-Busega-Entebbe'!J20,'25.09 Busega-Entebbe'!J20,'26.09 Busega-Entebbe 24hr'!J20,'27.09 Busega-Entebbe '!J20,'28.09 Busega-Entebbe-24h'!J20,'29.09 Busega-Entebbe'!J20)</f>
        <v>1.7142857142857142</v>
      </c>
      <c r="K20" s="49">
        <f>AVERAGE('23.09.19 -Busega -Entebbe'!K20,'24.09-Busega-Entebbe'!K20,'25.09 Busega-Entebbe'!K20,'26.09 Busega-Entebbe 24hr'!K20,'27.09 Busega-Entebbe '!K20,'28.09 Busega-Entebbe-24h'!K20,'29.09 Busega-Entebbe'!K20)</f>
        <v>0.7142857142857143</v>
      </c>
      <c r="L20" s="49">
        <f>AVERAGE('23.09.19 -Busega -Entebbe'!L20,'24.09-Busega-Entebbe'!L20,'25.09 Busega-Entebbe'!L20,'26.09 Busega-Entebbe 24hr'!L20,'27.09 Busega-Entebbe '!L20,'28.09 Busega-Entebbe-24h'!L20,'29.09 Busega-Entebbe'!L20)</f>
        <v>0.14285714285714285</v>
      </c>
      <c r="M20" s="49">
        <f>AVERAGE('23.09.19 -Busega -Entebbe'!M20,'24.09-Busega-Entebbe'!M20,'25.09 Busega-Entebbe'!M20,'26.09 Busega-Entebbe 24hr'!M20,'27.09 Busega-Entebbe '!M20,'28.09 Busega-Entebbe-24h'!M20,'29.09 Busega-Entebbe'!M20)</f>
        <v>0</v>
      </c>
      <c r="N20" s="49">
        <f>AVERAGE('23.09.19 -Busega -Entebbe'!N20,'24.09-Busega-Entebbe'!N20,'25.09 Busega-Entebbe'!N20,'26.09 Busega-Entebbe 24hr'!N20,'27.09 Busega-Entebbe '!N20,'28.09 Busega-Entebbe-24h'!N20,'29.09 Busega-Entebbe'!N20)</f>
        <v>0</v>
      </c>
      <c r="O20" s="15">
        <f t="shared" si="0"/>
        <v>59.000000000000007</v>
      </c>
      <c r="P20" s="15">
        <f t="shared" si="1"/>
        <v>59.000000000000007</v>
      </c>
      <c r="R20" s="1" t="s">
        <v>16</v>
      </c>
      <c r="S20" s="17">
        <f t="shared" ref="S20:AF20" si="12">SUM(C50:C53)</f>
        <v>139.71428571428572</v>
      </c>
      <c r="T20" s="17">
        <f t="shared" si="12"/>
        <v>85.285714285714278</v>
      </c>
      <c r="U20" s="17">
        <f t="shared" si="12"/>
        <v>24.857142857142854</v>
      </c>
      <c r="V20" s="17">
        <f t="shared" si="12"/>
        <v>15.285714285714286</v>
      </c>
      <c r="W20" s="17">
        <f t="shared" si="12"/>
        <v>1.8571428571428572</v>
      </c>
      <c r="X20" s="17">
        <f t="shared" si="12"/>
        <v>0.7142857142857143</v>
      </c>
      <c r="Y20" s="17">
        <f t="shared" si="12"/>
        <v>11.428571428571427</v>
      </c>
      <c r="Z20" s="17">
        <f t="shared" si="12"/>
        <v>7.8571428571428577</v>
      </c>
      <c r="AA20" s="17">
        <f t="shared" si="12"/>
        <v>4.8571428571428568</v>
      </c>
      <c r="AB20" s="17">
        <f t="shared" si="12"/>
        <v>1.857142857142857</v>
      </c>
      <c r="AC20" s="17">
        <f t="shared" si="12"/>
        <v>0.42857142857142855</v>
      </c>
      <c r="AD20" s="17">
        <f t="shared" si="12"/>
        <v>0</v>
      </c>
      <c r="AE20" s="31">
        <f t="shared" si="12"/>
        <v>293.71428571428572</v>
      </c>
      <c r="AF20" s="31">
        <f t="shared" si="12"/>
        <v>294.14285714285717</v>
      </c>
    </row>
    <row r="21" spans="2:32" ht="23.1" customHeight="1" x14ac:dyDescent="0.25">
      <c r="B21" s="23" t="s">
        <v>48</v>
      </c>
      <c r="C21" s="49">
        <f>AVERAGE('23.09.19 -Busega -Entebbe'!C21,'24.09-Busega-Entebbe'!C21,'25.09 Busega-Entebbe'!C21,'26.09 Busega-Entebbe 24hr'!C21,'27.09 Busega-Entebbe '!C21,'28.09 Busega-Entebbe-24h'!C21,'29.09 Busega-Entebbe'!C21)</f>
        <v>26.142857142857142</v>
      </c>
      <c r="D21" s="49">
        <f>AVERAGE('23.09.19 -Busega -Entebbe'!D21,'24.09-Busega-Entebbe'!D21,'25.09 Busega-Entebbe'!D21,'26.09 Busega-Entebbe 24hr'!D21,'27.09 Busega-Entebbe '!D21,'28.09 Busega-Entebbe-24h'!D21,'29.09 Busega-Entebbe'!D21)</f>
        <v>16.428571428571427</v>
      </c>
      <c r="E21" s="49">
        <f>AVERAGE('23.09.19 -Busega -Entebbe'!E21,'24.09-Busega-Entebbe'!E21,'25.09 Busega-Entebbe'!E21,'26.09 Busega-Entebbe 24hr'!E21,'27.09 Busega-Entebbe '!E21,'28.09 Busega-Entebbe-24h'!E21,'29.09 Busega-Entebbe'!E21)</f>
        <v>5.5714285714285712</v>
      </c>
      <c r="F21" s="49">
        <f>AVERAGE('23.09.19 -Busega -Entebbe'!F21,'24.09-Busega-Entebbe'!F21,'25.09 Busega-Entebbe'!F21,'26.09 Busega-Entebbe 24hr'!F21,'27.09 Busega-Entebbe '!F21,'28.09 Busega-Entebbe-24h'!F21,'29.09 Busega-Entebbe'!F21)</f>
        <v>2.5714285714285716</v>
      </c>
      <c r="G21" s="49">
        <f>AVERAGE('23.09.19 -Busega -Entebbe'!G21,'24.09-Busega-Entebbe'!G21,'25.09 Busega-Entebbe'!G21,'26.09 Busega-Entebbe 24hr'!G21,'27.09 Busega-Entebbe '!G21,'28.09 Busega-Entebbe-24h'!G21,'29.09 Busega-Entebbe'!G21)</f>
        <v>1.5714285714285714</v>
      </c>
      <c r="H21" s="49">
        <f>AVERAGE('23.09.19 -Busega -Entebbe'!H21,'24.09-Busega-Entebbe'!H21,'25.09 Busega-Entebbe'!H21,'26.09 Busega-Entebbe 24hr'!H21,'27.09 Busega-Entebbe '!H21,'28.09 Busega-Entebbe-24h'!H21,'29.09 Busega-Entebbe'!H21)</f>
        <v>0.14285714285714285</v>
      </c>
      <c r="I21" s="49">
        <f>AVERAGE('23.09.19 -Busega -Entebbe'!I21,'24.09-Busega-Entebbe'!I21,'25.09 Busega-Entebbe'!I21,'26.09 Busega-Entebbe 24hr'!I21,'27.09 Busega-Entebbe '!I21,'28.09 Busega-Entebbe-24h'!I21,'29.09 Busega-Entebbe'!I21)</f>
        <v>3.8571428571428572</v>
      </c>
      <c r="J21" s="49">
        <f>AVERAGE('23.09.19 -Busega -Entebbe'!J21,'24.09-Busega-Entebbe'!J21,'25.09 Busega-Entebbe'!J21,'26.09 Busega-Entebbe 24hr'!J21,'27.09 Busega-Entebbe '!J21,'28.09 Busega-Entebbe-24h'!J21,'29.09 Busega-Entebbe'!J21)</f>
        <v>1.2857142857142858</v>
      </c>
      <c r="K21" s="49">
        <f>AVERAGE('23.09.19 -Busega -Entebbe'!K21,'24.09-Busega-Entebbe'!K21,'25.09 Busega-Entebbe'!K21,'26.09 Busega-Entebbe 24hr'!K21,'27.09 Busega-Entebbe '!K21,'28.09 Busega-Entebbe-24h'!K21,'29.09 Busega-Entebbe'!K21)</f>
        <v>0.7142857142857143</v>
      </c>
      <c r="L21" s="49">
        <f>AVERAGE('23.09.19 -Busega -Entebbe'!L21,'24.09-Busega-Entebbe'!L21,'25.09 Busega-Entebbe'!L21,'26.09 Busega-Entebbe 24hr'!L21,'27.09 Busega-Entebbe '!L21,'28.09 Busega-Entebbe-24h'!L21,'29.09 Busega-Entebbe'!L21)</f>
        <v>0.2857142857142857</v>
      </c>
      <c r="M21" s="49">
        <f>AVERAGE('23.09.19 -Busega -Entebbe'!M21,'24.09-Busega-Entebbe'!M21,'25.09 Busega-Entebbe'!M21,'26.09 Busega-Entebbe 24hr'!M21,'27.09 Busega-Entebbe '!M21,'28.09 Busega-Entebbe-24h'!M21,'29.09 Busega-Entebbe'!M21)</f>
        <v>0</v>
      </c>
      <c r="N21" s="49">
        <f>AVERAGE('23.09.19 -Busega -Entebbe'!N21,'24.09-Busega-Entebbe'!N21,'25.09 Busega-Entebbe'!N21,'26.09 Busega-Entebbe 24hr'!N21,'27.09 Busega-Entebbe '!N21,'28.09 Busega-Entebbe-24h'!N21,'29.09 Busega-Entebbe'!N21)</f>
        <v>0</v>
      </c>
      <c r="O21" s="15">
        <f t="shared" si="0"/>
        <v>58.571428571428562</v>
      </c>
      <c r="P21" s="15">
        <f t="shared" si="1"/>
        <v>58.571428571428562</v>
      </c>
      <c r="R21" s="36" t="s">
        <v>20</v>
      </c>
      <c r="S21" s="34">
        <f t="shared" ref="S21:AF21" si="13">SUM(C54:C57)</f>
        <v>155.14285714285717</v>
      </c>
      <c r="T21" s="17">
        <f t="shared" si="13"/>
        <v>88.571428571428569</v>
      </c>
      <c r="U21" s="17">
        <f t="shared" si="13"/>
        <v>33.857142857142861</v>
      </c>
      <c r="V21" s="17">
        <f t="shared" si="13"/>
        <v>17.571428571428573</v>
      </c>
      <c r="W21" s="17">
        <f t="shared" si="13"/>
        <v>3.7142857142857144</v>
      </c>
      <c r="X21" s="17">
        <f t="shared" si="13"/>
        <v>1.2857142857142856</v>
      </c>
      <c r="Y21" s="17">
        <f t="shared" si="13"/>
        <v>12.142857142857142</v>
      </c>
      <c r="Z21" s="17">
        <f t="shared" si="13"/>
        <v>6</v>
      </c>
      <c r="AA21" s="17">
        <f t="shared" si="13"/>
        <v>4.7142857142857144</v>
      </c>
      <c r="AB21" s="17">
        <f t="shared" si="13"/>
        <v>1</v>
      </c>
      <c r="AC21" s="17">
        <f t="shared" si="13"/>
        <v>0.85714285714285698</v>
      </c>
      <c r="AD21" s="17">
        <f t="shared" si="13"/>
        <v>0</v>
      </c>
      <c r="AE21" s="31">
        <f t="shared" si="13"/>
        <v>324</v>
      </c>
      <c r="AF21" s="31">
        <f t="shared" si="13"/>
        <v>324.85714285714283</v>
      </c>
    </row>
    <row r="22" spans="2:32" ht="23.1" customHeight="1" x14ac:dyDescent="0.25">
      <c r="B22" s="23" t="s">
        <v>49</v>
      </c>
      <c r="C22" s="49">
        <f>AVERAGE('23.09.19 -Busega -Entebbe'!C22,'24.09-Busega-Entebbe'!C22,'25.09 Busega-Entebbe'!C22,'26.09 Busega-Entebbe 24hr'!C22,'27.09 Busega-Entebbe '!C22,'28.09 Busega-Entebbe-24h'!C22,'29.09 Busega-Entebbe'!C22)</f>
        <v>27.857142857142858</v>
      </c>
      <c r="D22" s="49">
        <f>AVERAGE('23.09.19 -Busega -Entebbe'!D22,'24.09-Busega-Entebbe'!D22,'25.09 Busega-Entebbe'!D22,'26.09 Busega-Entebbe 24hr'!D22,'27.09 Busega-Entebbe '!D22,'28.09 Busega-Entebbe-24h'!D22,'29.09 Busega-Entebbe'!D22)</f>
        <v>18</v>
      </c>
      <c r="E22" s="49">
        <f>AVERAGE('23.09.19 -Busega -Entebbe'!E22,'24.09-Busega-Entebbe'!E22,'25.09 Busega-Entebbe'!E22,'26.09 Busega-Entebbe 24hr'!E22,'27.09 Busega-Entebbe '!E22,'28.09 Busega-Entebbe-24h'!E22,'29.09 Busega-Entebbe'!E22)</f>
        <v>8.7142857142857135</v>
      </c>
      <c r="F22" s="49">
        <f>AVERAGE('23.09.19 -Busega -Entebbe'!F22,'24.09-Busega-Entebbe'!F22,'25.09 Busega-Entebbe'!F22,'26.09 Busega-Entebbe 24hr'!F22,'27.09 Busega-Entebbe '!F22,'28.09 Busega-Entebbe-24h'!F22,'29.09 Busega-Entebbe'!F22)</f>
        <v>2.4285714285714284</v>
      </c>
      <c r="G22" s="49">
        <f>AVERAGE('23.09.19 -Busega -Entebbe'!G22,'24.09-Busega-Entebbe'!G22,'25.09 Busega-Entebbe'!G22,'26.09 Busega-Entebbe 24hr'!G22,'27.09 Busega-Entebbe '!G22,'28.09 Busega-Entebbe-24h'!G22,'29.09 Busega-Entebbe'!G22)</f>
        <v>0.5714285714285714</v>
      </c>
      <c r="H22" s="49">
        <f>AVERAGE('23.09.19 -Busega -Entebbe'!H22,'24.09-Busega-Entebbe'!H22,'25.09 Busega-Entebbe'!H22,'26.09 Busega-Entebbe 24hr'!H22,'27.09 Busega-Entebbe '!H22,'28.09 Busega-Entebbe-24h'!H22,'29.09 Busega-Entebbe'!H22)</f>
        <v>0.8571428571428571</v>
      </c>
      <c r="I22" s="49">
        <f>AVERAGE('23.09.19 -Busega -Entebbe'!I22,'24.09-Busega-Entebbe'!I22,'25.09 Busega-Entebbe'!I22,'26.09 Busega-Entebbe 24hr'!I22,'27.09 Busega-Entebbe '!I22,'28.09 Busega-Entebbe-24h'!I22,'29.09 Busega-Entebbe'!I22)</f>
        <v>4</v>
      </c>
      <c r="J22" s="49">
        <f>AVERAGE('23.09.19 -Busega -Entebbe'!J22,'24.09-Busega-Entebbe'!J22,'25.09 Busega-Entebbe'!J22,'26.09 Busega-Entebbe 24hr'!J22,'27.09 Busega-Entebbe '!J22,'28.09 Busega-Entebbe-24h'!J22,'29.09 Busega-Entebbe'!J22)</f>
        <v>2.4285714285714284</v>
      </c>
      <c r="K22" s="49">
        <f>AVERAGE('23.09.19 -Busega -Entebbe'!K22,'24.09-Busega-Entebbe'!K22,'25.09 Busega-Entebbe'!K22,'26.09 Busega-Entebbe 24hr'!K22,'27.09 Busega-Entebbe '!K22,'28.09 Busega-Entebbe-24h'!K22,'29.09 Busega-Entebbe'!K22)</f>
        <v>1.1428571428571428</v>
      </c>
      <c r="L22" s="49">
        <f>AVERAGE('23.09.19 -Busega -Entebbe'!L22,'24.09-Busega-Entebbe'!L22,'25.09 Busega-Entebbe'!L22,'26.09 Busega-Entebbe 24hr'!L22,'27.09 Busega-Entebbe '!L22,'28.09 Busega-Entebbe-24h'!L22,'29.09 Busega-Entebbe'!L22)</f>
        <v>0.42857142857142855</v>
      </c>
      <c r="M22" s="49">
        <f>AVERAGE('23.09.19 -Busega -Entebbe'!M22,'24.09-Busega-Entebbe'!M22,'25.09 Busega-Entebbe'!M22,'26.09 Busega-Entebbe 24hr'!M22,'27.09 Busega-Entebbe '!M22,'28.09 Busega-Entebbe-24h'!M22,'29.09 Busega-Entebbe'!M22)</f>
        <v>0.14285714285714285</v>
      </c>
      <c r="N22" s="49">
        <f>AVERAGE('23.09.19 -Busega -Entebbe'!N22,'24.09-Busega-Entebbe'!N22,'25.09 Busega-Entebbe'!N22,'26.09 Busega-Entebbe 24hr'!N22,'27.09 Busega-Entebbe '!N22,'28.09 Busega-Entebbe-24h'!N22,'29.09 Busega-Entebbe'!N22)</f>
        <v>0</v>
      </c>
      <c r="O22" s="15">
        <f t="shared" si="0"/>
        <v>66.428571428571431</v>
      </c>
      <c r="P22" s="15">
        <f t="shared" si="1"/>
        <v>66.571428571428569</v>
      </c>
      <c r="R22" s="1" t="s">
        <v>146</v>
      </c>
      <c r="S22" s="34">
        <f>SUM(C58:C61)</f>
        <v>114</v>
      </c>
      <c r="T22" s="34">
        <f t="shared" ref="T22:AF22" si="14">SUM(D58:D61)</f>
        <v>49</v>
      </c>
      <c r="U22" s="34">
        <f t="shared" si="14"/>
        <v>38</v>
      </c>
      <c r="V22" s="34">
        <f t="shared" si="14"/>
        <v>13</v>
      </c>
      <c r="W22" s="34">
        <f t="shared" si="14"/>
        <v>5.5</v>
      </c>
      <c r="X22" s="34">
        <f t="shared" si="14"/>
        <v>0</v>
      </c>
      <c r="Y22" s="34">
        <f t="shared" si="14"/>
        <v>12</v>
      </c>
      <c r="Z22" s="34">
        <f t="shared" si="14"/>
        <v>11</v>
      </c>
      <c r="AA22" s="34">
        <f t="shared" si="14"/>
        <v>3.5</v>
      </c>
      <c r="AB22" s="34">
        <f t="shared" si="14"/>
        <v>2.5</v>
      </c>
      <c r="AC22" s="34">
        <f t="shared" si="14"/>
        <v>0</v>
      </c>
      <c r="AD22" s="34">
        <f t="shared" si="14"/>
        <v>0</v>
      </c>
      <c r="AE22" s="31">
        <f t="shared" si="14"/>
        <v>248.5</v>
      </c>
      <c r="AF22" s="31">
        <f t="shared" si="14"/>
        <v>248.5</v>
      </c>
    </row>
    <row r="23" spans="2:32" ht="23.1" customHeight="1" x14ac:dyDescent="0.25">
      <c r="B23" s="23" t="s">
        <v>50</v>
      </c>
      <c r="C23" s="49">
        <f>AVERAGE('23.09.19 -Busega -Entebbe'!C23,'24.09-Busega-Entebbe'!C23,'25.09 Busega-Entebbe'!C23,'26.09 Busega-Entebbe 24hr'!C23,'27.09 Busega-Entebbe '!C23,'28.09 Busega-Entebbe-24h'!C23,'29.09 Busega-Entebbe'!C23)</f>
        <v>28.285714285714285</v>
      </c>
      <c r="D23" s="49">
        <f>AVERAGE('23.09.19 -Busega -Entebbe'!D23,'24.09-Busega-Entebbe'!D23,'25.09 Busega-Entebbe'!D23,'26.09 Busega-Entebbe 24hr'!D23,'27.09 Busega-Entebbe '!D23,'28.09 Busega-Entebbe-24h'!D23,'29.09 Busega-Entebbe'!D23)</f>
        <v>18</v>
      </c>
      <c r="E23" s="49">
        <f>AVERAGE('23.09.19 -Busega -Entebbe'!E23,'24.09-Busega-Entebbe'!E23,'25.09 Busega-Entebbe'!E23,'26.09 Busega-Entebbe 24hr'!E23,'27.09 Busega-Entebbe '!E23,'28.09 Busega-Entebbe-24h'!E23,'29.09 Busega-Entebbe'!E23)</f>
        <v>5.4285714285714288</v>
      </c>
      <c r="F23" s="49">
        <f>AVERAGE('23.09.19 -Busega -Entebbe'!F23,'24.09-Busega-Entebbe'!F23,'25.09 Busega-Entebbe'!F23,'26.09 Busega-Entebbe 24hr'!F23,'27.09 Busega-Entebbe '!F23,'28.09 Busega-Entebbe-24h'!F23,'29.09 Busega-Entebbe'!F23)</f>
        <v>3.5714285714285716</v>
      </c>
      <c r="G23" s="49">
        <f>AVERAGE('23.09.19 -Busega -Entebbe'!G23,'24.09-Busega-Entebbe'!G23,'25.09 Busega-Entebbe'!G23,'26.09 Busega-Entebbe 24hr'!G23,'27.09 Busega-Entebbe '!G23,'28.09 Busega-Entebbe-24h'!G23,'29.09 Busega-Entebbe'!G23)</f>
        <v>0.8571428571428571</v>
      </c>
      <c r="H23" s="49">
        <f>AVERAGE('23.09.19 -Busega -Entebbe'!H23,'24.09-Busega-Entebbe'!H23,'25.09 Busega-Entebbe'!H23,'26.09 Busega-Entebbe 24hr'!H23,'27.09 Busega-Entebbe '!H23,'28.09 Busega-Entebbe-24h'!H23,'29.09 Busega-Entebbe'!H23)</f>
        <v>0</v>
      </c>
      <c r="I23" s="49">
        <f>AVERAGE('23.09.19 -Busega -Entebbe'!I23,'24.09-Busega-Entebbe'!I23,'25.09 Busega-Entebbe'!I23,'26.09 Busega-Entebbe 24hr'!I23,'27.09 Busega-Entebbe '!I23,'28.09 Busega-Entebbe-24h'!I23,'29.09 Busega-Entebbe'!I23)</f>
        <v>3.4285714285714284</v>
      </c>
      <c r="J23" s="49">
        <f>AVERAGE('23.09.19 -Busega -Entebbe'!J23,'24.09-Busega-Entebbe'!J23,'25.09 Busega-Entebbe'!J23,'26.09 Busega-Entebbe 24hr'!J23,'27.09 Busega-Entebbe '!J23,'28.09 Busega-Entebbe-24h'!J23,'29.09 Busega-Entebbe'!J23)</f>
        <v>1.8571428571428572</v>
      </c>
      <c r="K23" s="49">
        <f>AVERAGE('23.09.19 -Busega -Entebbe'!K23,'24.09-Busega-Entebbe'!K23,'25.09 Busega-Entebbe'!K23,'26.09 Busega-Entebbe 24hr'!K23,'27.09 Busega-Entebbe '!K23,'28.09 Busega-Entebbe-24h'!K23,'29.09 Busega-Entebbe'!K23)</f>
        <v>1</v>
      </c>
      <c r="L23" s="49">
        <f>AVERAGE('23.09.19 -Busega -Entebbe'!L23,'24.09-Busega-Entebbe'!L23,'25.09 Busega-Entebbe'!L23,'26.09 Busega-Entebbe 24hr'!L23,'27.09 Busega-Entebbe '!L23,'28.09 Busega-Entebbe-24h'!L23,'29.09 Busega-Entebbe'!L23)</f>
        <v>0.14285714285714285</v>
      </c>
      <c r="M23" s="49">
        <f>AVERAGE('23.09.19 -Busega -Entebbe'!M23,'24.09-Busega-Entebbe'!M23,'25.09 Busega-Entebbe'!M23,'26.09 Busega-Entebbe 24hr'!M23,'27.09 Busega-Entebbe '!M23,'28.09 Busega-Entebbe-24h'!M23,'29.09 Busega-Entebbe'!M23)</f>
        <v>0</v>
      </c>
      <c r="N23" s="49">
        <f>AVERAGE('23.09.19 -Busega -Entebbe'!N23,'24.09-Busega-Entebbe'!N23,'25.09 Busega-Entebbe'!N23,'26.09 Busega-Entebbe 24hr'!N23,'27.09 Busega-Entebbe '!N23,'28.09 Busega-Entebbe-24h'!N23,'29.09 Busega-Entebbe'!N23)</f>
        <v>0</v>
      </c>
      <c r="O23" s="15">
        <f t="shared" si="0"/>
        <v>62.571428571428569</v>
      </c>
      <c r="P23" s="15">
        <f t="shared" si="1"/>
        <v>62.571428571428569</v>
      </c>
      <c r="R23" s="1" t="s">
        <v>147</v>
      </c>
      <c r="S23" s="34">
        <f>SUM(C62:C65)</f>
        <v>93.5</v>
      </c>
      <c r="T23" s="34">
        <f t="shared" ref="T23:AF23" si="15">SUM(D62:D65)</f>
        <v>55</v>
      </c>
      <c r="U23" s="34">
        <f t="shared" si="15"/>
        <v>32.5</v>
      </c>
      <c r="V23" s="34">
        <f t="shared" si="15"/>
        <v>7.5</v>
      </c>
      <c r="W23" s="34">
        <f t="shared" si="15"/>
        <v>1.5</v>
      </c>
      <c r="X23" s="34">
        <f t="shared" si="15"/>
        <v>0</v>
      </c>
      <c r="Y23" s="34">
        <f t="shared" si="15"/>
        <v>10.5</v>
      </c>
      <c r="Z23" s="34">
        <f t="shared" si="15"/>
        <v>11.5</v>
      </c>
      <c r="AA23" s="34">
        <f t="shared" si="15"/>
        <v>2</v>
      </c>
      <c r="AB23" s="34">
        <f t="shared" si="15"/>
        <v>2.5</v>
      </c>
      <c r="AC23" s="34">
        <f t="shared" si="15"/>
        <v>0</v>
      </c>
      <c r="AD23" s="34">
        <f t="shared" si="15"/>
        <v>0</v>
      </c>
      <c r="AE23" s="31">
        <f t="shared" si="15"/>
        <v>216.5</v>
      </c>
      <c r="AF23" s="31">
        <f t="shared" si="15"/>
        <v>216.5</v>
      </c>
    </row>
    <row r="24" spans="2:32" ht="23.1" customHeight="1" x14ac:dyDescent="0.25">
      <c r="B24" s="23" t="s">
        <v>51</v>
      </c>
      <c r="C24" s="49">
        <f>AVERAGE('23.09.19 -Busega -Entebbe'!C24,'24.09-Busega-Entebbe'!C24,'25.09 Busega-Entebbe'!C24,'26.09 Busega-Entebbe 24hr'!C24,'27.09 Busega-Entebbe '!C24,'28.09 Busega-Entebbe-24h'!C24,'29.09 Busega-Entebbe'!C24)</f>
        <v>33.142857142857146</v>
      </c>
      <c r="D24" s="49">
        <f>AVERAGE('23.09.19 -Busega -Entebbe'!D24,'24.09-Busega-Entebbe'!D24,'25.09 Busega-Entebbe'!D24,'26.09 Busega-Entebbe 24hr'!D24,'27.09 Busega-Entebbe '!D24,'28.09 Busega-Entebbe-24h'!D24,'29.09 Busega-Entebbe'!D24)</f>
        <v>15.428571428571429</v>
      </c>
      <c r="E24" s="49">
        <f>AVERAGE('23.09.19 -Busega -Entebbe'!E24,'24.09-Busega-Entebbe'!E24,'25.09 Busega-Entebbe'!E24,'26.09 Busega-Entebbe 24hr'!E24,'27.09 Busega-Entebbe '!E24,'28.09 Busega-Entebbe-24h'!E24,'29.09 Busega-Entebbe'!E24)</f>
        <v>5.1428571428571432</v>
      </c>
      <c r="F24" s="49">
        <f>AVERAGE('23.09.19 -Busega -Entebbe'!F24,'24.09-Busega-Entebbe'!F24,'25.09 Busega-Entebbe'!F24,'26.09 Busega-Entebbe 24hr'!F24,'27.09 Busega-Entebbe '!F24,'28.09 Busega-Entebbe-24h'!F24,'29.09 Busega-Entebbe'!F24)</f>
        <v>3.7142857142857144</v>
      </c>
      <c r="G24" s="49">
        <f>AVERAGE('23.09.19 -Busega -Entebbe'!G24,'24.09-Busega-Entebbe'!G24,'25.09 Busega-Entebbe'!G24,'26.09 Busega-Entebbe 24hr'!G24,'27.09 Busega-Entebbe '!G24,'28.09 Busega-Entebbe-24h'!G24,'29.09 Busega-Entebbe'!G24)</f>
        <v>0.2857142857142857</v>
      </c>
      <c r="H24" s="49">
        <f>AVERAGE('23.09.19 -Busega -Entebbe'!H24,'24.09-Busega-Entebbe'!H24,'25.09 Busega-Entebbe'!H24,'26.09 Busega-Entebbe 24hr'!H24,'27.09 Busega-Entebbe '!H24,'28.09 Busega-Entebbe-24h'!H24,'29.09 Busega-Entebbe'!H24)</f>
        <v>0</v>
      </c>
      <c r="I24" s="49">
        <f>AVERAGE('23.09.19 -Busega -Entebbe'!I24,'24.09-Busega-Entebbe'!I24,'25.09 Busega-Entebbe'!I24,'26.09 Busega-Entebbe 24hr'!I24,'27.09 Busega-Entebbe '!I24,'28.09 Busega-Entebbe-24h'!I24,'29.09 Busega-Entebbe'!I24)</f>
        <v>3.2857142857142856</v>
      </c>
      <c r="J24" s="49">
        <f>AVERAGE('23.09.19 -Busega -Entebbe'!J24,'24.09-Busega-Entebbe'!J24,'25.09 Busega-Entebbe'!J24,'26.09 Busega-Entebbe 24hr'!J24,'27.09 Busega-Entebbe '!J24,'28.09 Busega-Entebbe-24h'!J24,'29.09 Busega-Entebbe'!J24)</f>
        <v>3</v>
      </c>
      <c r="K24" s="49">
        <f>AVERAGE('23.09.19 -Busega -Entebbe'!K24,'24.09-Busega-Entebbe'!K24,'25.09 Busega-Entebbe'!K24,'26.09 Busega-Entebbe 24hr'!K24,'27.09 Busega-Entebbe '!K24,'28.09 Busega-Entebbe-24h'!K24,'29.09 Busega-Entebbe'!K24)</f>
        <v>1.8571428571428572</v>
      </c>
      <c r="L24" s="49">
        <f>AVERAGE('23.09.19 -Busega -Entebbe'!L24,'24.09-Busega-Entebbe'!L24,'25.09 Busega-Entebbe'!L24,'26.09 Busega-Entebbe 24hr'!L24,'27.09 Busega-Entebbe '!L24,'28.09 Busega-Entebbe-24h'!L24,'29.09 Busega-Entebbe'!L24)</f>
        <v>0.5714285714285714</v>
      </c>
      <c r="M24" s="49">
        <f>AVERAGE('23.09.19 -Busega -Entebbe'!M24,'24.09-Busega-Entebbe'!M24,'25.09 Busega-Entebbe'!M24,'26.09 Busega-Entebbe 24hr'!M24,'27.09 Busega-Entebbe '!M24,'28.09 Busega-Entebbe-24h'!M24,'29.09 Busega-Entebbe'!M24)</f>
        <v>0.14285714285714285</v>
      </c>
      <c r="N24" s="49">
        <f>AVERAGE('23.09.19 -Busega -Entebbe'!N24,'24.09-Busega-Entebbe'!N24,'25.09 Busega-Entebbe'!N24,'26.09 Busega-Entebbe 24hr'!N24,'27.09 Busega-Entebbe '!N24,'28.09 Busega-Entebbe-24h'!N24,'29.09 Busega-Entebbe'!N24)</f>
        <v>0</v>
      </c>
      <c r="O24" s="15">
        <f t="shared" si="0"/>
        <v>66.428571428571431</v>
      </c>
      <c r="P24" s="15">
        <f t="shared" si="1"/>
        <v>66.571428571428569</v>
      </c>
      <c r="R24" s="1" t="s">
        <v>148</v>
      </c>
      <c r="S24" s="34">
        <f>SUM(C66:C69)</f>
        <v>77</v>
      </c>
      <c r="T24" s="34">
        <f t="shared" ref="T24:AF24" si="16">SUM(D66:D69)</f>
        <v>44.5</v>
      </c>
      <c r="U24" s="34">
        <f t="shared" si="16"/>
        <v>31.5</v>
      </c>
      <c r="V24" s="34">
        <f t="shared" si="16"/>
        <v>10</v>
      </c>
      <c r="W24" s="34">
        <f t="shared" si="16"/>
        <v>2</v>
      </c>
      <c r="X24" s="34">
        <f t="shared" si="16"/>
        <v>0.5</v>
      </c>
      <c r="Y24" s="34">
        <f t="shared" si="16"/>
        <v>7.5</v>
      </c>
      <c r="Z24" s="34">
        <f t="shared" si="16"/>
        <v>4.5</v>
      </c>
      <c r="AA24" s="34">
        <f t="shared" si="16"/>
        <v>1.5</v>
      </c>
      <c r="AB24" s="34">
        <f t="shared" si="16"/>
        <v>1.5</v>
      </c>
      <c r="AC24" s="34">
        <f t="shared" si="16"/>
        <v>1.5</v>
      </c>
      <c r="AD24" s="34">
        <f t="shared" si="16"/>
        <v>0</v>
      </c>
      <c r="AE24" s="31">
        <f t="shared" si="16"/>
        <v>180.5</v>
      </c>
      <c r="AF24" s="31">
        <f t="shared" si="16"/>
        <v>182</v>
      </c>
    </row>
    <row r="25" spans="2:32" ht="23.1" customHeight="1" x14ac:dyDescent="0.25">
      <c r="B25" s="23" t="s">
        <v>52</v>
      </c>
      <c r="C25" s="49">
        <f>AVERAGE('23.09.19 -Busega -Entebbe'!C25,'24.09-Busega-Entebbe'!C25,'25.09 Busega-Entebbe'!C25,'26.09 Busega-Entebbe 24hr'!C25,'27.09 Busega-Entebbe '!C25,'28.09 Busega-Entebbe-24h'!C25,'29.09 Busega-Entebbe'!C25)</f>
        <v>30.714285714285715</v>
      </c>
      <c r="D25" s="49">
        <f>AVERAGE('23.09.19 -Busega -Entebbe'!D25,'24.09-Busega-Entebbe'!D25,'25.09 Busega-Entebbe'!D25,'26.09 Busega-Entebbe 24hr'!D25,'27.09 Busega-Entebbe '!D25,'28.09 Busega-Entebbe-24h'!D25,'29.09 Busega-Entebbe'!D25)</f>
        <v>16.142857142857142</v>
      </c>
      <c r="E25" s="49">
        <f>AVERAGE('23.09.19 -Busega -Entebbe'!E25,'24.09-Busega-Entebbe'!E25,'25.09 Busega-Entebbe'!E25,'26.09 Busega-Entebbe 24hr'!E25,'27.09 Busega-Entebbe '!E25,'28.09 Busega-Entebbe-24h'!E25,'29.09 Busega-Entebbe'!E25)</f>
        <v>7.2857142857142856</v>
      </c>
      <c r="F25" s="49">
        <f>AVERAGE('23.09.19 -Busega -Entebbe'!F25,'24.09-Busega-Entebbe'!F25,'25.09 Busega-Entebbe'!F25,'26.09 Busega-Entebbe 24hr'!F25,'27.09 Busega-Entebbe '!F25,'28.09 Busega-Entebbe-24h'!F25,'29.09 Busega-Entebbe'!F25)</f>
        <v>2.2857142857142856</v>
      </c>
      <c r="G25" s="49">
        <f>AVERAGE('23.09.19 -Busega -Entebbe'!G25,'24.09-Busega-Entebbe'!G25,'25.09 Busega-Entebbe'!G25,'26.09 Busega-Entebbe 24hr'!G25,'27.09 Busega-Entebbe '!G25,'28.09 Busega-Entebbe-24h'!G25,'29.09 Busega-Entebbe'!G25)</f>
        <v>0.8571428571428571</v>
      </c>
      <c r="H25" s="49">
        <f>AVERAGE('23.09.19 -Busega -Entebbe'!H25,'24.09-Busega-Entebbe'!H25,'25.09 Busega-Entebbe'!H25,'26.09 Busega-Entebbe 24hr'!H25,'27.09 Busega-Entebbe '!H25,'28.09 Busega-Entebbe-24h'!H25,'29.09 Busega-Entebbe'!H25)</f>
        <v>0.7142857142857143</v>
      </c>
      <c r="I25" s="49">
        <f>AVERAGE('23.09.19 -Busega -Entebbe'!I25,'24.09-Busega-Entebbe'!I25,'25.09 Busega-Entebbe'!I25,'26.09 Busega-Entebbe 24hr'!I25,'27.09 Busega-Entebbe '!I25,'28.09 Busega-Entebbe-24h'!I25,'29.09 Busega-Entebbe'!I25)</f>
        <v>5</v>
      </c>
      <c r="J25" s="49">
        <f>AVERAGE('23.09.19 -Busega -Entebbe'!J25,'24.09-Busega-Entebbe'!J25,'25.09 Busega-Entebbe'!J25,'26.09 Busega-Entebbe 24hr'!J25,'27.09 Busega-Entebbe '!J25,'28.09 Busega-Entebbe-24h'!J25,'29.09 Busega-Entebbe'!J25)</f>
        <v>1.1428571428571428</v>
      </c>
      <c r="K25" s="49">
        <f>AVERAGE('23.09.19 -Busega -Entebbe'!K25,'24.09-Busega-Entebbe'!K25,'25.09 Busega-Entebbe'!K25,'26.09 Busega-Entebbe 24hr'!K25,'27.09 Busega-Entebbe '!K25,'28.09 Busega-Entebbe-24h'!K25,'29.09 Busega-Entebbe'!K25)</f>
        <v>2</v>
      </c>
      <c r="L25" s="49">
        <f>AVERAGE('23.09.19 -Busega -Entebbe'!L25,'24.09-Busega-Entebbe'!L25,'25.09 Busega-Entebbe'!L25,'26.09 Busega-Entebbe 24hr'!L25,'27.09 Busega-Entebbe '!L25,'28.09 Busega-Entebbe-24h'!L25,'29.09 Busega-Entebbe'!L25)</f>
        <v>0.2857142857142857</v>
      </c>
      <c r="M25" s="49">
        <f>AVERAGE('23.09.19 -Busega -Entebbe'!M25,'24.09-Busega-Entebbe'!M25,'25.09 Busega-Entebbe'!M25,'26.09 Busega-Entebbe 24hr'!M25,'27.09 Busega-Entebbe '!M25,'28.09 Busega-Entebbe-24h'!M25,'29.09 Busega-Entebbe'!M25)</f>
        <v>0</v>
      </c>
      <c r="N25" s="49">
        <f>AVERAGE('23.09.19 -Busega -Entebbe'!N25,'24.09-Busega-Entebbe'!N25,'25.09 Busega-Entebbe'!N25,'26.09 Busega-Entebbe 24hr'!N25,'27.09 Busega-Entebbe '!N25,'28.09 Busega-Entebbe-24h'!N25,'29.09 Busega-Entebbe'!N25)</f>
        <v>0</v>
      </c>
      <c r="O25" s="15">
        <f t="shared" si="0"/>
        <v>66.428571428571431</v>
      </c>
      <c r="P25" s="15">
        <f t="shared" si="1"/>
        <v>66.428571428571431</v>
      </c>
      <c r="R25" s="1" t="s">
        <v>149</v>
      </c>
      <c r="S25" s="34">
        <f>SUM(C70:C73)</f>
        <v>95</v>
      </c>
      <c r="T25" s="34">
        <f t="shared" ref="T25:AF25" si="17">SUM(D70:D73)</f>
        <v>61</v>
      </c>
      <c r="U25" s="34">
        <f t="shared" si="17"/>
        <v>17.5</v>
      </c>
      <c r="V25" s="34">
        <f t="shared" si="17"/>
        <v>6.5</v>
      </c>
      <c r="W25" s="34">
        <f t="shared" si="17"/>
        <v>1.5</v>
      </c>
      <c r="X25" s="34">
        <f t="shared" si="17"/>
        <v>0</v>
      </c>
      <c r="Y25" s="34">
        <f t="shared" si="17"/>
        <v>8</v>
      </c>
      <c r="Z25" s="34">
        <f t="shared" si="17"/>
        <v>6.5</v>
      </c>
      <c r="AA25" s="34">
        <f t="shared" si="17"/>
        <v>1</v>
      </c>
      <c r="AB25" s="34">
        <f t="shared" si="17"/>
        <v>0</v>
      </c>
      <c r="AC25" s="34">
        <f t="shared" si="17"/>
        <v>0.5</v>
      </c>
      <c r="AD25" s="34">
        <f t="shared" si="17"/>
        <v>0</v>
      </c>
      <c r="AE25" s="31">
        <f t="shared" si="17"/>
        <v>197</v>
      </c>
      <c r="AF25" s="31">
        <f t="shared" si="17"/>
        <v>197.5</v>
      </c>
    </row>
    <row r="26" spans="2:32" ht="23.1" customHeight="1" x14ac:dyDescent="0.25">
      <c r="B26" s="23" t="s">
        <v>53</v>
      </c>
      <c r="C26" s="49">
        <f>AVERAGE('23.09.19 -Busega -Entebbe'!C26,'24.09-Busega-Entebbe'!C26,'25.09 Busega-Entebbe'!C26,'26.09 Busega-Entebbe 24hr'!C26,'27.09 Busega-Entebbe '!C26,'28.09 Busega-Entebbe-24h'!C26,'29.09 Busega-Entebbe'!C26)</f>
        <v>28.285714285714285</v>
      </c>
      <c r="D26" s="49">
        <f>AVERAGE('23.09.19 -Busega -Entebbe'!D26,'24.09-Busega-Entebbe'!D26,'25.09 Busega-Entebbe'!D26,'26.09 Busega-Entebbe 24hr'!D26,'27.09 Busega-Entebbe '!D26,'28.09 Busega-Entebbe-24h'!D26,'29.09 Busega-Entebbe'!D26)</f>
        <v>20.714285714285715</v>
      </c>
      <c r="E26" s="49">
        <f>AVERAGE('23.09.19 -Busega -Entebbe'!E26,'24.09-Busega-Entebbe'!E26,'25.09 Busega-Entebbe'!E26,'26.09 Busega-Entebbe 24hr'!E26,'27.09 Busega-Entebbe '!E26,'28.09 Busega-Entebbe-24h'!E26,'29.09 Busega-Entebbe'!E26)</f>
        <v>6</v>
      </c>
      <c r="F26" s="49">
        <f>AVERAGE('23.09.19 -Busega -Entebbe'!F26,'24.09-Busega-Entebbe'!F26,'25.09 Busega-Entebbe'!F26,'26.09 Busega-Entebbe 24hr'!F26,'27.09 Busega-Entebbe '!F26,'28.09 Busega-Entebbe-24h'!F26,'29.09 Busega-Entebbe'!F26)</f>
        <v>2.8571428571428572</v>
      </c>
      <c r="G26" s="49">
        <f>AVERAGE('23.09.19 -Busega -Entebbe'!G26,'24.09-Busega-Entebbe'!G26,'25.09 Busega-Entebbe'!G26,'26.09 Busega-Entebbe 24hr'!G26,'27.09 Busega-Entebbe '!G26,'28.09 Busega-Entebbe-24h'!G26,'29.09 Busega-Entebbe'!G26)</f>
        <v>0.8571428571428571</v>
      </c>
      <c r="H26" s="49">
        <f>AVERAGE('23.09.19 -Busega -Entebbe'!H26,'24.09-Busega-Entebbe'!H26,'25.09 Busega-Entebbe'!H26,'26.09 Busega-Entebbe 24hr'!H26,'27.09 Busega-Entebbe '!H26,'28.09 Busega-Entebbe-24h'!H26,'29.09 Busega-Entebbe'!H26)</f>
        <v>1.5714285714285714</v>
      </c>
      <c r="I26" s="49">
        <f>AVERAGE('23.09.19 -Busega -Entebbe'!I26,'24.09-Busega-Entebbe'!I26,'25.09 Busega-Entebbe'!I26,'26.09 Busega-Entebbe 24hr'!I26,'27.09 Busega-Entebbe '!I26,'28.09 Busega-Entebbe-24h'!I26,'29.09 Busega-Entebbe'!I26)</f>
        <v>4.7142857142857144</v>
      </c>
      <c r="J26" s="49">
        <f>AVERAGE('23.09.19 -Busega -Entebbe'!J26,'24.09-Busega-Entebbe'!J26,'25.09 Busega-Entebbe'!J26,'26.09 Busega-Entebbe 24hr'!J26,'27.09 Busega-Entebbe '!J26,'28.09 Busega-Entebbe-24h'!J26,'29.09 Busega-Entebbe'!J26)</f>
        <v>2</v>
      </c>
      <c r="K26" s="49">
        <f>AVERAGE('23.09.19 -Busega -Entebbe'!K26,'24.09-Busega-Entebbe'!K26,'25.09 Busega-Entebbe'!K26,'26.09 Busega-Entebbe 24hr'!K26,'27.09 Busega-Entebbe '!K26,'28.09 Busega-Entebbe-24h'!K26,'29.09 Busega-Entebbe'!K26)</f>
        <v>1.5714285714285714</v>
      </c>
      <c r="L26" s="49">
        <f>AVERAGE('23.09.19 -Busega -Entebbe'!L26,'24.09-Busega-Entebbe'!L26,'25.09 Busega-Entebbe'!L26,'26.09 Busega-Entebbe 24hr'!L26,'27.09 Busega-Entebbe '!L26,'28.09 Busega-Entebbe-24h'!L26,'29.09 Busega-Entebbe'!L26)</f>
        <v>0</v>
      </c>
      <c r="M26" s="49">
        <f>AVERAGE('23.09.19 -Busega -Entebbe'!M26,'24.09-Busega-Entebbe'!M26,'25.09 Busega-Entebbe'!M26,'26.09 Busega-Entebbe 24hr'!M26,'27.09 Busega-Entebbe '!M26,'28.09 Busega-Entebbe-24h'!M26,'29.09 Busega-Entebbe'!M26)</f>
        <v>0.14285714285714285</v>
      </c>
      <c r="N26" s="49">
        <f>AVERAGE('23.09.19 -Busega -Entebbe'!N26,'24.09-Busega-Entebbe'!N26,'25.09 Busega-Entebbe'!N26,'26.09 Busega-Entebbe 24hr'!N26,'27.09 Busega-Entebbe '!N26,'28.09 Busega-Entebbe-24h'!N26,'29.09 Busega-Entebbe'!N26)</f>
        <v>0</v>
      </c>
      <c r="O26" s="15">
        <f t="shared" si="0"/>
        <v>68.571428571428555</v>
      </c>
      <c r="P26" s="15">
        <f t="shared" si="1"/>
        <v>68.714285714285694</v>
      </c>
      <c r="R26" s="1" t="s">
        <v>150</v>
      </c>
      <c r="S26" s="34">
        <f>SUM(C74:C77)</f>
        <v>82</v>
      </c>
      <c r="T26" s="34">
        <f t="shared" ref="T26:AF26" si="18">SUM(D74:D77)</f>
        <v>56.5</v>
      </c>
      <c r="U26" s="34">
        <f t="shared" si="18"/>
        <v>11</v>
      </c>
      <c r="V26" s="34">
        <f t="shared" si="18"/>
        <v>5</v>
      </c>
      <c r="W26" s="34">
        <f t="shared" si="18"/>
        <v>0.5</v>
      </c>
      <c r="X26" s="34">
        <f t="shared" si="18"/>
        <v>0.5</v>
      </c>
      <c r="Y26" s="34">
        <f t="shared" si="18"/>
        <v>4</v>
      </c>
      <c r="Z26" s="34">
        <f t="shared" si="18"/>
        <v>4</v>
      </c>
      <c r="AA26" s="34">
        <f t="shared" si="18"/>
        <v>0.5</v>
      </c>
      <c r="AB26" s="34">
        <f t="shared" si="18"/>
        <v>0</v>
      </c>
      <c r="AC26" s="34">
        <f t="shared" si="18"/>
        <v>0</v>
      </c>
      <c r="AD26" s="34">
        <f t="shared" si="18"/>
        <v>0</v>
      </c>
      <c r="AE26" s="31">
        <f t="shared" si="18"/>
        <v>164</v>
      </c>
      <c r="AF26" s="31">
        <f t="shared" si="18"/>
        <v>164</v>
      </c>
    </row>
    <row r="27" spans="2:32" ht="23.1" customHeight="1" x14ac:dyDescent="0.25">
      <c r="B27" s="23" t="s">
        <v>54</v>
      </c>
      <c r="C27" s="49">
        <f>AVERAGE('23.09.19 -Busega -Entebbe'!C27,'24.09-Busega-Entebbe'!C27,'25.09 Busega-Entebbe'!C27,'26.09 Busega-Entebbe 24hr'!C27,'27.09 Busega-Entebbe '!C27,'28.09 Busega-Entebbe-24h'!C27,'29.09 Busega-Entebbe'!C27)</f>
        <v>32.714285714285715</v>
      </c>
      <c r="D27" s="49">
        <f>AVERAGE('23.09.19 -Busega -Entebbe'!D27,'24.09-Busega-Entebbe'!D27,'25.09 Busega-Entebbe'!D27,'26.09 Busega-Entebbe 24hr'!D27,'27.09 Busega-Entebbe '!D27,'28.09 Busega-Entebbe-24h'!D27,'29.09 Busega-Entebbe'!D27)</f>
        <v>21.857142857142858</v>
      </c>
      <c r="E27" s="49">
        <f>AVERAGE('23.09.19 -Busega -Entebbe'!E27,'24.09-Busega-Entebbe'!E27,'25.09 Busega-Entebbe'!E27,'26.09 Busega-Entebbe 24hr'!E27,'27.09 Busega-Entebbe '!E27,'28.09 Busega-Entebbe-24h'!E27,'29.09 Busega-Entebbe'!E27)</f>
        <v>5.8571428571428568</v>
      </c>
      <c r="F27" s="49">
        <f>AVERAGE('23.09.19 -Busega -Entebbe'!F27,'24.09-Busega-Entebbe'!F27,'25.09 Busega-Entebbe'!F27,'26.09 Busega-Entebbe 24hr'!F27,'27.09 Busega-Entebbe '!F27,'28.09 Busega-Entebbe-24h'!F27,'29.09 Busega-Entebbe'!F27)</f>
        <v>4.8571428571428568</v>
      </c>
      <c r="G27" s="49">
        <f>AVERAGE('23.09.19 -Busega -Entebbe'!G27,'24.09-Busega-Entebbe'!G27,'25.09 Busega-Entebbe'!G27,'26.09 Busega-Entebbe 24hr'!G27,'27.09 Busega-Entebbe '!G27,'28.09 Busega-Entebbe-24h'!G27,'29.09 Busega-Entebbe'!G27)</f>
        <v>1.7142857142857142</v>
      </c>
      <c r="H27" s="49">
        <f>AVERAGE('23.09.19 -Busega -Entebbe'!H27,'24.09-Busega-Entebbe'!H27,'25.09 Busega-Entebbe'!H27,'26.09 Busega-Entebbe 24hr'!H27,'27.09 Busega-Entebbe '!H27,'28.09 Busega-Entebbe-24h'!H27,'29.09 Busega-Entebbe'!H27)</f>
        <v>0.5714285714285714</v>
      </c>
      <c r="I27" s="49">
        <f>AVERAGE('23.09.19 -Busega -Entebbe'!I27,'24.09-Busega-Entebbe'!I27,'25.09 Busega-Entebbe'!I27,'26.09 Busega-Entebbe 24hr'!I27,'27.09 Busega-Entebbe '!I27,'28.09 Busega-Entebbe-24h'!I27,'29.09 Busega-Entebbe'!I27)</f>
        <v>4.8571428571428568</v>
      </c>
      <c r="J27" s="49">
        <f>AVERAGE('23.09.19 -Busega -Entebbe'!J27,'24.09-Busega-Entebbe'!J27,'25.09 Busega-Entebbe'!J27,'26.09 Busega-Entebbe 24hr'!J27,'27.09 Busega-Entebbe '!J27,'28.09 Busega-Entebbe-24h'!J27,'29.09 Busega-Entebbe'!J27)</f>
        <v>2</v>
      </c>
      <c r="K27" s="49">
        <f>AVERAGE('23.09.19 -Busega -Entebbe'!K27,'24.09-Busega-Entebbe'!K27,'25.09 Busega-Entebbe'!K27,'26.09 Busega-Entebbe 24hr'!K27,'27.09 Busega-Entebbe '!K27,'28.09 Busega-Entebbe-24h'!K27,'29.09 Busega-Entebbe'!K27)</f>
        <v>1.4285714285714286</v>
      </c>
      <c r="L27" s="49">
        <f>AVERAGE('23.09.19 -Busega -Entebbe'!L27,'24.09-Busega-Entebbe'!L27,'25.09 Busega-Entebbe'!L27,'26.09 Busega-Entebbe 24hr'!L27,'27.09 Busega-Entebbe '!L27,'28.09 Busega-Entebbe-24h'!L27,'29.09 Busega-Entebbe'!L27)</f>
        <v>0</v>
      </c>
      <c r="M27" s="49">
        <f>AVERAGE('23.09.19 -Busega -Entebbe'!M27,'24.09-Busega-Entebbe'!M27,'25.09 Busega-Entebbe'!M27,'26.09 Busega-Entebbe 24hr'!M27,'27.09 Busega-Entebbe '!M27,'28.09 Busega-Entebbe-24h'!M27,'29.09 Busega-Entebbe'!M27)</f>
        <v>0</v>
      </c>
      <c r="N27" s="49">
        <f>AVERAGE('23.09.19 -Busega -Entebbe'!N27,'24.09-Busega-Entebbe'!N27,'25.09 Busega-Entebbe'!N27,'26.09 Busega-Entebbe 24hr'!N27,'27.09 Busega-Entebbe '!N27,'28.09 Busega-Entebbe-24h'!N27,'29.09 Busega-Entebbe'!N27)</f>
        <v>0</v>
      </c>
      <c r="O27" s="15">
        <f t="shared" si="0"/>
        <v>75.857142857142847</v>
      </c>
      <c r="P27" s="15">
        <f t="shared" si="1"/>
        <v>75.857142857142847</v>
      </c>
      <c r="R27" s="1" t="s">
        <v>151</v>
      </c>
      <c r="S27" s="34">
        <f>SUM(C78:C81)</f>
        <v>23.5</v>
      </c>
      <c r="T27" s="34">
        <f t="shared" ref="T27:AF27" si="19">SUM(D78:D81)</f>
        <v>12.5</v>
      </c>
      <c r="U27" s="34">
        <f t="shared" si="19"/>
        <v>3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3</v>
      </c>
      <c r="Z27" s="34">
        <f t="shared" si="19"/>
        <v>1.5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44.5</v>
      </c>
      <c r="AF27" s="31">
        <f t="shared" si="19"/>
        <v>44.5</v>
      </c>
    </row>
    <row r="28" spans="2:32" ht="23.1" customHeight="1" x14ac:dyDescent="0.25">
      <c r="B28" s="23" t="s">
        <v>55</v>
      </c>
      <c r="C28" s="49">
        <f>AVERAGE('23.09.19 -Busega -Entebbe'!C28,'24.09-Busega-Entebbe'!C28,'25.09 Busega-Entebbe'!C28,'26.09 Busega-Entebbe 24hr'!C28,'27.09 Busega-Entebbe '!C28,'28.09 Busega-Entebbe-24h'!C28,'29.09 Busega-Entebbe'!C28)</f>
        <v>31.428571428571427</v>
      </c>
      <c r="D28" s="49">
        <f>AVERAGE('23.09.19 -Busega -Entebbe'!D28,'24.09-Busega-Entebbe'!D28,'25.09 Busega-Entebbe'!D28,'26.09 Busega-Entebbe 24hr'!D28,'27.09 Busega-Entebbe '!D28,'28.09 Busega-Entebbe-24h'!D28,'29.09 Busega-Entebbe'!D28)</f>
        <v>20.714285714285715</v>
      </c>
      <c r="E28" s="49">
        <f>AVERAGE('23.09.19 -Busega -Entebbe'!E28,'24.09-Busega-Entebbe'!E28,'25.09 Busega-Entebbe'!E28,'26.09 Busega-Entebbe 24hr'!E28,'27.09 Busega-Entebbe '!E28,'28.09 Busega-Entebbe-24h'!E28,'29.09 Busega-Entebbe'!E28)</f>
        <v>5.5714285714285712</v>
      </c>
      <c r="F28" s="49">
        <f>AVERAGE('23.09.19 -Busega -Entebbe'!F28,'24.09-Busega-Entebbe'!F28,'25.09 Busega-Entebbe'!F28,'26.09 Busega-Entebbe 24hr'!F28,'27.09 Busega-Entebbe '!F28,'28.09 Busega-Entebbe-24h'!F28,'29.09 Busega-Entebbe'!F28)</f>
        <v>3.2857142857142856</v>
      </c>
      <c r="G28" s="49">
        <f>AVERAGE('23.09.19 -Busega -Entebbe'!G28,'24.09-Busega-Entebbe'!G28,'25.09 Busega-Entebbe'!G28,'26.09 Busega-Entebbe 24hr'!G28,'27.09 Busega-Entebbe '!G28,'28.09 Busega-Entebbe-24h'!G28,'29.09 Busega-Entebbe'!G28)</f>
        <v>1.2857142857142858</v>
      </c>
      <c r="H28" s="49">
        <f>AVERAGE('23.09.19 -Busega -Entebbe'!H28,'24.09-Busega-Entebbe'!H28,'25.09 Busega-Entebbe'!H28,'26.09 Busega-Entebbe 24hr'!H28,'27.09 Busega-Entebbe '!H28,'28.09 Busega-Entebbe-24h'!H28,'29.09 Busega-Entebbe'!H28)</f>
        <v>0.14285714285714285</v>
      </c>
      <c r="I28" s="49">
        <f>AVERAGE('23.09.19 -Busega -Entebbe'!I28,'24.09-Busega-Entebbe'!I28,'25.09 Busega-Entebbe'!I28,'26.09 Busega-Entebbe 24hr'!I28,'27.09 Busega-Entebbe '!I28,'28.09 Busega-Entebbe-24h'!I28,'29.09 Busega-Entebbe'!I28)</f>
        <v>5</v>
      </c>
      <c r="J28" s="49">
        <f>AVERAGE('23.09.19 -Busega -Entebbe'!J28,'24.09-Busega-Entebbe'!J28,'25.09 Busega-Entebbe'!J28,'26.09 Busega-Entebbe 24hr'!J28,'27.09 Busega-Entebbe '!J28,'28.09 Busega-Entebbe-24h'!J28,'29.09 Busega-Entebbe'!J28)</f>
        <v>2.4285714285714284</v>
      </c>
      <c r="K28" s="49">
        <f>AVERAGE('23.09.19 -Busega -Entebbe'!K28,'24.09-Busega-Entebbe'!K28,'25.09 Busega-Entebbe'!K28,'26.09 Busega-Entebbe 24hr'!K28,'27.09 Busega-Entebbe '!K28,'28.09 Busega-Entebbe-24h'!K28,'29.09 Busega-Entebbe'!K28)</f>
        <v>1.8571428571428572</v>
      </c>
      <c r="L28" s="49">
        <f>AVERAGE('23.09.19 -Busega -Entebbe'!L28,'24.09-Busega-Entebbe'!L28,'25.09 Busega-Entebbe'!L28,'26.09 Busega-Entebbe 24hr'!L28,'27.09 Busega-Entebbe '!L28,'28.09 Busega-Entebbe-24h'!L28,'29.09 Busega-Entebbe'!L28)</f>
        <v>0.2857142857142857</v>
      </c>
      <c r="M28" s="49">
        <f>AVERAGE('23.09.19 -Busega -Entebbe'!M28,'24.09-Busega-Entebbe'!M28,'25.09 Busega-Entebbe'!M28,'26.09 Busega-Entebbe 24hr'!M28,'27.09 Busega-Entebbe '!M28,'28.09 Busega-Entebbe-24h'!M28,'29.09 Busega-Entebbe'!M28)</f>
        <v>0</v>
      </c>
      <c r="N28" s="49">
        <f>AVERAGE('23.09.19 -Busega -Entebbe'!N28,'24.09-Busega-Entebbe'!N28,'25.09 Busega-Entebbe'!N28,'26.09 Busega-Entebbe 24hr'!N28,'27.09 Busega-Entebbe '!N28,'28.09 Busega-Entebbe-24h'!N28,'29.09 Busega-Entebbe'!N28)</f>
        <v>0</v>
      </c>
      <c r="O28" s="15">
        <f t="shared" si="0"/>
        <v>72</v>
      </c>
      <c r="P28" s="15">
        <f t="shared" si="1"/>
        <v>72</v>
      </c>
      <c r="R28" s="1" t="s">
        <v>152</v>
      </c>
      <c r="S28" s="34">
        <f>SUM(C82:C85)</f>
        <v>12.5</v>
      </c>
      <c r="T28" s="34">
        <f t="shared" ref="T28:AF28" si="20">SUM(D82:D85)</f>
        <v>7.5</v>
      </c>
      <c r="U28" s="34">
        <f t="shared" si="20"/>
        <v>1.5</v>
      </c>
      <c r="V28" s="34">
        <f t="shared" si="20"/>
        <v>1</v>
      </c>
      <c r="W28" s="34">
        <f t="shared" si="20"/>
        <v>0.5</v>
      </c>
      <c r="X28" s="34">
        <f t="shared" si="20"/>
        <v>0</v>
      </c>
      <c r="Y28" s="34">
        <f t="shared" si="20"/>
        <v>1.5</v>
      </c>
      <c r="Z28" s="34">
        <f t="shared" si="20"/>
        <v>0.5</v>
      </c>
      <c r="AA28" s="34">
        <f t="shared" si="20"/>
        <v>0.5</v>
      </c>
      <c r="AB28" s="34">
        <f t="shared" si="20"/>
        <v>0</v>
      </c>
      <c r="AC28" s="34">
        <f t="shared" si="20"/>
        <v>0.5</v>
      </c>
      <c r="AD28" s="34">
        <f t="shared" si="20"/>
        <v>0</v>
      </c>
      <c r="AE28" s="31">
        <f t="shared" si="20"/>
        <v>25.5</v>
      </c>
      <c r="AF28" s="31">
        <f t="shared" si="20"/>
        <v>26</v>
      </c>
    </row>
    <row r="29" spans="2:32" ht="23.1" customHeight="1" x14ac:dyDescent="0.25">
      <c r="B29" s="23" t="s">
        <v>56</v>
      </c>
      <c r="C29" s="49">
        <f>AVERAGE('23.09.19 -Busega -Entebbe'!C29,'24.09-Busega-Entebbe'!C29,'25.09 Busega-Entebbe'!C29,'26.09 Busega-Entebbe 24hr'!C29,'27.09 Busega-Entebbe '!C29,'28.09 Busega-Entebbe-24h'!C29,'29.09 Busega-Entebbe'!C29)</f>
        <v>29.428571428571427</v>
      </c>
      <c r="D29" s="49">
        <f>AVERAGE('23.09.19 -Busega -Entebbe'!D29,'24.09-Busega-Entebbe'!D29,'25.09 Busega-Entebbe'!D29,'26.09 Busega-Entebbe 24hr'!D29,'27.09 Busega-Entebbe '!D29,'28.09 Busega-Entebbe-24h'!D29,'29.09 Busega-Entebbe'!D29)</f>
        <v>23.285714285714285</v>
      </c>
      <c r="E29" s="49">
        <f>AVERAGE('23.09.19 -Busega -Entebbe'!E29,'24.09-Busega-Entebbe'!E29,'25.09 Busega-Entebbe'!E29,'26.09 Busega-Entebbe 24hr'!E29,'27.09 Busega-Entebbe '!E29,'28.09 Busega-Entebbe-24h'!E29,'29.09 Busega-Entebbe'!E29)</f>
        <v>6</v>
      </c>
      <c r="F29" s="49">
        <f>AVERAGE('23.09.19 -Busega -Entebbe'!F29,'24.09-Busega-Entebbe'!F29,'25.09 Busega-Entebbe'!F29,'26.09 Busega-Entebbe 24hr'!F29,'27.09 Busega-Entebbe '!F29,'28.09 Busega-Entebbe-24h'!F29,'29.09 Busega-Entebbe'!F29)</f>
        <v>3.1428571428571428</v>
      </c>
      <c r="G29" s="49">
        <f>AVERAGE('23.09.19 -Busega -Entebbe'!G29,'24.09-Busega-Entebbe'!G29,'25.09 Busega-Entebbe'!G29,'26.09 Busega-Entebbe 24hr'!G29,'27.09 Busega-Entebbe '!G29,'28.09 Busega-Entebbe-24h'!G29,'29.09 Busega-Entebbe'!G29)</f>
        <v>0.42857142857142855</v>
      </c>
      <c r="H29" s="49">
        <f>AVERAGE('23.09.19 -Busega -Entebbe'!H29,'24.09-Busega-Entebbe'!H29,'25.09 Busega-Entebbe'!H29,'26.09 Busega-Entebbe 24hr'!H29,'27.09 Busega-Entebbe '!H29,'28.09 Busega-Entebbe-24h'!H29,'29.09 Busega-Entebbe'!H29)</f>
        <v>0.2857142857142857</v>
      </c>
      <c r="I29" s="49">
        <f>AVERAGE('23.09.19 -Busega -Entebbe'!I29,'24.09-Busega-Entebbe'!I29,'25.09 Busega-Entebbe'!I29,'26.09 Busega-Entebbe 24hr'!I29,'27.09 Busega-Entebbe '!I29,'28.09 Busega-Entebbe-24h'!I29,'29.09 Busega-Entebbe'!I29)</f>
        <v>4.8571428571428568</v>
      </c>
      <c r="J29" s="49">
        <f>AVERAGE('23.09.19 -Busega -Entebbe'!J29,'24.09-Busega-Entebbe'!J29,'25.09 Busega-Entebbe'!J29,'26.09 Busega-Entebbe 24hr'!J29,'27.09 Busega-Entebbe '!J29,'28.09 Busega-Entebbe-24h'!J29,'29.09 Busega-Entebbe'!J29)</f>
        <v>1.1428571428571428</v>
      </c>
      <c r="K29" s="49">
        <f>AVERAGE('23.09.19 -Busega -Entebbe'!K29,'24.09-Busega-Entebbe'!K29,'25.09 Busega-Entebbe'!K29,'26.09 Busega-Entebbe 24hr'!K29,'27.09 Busega-Entebbe '!K29,'28.09 Busega-Entebbe-24h'!K29,'29.09 Busega-Entebbe'!K29)</f>
        <v>1.2857142857142858</v>
      </c>
      <c r="L29" s="49">
        <f>AVERAGE('23.09.19 -Busega -Entebbe'!L29,'24.09-Busega-Entebbe'!L29,'25.09 Busega-Entebbe'!L29,'26.09 Busega-Entebbe 24hr'!L29,'27.09 Busega-Entebbe '!L29,'28.09 Busega-Entebbe-24h'!L29,'29.09 Busega-Entebbe'!L29)</f>
        <v>1</v>
      </c>
      <c r="M29" s="49">
        <f>AVERAGE('23.09.19 -Busega -Entebbe'!M29,'24.09-Busega-Entebbe'!M29,'25.09 Busega-Entebbe'!M29,'26.09 Busega-Entebbe 24hr'!M29,'27.09 Busega-Entebbe '!M29,'28.09 Busega-Entebbe-24h'!M29,'29.09 Busega-Entebbe'!M29)</f>
        <v>0</v>
      </c>
      <c r="N29" s="49">
        <f>AVERAGE('23.09.19 -Busega -Entebbe'!N29,'24.09-Busega-Entebbe'!N29,'25.09 Busega-Entebbe'!N29,'26.09 Busega-Entebbe 24hr'!N29,'27.09 Busega-Entebbe '!N29,'28.09 Busega-Entebbe-24h'!N29,'29.09 Busega-Entebbe'!N29)</f>
        <v>0</v>
      </c>
      <c r="O29" s="15">
        <f t="shared" si="0"/>
        <v>70.857142857142861</v>
      </c>
      <c r="P29" s="15">
        <f t="shared" si="1"/>
        <v>70.857142857142861</v>
      </c>
      <c r="R29" s="1" t="s">
        <v>153</v>
      </c>
      <c r="S29" s="34">
        <f>SUM(C86:C89)</f>
        <v>13</v>
      </c>
      <c r="T29" s="34">
        <f t="shared" ref="T29:AF29" si="21">SUM(D86:D89)</f>
        <v>5</v>
      </c>
      <c r="U29" s="34">
        <f t="shared" si="21"/>
        <v>0</v>
      </c>
      <c r="V29" s="34">
        <f t="shared" si="21"/>
        <v>0</v>
      </c>
      <c r="W29" s="34">
        <f t="shared" si="21"/>
        <v>0.5</v>
      </c>
      <c r="X29" s="34">
        <f t="shared" si="21"/>
        <v>0</v>
      </c>
      <c r="Y29" s="34">
        <f t="shared" si="21"/>
        <v>0</v>
      </c>
      <c r="Z29" s="34">
        <f t="shared" si="21"/>
        <v>2</v>
      </c>
      <c r="AA29" s="34">
        <f t="shared" si="21"/>
        <v>1</v>
      </c>
      <c r="AB29" s="34">
        <f t="shared" si="21"/>
        <v>0.5</v>
      </c>
      <c r="AC29" s="34">
        <f t="shared" si="21"/>
        <v>0</v>
      </c>
      <c r="AD29" s="34">
        <f t="shared" si="21"/>
        <v>0</v>
      </c>
      <c r="AE29" s="31">
        <f t="shared" si="21"/>
        <v>22</v>
      </c>
      <c r="AF29" s="31">
        <f t="shared" si="21"/>
        <v>22</v>
      </c>
    </row>
    <row r="30" spans="2:32" ht="23.1" customHeight="1" x14ac:dyDescent="0.25">
      <c r="B30" s="23" t="s">
        <v>57</v>
      </c>
      <c r="C30" s="49">
        <f>AVERAGE('23.09.19 -Busega -Entebbe'!C30,'24.09-Busega-Entebbe'!C30,'25.09 Busega-Entebbe'!C30,'26.09 Busega-Entebbe 24hr'!C30,'27.09 Busega-Entebbe '!C30,'28.09 Busega-Entebbe-24h'!C30,'29.09 Busega-Entebbe'!C30)</f>
        <v>29.285714285714285</v>
      </c>
      <c r="D30" s="49">
        <f>AVERAGE('23.09.19 -Busega -Entebbe'!D30,'24.09-Busega-Entebbe'!D30,'25.09 Busega-Entebbe'!D30,'26.09 Busega-Entebbe 24hr'!D30,'27.09 Busega-Entebbe '!D30,'28.09 Busega-Entebbe-24h'!D30,'29.09 Busega-Entebbe'!D30)</f>
        <v>23.285714285714285</v>
      </c>
      <c r="E30" s="49">
        <f>AVERAGE('23.09.19 -Busega -Entebbe'!E30,'24.09-Busega-Entebbe'!E30,'25.09 Busega-Entebbe'!E30,'26.09 Busega-Entebbe 24hr'!E30,'27.09 Busega-Entebbe '!E30,'28.09 Busega-Entebbe-24h'!E30,'29.09 Busega-Entebbe'!E30)</f>
        <v>6</v>
      </c>
      <c r="F30" s="49">
        <f>AVERAGE('23.09.19 -Busega -Entebbe'!F30,'24.09-Busega-Entebbe'!F30,'25.09 Busega-Entebbe'!F30,'26.09 Busega-Entebbe 24hr'!F30,'27.09 Busega-Entebbe '!F30,'28.09 Busega-Entebbe-24h'!F30,'29.09 Busega-Entebbe'!F30)</f>
        <v>4.1428571428571432</v>
      </c>
      <c r="G30" s="49">
        <f>AVERAGE('23.09.19 -Busega -Entebbe'!G30,'24.09-Busega-Entebbe'!G30,'25.09 Busega-Entebbe'!G30,'26.09 Busega-Entebbe 24hr'!G30,'27.09 Busega-Entebbe '!G30,'28.09 Busega-Entebbe-24h'!G30,'29.09 Busega-Entebbe'!G30)</f>
        <v>0.42857142857142855</v>
      </c>
      <c r="H30" s="49">
        <f>AVERAGE('23.09.19 -Busega -Entebbe'!H30,'24.09-Busega-Entebbe'!H30,'25.09 Busega-Entebbe'!H30,'26.09 Busega-Entebbe 24hr'!H30,'27.09 Busega-Entebbe '!H30,'28.09 Busega-Entebbe-24h'!H30,'29.09 Busega-Entebbe'!H30)</f>
        <v>0</v>
      </c>
      <c r="I30" s="49">
        <f>AVERAGE('23.09.19 -Busega -Entebbe'!I30,'24.09-Busega-Entebbe'!I30,'25.09 Busega-Entebbe'!I30,'26.09 Busega-Entebbe 24hr'!I30,'27.09 Busega-Entebbe '!I30,'28.09 Busega-Entebbe-24h'!I30,'29.09 Busega-Entebbe'!I30)</f>
        <v>4.2857142857142856</v>
      </c>
      <c r="J30" s="49">
        <f>AVERAGE('23.09.19 -Busega -Entebbe'!J30,'24.09-Busega-Entebbe'!J30,'25.09 Busega-Entebbe'!J30,'26.09 Busega-Entebbe 24hr'!J30,'27.09 Busega-Entebbe '!J30,'28.09 Busega-Entebbe-24h'!J30,'29.09 Busega-Entebbe'!J30)</f>
        <v>1.5714285714285714</v>
      </c>
      <c r="K30" s="49">
        <f>AVERAGE('23.09.19 -Busega -Entebbe'!K30,'24.09-Busega-Entebbe'!K30,'25.09 Busega-Entebbe'!K30,'26.09 Busega-Entebbe 24hr'!K30,'27.09 Busega-Entebbe '!K30,'28.09 Busega-Entebbe-24h'!K30,'29.09 Busega-Entebbe'!K30)</f>
        <v>1.2857142857142858</v>
      </c>
      <c r="L30" s="49">
        <f>AVERAGE('23.09.19 -Busega -Entebbe'!L30,'24.09-Busega-Entebbe'!L30,'25.09 Busega-Entebbe'!L30,'26.09 Busega-Entebbe 24hr'!L30,'27.09 Busega-Entebbe '!L30,'28.09 Busega-Entebbe-24h'!L30,'29.09 Busega-Entebbe'!L30)</f>
        <v>0.42857142857142855</v>
      </c>
      <c r="M30" s="49">
        <f>AVERAGE('23.09.19 -Busega -Entebbe'!M30,'24.09-Busega-Entebbe'!M30,'25.09 Busega-Entebbe'!M30,'26.09 Busega-Entebbe 24hr'!M30,'27.09 Busega-Entebbe '!M30,'28.09 Busega-Entebbe-24h'!M30,'29.09 Busega-Entebbe'!M30)</f>
        <v>0.14285714285714285</v>
      </c>
      <c r="N30" s="49">
        <f>AVERAGE('23.09.19 -Busega -Entebbe'!N30,'24.09-Busega-Entebbe'!N30,'25.09 Busega-Entebbe'!N30,'26.09 Busega-Entebbe 24hr'!N30,'27.09 Busega-Entebbe '!N30,'28.09 Busega-Entebbe-24h'!N30,'29.09 Busega-Entebbe'!N30)</f>
        <v>0</v>
      </c>
      <c r="O30" s="15">
        <f t="shared" si="0"/>
        <v>70.714285714285722</v>
      </c>
      <c r="P30" s="15">
        <f t="shared" si="1"/>
        <v>70.857142857142861</v>
      </c>
      <c r="R30" s="1" t="s">
        <v>154</v>
      </c>
      <c r="S30" s="34">
        <f>SUM(C90:C93)</f>
        <v>13.5</v>
      </c>
      <c r="T30" s="34">
        <f t="shared" ref="T30:AF30" si="22">SUM(D90:D93)</f>
        <v>1.5</v>
      </c>
      <c r="U30" s="34">
        <f t="shared" si="22"/>
        <v>1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1.5</v>
      </c>
      <c r="Z30" s="34">
        <f t="shared" si="22"/>
        <v>1</v>
      </c>
      <c r="AA30" s="34">
        <f t="shared" si="22"/>
        <v>0</v>
      </c>
      <c r="AB30" s="34">
        <f t="shared" si="22"/>
        <v>0.5</v>
      </c>
      <c r="AC30" s="34">
        <f t="shared" si="22"/>
        <v>0</v>
      </c>
      <c r="AD30" s="34">
        <f t="shared" si="22"/>
        <v>0</v>
      </c>
      <c r="AE30" s="31">
        <f t="shared" si="22"/>
        <v>21</v>
      </c>
      <c r="AF30" s="31">
        <f t="shared" si="22"/>
        <v>21</v>
      </c>
    </row>
    <row r="31" spans="2:32" ht="23.1" customHeight="1" x14ac:dyDescent="0.25">
      <c r="B31" s="24" t="s">
        <v>58</v>
      </c>
      <c r="C31" s="49">
        <f>AVERAGE('23.09.19 -Busega -Entebbe'!C31,'24.09-Busega-Entebbe'!C31,'25.09 Busega-Entebbe'!C31,'26.09 Busega-Entebbe 24hr'!C31,'27.09 Busega-Entebbe '!C31,'28.09 Busega-Entebbe-24h'!C31,'29.09 Busega-Entebbe'!C31)</f>
        <v>31</v>
      </c>
      <c r="D31" s="49">
        <f>AVERAGE('23.09.19 -Busega -Entebbe'!D31,'24.09-Busega-Entebbe'!D31,'25.09 Busega-Entebbe'!D31,'26.09 Busega-Entebbe 24hr'!D31,'27.09 Busega-Entebbe '!D31,'28.09 Busega-Entebbe-24h'!D31,'29.09 Busega-Entebbe'!D31)</f>
        <v>17.857142857142858</v>
      </c>
      <c r="E31" s="49">
        <f>AVERAGE('23.09.19 -Busega -Entebbe'!E31,'24.09-Busega-Entebbe'!E31,'25.09 Busega-Entebbe'!E31,'26.09 Busega-Entebbe 24hr'!E31,'27.09 Busega-Entebbe '!E31,'28.09 Busega-Entebbe-24h'!E31,'29.09 Busega-Entebbe'!E31)</f>
        <v>5.7142857142857144</v>
      </c>
      <c r="F31" s="49">
        <f>AVERAGE('23.09.19 -Busega -Entebbe'!F31,'24.09-Busega-Entebbe'!F31,'25.09 Busega-Entebbe'!F31,'26.09 Busega-Entebbe 24hr'!F31,'27.09 Busega-Entebbe '!F31,'28.09 Busega-Entebbe-24h'!F31,'29.09 Busega-Entebbe'!F31)</f>
        <v>3</v>
      </c>
      <c r="G31" s="49">
        <f>AVERAGE('23.09.19 -Busega -Entebbe'!G31,'24.09-Busega-Entebbe'!G31,'25.09 Busega-Entebbe'!G31,'26.09 Busega-Entebbe 24hr'!G31,'27.09 Busega-Entebbe '!G31,'28.09 Busega-Entebbe-24h'!G31,'29.09 Busega-Entebbe'!G31)</f>
        <v>0.7142857142857143</v>
      </c>
      <c r="H31" s="49">
        <f>AVERAGE('23.09.19 -Busega -Entebbe'!H31,'24.09-Busega-Entebbe'!H31,'25.09 Busega-Entebbe'!H31,'26.09 Busega-Entebbe 24hr'!H31,'27.09 Busega-Entebbe '!H31,'28.09 Busega-Entebbe-24h'!H31,'29.09 Busega-Entebbe'!H31)</f>
        <v>0.42857142857142855</v>
      </c>
      <c r="I31" s="49">
        <f>AVERAGE('23.09.19 -Busega -Entebbe'!I31,'24.09-Busega-Entebbe'!I31,'25.09 Busega-Entebbe'!I31,'26.09 Busega-Entebbe 24hr'!I31,'27.09 Busega-Entebbe '!I31,'28.09 Busega-Entebbe-24h'!I31,'29.09 Busega-Entebbe'!I31)</f>
        <v>4.8571428571428568</v>
      </c>
      <c r="J31" s="49">
        <f>AVERAGE('23.09.19 -Busega -Entebbe'!J31,'24.09-Busega-Entebbe'!J31,'25.09 Busega-Entebbe'!J31,'26.09 Busega-Entebbe 24hr'!J31,'27.09 Busega-Entebbe '!J31,'28.09 Busega-Entebbe-24h'!J31,'29.09 Busega-Entebbe'!J31)</f>
        <v>1.5714285714285714</v>
      </c>
      <c r="K31" s="49">
        <f>AVERAGE('23.09.19 -Busega -Entebbe'!K31,'24.09-Busega-Entebbe'!K31,'25.09 Busega-Entebbe'!K31,'26.09 Busega-Entebbe 24hr'!K31,'27.09 Busega-Entebbe '!K31,'28.09 Busega-Entebbe-24h'!K31,'29.09 Busega-Entebbe'!K31)</f>
        <v>1</v>
      </c>
      <c r="L31" s="49">
        <f>AVERAGE('23.09.19 -Busega -Entebbe'!L31,'24.09-Busega-Entebbe'!L31,'25.09 Busega-Entebbe'!L31,'26.09 Busega-Entebbe 24hr'!L31,'27.09 Busega-Entebbe '!L31,'28.09 Busega-Entebbe-24h'!L31,'29.09 Busega-Entebbe'!L31)</f>
        <v>0.7142857142857143</v>
      </c>
      <c r="M31" s="49">
        <f>AVERAGE('23.09.19 -Busega -Entebbe'!M31,'24.09-Busega-Entebbe'!M31,'25.09 Busega-Entebbe'!M31,'26.09 Busega-Entebbe 24hr'!M31,'27.09 Busega-Entebbe '!M31,'28.09 Busega-Entebbe-24h'!M31,'29.09 Busega-Entebbe'!M31)</f>
        <v>0</v>
      </c>
      <c r="N31" s="49">
        <f>AVERAGE('23.09.19 -Busega -Entebbe'!N31,'24.09-Busega-Entebbe'!N31,'25.09 Busega-Entebbe'!N31,'26.09 Busega-Entebbe 24hr'!N31,'27.09 Busega-Entebbe '!N31,'28.09 Busega-Entebbe-24h'!N31,'29.09 Busega-Entebbe'!N31)</f>
        <v>0</v>
      </c>
      <c r="O31" s="15">
        <f t="shared" si="0"/>
        <v>66.857142857142861</v>
      </c>
      <c r="P31" s="15">
        <f t="shared" si="1"/>
        <v>66.857142857142861</v>
      </c>
      <c r="R31" s="1" t="s">
        <v>155</v>
      </c>
      <c r="S31" s="34">
        <f>SUM(C94:C97)</f>
        <v>15.5</v>
      </c>
      <c r="T31" s="34">
        <f t="shared" ref="T31:AF31" si="23">SUM(D94:D97)</f>
        <v>7.5</v>
      </c>
      <c r="U31" s="34">
        <f t="shared" si="23"/>
        <v>3.5</v>
      </c>
      <c r="V31" s="34">
        <f t="shared" si="23"/>
        <v>1</v>
      </c>
      <c r="W31" s="34">
        <f t="shared" si="23"/>
        <v>0.5</v>
      </c>
      <c r="X31" s="34">
        <f t="shared" si="23"/>
        <v>0</v>
      </c>
      <c r="Y31" s="34">
        <f t="shared" si="23"/>
        <v>1.5</v>
      </c>
      <c r="Z31" s="34">
        <f t="shared" si="23"/>
        <v>1</v>
      </c>
      <c r="AA31" s="34">
        <f t="shared" si="23"/>
        <v>1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31.5</v>
      </c>
      <c r="AF31" s="31">
        <f t="shared" si="23"/>
        <v>31.5</v>
      </c>
    </row>
    <row r="32" spans="2:32" ht="23.1" customHeight="1" x14ac:dyDescent="0.25">
      <c r="B32" s="24" t="s">
        <v>59</v>
      </c>
      <c r="C32" s="49">
        <f>AVERAGE('23.09.19 -Busega -Entebbe'!C32,'24.09-Busega-Entebbe'!C32,'25.09 Busega-Entebbe'!C32,'26.09 Busega-Entebbe 24hr'!C32,'27.09 Busega-Entebbe '!C32,'28.09 Busega-Entebbe-24h'!C32,'29.09 Busega-Entebbe'!C32)</f>
        <v>41.571428571428569</v>
      </c>
      <c r="D32" s="49">
        <f>AVERAGE('23.09.19 -Busega -Entebbe'!D32,'24.09-Busega-Entebbe'!D32,'25.09 Busega-Entebbe'!D32,'26.09 Busega-Entebbe 24hr'!D32,'27.09 Busega-Entebbe '!D32,'28.09 Busega-Entebbe-24h'!D32,'29.09 Busega-Entebbe'!D32)</f>
        <v>25.142857142857142</v>
      </c>
      <c r="E32" s="49">
        <f>AVERAGE('23.09.19 -Busega -Entebbe'!E32,'24.09-Busega-Entebbe'!E32,'25.09 Busega-Entebbe'!E32,'26.09 Busega-Entebbe 24hr'!E32,'27.09 Busega-Entebbe '!E32,'28.09 Busega-Entebbe-24h'!E32,'29.09 Busega-Entebbe'!E32)</f>
        <v>6.4285714285714288</v>
      </c>
      <c r="F32" s="49">
        <f>AVERAGE('23.09.19 -Busega -Entebbe'!F32,'24.09-Busega-Entebbe'!F32,'25.09 Busega-Entebbe'!F32,'26.09 Busega-Entebbe 24hr'!F32,'27.09 Busega-Entebbe '!F32,'28.09 Busega-Entebbe-24h'!F32,'29.09 Busega-Entebbe'!F32)</f>
        <v>3.2857142857142856</v>
      </c>
      <c r="G32" s="49">
        <f>AVERAGE('23.09.19 -Busega -Entebbe'!G32,'24.09-Busega-Entebbe'!G32,'25.09 Busega-Entebbe'!G32,'26.09 Busega-Entebbe 24hr'!G32,'27.09 Busega-Entebbe '!G32,'28.09 Busega-Entebbe-24h'!G32,'29.09 Busega-Entebbe'!G32)</f>
        <v>0.42857142857142855</v>
      </c>
      <c r="H32" s="49">
        <f>AVERAGE('23.09.19 -Busega -Entebbe'!H32,'24.09-Busega-Entebbe'!H32,'25.09 Busega-Entebbe'!H32,'26.09 Busega-Entebbe 24hr'!H32,'27.09 Busega-Entebbe '!H32,'28.09 Busega-Entebbe-24h'!H32,'29.09 Busega-Entebbe'!H32)</f>
        <v>1</v>
      </c>
      <c r="I32" s="49">
        <f>AVERAGE('23.09.19 -Busega -Entebbe'!I32,'24.09-Busega-Entebbe'!I32,'25.09 Busega-Entebbe'!I32,'26.09 Busega-Entebbe 24hr'!I32,'27.09 Busega-Entebbe '!I32,'28.09 Busega-Entebbe-24h'!I32,'29.09 Busega-Entebbe'!I32)</f>
        <v>3.4285714285714284</v>
      </c>
      <c r="J32" s="49">
        <f>AVERAGE('23.09.19 -Busega -Entebbe'!J32,'24.09-Busega-Entebbe'!J32,'25.09 Busega-Entebbe'!J32,'26.09 Busega-Entebbe 24hr'!J32,'27.09 Busega-Entebbe '!J32,'28.09 Busega-Entebbe-24h'!J32,'29.09 Busega-Entebbe'!J32)</f>
        <v>1.4285714285714286</v>
      </c>
      <c r="K32" s="49">
        <f>AVERAGE('23.09.19 -Busega -Entebbe'!K32,'24.09-Busega-Entebbe'!K32,'25.09 Busega-Entebbe'!K32,'26.09 Busega-Entebbe 24hr'!K32,'27.09 Busega-Entebbe '!K32,'28.09 Busega-Entebbe-24h'!K32,'29.09 Busega-Entebbe'!K32)</f>
        <v>2.2857142857142856</v>
      </c>
      <c r="L32" s="49">
        <f>AVERAGE('23.09.19 -Busega -Entebbe'!L32,'24.09-Busega-Entebbe'!L32,'25.09 Busega-Entebbe'!L32,'26.09 Busega-Entebbe 24hr'!L32,'27.09 Busega-Entebbe '!L32,'28.09 Busega-Entebbe-24h'!L32,'29.09 Busega-Entebbe'!L32)</f>
        <v>0.7142857142857143</v>
      </c>
      <c r="M32" s="49">
        <f>AVERAGE('23.09.19 -Busega -Entebbe'!M32,'24.09-Busega-Entebbe'!M32,'25.09 Busega-Entebbe'!M32,'26.09 Busega-Entebbe 24hr'!M32,'27.09 Busega-Entebbe '!M32,'28.09 Busega-Entebbe-24h'!M32,'29.09 Busega-Entebbe'!M32)</f>
        <v>0.14285714285714285</v>
      </c>
      <c r="N32" s="49">
        <f>AVERAGE('23.09.19 -Busega -Entebbe'!N32,'24.09-Busega-Entebbe'!N32,'25.09 Busega-Entebbe'!N32,'26.09 Busega-Entebbe 24hr'!N32,'27.09 Busega-Entebbe '!N32,'28.09 Busega-Entebbe-24h'!N32,'29.09 Busega-Entebbe'!N32)</f>
        <v>0</v>
      </c>
      <c r="O32" s="15">
        <f t="shared" si="0"/>
        <v>85.714285714285722</v>
      </c>
      <c r="P32" s="15">
        <f t="shared" si="1"/>
        <v>85.857142857142861</v>
      </c>
      <c r="R32" s="1" t="s">
        <v>156</v>
      </c>
      <c r="S32" s="34">
        <f>SUM(C98:C101)</f>
        <v>13</v>
      </c>
      <c r="T32" s="34">
        <f t="shared" ref="T32:AF32" si="24">SUM(D98:D101)</f>
        <v>8</v>
      </c>
      <c r="U32" s="34">
        <f t="shared" si="24"/>
        <v>3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4.5</v>
      </c>
      <c r="Z32" s="34">
        <f t="shared" si="24"/>
        <v>1</v>
      </c>
      <c r="AA32" s="34">
        <f t="shared" si="24"/>
        <v>3.5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34</v>
      </c>
      <c r="AF32" s="31">
        <f t="shared" si="24"/>
        <v>34</v>
      </c>
    </row>
    <row r="33" spans="2:32" ht="23.1" customHeight="1" x14ac:dyDescent="0.25">
      <c r="B33" s="23" t="s">
        <v>60</v>
      </c>
      <c r="C33" s="49">
        <f>AVERAGE('23.09.19 -Busega -Entebbe'!C33,'24.09-Busega-Entebbe'!C33,'25.09 Busega-Entebbe'!C33,'26.09 Busega-Entebbe 24hr'!C33,'27.09 Busega-Entebbe '!C33,'28.09 Busega-Entebbe-24h'!C33,'29.09 Busega-Entebbe'!C33)</f>
        <v>28.571428571428573</v>
      </c>
      <c r="D33" s="49">
        <f>AVERAGE('23.09.19 -Busega -Entebbe'!D33,'24.09-Busega-Entebbe'!D33,'25.09 Busega-Entebbe'!D33,'26.09 Busega-Entebbe 24hr'!D33,'27.09 Busega-Entebbe '!D33,'28.09 Busega-Entebbe-24h'!D33,'29.09 Busega-Entebbe'!D33)</f>
        <v>19.857142857142858</v>
      </c>
      <c r="E33" s="49">
        <f>AVERAGE('23.09.19 -Busega -Entebbe'!E33,'24.09-Busega-Entebbe'!E33,'25.09 Busega-Entebbe'!E33,'26.09 Busega-Entebbe 24hr'!E33,'27.09 Busega-Entebbe '!E33,'28.09 Busega-Entebbe-24h'!E33,'29.09 Busega-Entebbe'!E33)</f>
        <v>7.2857142857142856</v>
      </c>
      <c r="F33" s="49">
        <f>AVERAGE('23.09.19 -Busega -Entebbe'!F33,'24.09-Busega-Entebbe'!F33,'25.09 Busega-Entebbe'!F33,'26.09 Busega-Entebbe 24hr'!F33,'27.09 Busega-Entebbe '!F33,'28.09 Busega-Entebbe-24h'!F33,'29.09 Busega-Entebbe'!F33)</f>
        <v>3.1428571428571428</v>
      </c>
      <c r="G33" s="49">
        <f>AVERAGE('23.09.19 -Busega -Entebbe'!G33,'24.09-Busega-Entebbe'!G33,'25.09 Busega-Entebbe'!G33,'26.09 Busega-Entebbe 24hr'!G33,'27.09 Busega-Entebbe '!G33,'28.09 Busega-Entebbe-24h'!G33,'29.09 Busega-Entebbe'!G33)</f>
        <v>0.42857142857142855</v>
      </c>
      <c r="H33" s="49">
        <f>AVERAGE('23.09.19 -Busega -Entebbe'!H33,'24.09-Busega-Entebbe'!H33,'25.09 Busega-Entebbe'!H33,'26.09 Busega-Entebbe 24hr'!H33,'27.09 Busega-Entebbe '!H33,'28.09 Busega-Entebbe-24h'!H33,'29.09 Busega-Entebbe'!H33)</f>
        <v>0</v>
      </c>
      <c r="I33" s="49">
        <f>AVERAGE('23.09.19 -Busega -Entebbe'!I33,'24.09-Busega-Entebbe'!I33,'25.09 Busega-Entebbe'!I33,'26.09 Busega-Entebbe 24hr'!I33,'27.09 Busega-Entebbe '!I33,'28.09 Busega-Entebbe-24h'!I33,'29.09 Busega-Entebbe'!I33)</f>
        <v>2.5714285714285716</v>
      </c>
      <c r="J33" s="49">
        <f>AVERAGE('23.09.19 -Busega -Entebbe'!J33,'24.09-Busega-Entebbe'!J33,'25.09 Busega-Entebbe'!J33,'26.09 Busega-Entebbe 24hr'!J33,'27.09 Busega-Entebbe '!J33,'28.09 Busega-Entebbe-24h'!J33,'29.09 Busega-Entebbe'!J33)</f>
        <v>1.5714285714285714</v>
      </c>
      <c r="K33" s="49">
        <f>AVERAGE('23.09.19 -Busega -Entebbe'!K33,'24.09-Busega-Entebbe'!K33,'25.09 Busega-Entebbe'!K33,'26.09 Busega-Entebbe 24hr'!K33,'27.09 Busega-Entebbe '!K33,'28.09 Busega-Entebbe-24h'!K33,'29.09 Busega-Entebbe'!K33)</f>
        <v>1</v>
      </c>
      <c r="L33" s="49">
        <f>AVERAGE('23.09.19 -Busega -Entebbe'!L33,'24.09-Busega-Entebbe'!L33,'25.09 Busega-Entebbe'!L33,'26.09 Busega-Entebbe 24hr'!L33,'27.09 Busega-Entebbe '!L33,'28.09 Busega-Entebbe-24h'!L33,'29.09 Busega-Entebbe'!L33)</f>
        <v>0.42857142857142855</v>
      </c>
      <c r="M33" s="49">
        <f>AVERAGE('23.09.19 -Busega -Entebbe'!M33,'24.09-Busega-Entebbe'!M33,'25.09 Busega-Entebbe'!M33,'26.09 Busega-Entebbe 24hr'!M33,'27.09 Busega-Entebbe '!M33,'28.09 Busega-Entebbe-24h'!M33,'29.09 Busega-Entebbe'!M33)</f>
        <v>0.14285714285714285</v>
      </c>
      <c r="N33" s="49">
        <f>AVERAGE('23.09.19 -Busega -Entebbe'!N33,'24.09-Busega-Entebbe'!N33,'25.09 Busega-Entebbe'!N33,'26.09 Busega-Entebbe 24hr'!N33,'27.09 Busega-Entebbe '!N33,'28.09 Busega-Entebbe-24h'!N33,'29.09 Busega-Entebbe'!N33)</f>
        <v>0</v>
      </c>
      <c r="O33" s="15">
        <f t="shared" si="0"/>
        <v>64.857142857142861</v>
      </c>
      <c r="P33" s="15">
        <f t="shared" si="1"/>
        <v>65</v>
      </c>
      <c r="R33" s="1" t="s">
        <v>157</v>
      </c>
      <c r="S33" s="34">
        <f>SUM(C102:C105)</f>
        <v>40</v>
      </c>
      <c r="T33" s="34">
        <f t="shared" ref="T33:AF33" si="25">SUM(D102:D105)</f>
        <v>31</v>
      </c>
      <c r="U33" s="34">
        <f t="shared" si="25"/>
        <v>11</v>
      </c>
      <c r="V33" s="34">
        <f t="shared" si="25"/>
        <v>6</v>
      </c>
      <c r="W33" s="34">
        <f t="shared" si="25"/>
        <v>0.5</v>
      </c>
      <c r="X33" s="34">
        <f t="shared" si="25"/>
        <v>0</v>
      </c>
      <c r="Y33" s="34">
        <f t="shared" si="25"/>
        <v>3.5</v>
      </c>
      <c r="Z33" s="34">
        <f t="shared" si="25"/>
        <v>2.5</v>
      </c>
      <c r="AA33" s="34">
        <f t="shared" si="25"/>
        <v>1.5</v>
      </c>
      <c r="AB33" s="34">
        <f t="shared" si="25"/>
        <v>0.5</v>
      </c>
      <c r="AC33" s="34">
        <f t="shared" si="25"/>
        <v>0</v>
      </c>
      <c r="AD33" s="34">
        <f t="shared" si="25"/>
        <v>0</v>
      </c>
      <c r="AE33" s="31">
        <f t="shared" si="25"/>
        <v>96.5</v>
      </c>
      <c r="AF33" s="31">
        <f t="shared" si="25"/>
        <v>96.5</v>
      </c>
    </row>
    <row r="34" spans="2:32" ht="23.1" customHeight="1" x14ac:dyDescent="0.25">
      <c r="B34" s="24" t="s">
        <v>61</v>
      </c>
      <c r="C34" s="49">
        <f>AVERAGE('23.09.19 -Busega -Entebbe'!C34,'24.09-Busega-Entebbe'!C34,'25.09 Busega-Entebbe'!C34,'26.09 Busega-Entebbe 24hr'!C34,'27.09 Busega-Entebbe '!C34,'28.09 Busega-Entebbe-24h'!C34,'29.09 Busega-Entebbe'!C34)</f>
        <v>30.857142857142858</v>
      </c>
      <c r="D34" s="49">
        <f>AVERAGE('23.09.19 -Busega -Entebbe'!D34,'24.09-Busega-Entebbe'!D34,'25.09 Busega-Entebbe'!D34,'26.09 Busega-Entebbe 24hr'!D34,'27.09 Busega-Entebbe '!D34,'28.09 Busega-Entebbe-24h'!D34,'29.09 Busega-Entebbe'!D34)</f>
        <v>25</v>
      </c>
      <c r="E34" s="49">
        <f>AVERAGE('23.09.19 -Busega -Entebbe'!E34,'24.09-Busega-Entebbe'!E34,'25.09 Busega-Entebbe'!E34,'26.09 Busega-Entebbe 24hr'!E34,'27.09 Busega-Entebbe '!E34,'28.09 Busega-Entebbe-24h'!E34,'29.09 Busega-Entebbe'!E34)</f>
        <v>6.1428571428571432</v>
      </c>
      <c r="F34" s="49">
        <f>AVERAGE('23.09.19 -Busega -Entebbe'!F34,'24.09-Busega-Entebbe'!F34,'25.09 Busega-Entebbe'!F34,'26.09 Busega-Entebbe 24hr'!F34,'27.09 Busega-Entebbe '!F34,'28.09 Busega-Entebbe-24h'!F34,'29.09 Busega-Entebbe'!F34)</f>
        <v>3.5714285714285716</v>
      </c>
      <c r="G34" s="49">
        <f>AVERAGE('23.09.19 -Busega -Entebbe'!G34,'24.09-Busega-Entebbe'!G34,'25.09 Busega-Entebbe'!G34,'26.09 Busega-Entebbe 24hr'!G34,'27.09 Busega-Entebbe '!G34,'28.09 Busega-Entebbe-24h'!G34,'29.09 Busega-Entebbe'!G34)</f>
        <v>1</v>
      </c>
      <c r="H34" s="49">
        <f>AVERAGE('23.09.19 -Busega -Entebbe'!H34,'24.09-Busega-Entebbe'!H34,'25.09 Busega-Entebbe'!H34,'26.09 Busega-Entebbe 24hr'!H34,'27.09 Busega-Entebbe '!H34,'28.09 Busega-Entebbe-24h'!H34,'29.09 Busega-Entebbe'!H34)</f>
        <v>0</v>
      </c>
      <c r="I34" s="49">
        <f>AVERAGE('23.09.19 -Busega -Entebbe'!I34,'24.09-Busega-Entebbe'!I34,'25.09 Busega-Entebbe'!I34,'26.09 Busega-Entebbe 24hr'!I34,'27.09 Busega-Entebbe '!I34,'28.09 Busega-Entebbe-24h'!I34,'29.09 Busega-Entebbe'!I34)</f>
        <v>5.2857142857142856</v>
      </c>
      <c r="J34" s="49">
        <f>AVERAGE('23.09.19 -Busega -Entebbe'!J34,'24.09-Busega-Entebbe'!J34,'25.09 Busega-Entebbe'!J34,'26.09 Busega-Entebbe 24hr'!J34,'27.09 Busega-Entebbe '!J34,'28.09 Busega-Entebbe-24h'!J34,'29.09 Busega-Entebbe'!J34)</f>
        <v>2.5714285714285716</v>
      </c>
      <c r="K34" s="49">
        <f>AVERAGE('23.09.19 -Busega -Entebbe'!K34,'24.09-Busega-Entebbe'!K34,'25.09 Busega-Entebbe'!K34,'26.09 Busega-Entebbe 24hr'!K34,'27.09 Busega-Entebbe '!K34,'28.09 Busega-Entebbe-24h'!K34,'29.09 Busega-Entebbe'!K34)</f>
        <v>1.8571428571428572</v>
      </c>
      <c r="L34" s="49">
        <f>AVERAGE('23.09.19 -Busega -Entebbe'!L34,'24.09-Busega-Entebbe'!L34,'25.09 Busega-Entebbe'!L34,'26.09 Busega-Entebbe 24hr'!L34,'27.09 Busega-Entebbe '!L34,'28.09 Busega-Entebbe-24h'!L34,'29.09 Busega-Entebbe'!L34)</f>
        <v>0.42857142857142855</v>
      </c>
      <c r="M34" s="49">
        <f>AVERAGE('23.09.19 -Busega -Entebbe'!M34,'24.09-Busega-Entebbe'!M34,'25.09 Busega-Entebbe'!M34,'26.09 Busega-Entebbe 24hr'!M34,'27.09 Busega-Entebbe '!M34,'28.09 Busega-Entebbe-24h'!M34,'29.09 Busega-Entebbe'!M34)</f>
        <v>0</v>
      </c>
      <c r="N34" s="49">
        <f>AVERAGE('23.09.19 -Busega -Entebbe'!N34,'24.09-Busega-Entebbe'!N34,'25.09 Busega-Entebbe'!N34,'26.09 Busega-Entebbe 24hr'!N34,'27.09 Busega-Entebbe '!N34,'28.09 Busega-Entebbe-24h'!N34,'29.09 Busega-Entebbe'!N34)</f>
        <v>0</v>
      </c>
      <c r="O34" s="15">
        <f t="shared" si="0"/>
        <v>76.714285714285737</v>
      </c>
      <c r="P34" s="15">
        <f t="shared" si="1"/>
        <v>76.714285714285737</v>
      </c>
      <c r="R34" s="51" t="s">
        <v>90</v>
      </c>
      <c r="S34" s="52">
        <f t="shared" ref="S34:AF34" si="26">MAX(S10:S12)</f>
        <v>111.28571428571429</v>
      </c>
      <c r="T34" s="52">
        <f t="shared" si="26"/>
        <v>73.285714285714292</v>
      </c>
      <c r="U34" s="52">
        <f t="shared" si="26"/>
        <v>27.428571428571431</v>
      </c>
      <c r="V34" s="52">
        <f t="shared" si="26"/>
        <v>10.285714285714286</v>
      </c>
      <c r="W34" s="52">
        <f t="shared" si="26"/>
        <v>3</v>
      </c>
      <c r="X34" s="52">
        <f t="shared" si="26"/>
        <v>0.5714285714285714</v>
      </c>
      <c r="Y34" s="52">
        <f t="shared" si="26"/>
        <v>12.428571428571429</v>
      </c>
      <c r="Z34" s="52">
        <f t="shared" si="26"/>
        <v>6.1428571428571423</v>
      </c>
      <c r="AA34" s="52">
        <f t="shared" si="26"/>
        <v>6.8571428571428577</v>
      </c>
      <c r="AB34" s="52">
        <f t="shared" si="26"/>
        <v>1.4285714285714284</v>
      </c>
      <c r="AC34" s="52">
        <f t="shared" si="26"/>
        <v>0.2857142857142857</v>
      </c>
      <c r="AD34" s="52">
        <f t="shared" si="26"/>
        <v>0</v>
      </c>
      <c r="AE34" s="40">
        <f t="shared" si="26"/>
        <v>239.28571428571428</v>
      </c>
      <c r="AF34" s="40">
        <f t="shared" si="26"/>
        <v>239.57142857142858</v>
      </c>
    </row>
    <row r="35" spans="2:32" ht="23.1" customHeight="1" x14ac:dyDescent="0.25">
      <c r="B35" s="24" t="s">
        <v>62</v>
      </c>
      <c r="C35" s="49">
        <f>AVERAGE('23.09.19 -Busega -Entebbe'!C35,'24.09-Busega-Entebbe'!C35,'25.09 Busega-Entebbe'!C35,'26.09 Busega-Entebbe 24hr'!C35,'27.09 Busega-Entebbe '!C35,'28.09 Busega-Entebbe-24h'!C35,'29.09 Busega-Entebbe'!C35)</f>
        <v>33.142857142857146</v>
      </c>
      <c r="D35" s="49">
        <f>AVERAGE('23.09.19 -Busega -Entebbe'!D35,'24.09-Busega-Entebbe'!D35,'25.09 Busega-Entebbe'!D35,'26.09 Busega-Entebbe 24hr'!D35,'27.09 Busega-Entebbe '!D35,'28.09 Busega-Entebbe-24h'!D35,'29.09 Busega-Entebbe'!D35)</f>
        <v>23.857142857142858</v>
      </c>
      <c r="E35" s="49">
        <f>AVERAGE('23.09.19 -Busega -Entebbe'!E35,'24.09-Busega-Entebbe'!E35,'25.09 Busega-Entebbe'!E35,'26.09 Busega-Entebbe 24hr'!E35,'27.09 Busega-Entebbe '!E35,'28.09 Busega-Entebbe-24h'!E35,'29.09 Busega-Entebbe'!E35)</f>
        <v>5.7142857142857144</v>
      </c>
      <c r="F35" s="49">
        <f>AVERAGE('23.09.19 -Busega -Entebbe'!F35,'24.09-Busega-Entebbe'!F35,'25.09 Busega-Entebbe'!F35,'26.09 Busega-Entebbe 24hr'!F35,'27.09 Busega-Entebbe '!F35,'28.09 Busega-Entebbe-24h'!F35,'29.09 Busega-Entebbe'!F35)</f>
        <v>3.4285714285714284</v>
      </c>
      <c r="G35" s="49">
        <f>AVERAGE('23.09.19 -Busega -Entebbe'!G35,'24.09-Busega-Entebbe'!G35,'25.09 Busega-Entebbe'!G35,'26.09 Busega-Entebbe 24hr'!G35,'27.09 Busega-Entebbe '!G35,'28.09 Busega-Entebbe-24h'!G35,'29.09 Busega-Entebbe'!G35)</f>
        <v>0.5714285714285714</v>
      </c>
      <c r="H35" s="49">
        <f>AVERAGE('23.09.19 -Busega -Entebbe'!H35,'24.09-Busega-Entebbe'!H35,'25.09 Busega-Entebbe'!H35,'26.09 Busega-Entebbe 24hr'!H35,'27.09 Busega-Entebbe '!H35,'28.09 Busega-Entebbe-24h'!H35,'29.09 Busega-Entebbe'!H35)</f>
        <v>0</v>
      </c>
      <c r="I35" s="49">
        <f>AVERAGE('23.09.19 -Busega -Entebbe'!I35,'24.09-Busega-Entebbe'!I35,'25.09 Busega-Entebbe'!I35,'26.09 Busega-Entebbe 24hr'!I35,'27.09 Busega-Entebbe '!I35,'28.09 Busega-Entebbe-24h'!I35,'29.09 Busega-Entebbe'!I35)</f>
        <v>3.4285714285714284</v>
      </c>
      <c r="J35" s="49">
        <f>AVERAGE('23.09.19 -Busega -Entebbe'!J35,'24.09-Busega-Entebbe'!J35,'25.09 Busega-Entebbe'!J35,'26.09 Busega-Entebbe 24hr'!J35,'27.09 Busega-Entebbe '!J35,'28.09 Busega-Entebbe-24h'!J35,'29.09 Busega-Entebbe'!J35)</f>
        <v>1.8571428571428572</v>
      </c>
      <c r="K35" s="49">
        <f>AVERAGE('23.09.19 -Busega -Entebbe'!K35,'24.09-Busega-Entebbe'!K35,'25.09 Busega-Entebbe'!K35,'26.09 Busega-Entebbe 24hr'!K35,'27.09 Busega-Entebbe '!K35,'28.09 Busega-Entebbe-24h'!K35,'29.09 Busega-Entebbe'!K35)</f>
        <v>1.4285714285714286</v>
      </c>
      <c r="L35" s="49">
        <f>AVERAGE('23.09.19 -Busega -Entebbe'!L35,'24.09-Busega-Entebbe'!L35,'25.09 Busega-Entebbe'!L35,'26.09 Busega-Entebbe 24hr'!L35,'27.09 Busega-Entebbe '!L35,'28.09 Busega-Entebbe-24h'!L35,'29.09 Busega-Entebbe'!L35)</f>
        <v>0.42857142857142855</v>
      </c>
      <c r="M35" s="49">
        <f>AVERAGE('23.09.19 -Busega -Entebbe'!M35,'24.09-Busega-Entebbe'!M35,'25.09 Busega-Entebbe'!M35,'26.09 Busega-Entebbe 24hr'!M35,'27.09 Busega-Entebbe '!M35,'28.09 Busega-Entebbe-24h'!M35,'29.09 Busega-Entebbe'!M35)</f>
        <v>0</v>
      </c>
      <c r="N35" s="49">
        <f>AVERAGE('23.09.19 -Busega -Entebbe'!N35,'24.09-Busega-Entebbe'!N35,'25.09 Busega-Entebbe'!N35,'26.09 Busega-Entebbe 24hr'!N35,'27.09 Busega-Entebbe '!N35,'28.09 Busega-Entebbe-24h'!N35,'29.09 Busega-Entebbe'!N35)</f>
        <v>0</v>
      </c>
      <c r="O35" s="15">
        <f t="shared" si="0"/>
        <v>73.857142857142861</v>
      </c>
      <c r="P35" s="15">
        <f t="shared" si="1"/>
        <v>73.857142857142861</v>
      </c>
      <c r="R35" s="51" t="s">
        <v>91</v>
      </c>
      <c r="S35" s="52">
        <f t="shared" ref="S35:AF35" si="27">MAX(S13:S18)</f>
        <v>130.42857142857144</v>
      </c>
      <c r="T35" s="52">
        <f t="shared" si="27"/>
        <v>89.285714285714278</v>
      </c>
      <c r="U35" s="52">
        <f t="shared" si="27"/>
        <v>27.714285714285715</v>
      </c>
      <c r="V35" s="52">
        <f t="shared" si="27"/>
        <v>14.714285714285715</v>
      </c>
      <c r="W35" s="52">
        <f t="shared" si="27"/>
        <v>4.2857142857142856</v>
      </c>
      <c r="X35" s="52">
        <f t="shared" si="27"/>
        <v>2.5714285714285712</v>
      </c>
      <c r="Y35" s="52">
        <f t="shared" si="27"/>
        <v>19.428571428571427</v>
      </c>
      <c r="Z35" s="52">
        <f t="shared" si="27"/>
        <v>10.428571428571429</v>
      </c>
      <c r="AA35" s="52">
        <f t="shared" si="27"/>
        <v>8.8571428571428559</v>
      </c>
      <c r="AB35" s="52">
        <f t="shared" si="27"/>
        <v>2.2857142857142856</v>
      </c>
      <c r="AC35" s="52">
        <f t="shared" si="27"/>
        <v>0.42857142857142855</v>
      </c>
      <c r="AD35" s="52">
        <f t="shared" si="27"/>
        <v>0</v>
      </c>
      <c r="AE35" s="40">
        <f t="shared" si="27"/>
        <v>288.14285714285717</v>
      </c>
      <c r="AF35" s="40">
        <f t="shared" si="27"/>
        <v>288.57142857142856</v>
      </c>
    </row>
    <row r="36" spans="2:32" ht="23.1" customHeight="1" x14ac:dyDescent="0.25">
      <c r="B36" s="24" t="s">
        <v>63</v>
      </c>
      <c r="C36" s="49">
        <f>AVERAGE('23.09.19 -Busega -Entebbe'!C36,'24.09-Busega-Entebbe'!C36,'25.09 Busega-Entebbe'!C36,'26.09 Busega-Entebbe 24hr'!C36,'27.09 Busega-Entebbe '!C36,'28.09 Busega-Entebbe-24h'!C36,'29.09 Busega-Entebbe'!C36)</f>
        <v>29.285714285714285</v>
      </c>
      <c r="D36" s="49">
        <f>AVERAGE('23.09.19 -Busega -Entebbe'!D36,'24.09-Busega-Entebbe'!D36,'25.09 Busega-Entebbe'!D36,'26.09 Busega-Entebbe 24hr'!D36,'27.09 Busega-Entebbe '!D36,'28.09 Busega-Entebbe-24h'!D36,'29.09 Busega-Entebbe'!D36)</f>
        <v>22.142857142857142</v>
      </c>
      <c r="E36" s="49">
        <f>AVERAGE('23.09.19 -Busega -Entebbe'!E36,'24.09-Busega-Entebbe'!E36,'25.09 Busega-Entebbe'!E36,'26.09 Busega-Entebbe 24hr'!E36,'27.09 Busega-Entebbe '!E36,'28.09 Busega-Entebbe-24h'!E36,'29.09 Busega-Entebbe'!E36)</f>
        <v>6.7142857142857144</v>
      </c>
      <c r="F36" s="49">
        <f>AVERAGE('23.09.19 -Busega -Entebbe'!F36,'24.09-Busega-Entebbe'!F36,'25.09 Busega-Entebbe'!F36,'26.09 Busega-Entebbe 24hr'!F36,'27.09 Busega-Entebbe '!F36,'28.09 Busega-Entebbe-24h'!F36,'29.09 Busega-Entebbe'!F36)</f>
        <v>2.7142857142857144</v>
      </c>
      <c r="G36" s="49">
        <f>AVERAGE('23.09.19 -Busega -Entebbe'!G36,'24.09-Busega-Entebbe'!G36,'25.09 Busega-Entebbe'!G36,'26.09 Busega-Entebbe 24hr'!G36,'27.09 Busega-Entebbe '!G36,'28.09 Busega-Entebbe-24h'!G36,'29.09 Busega-Entebbe'!G36)</f>
        <v>0.14285714285714285</v>
      </c>
      <c r="H36" s="49">
        <f>AVERAGE('23.09.19 -Busega -Entebbe'!H36,'24.09-Busega-Entebbe'!H36,'25.09 Busega-Entebbe'!H36,'26.09 Busega-Entebbe 24hr'!H36,'27.09 Busega-Entebbe '!H36,'28.09 Busega-Entebbe-24h'!H36,'29.09 Busega-Entebbe'!H36)</f>
        <v>0</v>
      </c>
      <c r="I36" s="49">
        <f>AVERAGE('23.09.19 -Busega -Entebbe'!I36,'24.09-Busega-Entebbe'!I36,'25.09 Busega-Entebbe'!I36,'26.09 Busega-Entebbe 24hr'!I36,'27.09 Busega-Entebbe '!I36,'28.09 Busega-Entebbe-24h'!I36,'29.09 Busega-Entebbe'!I36)</f>
        <v>2.2857142857142856</v>
      </c>
      <c r="J36" s="49">
        <f>AVERAGE('23.09.19 -Busega -Entebbe'!J36,'24.09-Busega-Entebbe'!J36,'25.09 Busega-Entebbe'!J36,'26.09 Busega-Entebbe 24hr'!J36,'27.09 Busega-Entebbe '!J36,'28.09 Busega-Entebbe-24h'!J36,'29.09 Busega-Entebbe'!J36)</f>
        <v>3.1428571428571428</v>
      </c>
      <c r="K36" s="49">
        <f>AVERAGE('23.09.19 -Busega -Entebbe'!K36,'24.09-Busega-Entebbe'!K36,'25.09 Busega-Entebbe'!K36,'26.09 Busega-Entebbe 24hr'!K36,'27.09 Busega-Entebbe '!K36,'28.09 Busega-Entebbe-24h'!K36,'29.09 Busega-Entebbe'!K36)</f>
        <v>2</v>
      </c>
      <c r="L36" s="49">
        <f>AVERAGE('23.09.19 -Busega -Entebbe'!L36,'24.09-Busega-Entebbe'!L36,'25.09 Busega-Entebbe'!L36,'26.09 Busega-Entebbe 24hr'!L36,'27.09 Busega-Entebbe '!L36,'28.09 Busega-Entebbe-24h'!L36,'29.09 Busega-Entebbe'!L36)</f>
        <v>0.42857142857142855</v>
      </c>
      <c r="M36" s="49">
        <f>AVERAGE('23.09.19 -Busega -Entebbe'!M36,'24.09-Busega-Entebbe'!M36,'25.09 Busega-Entebbe'!M36,'26.09 Busega-Entebbe 24hr'!M36,'27.09 Busega-Entebbe '!M36,'28.09 Busega-Entebbe-24h'!M36,'29.09 Busega-Entebbe'!M36)</f>
        <v>0</v>
      </c>
      <c r="N36" s="49">
        <f>AVERAGE('23.09.19 -Busega -Entebbe'!N36,'24.09-Busega-Entebbe'!N36,'25.09 Busega-Entebbe'!N36,'26.09 Busega-Entebbe 24hr'!N36,'27.09 Busega-Entebbe '!N36,'28.09 Busega-Entebbe-24h'!N36,'29.09 Busega-Entebbe'!N36)</f>
        <v>0</v>
      </c>
      <c r="O36" s="15">
        <f t="shared" si="0"/>
        <v>68.857142857142861</v>
      </c>
      <c r="P36" s="15">
        <f t="shared" si="1"/>
        <v>68.857142857142861</v>
      </c>
      <c r="R36" s="51" t="s">
        <v>92</v>
      </c>
      <c r="S36" s="52">
        <f t="shared" ref="S36:AF36" si="28">MAX(S19:S21)</f>
        <v>155.14285714285717</v>
      </c>
      <c r="T36" s="52">
        <f t="shared" si="28"/>
        <v>88.571428571428569</v>
      </c>
      <c r="U36" s="52">
        <f t="shared" si="28"/>
        <v>33.857142857142861</v>
      </c>
      <c r="V36" s="52">
        <f t="shared" si="28"/>
        <v>17.571428571428573</v>
      </c>
      <c r="W36" s="52">
        <f t="shared" si="28"/>
        <v>3.7142857142857144</v>
      </c>
      <c r="X36" s="52">
        <f t="shared" si="28"/>
        <v>3</v>
      </c>
      <c r="Y36" s="52">
        <f t="shared" si="28"/>
        <v>16.857142857142858</v>
      </c>
      <c r="Z36" s="52">
        <f t="shared" si="28"/>
        <v>7.8571428571428577</v>
      </c>
      <c r="AA36" s="52">
        <f t="shared" si="28"/>
        <v>4.8571428571428568</v>
      </c>
      <c r="AB36" s="52">
        <f t="shared" si="28"/>
        <v>1.857142857142857</v>
      </c>
      <c r="AC36" s="52">
        <f t="shared" si="28"/>
        <v>0.85714285714285698</v>
      </c>
      <c r="AD36" s="52">
        <f t="shared" si="28"/>
        <v>0</v>
      </c>
      <c r="AE36" s="40">
        <f t="shared" si="28"/>
        <v>324</v>
      </c>
      <c r="AF36" s="40">
        <f t="shared" si="28"/>
        <v>324.85714285714283</v>
      </c>
    </row>
    <row r="37" spans="2:32" ht="23.1" customHeight="1" x14ac:dyDescent="0.25">
      <c r="B37" s="23" t="s">
        <v>64</v>
      </c>
      <c r="C37" s="49">
        <f>AVERAGE('23.09.19 -Busega -Entebbe'!C37,'24.09-Busega-Entebbe'!C37,'25.09 Busega-Entebbe'!C37,'26.09 Busega-Entebbe 24hr'!C37,'27.09 Busega-Entebbe '!C37,'28.09 Busega-Entebbe-24h'!C37,'29.09 Busega-Entebbe'!C37)</f>
        <v>27</v>
      </c>
      <c r="D37" s="49">
        <f>AVERAGE('23.09.19 -Busega -Entebbe'!D37,'24.09-Busega-Entebbe'!D37,'25.09 Busega-Entebbe'!D37,'26.09 Busega-Entebbe 24hr'!D37,'27.09 Busega-Entebbe '!D37,'28.09 Busega-Entebbe-24h'!D37,'29.09 Busega-Entebbe'!D37)</f>
        <v>18.142857142857142</v>
      </c>
      <c r="E37" s="49">
        <f>AVERAGE('23.09.19 -Busega -Entebbe'!E37,'24.09-Busega-Entebbe'!E37,'25.09 Busega-Entebbe'!E37,'26.09 Busega-Entebbe 24hr'!E37,'27.09 Busega-Entebbe '!E37,'28.09 Busega-Entebbe-24h'!E37,'29.09 Busega-Entebbe'!E37)</f>
        <v>7.4285714285714288</v>
      </c>
      <c r="F37" s="49">
        <f>AVERAGE('23.09.19 -Busega -Entebbe'!F37,'24.09-Busega-Entebbe'!F37,'25.09 Busega-Entebbe'!F37,'26.09 Busega-Entebbe 24hr'!F37,'27.09 Busega-Entebbe '!F37,'28.09 Busega-Entebbe-24h'!F37,'29.09 Busega-Entebbe'!F37)</f>
        <v>1.8571428571428572</v>
      </c>
      <c r="G37" s="49">
        <f>AVERAGE('23.09.19 -Busega -Entebbe'!G37,'24.09-Busega-Entebbe'!G37,'25.09 Busega-Entebbe'!G37,'26.09 Busega-Entebbe 24hr'!G37,'27.09 Busega-Entebbe '!G37,'28.09 Busega-Entebbe-24h'!G37,'29.09 Busega-Entebbe'!G37)</f>
        <v>0.8571428571428571</v>
      </c>
      <c r="H37" s="49">
        <f>AVERAGE('23.09.19 -Busega -Entebbe'!H37,'24.09-Busega-Entebbe'!H37,'25.09 Busega-Entebbe'!H37,'26.09 Busega-Entebbe 24hr'!H37,'27.09 Busega-Entebbe '!H37,'28.09 Busega-Entebbe-24h'!H37,'29.09 Busega-Entebbe'!H37)</f>
        <v>0.42857142857142855</v>
      </c>
      <c r="I37" s="49">
        <f>AVERAGE('23.09.19 -Busega -Entebbe'!I37,'24.09-Busega-Entebbe'!I37,'25.09 Busega-Entebbe'!I37,'26.09 Busega-Entebbe 24hr'!I37,'27.09 Busega-Entebbe '!I37,'28.09 Busega-Entebbe-24h'!I37,'29.09 Busega-Entebbe'!I37)</f>
        <v>2</v>
      </c>
      <c r="J37" s="49">
        <f>AVERAGE('23.09.19 -Busega -Entebbe'!J37,'24.09-Busega-Entebbe'!J37,'25.09 Busega-Entebbe'!J37,'26.09 Busega-Entebbe 24hr'!J37,'27.09 Busega-Entebbe '!J37,'28.09 Busega-Entebbe-24h'!J37,'29.09 Busega-Entebbe'!J37)</f>
        <v>1.7142857142857142</v>
      </c>
      <c r="K37" s="49">
        <f>AVERAGE('23.09.19 -Busega -Entebbe'!K37,'24.09-Busega-Entebbe'!K37,'25.09 Busega-Entebbe'!K37,'26.09 Busega-Entebbe 24hr'!K37,'27.09 Busega-Entebbe '!K37,'28.09 Busega-Entebbe-24h'!K37,'29.09 Busega-Entebbe'!K37)</f>
        <v>0.7142857142857143</v>
      </c>
      <c r="L37" s="49">
        <f>AVERAGE('23.09.19 -Busega -Entebbe'!L37,'24.09-Busega-Entebbe'!L37,'25.09 Busega-Entebbe'!L37,'26.09 Busega-Entebbe 24hr'!L37,'27.09 Busega-Entebbe '!L37,'28.09 Busega-Entebbe-24h'!L37,'29.09 Busega-Entebbe'!L37)</f>
        <v>0.2857142857142857</v>
      </c>
      <c r="M37" s="49">
        <f>AVERAGE('23.09.19 -Busega -Entebbe'!M37,'24.09-Busega-Entebbe'!M37,'25.09 Busega-Entebbe'!M37,'26.09 Busega-Entebbe 24hr'!M37,'27.09 Busega-Entebbe '!M37,'28.09 Busega-Entebbe-24h'!M37,'29.09 Busega-Entebbe'!M37)</f>
        <v>0</v>
      </c>
      <c r="N37" s="49">
        <f>AVERAGE('23.09.19 -Busega -Entebbe'!N37,'24.09-Busega-Entebbe'!N37,'25.09 Busega-Entebbe'!N37,'26.09 Busega-Entebbe 24hr'!N37,'27.09 Busega-Entebbe '!N37,'28.09 Busega-Entebbe-24h'!N37,'29.09 Busega-Entebbe'!N37)</f>
        <v>0</v>
      </c>
      <c r="O37" s="15">
        <f t="shared" si="0"/>
        <v>60.428571428571423</v>
      </c>
      <c r="P37" s="15">
        <f t="shared" si="1"/>
        <v>60.428571428571423</v>
      </c>
      <c r="R37" s="37" t="s">
        <v>85</v>
      </c>
      <c r="S37" s="56">
        <f t="shared" ref="S37:AF37" si="29">SUM(S10:S12)</f>
        <v>327</v>
      </c>
      <c r="T37" s="57">
        <f t="shared" si="29"/>
        <v>204.14285714285714</v>
      </c>
      <c r="U37" s="57">
        <f t="shared" si="29"/>
        <v>76.428571428571445</v>
      </c>
      <c r="V37" s="57">
        <f t="shared" si="29"/>
        <v>27.571428571428569</v>
      </c>
      <c r="W37" s="57">
        <f t="shared" si="29"/>
        <v>6</v>
      </c>
      <c r="X37" s="57">
        <f t="shared" si="29"/>
        <v>1</v>
      </c>
      <c r="Y37" s="57">
        <f t="shared" si="29"/>
        <v>30.571428571428569</v>
      </c>
      <c r="Z37" s="57">
        <f t="shared" si="29"/>
        <v>17</v>
      </c>
      <c r="AA37" s="57">
        <f t="shared" si="29"/>
        <v>14.428571428571429</v>
      </c>
      <c r="AB37" s="57">
        <f t="shared" si="29"/>
        <v>3.2857142857142851</v>
      </c>
      <c r="AC37" s="57">
        <f t="shared" si="29"/>
        <v>0.2857142857142857</v>
      </c>
      <c r="AD37" s="57">
        <f t="shared" si="29"/>
        <v>0</v>
      </c>
      <c r="AE37" s="58">
        <f t="shared" si="29"/>
        <v>707.42857142857144</v>
      </c>
      <c r="AF37" s="58">
        <f t="shared" si="29"/>
        <v>707.71428571428578</v>
      </c>
    </row>
    <row r="38" spans="2:32" ht="23.1" customHeight="1" x14ac:dyDescent="0.25">
      <c r="B38" s="24" t="s">
        <v>65</v>
      </c>
      <c r="C38" s="49">
        <f>AVERAGE('23.09.19 -Busega -Entebbe'!C38,'24.09-Busega-Entebbe'!C38,'25.09 Busega-Entebbe'!C38,'26.09 Busega-Entebbe 24hr'!C38,'27.09 Busega-Entebbe '!C38,'28.09 Busega-Entebbe-24h'!C38,'29.09 Busega-Entebbe'!C38)</f>
        <v>25.714285714285715</v>
      </c>
      <c r="D38" s="49">
        <f>AVERAGE('23.09.19 -Busega -Entebbe'!D38,'24.09-Busega-Entebbe'!D38,'25.09 Busega-Entebbe'!D38,'26.09 Busega-Entebbe 24hr'!D38,'27.09 Busega-Entebbe '!D38,'28.09 Busega-Entebbe-24h'!D38,'29.09 Busega-Entebbe'!D38)</f>
        <v>20.857142857142858</v>
      </c>
      <c r="E38" s="49">
        <f>AVERAGE('23.09.19 -Busega -Entebbe'!E38,'24.09-Busega-Entebbe'!E38,'25.09 Busega-Entebbe'!E38,'26.09 Busega-Entebbe 24hr'!E38,'27.09 Busega-Entebbe '!E38,'28.09 Busega-Entebbe-24h'!E38,'29.09 Busega-Entebbe'!E38)</f>
        <v>6.5714285714285712</v>
      </c>
      <c r="F38" s="49">
        <f>AVERAGE('23.09.19 -Busega -Entebbe'!F38,'24.09-Busega-Entebbe'!F38,'25.09 Busega-Entebbe'!F38,'26.09 Busega-Entebbe 24hr'!F38,'27.09 Busega-Entebbe '!F38,'28.09 Busega-Entebbe-24h'!F38,'29.09 Busega-Entebbe'!F38)</f>
        <v>4.2857142857142856</v>
      </c>
      <c r="G38" s="49">
        <f>AVERAGE('23.09.19 -Busega -Entebbe'!G38,'24.09-Busega-Entebbe'!G38,'25.09 Busega-Entebbe'!G38,'26.09 Busega-Entebbe 24hr'!G38,'27.09 Busega-Entebbe '!G38,'28.09 Busega-Entebbe-24h'!G38,'29.09 Busega-Entebbe'!G38)</f>
        <v>0.7142857142857143</v>
      </c>
      <c r="H38" s="49">
        <f>AVERAGE('23.09.19 -Busega -Entebbe'!H38,'24.09-Busega-Entebbe'!H38,'25.09 Busega-Entebbe'!H38,'26.09 Busega-Entebbe 24hr'!H38,'27.09 Busega-Entebbe '!H38,'28.09 Busega-Entebbe-24h'!H38,'29.09 Busega-Entebbe'!H38)</f>
        <v>0</v>
      </c>
      <c r="I38" s="49">
        <f>AVERAGE('23.09.19 -Busega -Entebbe'!I38,'24.09-Busega-Entebbe'!I38,'25.09 Busega-Entebbe'!I38,'26.09 Busega-Entebbe 24hr'!I38,'27.09 Busega-Entebbe '!I38,'28.09 Busega-Entebbe-24h'!I38,'29.09 Busega-Entebbe'!I38)</f>
        <v>3.5714285714285716</v>
      </c>
      <c r="J38" s="49">
        <f>AVERAGE('23.09.19 -Busega -Entebbe'!J38,'24.09-Busega-Entebbe'!J38,'25.09 Busega-Entebbe'!J38,'26.09 Busega-Entebbe 24hr'!J38,'27.09 Busega-Entebbe '!J38,'28.09 Busega-Entebbe-24h'!J38,'29.09 Busega-Entebbe'!J38)</f>
        <v>3.1428571428571428</v>
      </c>
      <c r="K38" s="49">
        <f>AVERAGE('23.09.19 -Busega -Entebbe'!K38,'24.09-Busega-Entebbe'!K38,'25.09 Busega-Entebbe'!K38,'26.09 Busega-Entebbe 24hr'!K38,'27.09 Busega-Entebbe '!K38,'28.09 Busega-Entebbe-24h'!K38,'29.09 Busega-Entebbe'!K38)</f>
        <v>2.8571428571428572</v>
      </c>
      <c r="L38" s="49">
        <f>AVERAGE('23.09.19 -Busega -Entebbe'!L38,'24.09-Busega-Entebbe'!L38,'25.09 Busega-Entebbe'!L38,'26.09 Busega-Entebbe 24hr'!L38,'27.09 Busega-Entebbe '!L38,'28.09 Busega-Entebbe-24h'!L38,'29.09 Busega-Entebbe'!L38)</f>
        <v>0.42857142857142855</v>
      </c>
      <c r="M38" s="49">
        <f>AVERAGE('23.09.19 -Busega -Entebbe'!M38,'24.09-Busega-Entebbe'!M38,'25.09 Busega-Entebbe'!M38,'26.09 Busega-Entebbe 24hr'!M38,'27.09 Busega-Entebbe '!M38,'28.09 Busega-Entebbe-24h'!M38,'29.09 Busega-Entebbe'!M38)</f>
        <v>0</v>
      </c>
      <c r="N38" s="49">
        <f>AVERAGE('23.09.19 -Busega -Entebbe'!N38,'24.09-Busega-Entebbe'!N38,'25.09 Busega-Entebbe'!N38,'26.09 Busega-Entebbe 24hr'!N38,'27.09 Busega-Entebbe '!N38,'28.09 Busega-Entebbe-24h'!N38,'29.09 Busega-Entebbe'!N38)</f>
        <v>0</v>
      </c>
      <c r="O38" s="15">
        <f t="shared" si="0"/>
        <v>68.142857142857139</v>
      </c>
      <c r="P38" s="15">
        <f t="shared" si="1"/>
        <v>68.142857142857139</v>
      </c>
      <c r="R38" s="28" t="s">
        <v>86</v>
      </c>
      <c r="S38" s="57">
        <f t="shared" ref="S38:AF38" si="30">SUM(S13:S18)</f>
        <v>729.57142857142867</v>
      </c>
      <c r="T38" s="57">
        <f t="shared" si="30"/>
        <v>497.71428571428572</v>
      </c>
      <c r="U38" s="57">
        <f t="shared" si="30"/>
        <v>153.42857142857144</v>
      </c>
      <c r="V38" s="57">
        <f t="shared" si="30"/>
        <v>76.571428571428569</v>
      </c>
      <c r="W38" s="57">
        <f t="shared" si="30"/>
        <v>14.857142857142858</v>
      </c>
      <c r="X38" s="57">
        <f t="shared" si="30"/>
        <v>6.7142857142857144</v>
      </c>
      <c r="Y38" s="57">
        <f t="shared" si="30"/>
        <v>91.285714285714278</v>
      </c>
      <c r="Z38" s="57">
        <f t="shared" si="30"/>
        <v>51.428571428571431</v>
      </c>
      <c r="AA38" s="57">
        <f t="shared" si="30"/>
        <v>36.571428571428569</v>
      </c>
      <c r="AB38" s="57">
        <f t="shared" si="30"/>
        <v>10.142857142857142</v>
      </c>
      <c r="AC38" s="57">
        <f t="shared" si="30"/>
        <v>1.7142857142857142</v>
      </c>
      <c r="AD38" s="57">
        <f t="shared" si="30"/>
        <v>0</v>
      </c>
      <c r="AE38" s="58">
        <f t="shared" si="30"/>
        <v>1668.2857142857142</v>
      </c>
      <c r="AF38" s="58">
        <f t="shared" si="30"/>
        <v>1670</v>
      </c>
    </row>
    <row r="39" spans="2:32" ht="23.1" customHeight="1" x14ac:dyDescent="0.25">
      <c r="B39" s="24" t="s">
        <v>66</v>
      </c>
      <c r="C39" s="49">
        <f>AVERAGE('23.09.19 -Busega -Entebbe'!C39,'24.09-Busega-Entebbe'!C39,'25.09 Busega-Entebbe'!C39,'26.09 Busega-Entebbe 24hr'!C39,'27.09 Busega-Entebbe '!C39,'28.09 Busega-Entebbe-24h'!C39,'29.09 Busega-Entebbe'!C39)</f>
        <v>26.571428571428573</v>
      </c>
      <c r="D39" s="49">
        <f>AVERAGE('23.09.19 -Busega -Entebbe'!D39,'24.09-Busega-Entebbe'!D39,'25.09 Busega-Entebbe'!D39,'26.09 Busega-Entebbe 24hr'!D39,'27.09 Busega-Entebbe '!D39,'28.09 Busega-Entebbe-24h'!D39,'29.09 Busega-Entebbe'!D39)</f>
        <v>18.857142857142858</v>
      </c>
      <c r="E39" s="49">
        <f>AVERAGE('23.09.19 -Busega -Entebbe'!E39,'24.09-Busega-Entebbe'!E39,'25.09 Busega-Entebbe'!E39,'26.09 Busega-Entebbe 24hr'!E39,'27.09 Busega-Entebbe '!E39,'28.09 Busega-Entebbe-24h'!E39,'29.09 Busega-Entebbe'!E39)</f>
        <v>5.2857142857142856</v>
      </c>
      <c r="F39" s="49">
        <f>AVERAGE('23.09.19 -Busega -Entebbe'!F39,'24.09-Busega-Entebbe'!F39,'25.09 Busega-Entebbe'!F39,'26.09 Busega-Entebbe 24hr'!F39,'27.09 Busega-Entebbe '!F39,'28.09 Busega-Entebbe-24h'!F39,'29.09 Busega-Entebbe'!F39)</f>
        <v>3.1428571428571428</v>
      </c>
      <c r="G39" s="49">
        <f>AVERAGE('23.09.19 -Busega -Entebbe'!G39,'24.09-Busega-Entebbe'!G39,'25.09 Busega-Entebbe'!G39,'26.09 Busega-Entebbe 24hr'!G39,'27.09 Busega-Entebbe '!G39,'28.09 Busega-Entebbe-24h'!G39,'29.09 Busega-Entebbe'!G39)</f>
        <v>0.8571428571428571</v>
      </c>
      <c r="H39" s="49">
        <f>AVERAGE('23.09.19 -Busega -Entebbe'!H39,'24.09-Busega-Entebbe'!H39,'25.09 Busega-Entebbe'!H39,'26.09 Busega-Entebbe 24hr'!H39,'27.09 Busega-Entebbe '!H39,'28.09 Busega-Entebbe-24h'!H39,'29.09 Busega-Entebbe'!H39)</f>
        <v>0.42857142857142855</v>
      </c>
      <c r="I39" s="49">
        <f>AVERAGE('23.09.19 -Busega -Entebbe'!I39,'24.09-Busega-Entebbe'!I39,'25.09 Busega-Entebbe'!I39,'26.09 Busega-Entebbe 24hr'!I39,'27.09 Busega-Entebbe '!I39,'28.09 Busega-Entebbe-24h'!I39,'29.09 Busega-Entebbe'!I39)</f>
        <v>2</v>
      </c>
      <c r="J39" s="49">
        <f>AVERAGE('23.09.19 -Busega -Entebbe'!J39,'24.09-Busega-Entebbe'!J39,'25.09 Busega-Entebbe'!J39,'26.09 Busega-Entebbe 24hr'!J39,'27.09 Busega-Entebbe '!J39,'28.09 Busega-Entebbe-24h'!J39,'29.09 Busega-Entebbe'!J39)</f>
        <v>3</v>
      </c>
      <c r="K39" s="49">
        <f>AVERAGE('23.09.19 -Busega -Entebbe'!K39,'24.09-Busega-Entebbe'!K39,'25.09 Busega-Entebbe'!K39,'26.09 Busega-Entebbe 24hr'!K39,'27.09 Busega-Entebbe '!K39,'28.09 Busega-Entebbe-24h'!K39,'29.09 Busega-Entebbe'!K39)</f>
        <v>2.1428571428571428</v>
      </c>
      <c r="L39" s="49">
        <f>AVERAGE('23.09.19 -Busega -Entebbe'!L39,'24.09-Busega-Entebbe'!L39,'25.09 Busega-Entebbe'!L39,'26.09 Busega-Entebbe 24hr'!L39,'27.09 Busega-Entebbe '!L39,'28.09 Busega-Entebbe-24h'!L39,'29.09 Busega-Entebbe'!L39)</f>
        <v>0.2857142857142857</v>
      </c>
      <c r="M39" s="49">
        <f>AVERAGE('23.09.19 -Busega -Entebbe'!M39,'24.09-Busega-Entebbe'!M39,'25.09 Busega-Entebbe'!M39,'26.09 Busega-Entebbe 24hr'!M39,'27.09 Busega-Entebbe '!M39,'28.09 Busega-Entebbe-24h'!M39,'29.09 Busega-Entebbe'!M39)</f>
        <v>0.14285714285714285</v>
      </c>
      <c r="N39" s="49">
        <f>AVERAGE('23.09.19 -Busega -Entebbe'!N39,'24.09-Busega-Entebbe'!N39,'25.09 Busega-Entebbe'!N39,'26.09 Busega-Entebbe 24hr'!N39,'27.09 Busega-Entebbe '!N39,'28.09 Busega-Entebbe-24h'!N39,'29.09 Busega-Entebbe'!N39)</f>
        <v>0</v>
      </c>
      <c r="O39" s="15">
        <f t="shared" si="0"/>
        <v>62.571428571428577</v>
      </c>
      <c r="P39" s="15">
        <f t="shared" si="1"/>
        <v>62.714285714285722</v>
      </c>
      <c r="R39" s="29" t="s">
        <v>87</v>
      </c>
      <c r="S39" s="57">
        <f t="shared" ref="S39:AF39" si="31">SUM(S19:S21)</f>
        <v>415.71428571428572</v>
      </c>
      <c r="T39" s="57">
        <f t="shared" si="31"/>
        <v>259.42857142857139</v>
      </c>
      <c r="U39" s="57">
        <f t="shared" si="31"/>
        <v>83.428571428571431</v>
      </c>
      <c r="V39" s="57">
        <f t="shared" si="31"/>
        <v>42.714285714285722</v>
      </c>
      <c r="W39" s="57">
        <f t="shared" si="31"/>
        <v>7.1428571428571432</v>
      </c>
      <c r="X39" s="57">
        <f t="shared" si="31"/>
        <v>5</v>
      </c>
      <c r="Y39" s="57">
        <f t="shared" si="31"/>
        <v>40.428571428571431</v>
      </c>
      <c r="Z39" s="57">
        <f t="shared" si="31"/>
        <v>21.714285714285715</v>
      </c>
      <c r="AA39" s="57">
        <f t="shared" si="31"/>
        <v>12.714285714285714</v>
      </c>
      <c r="AB39" s="57">
        <f t="shared" si="31"/>
        <v>3.8571428571428568</v>
      </c>
      <c r="AC39" s="57">
        <f t="shared" si="31"/>
        <v>1.5714285714285712</v>
      </c>
      <c r="AD39" s="57">
        <f t="shared" si="31"/>
        <v>0</v>
      </c>
      <c r="AE39" s="58">
        <f t="shared" si="31"/>
        <v>892.14285714285711</v>
      </c>
      <c r="AF39" s="58">
        <f t="shared" si="31"/>
        <v>893.71428571428578</v>
      </c>
    </row>
    <row r="40" spans="2:32" ht="23.1" customHeight="1" x14ac:dyDescent="0.25">
      <c r="B40" s="24" t="s">
        <v>67</v>
      </c>
      <c r="C40" s="49">
        <f>AVERAGE('23.09.19 -Busega -Entebbe'!C40,'24.09-Busega-Entebbe'!C40,'25.09 Busega-Entebbe'!C40,'26.09 Busega-Entebbe 24hr'!C40,'27.09 Busega-Entebbe '!C40,'28.09 Busega-Entebbe-24h'!C40,'29.09 Busega-Entebbe'!C40)</f>
        <v>29.857142857142858</v>
      </c>
      <c r="D40" s="49">
        <f>AVERAGE('23.09.19 -Busega -Entebbe'!D40,'24.09-Busega-Entebbe'!D40,'25.09 Busega-Entebbe'!D40,'26.09 Busega-Entebbe 24hr'!D40,'27.09 Busega-Entebbe '!D40,'28.09 Busega-Entebbe-24h'!D40,'29.09 Busega-Entebbe'!D40)</f>
        <v>18</v>
      </c>
      <c r="E40" s="49">
        <f>AVERAGE('23.09.19 -Busega -Entebbe'!E40,'24.09-Busega-Entebbe'!E40,'25.09 Busega-Entebbe'!E40,'26.09 Busega-Entebbe 24hr'!E40,'27.09 Busega-Entebbe '!E40,'28.09 Busega-Entebbe-24h'!E40,'29.09 Busega-Entebbe'!E40)</f>
        <v>6.1428571428571432</v>
      </c>
      <c r="F40" s="49">
        <f>AVERAGE('23.09.19 -Busega -Entebbe'!F40,'24.09-Busega-Entebbe'!F40,'25.09 Busega-Entebbe'!F40,'26.09 Busega-Entebbe 24hr'!F40,'27.09 Busega-Entebbe '!F40,'28.09 Busega-Entebbe-24h'!F40,'29.09 Busega-Entebbe'!F40)</f>
        <v>3.2857142857142856</v>
      </c>
      <c r="G40" s="49">
        <f>AVERAGE('23.09.19 -Busega -Entebbe'!G40,'24.09-Busega-Entebbe'!G40,'25.09 Busega-Entebbe'!G40,'26.09 Busega-Entebbe 24hr'!G40,'27.09 Busega-Entebbe '!G40,'28.09 Busega-Entebbe-24h'!G40,'29.09 Busega-Entebbe'!G40)</f>
        <v>0.2857142857142857</v>
      </c>
      <c r="H40" s="49">
        <f>AVERAGE('23.09.19 -Busega -Entebbe'!H40,'24.09-Busega-Entebbe'!H40,'25.09 Busega-Entebbe'!H40,'26.09 Busega-Entebbe 24hr'!H40,'27.09 Busega-Entebbe '!H40,'28.09 Busega-Entebbe-24h'!H40,'29.09 Busega-Entebbe'!H40)</f>
        <v>0</v>
      </c>
      <c r="I40" s="49">
        <f>AVERAGE('23.09.19 -Busega -Entebbe'!I40,'24.09-Busega-Entebbe'!I40,'25.09 Busega-Entebbe'!I40,'26.09 Busega-Entebbe 24hr'!I40,'27.09 Busega-Entebbe '!I40,'28.09 Busega-Entebbe-24h'!I40,'29.09 Busega-Entebbe'!I40)</f>
        <v>4.2857142857142856</v>
      </c>
      <c r="J40" s="49">
        <f>AVERAGE('23.09.19 -Busega -Entebbe'!J40,'24.09-Busega-Entebbe'!J40,'25.09 Busega-Entebbe'!J40,'26.09 Busega-Entebbe 24hr'!J40,'27.09 Busega-Entebbe '!J40,'28.09 Busega-Entebbe-24h'!J40,'29.09 Busega-Entebbe'!J40)</f>
        <v>1</v>
      </c>
      <c r="K40" s="49">
        <f>AVERAGE('23.09.19 -Busega -Entebbe'!K40,'24.09-Busega-Entebbe'!K40,'25.09 Busega-Entebbe'!K40,'26.09 Busega-Entebbe 24hr'!K40,'27.09 Busega-Entebbe '!K40,'28.09 Busega-Entebbe-24h'!K40,'29.09 Busega-Entebbe'!K40)</f>
        <v>2.1428571428571428</v>
      </c>
      <c r="L40" s="49">
        <f>AVERAGE('23.09.19 -Busega -Entebbe'!L40,'24.09-Busega-Entebbe'!L40,'25.09 Busega-Entebbe'!L40,'26.09 Busega-Entebbe 24hr'!L40,'27.09 Busega-Entebbe '!L40,'28.09 Busega-Entebbe-24h'!L40,'29.09 Busega-Entebbe'!L40)</f>
        <v>0</v>
      </c>
      <c r="M40" s="49">
        <f>AVERAGE('23.09.19 -Busega -Entebbe'!M40,'24.09-Busega-Entebbe'!M40,'25.09 Busega-Entebbe'!M40,'26.09 Busega-Entebbe 24hr'!M40,'27.09 Busega-Entebbe '!M40,'28.09 Busega-Entebbe-24h'!M40,'29.09 Busega-Entebbe'!M40)</f>
        <v>0.14285714285714285</v>
      </c>
      <c r="N40" s="49">
        <f>AVERAGE('23.09.19 -Busega -Entebbe'!N40,'24.09-Busega-Entebbe'!N40,'25.09 Busega-Entebbe'!N40,'26.09 Busega-Entebbe 24hr'!N40,'27.09 Busega-Entebbe '!N40,'28.09 Busega-Entebbe-24h'!N40,'29.09 Busega-Entebbe'!N40)</f>
        <v>0</v>
      </c>
      <c r="O40" s="15">
        <f t="shared" si="0"/>
        <v>65</v>
      </c>
      <c r="P40" s="15">
        <f t="shared" si="1"/>
        <v>65.142857142857139</v>
      </c>
      <c r="R40" s="5" t="s">
        <v>17</v>
      </c>
      <c r="S40" s="57">
        <f t="shared" ref="S40:AF40" si="32">SUM(S10:S21)</f>
        <v>1472.2857142857144</v>
      </c>
      <c r="T40" s="57">
        <f t="shared" si="32"/>
        <v>961.28571428571433</v>
      </c>
      <c r="U40" s="57">
        <f t="shared" si="32"/>
        <v>313.28571428571433</v>
      </c>
      <c r="V40" s="57">
        <f t="shared" si="32"/>
        <v>146.85714285714286</v>
      </c>
      <c r="W40" s="57">
        <f t="shared" si="32"/>
        <v>28.000000000000004</v>
      </c>
      <c r="X40" s="57">
        <f t="shared" si="32"/>
        <v>12.714285714285715</v>
      </c>
      <c r="Y40" s="57">
        <f t="shared" si="32"/>
        <v>162.28571428571428</v>
      </c>
      <c r="Z40" s="57">
        <f t="shared" si="32"/>
        <v>90.142857142857139</v>
      </c>
      <c r="AA40" s="57">
        <f t="shared" si="32"/>
        <v>63.714285714285708</v>
      </c>
      <c r="AB40" s="57">
        <f t="shared" si="32"/>
        <v>17.285714285714285</v>
      </c>
      <c r="AC40" s="57">
        <f t="shared" si="32"/>
        <v>3.5714285714285712</v>
      </c>
      <c r="AD40" s="57">
        <f t="shared" si="32"/>
        <v>0</v>
      </c>
      <c r="AE40" s="58">
        <f t="shared" si="32"/>
        <v>3267.8571428571427</v>
      </c>
      <c r="AF40" s="58">
        <f t="shared" si="32"/>
        <v>3271.4285714285716</v>
      </c>
    </row>
    <row r="41" spans="2:32" ht="23.1" customHeight="1" x14ac:dyDescent="0.25">
      <c r="B41" s="23" t="s">
        <v>68</v>
      </c>
      <c r="C41" s="49">
        <f>AVERAGE('23.09.19 -Busega -Entebbe'!C41,'24.09-Busega-Entebbe'!C41,'25.09 Busega-Entebbe'!C41,'26.09 Busega-Entebbe 24hr'!C41,'27.09 Busega-Entebbe '!C41,'28.09 Busega-Entebbe-24h'!C41,'29.09 Busega-Entebbe'!C41)</f>
        <v>31</v>
      </c>
      <c r="D41" s="49">
        <f>AVERAGE('23.09.19 -Busega -Entebbe'!D41,'24.09-Busega-Entebbe'!D41,'25.09 Busega-Entebbe'!D41,'26.09 Busega-Entebbe 24hr'!D41,'27.09 Busega-Entebbe '!D41,'28.09 Busega-Entebbe-24h'!D41,'29.09 Busega-Entebbe'!D41)</f>
        <v>21.285714285714285</v>
      </c>
      <c r="E41" s="49">
        <f>AVERAGE('23.09.19 -Busega -Entebbe'!E41,'24.09-Busega-Entebbe'!E41,'25.09 Busega-Entebbe'!E41,'26.09 Busega-Entebbe 24hr'!E41,'27.09 Busega-Entebbe '!E41,'28.09 Busega-Entebbe-24h'!E41,'29.09 Busega-Entebbe'!E41)</f>
        <v>6.2857142857142856</v>
      </c>
      <c r="F41" s="49">
        <f>AVERAGE('23.09.19 -Busega -Entebbe'!F41,'24.09-Busega-Entebbe'!F41,'25.09 Busega-Entebbe'!F41,'26.09 Busega-Entebbe 24hr'!F41,'27.09 Busega-Entebbe '!F41,'28.09 Busega-Entebbe-24h'!F41,'29.09 Busega-Entebbe'!F41)</f>
        <v>4</v>
      </c>
      <c r="G41" s="49">
        <f>AVERAGE('23.09.19 -Busega -Entebbe'!G41,'24.09-Busega-Entebbe'!G41,'25.09 Busega-Entebbe'!G41,'26.09 Busega-Entebbe 24hr'!G41,'27.09 Busega-Entebbe '!G41,'28.09 Busega-Entebbe-24h'!G41,'29.09 Busega-Entebbe'!G41)</f>
        <v>0.2857142857142857</v>
      </c>
      <c r="H41" s="49">
        <f>AVERAGE('23.09.19 -Busega -Entebbe'!H41,'24.09-Busega-Entebbe'!H41,'25.09 Busega-Entebbe'!H41,'26.09 Busega-Entebbe 24hr'!H41,'27.09 Busega-Entebbe '!H41,'28.09 Busega-Entebbe-24h'!H41,'29.09 Busega-Entebbe'!H41)</f>
        <v>0</v>
      </c>
      <c r="I41" s="49">
        <f>AVERAGE('23.09.19 -Busega -Entebbe'!I41,'24.09-Busega-Entebbe'!I41,'25.09 Busega-Entebbe'!I41,'26.09 Busega-Entebbe 24hr'!I41,'27.09 Busega-Entebbe '!I41,'28.09 Busega-Entebbe-24h'!I41,'29.09 Busega-Entebbe'!I41)</f>
        <v>4.4285714285714288</v>
      </c>
      <c r="J41" s="49">
        <f>AVERAGE('23.09.19 -Busega -Entebbe'!J41,'24.09-Busega-Entebbe'!J41,'25.09 Busega-Entebbe'!J41,'26.09 Busega-Entebbe 24hr'!J41,'27.09 Busega-Entebbe '!J41,'28.09 Busega-Entebbe-24h'!J41,'29.09 Busega-Entebbe'!J41)</f>
        <v>2.4285714285714284</v>
      </c>
      <c r="K41" s="49">
        <f>AVERAGE('23.09.19 -Busega -Entebbe'!K41,'24.09-Busega-Entebbe'!K41,'25.09 Busega-Entebbe'!K41,'26.09 Busega-Entebbe 24hr'!K41,'27.09 Busega-Entebbe '!K41,'28.09 Busega-Entebbe-24h'!K41,'29.09 Busega-Entebbe'!K41)</f>
        <v>1.7142857142857142</v>
      </c>
      <c r="L41" s="49">
        <f>AVERAGE('23.09.19 -Busega -Entebbe'!L41,'24.09-Busega-Entebbe'!L41,'25.09 Busega-Entebbe'!L41,'26.09 Busega-Entebbe 24hr'!L41,'27.09 Busega-Entebbe '!L41,'28.09 Busega-Entebbe-24h'!L41,'29.09 Busega-Entebbe'!L41)</f>
        <v>0.7142857142857143</v>
      </c>
      <c r="M41" s="49">
        <f>AVERAGE('23.09.19 -Busega -Entebbe'!M41,'24.09-Busega-Entebbe'!M41,'25.09 Busega-Entebbe'!M41,'26.09 Busega-Entebbe 24hr'!M41,'27.09 Busega-Entebbe '!M41,'28.09 Busega-Entebbe-24h'!M41,'29.09 Busega-Entebbe'!M41)</f>
        <v>0.14285714285714285</v>
      </c>
      <c r="N41" s="49">
        <f>AVERAGE('23.09.19 -Busega -Entebbe'!N41,'24.09-Busega-Entebbe'!N41,'25.09 Busega-Entebbe'!N41,'26.09 Busega-Entebbe 24hr'!N41,'27.09 Busega-Entebbe '!N41,'28.09 Busega-Entebbe-24h'!N41,'29.09 Busega-Entebbe'!N41)</f>
        <v>0</v>
      </c>
      <c r="O41" s="15">
        <f t="shared" si="0"/>
        <v>72.142857142857125</v>
      </c>
      <c r="P41" s="15">
        <f t="shared" si="1"/>
        <v>72.285714285714263</v>
      </c>
      <c r="R41" s="5" t="s">
        <v>183</v>
      </c>
      <c r="S41" s="57">
        <f>SUM(S10:S33)</f>
        <v>2064.7857142857147</v>
      </c>
      <c r="T41" s="57">
        <f t="shared" ref="T41:AD41" si="33">SUM(T10:T33)</f>
        <v>1300.2857142857142</v>
      </c>
      <c r="U41" s="57">
        <f t="shared" si="33"/>
        <v>466.78571428571433</v>
      </c>
      <c r="V41" s="57">
        <f t="shared" si="33"/>
        <v>200.85714285714286</v>
      </c>
      <c r="W41" s="57">
        <f t="shared" si="33"/>
        <v>41</v>
      </c>
      <c r="X41" s="57">
        <f t="shared" si="33"/>
        <v>13.714285714285715</v>
      </c>
      <c r="Y41" s="57">
        <f t="shared" si="33"/>
        <v>219.78571428571428</v>
      </c>
      <c r="Z41" s="57">
        <f t="shared" si="33"/>
        <v>137.14285714285714</v>
      </c>
      <c r="AA41" s="57">
        <f t="shared" si="33"/>
        <v>79.714285714285708</v>
      </c>
      <c r="AB41" s="57">
        <f t="shared" si="33"/>
        <v>25.285714285714285</v>
      </c>
      <c r="AC41" s="57">
        <f t="shared" si="33"/>
        <v>6.0714285714285712</v>
      </c>
      <c r="AD41" s="57">
        <f t="shared" si="33"/>
        <v>0</v>
      </c>
      <c r="AE41" s="58">
        <f>SUM(AE10:AE33)</f>
        <v>4549.3571428571431</v>
      </c>
      <c r="AF41" s="58">
        <f>SUM(AF10:AF33)</f>
        <v>4555.4285714285716</v>
      </c>
    </row>
    <row r="42" spans="2:32" ht="23.1" customHeight="1" x14ac:dyDescent="0.25">
      <c r="B42" s="24" t="s">
        <v>69</v>
      </c>
      <c r="C42" s="49">
        <f>AVERAGE('23.09.19 -Busega -Entebbe'!C42,'24.09-Busega-Entebbe'!C42,'25.09 Busega-Entebbe'!C42,'26.09 Busega-Entebbe 24hr'!C42,'27.09 Busega-Entebbe '!C42,'28.09 Busega-Entebbe-24h'!C42,'29.09 Busega-Entebbe'!C42)</f>
        <v>32.428571428571431</v>
      </c>
      <c r="D42" s="49">
        <f>AVERAGE('23.09.19 -Busega -Entebbe'!D42,'24.09-Busega-Entebbe'!D42,'25.09 Busega-Entebbe'!D42,'26.09 Busega-Entebbe 24hr'!D42,'27.09 Busega-Entebbe '!D42,'28.09 Busega-Entebbe-24h'!D42,'29.09 Busega-Entebbe'!D42)</f>
        <v>21.142857142857142</v>
      </c>
      <c r="E42" s="49">
        <f>AVERAGE('23.09.19 -Busega -Entebbe'!E42,'24.09-Busega-Entebbe'!E42,'25.09 Busega-Entebbe'!E42,'26.09 Busega-Entebbe 24hr'!E42,'27.09 Busega-Entebbe '!E42,'28.09 Busega-Entebbe-24h'!E42,'29.09 Busega-Entebbe'!E42)</f>
        <v>6.5714285714285712</v>
      </c>
      <c r="F42" s="49">
        <f>AVERAGE('23.09.19 -Busega -Entebbe'!F42,'24.09-Busega-Entebbe'!F42,'25.09 Busega-Entebbe'!F42,'26.09 Busega-Entebbe 24hr'!F42,'27.09 Busega-Entebbe '!F42,'28.09 Busega-Entebbe-24h'!F42,'29.09 Busega-Entebbe'!F42)</f>
        <v>3.2857142857142856</v>
      </c>
      <c r="G42" s="49">
        <f>AVERAGE('23.09.19 -Busega -Entebbe'!G42,'24.09-Busega-Entebbe'!G42,'25.09 Busega-Entebbe'!G42,'26.09 Busega-Entebbe 24hr'!G42,'27.09 Busega-Entebbe '!G42,'28.09 Busega-Entebbe-24h'!G42,'29.09 Busega-Entebbe'!G42)</f>
        <v>0.2857142857142857</v>
      </c>
      <c r="H42" s="49">
        <f>AVERAGE('23.09.19 -Busega -Entebbe'!H42,'24.09-Busega-Entebbe'!H42,'25.09 Busega-Entebbe'!H42,'26.09 Busega-Entebbe 24hr'!H42,'27.09 Busega-Entebbe '!H42,'28.09 Busega-Entebbe-24h'!H42,'29.09 Busega-Entebbe'!H42)</f>
        <v>0</v>
      </c>
      <c r="I42" s="49">
        <f>AVERAGE('23.09.19 -Busega -Entebbe'!I42,'24.09-Busega-Entebbe'!I42,'25.09 Busega-Entebbe'!I42,'26.09 Busega-Entebbe 24hr'!I42,'27.09 Busega-Entebbe '!I42,'28.09 Busega-Entebbe-24h'!I42,'29.09 Busega-Entebbe'!I42)</f>
        <v>2.8571428571428572</v>
      </c>
      <c r="J42" s="49">
        <f>AVERAGE('23.09.19 -Busega -Entebbe'!J42,'24.09-Busega-Entebbe'!J42,'25.09 Busega-Entebbe'!J42,'26.09 Busega-Entebbe 24hr'!J42,'27.09 Busega-Entebbe '!J42,'28.09 Busega-Entebbe-24h'!J42,'29.09 Busega-Entebbe'!J42)</f>
        <v>3.5714285714285716</v>
      </c>
      <c r="K42" s="49">
        <f>AVERAGE('23.09.19 -Busega -Entebbe'!K42,'24.09-Busega-Entebbe'!K42,'25.09 Busega-Entebbe'!K42,'26.09 Busega-Entebbe 24hr'!K42,'27.09 Busega-Entebbe '!K42,'28.09 Busega-Entebbe-24h'!K42,'29.09 Busega-Entebbe'!K42)</f>
        <v>1.2857142857142858</v>
      </c>
      <c r="L42" s="49">
        <f>AVERAGE('23.09.19 -Busega -Entebbe'!L42,'24.09-Busega-Entebbe'!L42,'25.09 Busega-Entebbe'!L42,'26.09 Busega-Entebbe 24hr'!L42,'27.09 Busega-Entebbe '!L42,'28.09 Busega-Entebbe-24h'!L42,'29.09 Busega-Entebbe'!L42)</f>
        <v>1.2857142857142858</v>
      </c>
      <c r="M42" s="49">
        <f>AVERAGE('23.09.19 -Busega -Entebbe'!M42,'24.09-Busega-Entebbe'!M42,'25.09 Busega-Entebbe'!M42,'26.09 Busega-Entebbe 24hr'!M42,'27.09 Busega-Entebbe '!M42,'28.09 Busega-Entebbe-24h'!M42,'29.09 Busega-Entebbe'!M42)</f>
        <v>0.14285714285714285</v>
      </c>
      <c r="N42" s="49">
        <f>AVERAGE('23.09.19 -Busega -Entebbe'!N42,'24.09-Busega-Entebbe'!N42,'25.09 Busega-Entebbe'!N42,'26.09 Busega-Entebbe 24hr'!N42,'27.09 Busega-Entebbe '!N42,'28.09 Busega-Entebbe-24h'!N42,'29.09 Busega-Entebbe'!N42)</f>
        <v>0</v>
      </c>
      <c r="O42" s="15">
        <f t="shared" si="0"/>
        <v>72.714285714285722</v>
      </c>
      <c r="P42" s="15">
        <f t="shared" si="1"/>
        <v>72.857142857142861</v>
      </c>
      <c r="R42" s="5" t="s">
        <v>160</v>
      </c>
      <c r="S42" s="48">
        <f>S41/S40</f>
        <v>1.4024354744808851</v>
      </c>
      <c r="T42" s="48">
        <f t="shared" ref="T42:AF42" si="34">T41/T40</f>
        <v>1.3526526972804278</v>
      </c>
      <c r="U42" s="48">
        <f t="shared" si="34"/>
        <v>1.4899680802553579</v>
      </c>
      <c r="V42" s="48">
        <f t="shared" si="34"/>
        <v>1.367704280155642</v>
      </c>
      <c r="W42" s="48">
        <f t="shared" si="34"/>
        <v>1.4642857142857142</v>
      </c>
      <c r="X42" s="48">
        <f t="shared" si="34"/>
        <v>1.0786516853932584</v>
      </c>
      <c r="Y42" s="48">
        <f t="shared" si="34"/>
        <v>1.3543133802816902</v>
      </c>
      <c r="Z42" s="48">
        <f t="shared" si="34"/>
        <v>1.5213946117274169</v>
      </c>
      <c r="AA42" s="48">
        <f t="shared" si="34"/>
        <v>1.2511210762331839</v>
      </c>
      <c r="AB42" s="48">
        <f t="shared" si="34"/>
        <v>1.4628099173553719</v>
      </c>
      <c r="AC42" s="48">
        <f t="shared" si="34"/>
        <v>1.7</v>
      </c>
      <c r="AD42" s="48" t="e">
        <f t="shared" si="34"/>
        <v>#DIV/0!</v>
      </c>
      <c r="AE42" s="59">
        <f t="shared" si="34"/>
        <v>1.3921530054644811</v>
      </c>
      <c r="AF42" s="59">
        <f t="shared" si="34"/>
        <v>1.3924890829694323</v>
      </c>
    </row>
    <row r="43" spans="2:32" ht="23.1" customHeight="1" x14ac:dyDescent="0.25">
      <c r="B43" s="23" t="s">
        <v>70</v>
      </c>
      <c r="C43" s="49">
        <f>AVERAGE('23.09.19 -Busega -Entebbe'!C43,'24.09-Busega-Entebbe'!C43,'25.09 Busega-Entebbe'!C43,'26.09 Busega-Entebbe 24hr'!C43,'27.09 Busega-Entebbe '!C43,'28.09 Busega-Entebbe-24h'!C43,'29.09 Busega-Entebbe'!C43)</f>
        <v>26.857142857142858</v>
      </c>
      <c r="D43" s="49">
        <f>AVERAGE('23.09.19 -Busega -Entebbe'!D43,'24.09-Busega-Entebbe'!D43,'25.09 Busega-Entebbe'!D43,'26.09 Busega-Entebbe 24hr'!D43,'27.09 Busega-Entebbe '!D43,'28.09 Busega-Entebbe-24h'!D43,'29.09 Busega-Entebbe'!D43)</f>
        <v>21.142857142857142</v>
      </c>
      <c r="E43" s="49">
        <f>AVERAGE('23.09.19 -Busega -Entebbe'!E43,'24.09-Busega-Entebbe'!E43,'25.09 Busega-Entebbe'!E43,'26.09 Busega-Entebbe 24hr'!E43,'27.09 Busega-Entebbe '!E43,'28.09 Busega-Entebbe-24h'!E43,'29.09 Busega-Entebbe'!E43)</f>
        <v>5.4285714285714288</v>
      </c>
      <c r="F43" s="49">
        <f>AVERAGE('23.09.19 -Busega -Entebbe'!F43,'24.09-Busega-Entebbe'!F43,'25.09 Busega-Entebbe'!F43,'26.09 Busega-Entebbe 24hr'!F43,'27.09 Busega-Entebbe '!F43,'28.09 Busega-Entebbe-24h'!F43,'29.09 Busega-Entebbe'!F43)</f>
        <v>1.7142857142857142</v>
      </c>
      <c r="G43" s="49">
        <f>AVERAGE('23.09.19 -Busega -Entebbe'!G43,'24.09-Busega-Entebbe'!G43,'25.09 Busega-Entebbe'!G43,'26.09 Busega-Entebbe 24hr'!G43,'27.09 Busega-Entebbe '!G43,'28.09 Busega-Entebbe-24h'!G43,'29.09 Busega-Entebbe'!G43)</f>
        <v>0.42857142857142855</v>
      </c>
      <c r="H43" s="49">
        <f>AVERAGE('23.09.19 -Busega -Entebbe'!H43,'24.09-Busega-Entebbe'!H43,'25.09 Busega-Entebbe'!H43,'26.09 Busega-Entebbe 24hr'!H43,'27.09 Busega-Entebbe '!H43,'28.09 Busega-Entebbe-24h'!H43,'29.09 Busega-Entebbe'!H43)</f>
        <v>0.2857142857142857</v>
      </c>
      <c r="I43" s="49">
        <f>AVERAGE('23.09.19 -Busega -Entebbe'!I43,'24.09-Busega-Entebbe'!I43,'25.09 Busega-Entebbe'!I43,'26.09 Busega-Entebbe 24hr'!I43,'27.09 Busega-Entebbe '!I43,'28.09 Busega-Entebbe-24h'!I43,'29.09 Busega-Entebbe'!I43)</f>
        <v>3</v>
      </c>
      <c r="J43" s="49">
        <f>AVERAGE('23.09.19 -Busega -Entebbe'!J43,'24.09-Busega-Entebbe'!J43,'25.09 Busega-Entebbe'!J43,'26.09 Busega-Entebbe 24hr'!J43,'27.09 Busega-Entebbe '!J43,'28.09 Busega-Entebbe-24h'!J43,'29.09 Busega-Entebbe'!J43)</f>
        <v>3</v>
      </c>
      <c r="K43" s="49">
        <f>AVERAGE('23.09.19 -Busega -Entebbe'!K43,'24.09-Busega-Entebbe'!K43,'25.09 Busega-Entebbe'!K43,'26.09 Busega-Entebbe 24hr'!K43,'27.09 Busega-Entebbe '!K43,'28.09 Busega-Entebbe-24h'!K43,'29.09 Busega-Entebbe'!K43)</f>
        <v>0.7142857142857143</v>
      </c>
      <c r="L43" s="49">
        <f>AVERAGE('23.09.19 -Busega -Entebbe'!L43,'24.09-Busega-Entebbe'!L43,'25.09 Busega-Entebbe'!L43,'26.09 Busega-Entebbe 24hr'!L43,'27.09 Busega-Entebbe '!L43,'28.09 Busega-Entebbe-24h'!L43,'29.09 Busega-Entebbe'!L43)</f>
        <v>0.42857142857142855</v>
      </c>
      <c r="M43" s="49">
        <f>AVERAGE('23.09.19 -Busega -Entebbe'!M43,'24.09-Busega-Entebbe'!M43,'25.09 Busega-Entebbe'!M43,'26.09 Busega-Entebbe 24hr'!M43,'27.09 Busega-Entebbe '!M43,'28.09 Busega-Entebbe-24h'!M43,'29.09 Busega-Entebbe'!M43)</f>
        <v>0.14285714285714285</v>
      </c>
      <c r="N43" s="49">
        <f>AVERAGE('23.09.19 -Busega -Entebbe'!N43,'24.09-Busega-Entebbe'!N43,'25.09 Busega-Entebbe'!N43,'26.09 Busega-Entebbe 24hr'!N43,'27.09 Busega-Entebbe '!N43,'28.09 Busega-Entebbe-24h'!N43,'29.09 Busega-Entebbe'!N43)</f>
        <v>0</v>
      </c>
      <c r="O43" s="15">
        <f t="shared" si="0"/>
        <v>63.000000000000007</v>
      </c>
      <c r="P43" s="15">
        <f t="shared" si="1"/>
        <v>63.142857142857153</v>
      </c>
    </row>
    <row r="44" spans="2:32" ht="23.1" customHeight="1" x14ac:dyDescent="0.25">
      <c r="B44" s="25" t="s">
        <v>71</v>
      </c>
      <c r="C44" s="49">
        <f>AVERAGE('23.09.19 -Busega -Entebbe'!C44,'24.09-Busega-Entebbe'!C44,'25.09 Busega-Entebbe'!C44,'26.09 Busega-Entebbe 24hr'!C44,'27.09 Busega-Entebbe '!C44,'28.09 Busega-Entebbe-24h'!C44,'29.09 Busega-Entebbe'!C44)</f>
        <v>32.142857142857146</v>
      </c>
      <c r="D44" s="49">
        <f>AVERAGE('23.09.19 -Busega -Entebbe'!D44,'24.09-Busega-Entebbe'!D44,'25.09 Busega-Entebbe'!D44,'26.09 Busega-Entebbe 24hr'!D44,'27.09 Busega-Entebbe '!D44,'28.09 Busega-Entebbe-24h'!D44,'29.09 Busega-Entebbe'!D44)</f>
        <v>22</v>
      </c>
      <c r="E44" s="49">
        <f>AVERAGE('23.09.19 -Busega -Entebbe'!E44,'24.09-Busega-Entebbe'!E44,'25.09 Busega-Entebbe'!E44,'26.09 Busega-Entebbe 24hr'!E44,'27.09 Busega-Entebbe '!E44,'28.09 Busega-Entebbe-24h'!E44,'29.09 Busega-Entebbe'!E44)</f>
        <v>6.7142857142857144</v>
      </c>
      <c r="F44" s="49">
        <f>AVERAGE('23.09.19 -Busega -Entebbe'!F44,'24.09-Busega-Entebbe'!F44,'25.09 Busega-Entebbe'!F44,'26.09 Busega-Entebbe 24hr'!F44,'27.09 Busega-Entebbe '!F44,'28.09 Busega-Entebbe-24h'!F44,'29.09 Busega-Entebbe'!F44)</f>
        <v>2</v>
      </c>
      <c r="G44" s="49">
        <f>AVERAGE('23.09.19 -Busega -Entebbe'!G44,'24.09-Busega-Entebbe'!G44,'25.09 Busega-Entebbe'!G44,'26.09 Busega-Entebbe 24hr'!G44,'27.09 Busega-Entebbe '!G44,'28.09 Busega-Entebbe-24h'!G44,'29.09 Busega-Entebbe'!G44)</f>
        <v>0.42857142857142855</v>
      </c>
      <c r="H44" s="49">
        <f>AVERAGE('23.09.19 -Busega -Entebbe'!H44,'24.09-Busega-Entebbe'!H44,'25.09 Busega-Entebbe'!H44,'26.09 Busega-Entebbe 24hr'!H44,'27.09 Busega-Entebbe '!H44,'28.09 Busega-Entebbe-24h'!H44,'29.09 Busega-Entebbe'!H44)</f>
        <v>0</v>
      </c>
      <c r="I44" s="49">
        <f>AVERAGE('23.09.19 -Busega -Entebbe'!I44,'24.09-Busega-Entebbe'!I44,'25.09 Busega-Entebbe'!I44,'26.09 Busega-Entebbe 24hr'!I44,'27.09 Busega-Entebbe '!I44,'28.09 Busega-Entebbe-24h'!I44,'29.09 Busega-Entebbe'!I44)</f>
        <v>3.5714285714285716</v>
      </c>
      <c r="J44" s="49">
        <f>AVERAGE('23.09.19 -Busega -Entebbe'!J44,'24.09-Busega-Entebbe'!J44,'25.09 Busega-Entebbe'!J44,'26.09 Busega-Entebbe 24hr'!J44,'27.09 Busega-Entebbe '!J44,'28.09 Busega-Entebbe-24h'!J44,'29.09 Busega-Entebbe'!J44)</f>
        <v>2</v>
      </c>
      <c r="K44" s="49">
        <f>AVERAGE('23.09.19 -Busega -Entebbe'!K44,'24.09-Busega-Entebbe'!K44,'25.09 Busega-Entebbe'!K44,'26.09 Busega-Entebbe 24hr'!K44,'27.09 Busega-Entebbe '!K44,'28.09 Busega-Entebbe-24h'!K44,'29.09 Busega-Entebbe'!K44)</f>
        <v>1.1428571428571428</v>
      </c>
      <c r="L44" s="49">
        <f>AVERAGE('23.09.19 -Busega -Entebbe'!L44,'24.09-Busega-Entebbe'!L44,'25.09 Busega-Entebbe'!L44,'26.09 Busega-Entebbe 24hr'!L44,'27.09 Busega-Entebbe '!L44,'28.09 Busega-Entebbe-24h'!L44,'29.09 Busega-Entebbe'!L44)</f>
        <v>0.14285714285714285</v>
      </c>
      <c r="M44" s="49">
        <f>AVERAGE('23.09.19 -Busega -Entebbe'!M44,'24.09-Busega-Entebbe'!M44,'25.09 Busega-Entebbe'!M44,'26.09 Busega-Entebbe 24hr'!M44,'27.09 Busega-Entebbe '!M44,'28.09 Busega-Entebbe-24h'!M44,'29.09 Busega-Entebbe'!M44)</f>
        <v>0.14285714285714285</v>
      </c>
      <c r="N44" s="49">
        <f>AVERAGE('23.09.19 -Busega -Entebbe'!N44,'24.09-Busega-Entebbe'!N44,'25.09 Busega-Entebbe'!N44,'26.09 Busega-Entebbe 24hr'!N44,'27.09 Busega-Entebbe '!N44,'28.09 Busega-Entebbe-24h'!N44,'29.09 Busega-Entebbe'!N44)</f>
        <v>0</v>
      </c>
      <c r="O44" s="15">
        <f t="shared" si="0"/>
        <v>70.142857142857139</v>
      </c>
      <c r="P44" s="15">
        <f t="shared" si="1"/>
        <v>70.285714285714278</v>
      </c>
    </row>
    <row r="45" spans="2:32" ht="23.1" customHeight="1" x14ac:dyDescent="0.25">
      <c r="B45" s="23" t="s">
        <v>72</v>
      </c>
      <c r="C45" s="49">
        <f>AVERAGE('23.09.19 -Busega -Entebbe'!C45,'24.09-Busega-Entebbe'!C45,'25.09 Busega-Entebbe'!C45,'26.09 Busega-Entebbe 24hr'!C45,'27.09 Busega-Entebbe '!C45,'28.09 Busega-Entebbe-24h'!C45,'29.09 Busega-Entebbe'!C45)</f>
        <v>32.428571428571431</v>
      </c>
      <c r="D45" s="49">
        <f>AVERAGE('23.09.19 -Busega -Entebbe'!D45,'24.09-Busega-Entebbe'!D45,'25.09 Busega-Entebbe'!D45,'26.09 Busega-Entebbe 24hr'!D45,'27.09 Busega-Entebbe '!D45,'28.09 Busega-Entebbe-24h'!D45,'29.09 Busega-Entebbe'!D45)</f>
        <v>25</v>
      </c>
      <c r="E45" s="49">
        <f>AVERAGE('23.09.19 -Busega -Entebbe'!E45,'24.09-Busega-Entebbe'!E45,'25.09 Busega-Entebbe'!E45,'26.09 Busega-Entebbe 24hr'!E45,'27.09 Busega-Entebbe '!E45,'28.09 Busega-Entebbe-24h'!E45,'29.09 Busega-Entebbe'!E45)</f>
        <v>9</v>
      </c>
      <c r="F45" s="49">
        <f>AVERAGE('23.09.19 -Busega -Entebbe'!F45,'24.09-Busega-Entebbe'!F45,'25.09 Busega-Entebbe'!F45,'26.09 Busega-Entebbe 24hr'!F45,'27.09 Busega-Entebbe '!F45,'28.09 Busega-Entebbe-24h'!F45,'29.09 Busega-Entebbe'!F45)</f>
        <v>3.5714285714285716</v>
      </c>
      <c r="G45" s="49">
        <f>AVERAGE('23.09.19 -Busega -Entebbe'!G45,'24.09-Busega-Entebbe'!G45,'25.09 Busega-Entebbe'!G45,'26.09 Busega-Entebbe 24hr'!G45,'27.09 Busega-Entebbe '!G45,'28.09 Busega-Entebbe-24h'!G45,'29.09 Busega-Entebbe'!G45)</f>
        <v>0.14285714285714285</v>
      </c>
      <c r="H45" s="49">
        <f>AVERAGE('23.09.19 -Busega -Entebbe'!H45,'24.09-Busega-Entebbe'!H45,'25.09 Busega-Entebbe'!H45,'26.09 Busega-Entebbe 24hr'!H45,'27.09 Busega-Entebbe '!H45,'28.09 Busega-Entebbe-24h'!H45,'29.09 Busega-Entebbe'!H45)</f>
        <v>0</v>
      </c>
      <c r="I45" s="49">
        <f>AVERAGE('23.09.19 -Busega -Entebbe'!I45,'24.09-Busega-Entebbe'!I45,'25.09 Busega-Entebbe'!I45,'26.09 Busega-Entebbe 24hr'!I45,'27.09 Busega-Entebbe '!I45,'28.09 Busega-Entebbe-24h'!I45,'29.09 Busega-Entebbe'!I45)</f>
        <v>4.2857142857142856</v>
      </c>
      <c r="J45" s="49">
        <f>AVERAGE('23.09.19 -Busega -Entebbe'!J45,'24.09-Busega-Entebbe'!J45,'25.09 Busega-Entebbe'!J45,'26.09 Busega-Entebbe 24hr'!J45,'27.09 Busega-Entebbe '!J45,'28.09 Busega-Entebbe-24h'!J45,'29.09 Busega-Entebbe'!J45)</f>
        <v>1.8571428571428572</v>
      </c>
      <c r="K45" s="49">
        <f>AVERAGE('23.09.19 -Busega -Entebbe'!K45,'24.09-Busega-Entebbe'!K45,'25.09 Busega-Entebbe'!K45,'26.09 Busega-Entebbe 24hr'!K45,'27.09 Busega-Entebbe '!K45,'28.09 Busega-Entebbe-24h'!K45,'29.09 Busega-Entebbe'!K45)</f>
        <v>0.8571428571428571</v>
      </c>
      <c r="L45" s="49">
        <f>AVERAGE('23.09.19 -Busega -Entebbe'!L45,'24.09-Busega-Entebbe'!L45,'25.09 Busega-Entebbe'!L45,'26.09 Busega-Entebbe 24hr'!L45,'27.09 Busega-Entebbe '!L45,'28.09 Busega-Entebbe-24h'!L45,'29.09 Busega-Entebbe'!L45)</f>
        <v>0.2857142857142857</v>
      </c>
      <c r="M45" s="49">
        <f>AVERAGE('23.09.19 -Busega -Entebbe'!M45,'24.09-Busega-Entebbe'!M45,'25.09 Busega-Entebbe'!M45,'26.09 Busega-Entebbe 24hr'!M45,'27.09 Busega-Entebbe '!M45,'28.09 Busega-Entebbe-24h'!M45,'29.09 Busega-Entebbe'!M45)</f>
        <v>0</v>
      </c>
      <c r="N45" s="49">
        <f>AVERAGE('23.09.19 -Busega -Entebbe'!N45,'24.09-Busega-Entebbe'!N45,'25.09 Busega-Entebbe'!N45,'26.09 Busega-Entebbe 24hr'!N45,'27.09 Busega-Entebbe '!N45,'28.09 Busega-Entebbe-24h'!N45,'29.09 Busega-Entebbe'!N45)</f>
        <v>0</v>
      </c>
      <c r="O45" s="15">
        <f t="shared" si="0"/>
        <v>77.428571428571445</v>
      </c>
      <c r="P45" s="15">
        <f t="shared" si="1"/>
        <v>77.428571428571445</v>
      </c>
    </row>
    <row r="46" spans="2:32" ht="23.1" customHeight="1" x14ac:dyDescent="0.25">
      <c r="B46" s="24" t="s">
        <v>73</v>
      </c>
      <c r="C46" s="49">
        <f>AVERAGE('23.09.19 -Busega -Entebbe'!C46,'24.09-Busega-Entebbe'!C46,'25.09 Busega-Entebbe'!C46,'26.09 Busega-Entebbe 24hr'!C46,'27.09 Busega-Entebbe '!C46,'28.09 Busega-Entebbe-24h'!C46,'29.09 Busega-Entebbe'!C46)</f>
        <v>26.285714285714285</v>
      </c>
      <c r="D46" s="49">
        <f>AVERAGE('23.09.19 -Busega -Entebbe'!D46,'24.09-Busega-Entebbe'!D46,'25.09 Busega-Entebbe'!D46,'26.09 Busega-Entebbe 24hr'!D46,'27.09 Busega-Entebbe '!D46,'28.09 Busega-Entebbe-24h'!D46,'29.09 Busega-Entebbe'!D46)</f>
        <v>18.428571428571427</v>
      </c>
      <c r="E46" s="49">
        <f>AVERAGE('23.09.19 -Busega -Entebbe'!E46,'24.09-Busega-Entebbe'!E46,'25.09 Busega-Entebbe'!E46,'26.09 Busega-Entebbe 24hr'!E46,'27.09 Busega-Entebbe '!E46,'28.09 Busega-Entebbe-24h'!E46,'29.09 Busega-Entebbe'!E46)</f>
        <v>7</v>
      </c>
      <c r="F46" s="49">
        <f>AVERAGE('23.09.19 -Busega -Entebbe'!F46,'24.09-Busega-Entebbe'!F46,'25.09 Busega-Entebbe'!F46,'26.09 Busega-Entebbe 24hr'!F46,'27.09 Busega-Entebbe '!F46,'28.09 Busega-Entebbe-24h'!F46,'29.09 Busega-Entebbe'!F46)</f>
        <v>1.4285714285714286</v>
      </c>
      <c r="G46" s="49">
        <f>AVERAGE('23.09.19 -Busega -Entebbe'!G46,'24.09-Busega-Entebbe'!G46,'25.09 Busega-Entebbe'!G46,'26.09 Busega-Entebbe 24hr'!G46,'27.09 Busega-Entebbe '!G46,'28.09 Busega-Entebbe-24h'!G46,'29.09 Busega-Entebbe'!G46)</f>
        <v>0.14285714285714285</v>
      </c>
      <c r="H46" s="49">
        <f>AVERAGE('23.09.19 -Busega -Entebbe'!H46,'24.09-Busega-Entebbe'!H46,'25.09 Busega-Entebbe'!H46,'26.09 Busega-Entebbe 24hr'!H46,'27.09 Busega-Entebbe '!H46,'28.09 Busega-Entebbe-24h'!H46,'29.09 Busega-Entebbe'!H46)</f>
        <v>1</v>
      </c>
      <c r="I46" s="49">
        <f>AVERAGE('23.09.19 -Busega -Entebbe'!I46,'24.09-Busega-Entebbe'!I46,'25.09 Busega-Entebbe'!I46,'26.09 Busega-Entebbe 24hr'!I46,'27.09 Busega-Entebbe '!I46,'28.09 Busega-Entebbe-24h'!I46,'29.09 Busega-Entebbe'!I46)</f>
        <v>3</v>
      </c>
      <c r="J46" s="49">
        <f>AVERAGE('23.09.19 -Busega -Entebbe'!J46,'24.09-Busega-Entebbe'!J46,'25.09 Busega-Entebbe'!J46,'26.09 Busega-Entebbe 24hr'!J46,'27.09 Busega-Entebbe '!J46,'28.09 Busega-Entebbe-24h'!J46,'29.09 Busega-Entebbe'!J46)</f>
        <v>1.5714285714285714</v>
      </c>
      <c r="K46" s="49">
        <f>AVERAGE('23.09.19 -Busega -Entebbe'!K46,'24.09-Busega-Entebbe'!K46,'25.09 Busega-Entebbe'!K46,'26.09 Busega-Entebbe 24hr'!K46,'27.09 Busega-Entebbe '!K46,'28.09 Busega-Entebbe-24h'!K46,'29.09 Busega-Entebbe'!K46)</f>
        <v>0.42857142857142855</v>
      </c>
      <c r="L46" s="49">
        <f>AVERAGE('23.09.19 -Busega -Entebbe'!L46,'24.09-Busega-Entebbe'!L46,'25.09 Busega-Entebbe'!L46,'26.09 Busega-Entebbe 24hr'!L46,'27.09 Busega-Entebbe '!L46,'28.09 Busega-Entebbe-24h'!L46,'29.09 Busega-Entebbe'!L46)</f>
        <v>0.42857142857142855</v>
      </c>
      <c r="M46" s="49">
        <f>AVERAGE('23.09.19 -Busega -Entebbe'!M46,'24.09-Busega-Entebbe'!M46,'25.09 Busega-Entebbe'!M46,'26.09 Busega-Entebbe 24hr'!M46,'27.09 Busega-Entebbe '!M46,'28.09 Busega-Entebbe-24h'!M46,'29.09 Busega-Entebbe'!M46)</f>
        <v>0.14285714285714285</v>
      </c>
      <c r="N46" s="49">
        <f>AVERAGE('23.09.19 -Busega -Entebbe'!N46,'24.09-Busega-Entebbe'!N46,'25.09 Busega-Entebbe'!N46,'26.09 Busega-Entebbe 24hr'!N46,'27.09 Busega-Entebbe '!N46,'28.09 Busega-Entebbe-24h'!N46,'29.09 Busega-Entebbe'!N46)</f>
        <v>0</v>
      </c>
      <c r="O46" s="15">
        <f t="shared" si="0"/>
        <v>59.714285714285715</v>
      </c>
      <c r="P46" s="15">
        <f t="shared" si="1"/>
        <v>59.857142857142861</v>
      </c>
      <c r="R46" s="8"/>
      <c r="T46"/>
    </row>
    <row r="47" spans="2:32" ht="23.1" customHeight="1" x14ac:dyDescent="0.25">
      <c r="B47" s="24" t="s">
        <v>74</v>
      </c>
      <c r="C47" s="49">
        <f>AVERAGE('23.09.19 -Busega -Entebbe'!C47,'24.09-Busega-Entebbe'!C47,'25.09 Busega-Entebbe'!C47,'26.09 Busega-Entebbe 24hr'!C47,'27.09 Busega-Entebbe '!C47,'28.09 Busega-Entebbe-24h'!C47,'29.09 Busega-Entebbe'!C47)</f>
        <v>34.857142857142854</v>
      </c>
      <c r="D47" s="49">
        <f>AVERAGE('23.09.19 -Busega -Entebbe'!D47,'24.09-Busega-Entebbe'!D47,'25.09 Busega-Entebbe'!D47,'26.09 Busega-Entebbe 24hr'!D47,'27.09 Busega-Entebbe '!D47,'28.09 Busega-Entebbe-24h'!D47,'29.09 Busega-Entebbe'!D47)</f>
        <v>22.714285714285715</v>
      </c>
      <c r="E47" s="49">
        <f>AVERAGE('23.09.19 -Busega -Entebbe'!E47,'24.09-Busega-Entebbe'!E47,'25.09 Busega-Entebbe'!E47,'26.09 Busega-Entebbe 24hr'!E47,'27.09 Busega-Entebbe '!E47,'28.09 Busega-Entebbe-24h'!E47,'29.09 Busega-Entebbe'!E47)</f>
        <v>6.7142857142857144</v>
      </c>
      <c r="F47" s="49">
        <f>AVERAGE('23.09.19 -Busega -Entebbe'!F47,'24.09-Busega-Entebbe'!F47,'25.09 Busega-Entebbe'!F47,'26.09 Busega-Entebbe 24hr'!F47,'27.09 Busega-Entebbe '!F47,'28.09 Busega-Entebbe-24h'!F47,'29.09 Busega-Entebbe'!F47)</f>
        <v>3.1428571428571428</v>
      </c>
      <c r="G47" s="49">
        <f>AVERAGE('23.09.19 -Busega -Entebbe'!G47,'24.09-Busega-Entebbe'!G47,'25.09 Busega-Entebbe'!G47,'26.09 Busega-Entebbe 24hr'!G47,'27.09 Busega-Entebbe '!G47,'28.09 Busega-Entebbe-24h'!G47,'29.09 Busega-Entebbe'!G47)</f>
        <v>0.42857142857142855</v>
      </c>
      <c r="H47" s="49">
        <f>AVERAGE('23.09.19 -Busega -Entebbe'!H47,'24.09-Busega-Entebbe'!H47,'25.09 Busega-Entebbe'!H47,'26.09 Busega-Entebbe 24hr'!H47,'27.09 Busega-Entebbe '!H47,'28.09 Busega-Entebbe-24h'!H47,'29.09 Busega-Entebbe'!H47)</f>
        <v>0</v>
      </c>
      <c r="I47" s="49">
        <f>AVERAGE('23.09.19 -Busega -Entebbe'!I47,'24.09-Busega-Entebbe'!I47,'25.09 Busega-Entebbe'!I47,'26.09 Busega-Entebbe 24hr'!I47,'27.09 Busega-Entebbe '!I47,'28.09 Busega-Entebbe-24h'!I47,'29.09 Busega-Entebbe'!I47)</f>
        <v>6</v>
      </c>
      <c r="J47" s="49">
        <f>AVERAGE('23.09.19 -Busega -Entebbe'!J47,'24.09-Busega-Entebbe'!J47,'25.09 Busega-Entebbe'!J47,'26.09 Busega-Entebbe 24hr'!J47,'27.09 Busega-Entebbe '!J47,'28.09 Busega-Entebbe-24h'!J47,'29.09 Busega-Entebbe'!J47)</f>
        <v>3</v>
      </c>
      <c r="K47" s="49">
        <f>AVERAGE('23.09.19 -Busega -Entebbe'!K47,'24.09-Busega-Entebbe'!K47,'25.09 Busega-Entebbe'!K47,'26.09 Busega-Entebbe 24hr'!K47,'27.09 Busega-Entebbe '!K47,'28.09 Busega-Entebbe-24h'!K47,'29.09 Busega-Entebbe'!K47)</f>
        <v>1.5714285714285714</v>
      </c>
      <c r="L47" s="49">
        <f>AVERAGE('23.09.19 -Busega -Entebbe'!L47,'24.09-Busega-Entebbe'!L47,'25.09 Busega-Entebbe'!L47,'26.09 Busega-Entebbe 24hr'!L47,'27.09 Busega-Entebbe '!L47,'28.09 Busega-Entebbe-24h'!L47,'29.09 Busega-Entebbe'!L47)</f>
        <v>0.2857142857142857</v>
      </c>
      <c r="M47" s="49">
        <f>AVERAGE('23.09.19 -Busega -Entebbe'!M47,'24.09-Busega-Entebbe'!M47,'25.09 Busega-Entebbe'!M47,'26.09 Busega-Entebbe 24hr'!M47,'27.09 Busega-Entebbe '!M47,'28.09 Busega-Entebbe-24h'!M47,'29.09 Busega-Entebbe'!M47)</f>
        <v>0</v>
      </c>
      <c r="N47" s="49">
        <f>AVERAGE('23.09.19 -Busega -Entebbe'!N47,'24.09-Busega-Entebbe'!N47,'25.09 Busega-Entebbe'!N47,'26.09 Busega-Entebbe 24hr'!N47,'27.09 Busega-Entebbe '!N47,'28.09 Busega-Entebbe-24h'!N47,'29.09 Busega-Entebbe'!N47)</f>
        <v>0</v>
      </c>
      <c r="O47" s="15">
        <f t="shared" si="0"/>
        <v>78.714285714285708</v>
      </c>
      <c r="P47" s="15">
        <f t="shared" si="1"/>
        <v>78.714285714285708</v>
      </c>
      <c r="R47" s="8"/>
      <c r="T47"/>
    </row>
    <row r="48" spans="2:32" ht="23.1" customHeight="1" x14ac:dyDescent="0.25">
      <c r="B48" s="24" t="s">
        <v>75</v>
      </c>
      <c r="C48" s="49">
        <f>AVERAGE('23.09.19 -Busega -Entebbe'!C48,'24.09-Busega-Entebbe'!C48,'25.09 Busega-Entebbe'!C48,'26.09 Busega-Entebbe 24hr'!C48,'27.09 Busega-Entebbe '!C48,'28.09 Busega-Entebbe-24h'!C48,'29.09 Busega-Entebbe'!C48)</f>
        <v>29.428571428571427</v>
      </c>
      <c r="D48" s="49">
        <f>AVERAGE('23.09.19 -Busega -Entebbe'!D48,'24.09-Busega-Entebbe'!D48,'25.09 Busega-Entebbe'!D48,'26.09 Busega-Entebbe 24hr'!D48,'27.09 Busega-Entebbe '!D48,'28.09 Busega-Entebbe-24h'!D48,'29.09 Busega-Entebbe'!D48)</f>
        <v>20.428571428571427</v>
      </c>
      <c r="E48" s="49">
        <f>AVERAGE('23.09.19 -Busega -Entebbe'!E48,'24.09-Busega-Entebbe'!E48,'25.09 Busega-Entebbe'!E48,'26.09 Busega-Entebbe 24hr'!E48,'27.09 Busega-Entebbe '!E48,'28.09 Busega-Entebbe-24h'!E48,'29.09 Busega-Entebbe'!E48)</f>
        <v>5.4285714285714288</v>
      </c>
      <c r="F48" s="49">
        <f>AVERAGE('23.09.19 -Busega -Entebbe'!F48,'24.09-Busega-Entebbe'!F48,'25.09 Busega-Entebbe'!F48,'26.09 Busega-Entebbe 24hr'!F48,'27.09 Busega-Entebbe '!F48,'28.09 Busega-Entebbe-24h'!F48,'29.09 Busega-Entebbe'!F48)</f>
        <v>2.7142857142857144</v>
      </c>
      <c r="G48" s="49">
        <f>AVERAGE('23.09.19 -Busega -Entebbe'!G48,'24.09-Busega-Entebbe'!G48,'25.09 Busega-Entebbe'!G48,'26.09 Busega-Entebbe 24hr'!G48,'27.09 Busega-Entebbe '!G48,'28.09 Busega-Entebbe-24h'!G48,'29.09 Busega-Entebbe'!G48)</f>
        <v>0.42857142857142855</v>
      </c>
      <c r="H48" s="49">
        <f>AVERAGE('23.09.19 -Busega -Entebbe'!H48,'24.09-Busega-Entebbe'!H48,'25.09 Busega-Entebbe'!H48,'26.09 Busega-Entebbe 24hr'!H48,'27.09 Busega-Entebbe '!H48,'28.09 Busega-Entebbe-24h'!H48,'29.09 Busega-Entebbe'!H48)</f>
        <v>0</v>
      </c>
      <c r="I48" s="49">
        <f>AVERAGE('23.09.19 -Busega -Entebbe'!I48,'24.09-Busega-Entebbe'!I48,'25.09 Busega-Entebbe'!I48,'26.09 Busega-Entebbe 24hr'!I48,'27.09 Busega-Entebbe '!I48,'28.09 Busega-Entebbe-24h'!I48,'29.09 Busega-Entebbe'!I48)</f>
        <v>4.4285714285714288</v>
      </c>
      <c r="J48" s="49">
        <f>AVERAGE('23.09.19 -Busega -Entebbe'!J48,'24.09-Busega-Entebbe'!J48,'25.09 Busega-Entebbe'!J48,'26.09 Busega-Entebbe 24hr'!J48,'27.09 Busega-Entebbe '!J48,'28.09 Busega-Entebbe-24h'!J48,'29.09 Busega-Entebbe'!J48)</f>
        <v>1.7142857142857142</v>
      </c>
      <c r="K48" s="49">
        <f>AVERAGE('23.09.19 -Busega -Entebbe'!K48,'24.09-Busega-Entebbe'!K48,'25.09 Busega-Entebbe'!K48,'26.09 Busega-Entebbe 24hr'!K48,'27.09 Busega-Entebbe '!K48,'28.09 Busega-Entebbe-24h'!K48,'29.09 Busega-Entebbe'!K48)</f>
        <v>0.5714285714285714</v>
      </c>
      <c r="L48" s="49">
        <f>AVERAGE('23.09.19 -Busega -Entebbe'!L48,'24.09-Busega-Entebbe'!L48,'25.09 Busega-Entebbe'!L48,'26.09 Busega-Entebbe 24hr'!L48,'27.09 Busega-Entebbe '!L48,'28.09 Busega-Entebbe-24h'!L48,'29.09 Busega-Entebbe'!L48)</f>
        <v>0.2857142857142857</v>
      </c>
      <c r="M48" s="49">
        <f>AVERAGE('23.09.19 -Busega -Entebbe'!M48,'24.09-Busega-Entebbe'!M48,'25.09 Busega-Entebbe'!M48,'26.09 Busega-Entebbe 24hr'!M48,'27.09 Busega-Entebbe '!M48,'28.09 Busega-Entebbe-24h'!M48,'29.09 Busega-Entebbe'!M48)</f>
        <v>0.14285714285714285</v>
      </c>
      <c r="N48" s="49">
        <f>AVERAGE('23.09.19 -Busega -Entebbe'!N48,'24.09-Busega-Entebbe'!N48,'25.09 Busega-Entebbe'!N48,'26.09 Busega-Entebbe 24hr'!N48,'27.09 Busega-Entebbe '!N48,'28.09 Busega-Entebbe-24h'!N48,'29.09 Busega-Entebbe'!N48)</f>
        <v>0</v>
      </c>
      <c r="O48" s="15">
        <f t="shared" si="0"/>
        <v>65.428571428571431</v>
      </c>
      <c r="P48" s="15">
        <f t="shared" si="1"/>
        <v>65.571428571428569</v>
      </c>
      <c r="R48" s="8"/>
      <c r="T48"/>
    </row>
    <row r="49" spans="2:20" ht="23.1" customHeight="1" x14ac:dyDescent="0.25">
      <c r="B49" s="23" t="s">
        <v>76</v>
      </c>
      <c r="C49" s="49">
        <f>AVERAGE('23.09.19 -Busega -Entebbe'!C49,'24.09-Busega-Entebbe'!C49,'25.09 Busega-Entebbe'!C49,'26.09 Busega-Entebbe 24hr'!C49,'27.09 Busega-Entebbe '!C49,'28.09 Busega-Entebbe-24h'!C49,'29.09 Busega-Entebbe'!C49)</f>
        <v>30.285714285714285</v>
      </c>
      <c r="D49" s="49">
        <f>AVERAGE('23.09.19 -Busega -Entebbe'!D49,'24.09-Busega-Entebbe'!D49,'25.09 Busega-Entebbe'!D49,'26.09 Busega-Entebbe 24hr'!D49,'27.09 Busega-Entebbe '!D49,'28.09 Busega-Entebbe-24h'!D49,'29.09 Busega-Entebbe'!D49)</f>
        <v>24</v>
      </c>
      <c r="E49" s="49">
        <f>AVERAGE('23.09.19 -Busega -Entebbe'!E49,'24.09-Busega-Entebbe'!E49,'25.09 Busega-Entebbe'!E49,'26.09 Busega-Entebbe 24hr'!E49,'27.09 Busega-Entebbe '!E49,'28.09 Busega-Entebbe-24h'!E49,'29.09 Busega-Entebbe'!E49)</f>
        <v>5.5714285714285712</v>
      </c>
      <c r="F49" s="49">
        <f>AVERAGE('23.09.19 -Busega -Entebbe'!F49,'24.09-Busega-Entebbe'!F49,'25.09 Busega-Entebbe'!F49,'26.09 Busega-Entebbe 24hr'!F49,'27.09 Busega-Entebbe '!F49,'28.09 Busega-Entebbe-24h'!F49,'29.09 Busega-Entebbe'!F49)</f>
        <v>2.5714285714285716</v>
      </c>
      <c r="G49" s="49">
        <f>AVERAGE('23.09.19 -Busega -Entebbe'!G49,'24.09-Busega-Entebbe'!G49,'25.09 Busega-Entebbe'!G49,'26.09 Busega-Entebbe 24hr'!G49,'27.09 Busega-Entebbe '!G49,'28.09 Busega-Entebbe-24h'!G49,'29.09 Busega-Entebbe'!G49)</f>
        <v>0.5714285714285714</v>
      </c>
      <c r="H49" s="49">
        <f>AVERAGE('23.09.19 -Busega -Entebbe'!H49,'24.09-Busega-Entebbe'!H49,'25.09 Busega-Entebbe'!H49,'26.09 Busega-Entebbe 24hr'!H49,'27.09 Busega-Entebbe '!H49,'28.09 Busega-Entebbe-24h'!H49,'29.09 Busega-Entebbe'!H49)</f>
        <v>2</v>
      </c>
      <c r="I49" s="49">
        <f>AVERAGE('23.09.19 -Busega -Entebbe'!I49,'24.09-Busega-Entebbe'!I49,'25.09 Busega-Entebbe'!I49,'26.09 Busega-Entebbe 24hr'!I49,'27.09 Busega-Entebbe '!I49,'28.09 Busega-Entebbe-24h'!I49,'29.09 Busega-Entebbe'!I49)</f>
        <v>3.4285714285714284</v>
      </c>
      <c r="J49" s="49">
        <f>AVERAGE('23.09.19 -Busega -Entebbe'!J49,'24.09-Busega-Entebbe'!J49,'25.09 Busega-Entebbe'!J49,'26.09 Busega-Entebbe 24hr'!J49,'27.09 Busega-Entebbe '!J49,'28.09 Busega-Entebbe-24h'!J49,'29.09 Busega-Entebbe'!J49)</f>
        <v>1.5714285714285714</v>
      </c>
      <c r="K49" s="49">
        <f>AVERAGE('23.09.19 -Busega -Entebbe'!K49,'24.09-Busega-Entebbe'!K49,'25.09 Busega-Entebbe'!K49,'26.09 Busega-Entebbe 24hr'!K49,'27.09 Busega-Entebbe '!K49,'28.09 Busega-Entebbe-24h'!K49,'29.09 Busega-Entebbe'!K49)</f>
        <v>0.5714285714285714</v>
      </c>
      <c r="L49" s="49">
        <f>AVERAGE('23.09.19 -Busega -Entebbe'!L49,'24.09-Busega-Entebbe'!L49,'25.09 Busega-Entebbe'!L49,'26.09 Busega-Entebbe 24hr'!L49,'27.09 Busega-Entebbe '!L49,'28.09 Busega-Entebbe-24h'!L49,'29.09 Busega-Entebbe'!L49)</f>
        <v>0</v>
      </c>
      <c r="M49" s="49">
        <f>AVERAGE('23.09.19 -Busega -Entebbe'!M49,'24.09-Busega-Entebbe'!M49,'25.09 Busega-Entebbe'!M49,'26.09 Busega-Entebbe 24hr'!M49,'27.09 Busega-Entebbe '!M49,'28.09 Busega-Entebbe-24h'!M49,'29.09 Busega-Entebbe'!M49)</f>
        <v>0</v>
      </c>
      <c r="N49" s="49">
        <f>AVERAGE('23.09.19 -Busega -Entebbe'!N49,'24.09-Busega-Entebbe'!N49,'25.09 Busega-Entebbe'!N49,'26.09 Busega-Entebbe 24hr'!N49,'27.09 Busega-Entebbe '!N49,'28.09 Busega-Entebbe-24h'!N49,'29.09 Busega-Entebbe'!N49)</f>
        <v>0</v>
      </c>
      <c r="O49" s="15">
        <f t="shared" si="0"/>
        <v>70.571428571428569</v>
      </c>
      <c r="P49" s="15">
        <f t="shared" si="1"/>
        <v>70.571428571428569</v>
      </c>
      <c r="R49" s="8"/>
      <c r="T49"/>
    </row>
    <row r="50" spans="2:20" ht="23.1" customHeight="1" x14ac:dyDescent="0.25">
      <c r="B50" s="24" t="s">
        <v>77</v>
      </c>
      <c r="C50" s="49">
        <f>AVERAGE('23.09.19 -Busega -Entebbe'!C50,'24.09-Busega-Entebbe'!C50,'25.09 Busega-Entebbe'!C50,'26.09 Busega-Entebbe 24hr'!C50,'27.09 Busega-Entebbe '!C50,'28.09 Busega-Entebbe-24h'!C50,'29.09 Busega-Entebbe'!C50)</f>
        <v>34</v>
      </c>
      <c r="D50" s="49">
        <f>AVERAGE('23.09.19 -Busega -Entebbe'!D50,'24.09-Busega-Entebbe'!D50,'25.09 Busega-Entebbe'!D50,'26.09 Busega-Entebbe 24hr'!D50,'27.09 Busega-Entebbe '!D50,'28.09 Busega-Entebbe-24h'!D50,'29.09 Busega-Entebbe'!D50)</f>
        <v>23.857142857142858</v>
      </c>
      <c r="E50" s="49">
        <f>AVERAGE('23.09.19 -Busega -Entebbe'!E50,'24.09-Busega-Entebbe'!E50,'25.09 Busega-Entebbe'!E50,'26.09 Busega-Entebbe 24hr'!E50,'27.09 Busega-Entebbe '!E50,'28.09 Busega-Entebbe-24h'!E50,'29.09 Busega-Entebbe'!E50)</f>
        <v>5.4285714285714288</v>
      </c>
      <c r="F50" s="49">
        <f>AVERAGE('23.09.19 -Busega -Entebbe'!F50,'24.09-Busega-Entebbe'!F50,'25.09 Busega-Entebbe'!F50,'26.09 Busega-Entebbe 24hr'!F50,'27.09 Busega-Entebbe '!F50,'28.09 Busega-Entebbe-24h'!F50,'29.09 Busega-Entebbe'!F50)</f>
        <v>3.2857142857142856</v>
      </c>
      <c r="G50" s="49">
        <f>AVERAGE('23.09.19 -Busega -Entebbe'!G50,'24.09-Busega-Entebbe'!G50,'25.09 Busega-Entebbe'!G50,'26.09 Busega-Entebbe 24hr'!G50,'27.09 Busega-Entebbe '!G50,'28.09 Busega-Entebbe-24h'!G50,'29.09 Busega-Entebbe'!G50)</f>
        <v>0.42857142857142855</v>
      </c>
      <c r="H50" s="49">
        <f>AVERAGE('23.09.19 -Busega -Entebbe'!H50,'24.09-Busega-Entebbe'!H50,'25.09 Busega-Entebbe'!H50,'26.09 Busega-Entebbe 24hr'!H50,'27.09 Busega-Entebbe '!H50,'28.09 Busega-Entebbe-24h'!H50,'29.09 Busega-Entebbe'!H50)</f>
        <v>0</v>
      </c>
      <c r="I50" s="49">
        <f>AVERAGE('23.09.19 -Busega -Entebbe'!I50,'24.09-Busega-Entebbe'!I50,'25.09 Busega-Entebbe'!I50,'26.09 Busega-Entebbe 24hr'!I50,'27.09 Busega-Entebbe '!I50,'28.09 Busega-Entebbe-24h'!I50,'29.09 Busega-Entebbe'!I50)</f>
        <v>3.4285714285714284</v>
      </c>
      <c r="J50" s="49">
        <f>AVERAGE('23.09.19 -Busega -Entebbe'!J50,'24.09-Busega-Entebbe'!J50,'25.09 Busega-Entebbe'!J50,'26.09 Busega-Entebbe 24hr'!J50,'27.09 Busega-Entebbe '!J50,'28.09 Busega-Entebbe-24h'!J50,'29.09 Busega-Entebbe'!J50)</f>
        <v>2</v>
      </c>
      <c r="K50" s="49">
        <f>AVERAGE('23.09.19 -Busega -Entebbe'!K50,'24.09-Busega-Entebbe'!K50,'25.09 Busega-Entebbe'!K50,'26.09 Busega-Entebbe 24hr'!K50,'27.09 Busega-Entebbe '!K50,'28.09 Busega-Entebbe-24h'!K50,'29.09 Busega-Entebbe'!K50)</f>
        <v>1</v>
      </c>
      <c r="L50" s="49">
        <f>AVERAGE('23.09.19 -Busega -Entebbe'!L50,'24.09-Busega-Entebbe'!L50,'25.09 Busega-Entebbe'!L50,'26.09 Busega-Entebbe 24hr'!L50,'27.09 Busega-Entebbe '!L50,'28.09 Busega-Entebbe-24h'!L50,'29.09 Busega-Entebbe'!L50)</f>
        <v>0.5714285714285714</v>
      </c>
      <c r="M50" s="49">
        <f>AVERAGE('23.09.19 -Busega -Entebbe'!M50,'24.09-Busega-Entebbe'!M50,'25.09 Busega-Entebbe'!M50,'26.09 Busega-Entebbe 24hr'!M50,'27.09 Busega-Entebbe '!M50,'28.09 Busega-Entebbe-24h'!M50,'29.09 Busega-Entebbe'!M50)</f>
        <v>0</v>
      </c>
      <c r="N50" s="49">
        <f>AVERAGE('23.09.19 -Busega -Entebbe'!N50,'24.09-Busega-Entebbe'!N50,'25.09 Busega-Entebbe'!N50,'26.09 Busega-Entebbe 24hr'!N50,'27.09 Busega-Entebbe '!N50,'28.09 Busega-Entebbe-24h'!N50,'29.09 Busega-Entebbe'!N50)</f>
        <v>0</v>
      </c>
      <c r="O50" s="15">
        <f t="shared" si="0"/>
        <v>74.000000000000014</v>
      </c>
      <c r="P50" s="15">
        <f t="shared" si="1"/>
        <v>74.000000000000014</v>
      </c>
      <c r="R50" s="8"/>
      <c r="T50"/>
    </row>
    <row r="51" spans="2:20" ht="23.1" customHeight="1" x14ac:dyDescent="0.25">
      <c r="B51" s="24" t="s">
        <v>78</v>
      </c>
      <c r="C51" s="49">
        <f>AVERAGE('23.09.19 -Busega -Entebbe'!C51,'24.09-Busega-Entebbe'!C51,'25.09 Busega-Entebbe'!C51,'26.09 Busega-Entebbe 24hr'!C51,'27.09 Busega-Entebbe '!C51,'28.09 Busega-Entebbe-24h'!C51,'29.09 Busega-Entebbe'!C51)</f>
        <v>35</v>
      </c>
      <c r="D51" s="49">
        <f>AVERAGE('23.09.19 -Busega -Entebbe'!D51,'24.09-Busega-Entebbe'!D51,'25.09 Busega-Entebbe'!D51,'26.09 Busega-Entebbe 24hr'!D51,'27.09 Busega-Entebbe '!D51,'28.09 Busega-Entebbe-24h'!D51,'29.09 Busega-Entebbe'!D51)</f>
        <v>25</v>
      </c>
      <c r="E51" s="49">
        <f>AVERAGE('23.09.19 -Busega -Entebbe'!E51,'24.09-Busega-Entebbe'!E51,'25.09 Busega-Entebbe'!E51,'26.09 Busega-Entebbe 24hr'!E51,'27.09 Busega-Entebbe '!E51,'28.09 Busega-Entebbe-24h'!E51,'29.09 Busega-Entebbe'!E51)</f>
        <v>5.8571428571428568</v>
      </c>
      <c r="F51" s="49">
        <f>AVERAGE('23.09.19 -Busega -Entebbe'!F51,'24.09-Busega-Entebbe'!F51,'25.09 Busega-Entebbe'!F51,'26.09 Busega-Entebbe 24hr'!F51,'27.09 Busega-Entebbe '!F51,'28.09 Busega-Entebbe-24h'!F51,'29.09 Busega-Entebbe'!F51)</f>
        <v>4.1428571428571432</v>
      </c>
      <c r="G51" s="49">
        <f>AVERAGE('23.09.19 -Busega -Entebbe'!G51,'24.09-Busega-Entebbe'!G51,'25.09 Busega-Entebbe'!G51,'26.09 Busega-Entebbe 24hr'!G51,'27.09 Busega-Entebbe '!G51,'28.09 Busega-Entebbe-24h'!G51,'29.09 Busega-Entebbe'!G51)</f>
        <v>0.5714285714285714</v>
      </c>
      <c r="H51" s="49">
        <f>AVERAGE('23.09.19 -Busega -Entebbe'!H51,'24.09-Busega-Entebbe'!H51,'25.09 Busega-Entebbe'!H51,'26.09 Busega-Entebbe 24hr'!H51,'27.09 Busega-Entebbe '!H51,'28.09 Busega-Entebbe-24h'!H51,'29.09 Busega-Entebbe'!H51)</f>
        <v>0</v>
      </c>
      <c r="I51" s="49">
        <f>AVERAGE('23.09.19 -Busega -Entebbe'!I51,'24.09-Busega-Entebbe'!I51,'25.09 Busega-Entebbe'!I51,'26.09 Busega-Entebbe 24hr'!I51,'27.09 Busega-Entebbe '!I51,'28.09 Busega-Entebbe-24h'!I51,'29.09 Busega-Entebbe'!I51)</f>
        <v>2.1428571428571428</v>
      </c>
      <c r="J51" s="49">
        <f>AVERAGE('23.09.19 -Busega -Entebbe'!J51,'24.09-Busega-Entebbe'!J51,'25.09 Busega-Entebbe'!J51,'26.09 Busega-Entebbe 24hr'!J51,'27.09 Busega-Entebbe '!J51,'28.09 Busega-Entebbe-24h'!J51,'29.09 Busega-Entebbe'!J51)</f>
        <v>1.5714285714285714</v>
      </c>
      <c r="K51" s="49">
        <f>AVERAGE('23.09.19 -Busega -Entebbe'!K51,'24.09-Busega-Entebbe'!K51,'25.09 Busega-Entebbe'!K51,'26.09 Busega-Entebbe 24hr'!K51,'27.09 Busega-Entebbe '!K51,'28.09 Busega-Entebbe-24h'!K51,'29.09 Busega-Entebbe'!K51)</f>
        <v>1.2857142857142858</v>
      </c>
      <c r="L51" s="49">
        <f>AVERAGE('23.09.19 -Busega -Entebbe'!L51,'24.09-Busega-Entebbe'!L51,'25.09 Busega-Entebbe'!L51,'26.09 Busega-Entebbe 24hr'!L51,'27.09 Busega-Entebbe '!L51,'28.09 Busega-Entebbe-24h'!L51,'29.09 Busega-Entebbe'!L51)</f>
        <v>0.42857142857142855</v>
      </c>
      <c r="M51" s="49">
        <f>AVERAGE('23.09.19 -Busega -Entebbe'!M51,'24.09-Busega-Entebbe'!M51,'25.09 Busega-Entebbe'!M51,'26.09 Busega-Entebbe 24hr'!M51,'27.09 Busega-Entebbe '!M51,'28.09 Busega-Entebbe-24h'!M51,'29.09 Busega-Entebbe'!M51)</f>
        <v>0.2857142857142857</v>
      </c>
      <c r="N51" s="49">
        <f>AVERAGE('23.09.19 -Busega -Entebbe'!N51,'24.09-Busega-Entebbe'!N51,'25.09 Busega-Entebbe'!N51,'26.09 Busega-Entebbe 24hr'!N51,'27.09 Busega-Entebbe '!N51,'28.09 Busega-Entebbe-24h'!N51,'29.09 Busega-Entebbe'!N51)</f>
        <v>0</v>
      </c>
      <c r="O51" s="15">
        <f t="shared" si="0"/>
        <v>76</v>
      </c>
      <c r="P51" s="15">
        <f t="shared" si="1"/>
        <v>76.285714285714292</v>
      </c>
      <c r="R51" s="8"/>
      <c r="T51"/>
    </row>
    <row r="52" spans="2:20" ht="23.1" customHeight="1" x14ac:dyDescent="0.25">
      <c r="B52" s="24" t="s">
        <v>79</v>
      </c>
      <c r="C52" s="49">
        <f>AVERAGE('23.09.19 -Busega -Entebbe'!C52,'24.09-Busega-Entebbe'!C52,'25.09 Busega-Entebbe'!C52,'26.09 Busega-Entebbe 24hr'!C52,'27.09 Busega-Entebbe '!C52,'28.09 Busega-Entebbe-24h'!C52,'29.09 Busega-Entebbe'!C52)</f>
        <v>32.714285714285715</v>
      </c>
      <c r="D52" s="49">
        <f>AVERAGE('23.09.19 -Busega -Entebbe'!D52,'24.09-Busega-Entebbe'!D52,'25.09 Busega-Entebbe'!D52,'26.09 Busega-Entebbe 24hr'!D52,'27.09 Busega-Entebbe '!D52,'28.09 Busega-Entebbe-24h'!D52,'29.09 Busega-Entebbe'!D52)</f>
        <v>18.142857142857142</v>
      </c>
      <c r="E52" s="49">
        <f>AVERAGE('23.09.19 -Busega -Entebbe'!E52,'24.09-Busega-Entebbe'!E52,'25.09 Busega-Entebbe'!E52,'26.09 Busega-Entebbe 24hr'!E52,'27.09 Busega-Entebbe '!E52,'28.09 Busega-Entebbe-24h'!E52,'29.09 Busega-Entebbe'!E52)</f>
        <v>7.1428571428571432</v>
      </c>
      <c r="F52" s="49">
        <f>AVERAGE('23.09.19 -Busega -Entebbe'!F52,'24.09-Busega-Entebbe'!F52,'25.09 Busega-Entebbe'!F52,'26.09 Busega-Entebbe 24hr'!F52,'27.09 Busega-Entebbe '!F52,'28.09 Busega-Entebbe-24h'!F52,'29.09 Busega-Entebbe'!F52)</f>
        <v>5</v>
      </c>
      <c r="G52" s="49">
        <f>AVERAGE('23.09.19 -Busega -Entebbe'!G52,'24.09-Busega-Entebbe'!G52,'25.09 Busega-Entebbe'!G52,'26.09 Busega-Entebbe 24hr'!G52,'27.09 Busega-Entebbe '!G52,'28.09 Busega-Entebbe-24h'!G52,'29.09 Busega-Entebbe'!G52)</f>
        <v>0.42857142857142855</v>
      </c>
      <c r="H52" s="49">
        <f>AVERAGE('23.09.19 -Busega -Entebbe'!H52,'24.09-Busega-Entebbe'!H52,'25.09 Busega-Entebbe'!H52,'26.09 Busega-Entebbe 24hr'!H52,'27.09 Busega-Entebbe '!H52,'28.09 Busega-Entebbe-24h'!H52,'29.09 Busega-Entebbe'!H52)</f>
        <v>0</v>
      </c>
      <c r="I52" s="49">
        <f>AVERAGE('23.09.19 -Busega -Entebbe'!I52,'24.09-Busega-Entebbe'!I52,'25.09 Busega-Entebbe'!I52,'26.09 Busega-Entebbe 24hr'!I52,'27.09 Busega-Entebbe '!I52,'28.09 Busega-Entebbe-24h'!I52,'29.09 Busega-Entebbe'!I52)</f>
        <v>2.7142857142857144</v>
      </c>
      <c r="J52" s="49">
        <f>AVERAGE('23.09.19 -Busega -Entebbe'!J52,'24.09-Busega-Entebbe'!J52,'25.09 Busega-Entebbe'!J52,'26.09 Busega-Entebbe 24hr'!J52,'27.09 Busega-Entebbe '!J52,'28.09 Busega-Entebbe-24h'!J52,'29.09 Busega-Entebbe'!J52)</f>
        <v>1.8571428571428572</v>
      </c>
      <c r="K52" s="49">
        <f>AVERAGE('23.09.19 -Busega -Entebbe'!K52,'24.09-Busega-Entebbe'!K52,'25.09 Busega-Entebbe'!K52,'26.09 Busega-Entebbe 24hr'!K52,'27.09 Busega-Entebbe '!K52,'28.09 Busega-Entebbe-24h'!K52,'29.09 Busega-Entebbe'!K52)</f>
        <v>1.8571428571428572</v>
      </c>
      <c r="L52" s="49">
        <f>AVERAGE('23.09.19 -Busega -Entebbe'!L52,'24.09-Busega-Entebbe'!L52,'25.09 Busega-Entebbe'!L52,'26.09 Busega-Entebbe 24hr'!L52,'27.09 Busega-Entebbe '!L52,'28.09 Busega-Entebbe-24h'!L52,'29.09 Busega-Entebbe'!L52)</f>
        <v>0.2857142857142857</v>
      </c>
      <c r="M52" s="49">
        <f>AVERAGE('23.09.19 -Busega -Entebbe'!M52,'24.09-Busega-Entebbe'!M52,'25.09 Busega-Entebbe'!M52,'26.09 Busega-Entebbe 24hr'!M52,'27.09 Busega-Entebbe '!M52,'28.09 Busega-Entebbe-24h'!M52,'29.09 Busega-Entebbe'!M52)</f>
        <v>0</v>
      </c>
      <c r="N52" s="49">
        <f>AVERAGE('23.09.19 -Busega -Entebbe'!N52,'24.09-Busega-Entebbe'!N52,'25.09 Busega-Entebbe'!N52,'26.09 Busega-Entebbe 24hr'!N52,'27.09 Busega-Entebbe '!N52,'28.09 Busega-Entebbe-24h'!N52,'29.09 Busega-Entebbe'!N52)</f>
        <v>0</v>
      </c>
      <c r="O52" s="15">
        <f t="shared" si="0"/>
        <v>70.142857142857167</v>
      </c>
      <c r="P52" s="15">
        <f t="shared" si="1"/>
        <v>70.142857142857167</v>
      </c>
      <c r="R52" s="8"/>
      <c r="T52"/>
    </row>
    <row r="53" spans="2:20" ht="23.1" customHeight="1" x14ac:dyDescent="0.25">
      <c r="B53" s="23" t="s">
        <v>80</v>
      </c>
      <c r="C53" s="49">
        <f>AVERAGE('23.09.19 -Busega -Entebbe'!C53,'24.09-Busega-Entebbe'!C53,'25.09 Busega-Entebbe'!C53,'26.09 Busega-Entebbe 24hr'!C53,'27.09 Busega-Entebbe '!C53,'28.09 Busega-Entebbe-24h'!C53,'29.09 Busega-Entebbe'!C53)</f>
        <v>38</v>
      </c>
      <c r="D53" s="49">
        <f>AVERAGE('23.09.19 -Busega -Entebbe'!D53,'24.09-Busega-Entebbe'!D53,'25.09 Busega-Entebbe'!D53,'26.09 Busega-Entebbe 24hr'!D53,'27.09 Busega-Entebbe '!D53,'28.09 Busega-Entebbe-24h'!D53,'29.09 Busega-Entebbe'!D53)</f>
        <v>18.285714285714285</v>
      </c>
      <c r="E53" s="49">
        <f>AVERAGE('23.09.19 -Busega -Entebbe'!E53,'24.09-Busega-Entebbe'!E53,'25.09 Busega-Entebbe'!E53,'26.09 Busega-Entebbe 24hr'!E53,'27.09 Busega-Entebbe '!E53,'28.09 Busega-Entebbe-24h'!E53,'29.09 Busega-Entebbe'!E53)</f>
        <v>6.4285714285714288</v>
      </c>
      <c r="F53" s="49">
        <f>AVERAGE('23.09.19 -Busega -Entebbe'!F53,'24.09-Busega-Entebbe'!F53,'25.09 Busega-Entebbe'!F53,'26.09 Busega-Entebbe 24hr'!F53,'27.09 Busega-Entebbe '!F53,'28.09 Busega-Entebbe-24h'!F53,'29.09 Busega-Entebbe'!F53)</f>
        <v>2.8571428571428572</v>
      </c>
      <c r="G53" s="49">
        <f>AVERAGE('23.09.19 -Busega -Entebbe'!G53,'24.09-Busega-Entebbe'!G53,'25.09 Busega-Entebbe'!G53,'26.09 Busega-Entebbe 24hr'!G53,'27.09 Busega-Entebbe '!G53,'28.09 Busega-Entebbe-24h'!G53,'29.09 Busega-Entebbe'!G53)</f>
        <v>0.42857142857142855</v>
      </c>
      <c r="H53" s="49">
        <f>AVERAGE('23.09.19 -Busega -Entebbe'!H53,'24.09-Busega-Entebbe'!H53,'25.09 Busega-Entebbe'!H53,'26.09 Busega-Entebbe 24hr'!H53,'27.09 Busega-Entebbe '!H53,'28.09 Busega-Entebbe-24h'!H53,'29.09 Busega-Entebbe'!H53)</f>
        <v>0.7142857142857143</v>
      </c>
      <c r="I53" s="49">
        <f>AVERAGE('23.09.19 -Busega -Entebbe'!I53,'24.09-Busega-Entebbe'!I53,'25.09 Busega-Entebbe'!I53,'26.09 Busega-Entebbe 24hr'!I53,'27.09 Busega-Entebbe '!I53,'28.09 Busega-Entebbe-24h'!I53,'29.09 Busega-Entebbe'!I53)</f>
        <v>3.1428571428571428</v>
      </c>
      <c r="J53" s="49">
        <f>AVERAGE('23.09.19 -Busega -Entebbe'!J53,'24.09-Busega-Entebbe'!J53,'25.09 Busega-Entebbe'!J53,'26.09 Busega-Entebbe 24hr'!J53,'27.09 Busega-Entebbe '!J53,'28.09 Busega-Entebbe-24h'!J53,'29.09 Busega-Entebbe'!J53)</f>
        <v>2.4285714285714284</v>
      </c>
      <c r="K53" s="49">
        <f>AVERAGE('23.09.19 -Busega -Entebbe'!K53,'24.09-Busega-Entebbe'!K53,'25.09 Busega-Entebbe'!K53,'26.09 Busega-Entebbe 24hr'!K53,'27.09 Busega-Entebbe '!K53,'28.09 Busega-Entebbe-24h'!K53,'29.09 Busega-Entebbe'!K53)</f>
        <v>0.7142857142857143</v>
      </c>
      <c r="L53" s="49">
        <f>AVERAGE('23.09.19 -Busega -Entebbe'!L53,'24.09-Busega-Entebbe'!L53,'25.09 Busega-Entebbe'!L53,'26.09 Busega-Entebbe 24hr'!L53,'27.09 Busega-Entebbe '!L53,'28.09 Busega-Entebbe-24h'!L53,'29.09 Busega-Entebbe'!L53)</f>
        <v>0.5714285714285714</v>
      </c>
      <c r="M53" s="49">
        <f>AVERAGE('23.09.19 -Busega -Entebbe'!M53,'24.09-Busega-Entebbe'!M53,'25.09 Busega-Entebbe'!M53,'26.09 Busega-Entebbe 24hr'!M53,'27.09 Busega-Entebbe '!M53,'28.09 Busega-Entebbe-24h'!M53,'29.09 Busega-Entebbe'!M53)</f>
        <v>0.14285714285714285</v>
      </c>
      <c r="N53" s="49">
        <f>AVERAGE('23.09.19 -Busega -Entebbe'!N53,'24.09-Busega-Entebbe'!N53,'25.09 Busega-Entebbe'!N53,'26.09 Busega-Entebbe 24hr'!N53,'27.09 Busega-Entebbe '!N53,'28.09 Busega-Entebbe-24h'!N53,'29.09 Busega-Entebbe'!N53)</f>
        <v>0</v>
      </c>
      <c r="O53" s="15">
        <f t="shared" si="0"/>
        <v>73.571428571428555</v>
      </c>
      <c r="P53" s="15">
        <f t="shared" si="1"/>
        <v>73.714285714285694</v>
      </c>
      <c r="R53" s="8"/>
      <c r="T53"/>
    </row>
    <row r="54" spans="2:20" ht="23.1" customHeight="1" x14ac:dyDescent="0.25">
      <c r="B54" s="23" t="s">
        <v>81</v>
      </c>
      <c r="C54" s="49">
        <f>AVERAGE('23.09.19 -Busega -Entebbe'!C54,'24.09-Busega-Entebbe'!C54,'25.09 Busega-Entebbe'!C54,'26.09 Busega-Entebbe 24hr'!C54,'27.09 Busega-Entebbe '!C54,'28.09 Busega-Entebbe-24h'!C54,'29.09 Busega-Entebbe'!C54)</f>
        <v>33.571428571428569</v>
      </c>
      <c r="D54" s="49">
        <f>AVERAGE('23.09.19 -Busega -Entebbe'!D54,'24.09-Busega-Entebbe'!D54,'25.09 Busega-Entebbe'!D54,'26.09 Busega-Entebbe 24hr'!D54,'27.09 Busega-Entebbe '!D54,'28.09 Busega-Entebbe-24h'!D54,'29.09 Busega-Entebbe'!D54)</f>
        <v>22.285714285714285</v>
      </c>
      <c r="E54" s="49">
        <f>AVERAGE('23.09.19 -Busega -Entebbe'!E54,'24.09-Busega-Entebbe'!E54,'25.09 Busega-Entebbe'!E54,'26.09 Busega-Entebbe 24hr'!E54,'27.09 Busega-Entebbe '!E54,'28.09 Busega-Entebbe-24h'!E54,'29.09 Busega-Entebbe'!E54)</f>
        <v>8.1428571428571423</v>
      </c>
      <c r="F54" s="49">
        <f>AVERAGE('23.09.19 -Busega -Entebbe'!F54,'24.09-Busega-Entebbe'!F54,'25.09 Busega-Entebbe'!F54,'26.09 Busega-Entebbe 24hr'!F54,'27.09 Busega-Entebbe '!F54,'28.09 Busega-Entebbe-24h'!F54,'29.09 Busega-Entebbe'!F54)</f>
        <v>3.1428571428571428</v>
      </c>
      <c r="G54" s="49">
        <f>AVERAGE('23.09.19 -Busega -Entebbe'!G54,'24.09-Busega-Entebbe'!G54,'25.09 Busega-Entebbe'!G54,'26.09 Busega-Entebbe 24hr'!G54,'27.09 Busega-Entebbe '!G54,'28.09 Busega-Entebbe-24h'!G54,'29.09 Busega-Entebbe'!G54)</f>
        <v>1</v>
      </c>
      <c r="H54" s="49">
        <f>AVERAGE('23.09.19 -Busega -Entebbe'!H54,'24.09-Busega-Entebbe'!H54,'25.09 Busega-Entebbe'!H54,'26.09 Busega-Entebbe 24hr'!H54,'27.09 Busega-Entebbe '!H54,'28.09 Busega-Entebbe-24h'!H54,'29.09 Busega-Entebbe'!H54)</f>
        <v>0.8571428571428571</v>
      </c>
      <c r="I54" s="49">
        <f>AVERAGE('23.09.19 -Busega -Entebbe'!I54,'24.09-Busega-Entebbe'!I54,'25.09 Busega-Entebbe'!I54,'26.09 Busega-Entebbe 24hr'!I54,'27.09 Busega-Entebbe '!I54,'28.09 Busega-Entebbe-24h'!I54,'29.09 Busega-Entebbe'!I54)</f>
        <v>3.2857142857142856</v>
      </c>
      <c r="J54" s="49">
        <f>AVERAGE('23.09.19 -Busega -Entebbe'!J54,'24.09-Busega-Entebbe'!J54,'25.09 Busega-Entebbe'!J54,'26.09 Busega-Entebbe 24hr'!J54,'27.09 Busega-Entebbe '!J54,'28.09 Busega-Entebbe-24h'!J54,'29.09 Busega-Entebbe'!J54)</f>
        <v>1.4285714285714286</v>
      </c>
      <c r="K54" s="49">
        <f>AVERAGE('23.09.19 -Busega -Entebbe'!K54,'24.09-Busega-Entebbe'!K54,'25.09 Busega-Entebbe'!K54,'26.09 Busega-Entebbe 24hr'!K54,'27.09 Busega-Entebbe '!K54,'28.09 Busega-Entebbe-24h'!K54,'29.09 Busega-Entebbe'!K54)</f>
        <v>0.5714285714285714</v>
      </c>
      <c r="L54" s="49">
        <f>AVERAGE('23.09.19 -Busega -Entebbe'!L54,'24.09-Busega-Entebbe'!L54,'25.09 Busega-Entebbe'!L54,'26.09 Busega-Entebbe 24hr'!L54,'27.09 Busega-Entebbe '!L54,'28.09 Busega-Entebbe-24h'!L54,'29.09 Busega-Entebbe'!L54)</f>
        <v>0.14285714285714285</v>
      </c>
      <c r="M54" s="49">
        <f>AVERAGE('23.09.19 -Busega -Entebbe'!M54,'24.09-Busega-Entebbe'!M54,'25.09 Busega-Entebbe'!M54,'26.09 Busega-Entebbe 24hr'!M54,'27.09 Busega-Entebbe '!M54,'28.09 Busega-Entebbe-24h'!M54,'29.09 Busega-Entebbe'!M54)</f>
        <v>0.2857142857142857</v>
      </c>
      <c r="N54" s="49">
        <f>AVERAGE('23.09.19 -Busega -Entebbe'!N54,'24.09-Busega-Entebbe'!N54,'25.09 Busega-Entebbe'!N54,'26.09 Busega-Entebbe 24hr'!N54,'27.09 Busega-Entebbe '!N54,'28.09 Busega-Entebbe-24h'!N54,'29.09 Busega-Entebbe'!N54)</f>
        <v>0</v>
      </c>
      <c r="O54" s="15">
        <f t="shared" si="0"/>
        <v>74.428571428571431</v>
      </c>
      <c r="P54" s="15">
        <f t="shared" si="1"/>
        <v>74.714285714285722</v>
      </c>
      <c r="R54" s="8"/>
      <c r="T54"/>
    </row>
    <row r="55" spans="2:20" ht="23.1" customHeight="1" x14ac:dyDescent="0.25">
      <c r="B55" s="23" t="s">
        <v>82</v>
      </c>
      <c r="C55" s="49">
        <f>AVERAGE('23.09.19 -Busega -Entebbe'!C55,'24.09-Busega-Entebbe'!C55,'25.09 Busega-Entebbe'!C55,'26.09 Busega-Entebbe 24hr'!C55,'27.09 Busega-Entebbe '!C55,'28.09 Busega-Entebbe-24h'!C55,'29.09 Busega-Entebbe'!C55)</f>
        <v>38.428571428571431</v>
      </c>
      <c r="D55" s="49">
        <f>AVERAGE('23.09.19 -Busega -Entebbe'!D55,'24.09-Busega-Entebbe'!D55,'25.09 Busega-Entebbe'!D55,'26.09 Busega-Entebbe 24hr'!D55,'27.09 Busega-Entebbe '!D55,'28.09 Busega-Entebbe-24h'!D55,'29.09 Busega-Entebbe'!D55)</f>
        <v>19.714285714285715</v>
      </c>
      <c r="E55" s="49">
        <f>AVERAGE('23.09.19 -Busega -Entebbe'!E55,'24.09-Busega-Entebbe'!E55,'25.09 Busega-Entebbe'!E55,'26.09 Busega-Entebbe 24hr'!E55,'27.09 Busega-Entebbe '!E55,'28.09 Busega-Entebbe-24h'!E55,'29.09 Busega-Entebbe'!E55)</f>
        <v>7.8571428571428568</v>
      </c>
      <c r="F55" s="49">
        <f>AVERAGE('23.09.19 -Busega -Entebbe'!F55,'24.09-Busega-Entebbe'!F55,'25.09 Busega-Entebbe'!F55,'26.09 Busega-Entebbe 24hr'!F55,'27.09 Busega-Entebbe '!F55,'28.09 Busega-Entebbe-24h'!F55,'29.09 Busega-Entebbe'!F55)</f>
        <v>4.8571428571428568</v>
      </c>
      <c r="G55" s="49">
        <f>AVERAGE('23.09.19 -Busega -Entebbe'!G55,'24.09-Busega-Entebbe'!G55,'25.09 Busega-Entebbe'!G55,'26.09 Busega-Entebbe 24hr'!G55,'27.09 Busega-Entebbe '!G55,'28.09 Busega-Entebbe-24h'!G55,'29.09 Busega-Entebbe'!G55)</f>
        <v>0.7142857142857143</v>
      </c>
      <c r="H55" s="49">
        <f>AVERAGE('23.09.19 -Busega -Entebbe'!H55,'24.09-Busega-Entebbe'!H55,'25.09 Busega-Entebbe'!H55,'26.09 Busega-Entebbe 24hr'!H55,'27.09 Busega-Entebbe '!H55,'28.09 Busega-Entebbe-24h'!H55,'29.09 Busega-Entebbe'!H55)</f>
        <v>0.14285714285714285</v>
      </c>
      <c r="I55" s="49">
        <f>AVERAGE('23.09.19 -Busega -Entebbe'!I55,'24.09-Busega-Entebbe'!I55,'25.09 Busega-Entebbe'!I55,'26.09 Busega-Entebbe 24hr'!I55,'27.09 Busega-Entebbe '!I55,'28.09 Busega-Entebbe-24h'!I55,'29.09 Busega-Entebbe'!I55)</f>
        <v>3.4285714285714284</v>
      </c>
      <c r="J55" s="49">
        <f>AVERAGE('23.09.19 -Busega -Entebbe'!J55,'24.09-Busega-Entebbe'!J55,'25.09 Busega-Entebbe'!J55,'26.09 Busega-Entebbe 24hr'!J55,'27.09 Busega-Entebbe '!J55,'28.09 Busega-Entebbe-24h'!J55,'29.09 Busega-Entebbe'!J55)</f>
        <v>1.1428571428571428</v>
      </c>
      <c r="K55" s="49">
        <f>AVERAGE('23.09.19 -Busega -Entebbe'!K55,'24.09-Busega-Entebbe'!K55,'25.09 Busega-Entebbe'!K55,'26.09 Busega-Entebbe 24hr'!K55,'27.09 Busega-Entebbe '!K55,'28.09 Busega-Entebbe-24h'!K55,'29.09 Busega-Entebbe'!K55)</f>
        <v>1.1428571428571428</v>
      </c>
      <c r="L55" s="49">
        <f>AVERAGE('23.09.19 -Busega -Entebbe'!L55,'24.09-Busega-Entebbe'!L55,'25.09 Busega-Entebbe'!L55,'26.09 Busega-Entebbe 24hr'!L55,'27.09 Busega-Entebbe '!L55,'28.09 Busega-Entebbe-24h'!L55,'29.09 Busega-Entebbe'!L55)</f>
        <v>0.7142857142857143</v>
      </c>
      <c r="M55" s="49">
        <f>AVERAGE('23.09.19 -Busega -Entebbe'!M55,'24.09-Busega-Entebbe'!M55,'25.09 Busega-Entebbe'!M55,'26.09 Busega-Entebbe 24hr'!M55,'27.09 Busega-Entebbe '!M55,'28.09 Busega-Entebbe-24h'!M55,'29.09 Busega-Entebbe'!M55)</f>
        <v>0.2857142857142857</v>
      </c>
      <c r="N55" s="49">
        <f>AVERAGE('23.09.19 -Busega -Entebbe'!N55,'24.09-Busega-Entebbe'!N55,'25.09 Busega-Entebbe'!N55,'26.09 Busega-Entebbe 24hr'!N55,'27.09 Busega-Entebbe '!N55,'28.09 Busega-Entebbe-24h'!N55,'29.09 Busega-Entebbe'!N55)</f>
        <v>0</v>
      </c>
      <c r="O55" s="15">
        <f t="shared" si="0"/>
        <v>78.142857142857125</v>
      </c>
      <c r="P55" s="15">
        <f t="shared" si="1"/>
        <v>78.428571428571416</v>
      </c>
      <c r="R55" s="8"/>
      <c r="T55"/>
    </row>
    <row r="56" spans="2:20" ht="23.1" customHeight="1" x14ac:dyDescent="0.25">
      <c r="B56" s="23" t="s">
        <v>83</v>
      </c>
      <c r="C56" s="49">
        <f>AVERAGE('23.09.19 -Busega -Entebbe'!C56,'24.09-Busega-Entebbe'!C56,'25.09 Busega-Entebbe'!C56,'26.09 Busega-Entebbe 24hr'!C56,'27.09 Busega-Entebbe '!C56,'28.09 Busega-Entebbe-24h'!C56,'29.09 Busega-Entebbe'!C56)</f>
        <v>44.714285714285715</v>
      </c>
      <c r="D56" s="49">
        <f>AVERAGE('23.09.19 -Busega -Entebbe'!D56,'24.09-Busega-Entebbe'!D56,'25.09 Busega-Entebbe'!D56,'26.09 Busega-Entebbe 24hr'!D56,'27.09 Busega-Entebbe '!D56,'28.09 Busega-Entebbe-24h'!D56,'29.09 Busega-Entebbe'!D56)</f>
        <v>21.142857142857142</v>
      </c>
      <c r="E56" s="49">
        <f>AVERAGE('23.09.19 -Busega -Entebbe'!E56,'24.09-Busega-Entebbe'!E56,'25.09 Busega-Entebbe'!E56,'26.09 Busega-Entebbe 24hr'!E56,'27.09 Busega-Entebbe '!E56,'28.09 Busega-Entebbe-24h'!E56,'29.09 Busega-Entebbe'!E56)</f>
        <v>8.4285714285714288</v>
      </c>
      <c r="F56" s="49">
        <f>AVERAGE('23.09.19 -Busega -Entebbe'!F56,'24.09-Busega-Entebbe'!F56,'25.09 Busega-Entebbe'!F56,'26.09 Busega-Entebbe 24hr'!F56,'27.09 Busega-Entebbe '!F56,'28.09 Busega-Entebbe-24h'!F56,'29.09 Busega-Entebbe'!F56)</f>
        <v>4.7142857142857144</v>
      </c>
      <c r="G56" s="49">
        <f>AVERAGE('23.09.19 -Busega -Entebbe'!G56,'24.09-Busega-Entebbe'!G56,'25.09 Busega-Entebbe'!G56,'26.09 Busega-Entebbe 24hr'!G56,'27.09 Busega-Entebbe '!G56,'28.09 Busega-Entebbe-24h'!G56,'29.09 Busega-Entebbe'!G56)</f>
        <v>1</v>
      </c>
      <c r="H56" s="49">
        <f>AVERAGE('23.09.19 -Busega -Entebbe'!H56,'24.09-Busega-Entebbe'!H56,'25.09 Busega-Entebbe'!H56,'26.09 Busega-Entebbe 24hr'!H56,'27.09 Busega-Entebbe '!H56,'28.09 Busega-Entebbe-24h'!H56,'29.09 Busega-Entebbe'!H56)</f>
        <v>0.14285714285714285</v>
      </c>
      <c r="I56" s="49">
        <f>AVERAGE('23.09.19 -Busega -Entebbe'!I56,'24.09-Busega-Entebbe'!I56,'25.09 Busega-Entebbe'!I56,'26.09 Busega-Entebbe 24hr'!I56,'27.09 Busega-Entebbe '!I56,'28.09 Busega-Entebbe-24h'!I56,'29.09 Busega-Entebbe'!I56)</f>
        <v>2.4285714285714284</v>
      </c>
      <c r="J56" s="49">
        <f>AVERAGE('23.09.19 -Busega -Entebbe'!J56,'24.09-Busega-Entebbe'!J56,'25.09 Busega-Entebbe'!J56,'26.09 Busega-Entebbe 24hr'!J56,'27.09 Busega-Entebbe '!J56,'28.09 Busega-Entebbe-24h'!J56,'29.09 Busega-Entebbe'!J56)</f>
        <v>1.5714285714285714</v>
      </c>
      <c r="K56" s="49">
        <f>AVERAGE('23.09.19 -Busega -Entebbe'!K56,'24.09-Busega-Entebbe'!K56,'25.09 Busega-Entebbe'!K56,'26.09 Busega-Entebbe 24hr'!K56,'27.09 Busega-Entebbe '!K56,'28.09 Busega-Entebbe-24h'!K56,'29.09 Busega-Entebbe'!K56)</f>
        <v>1</v>
      </c>
      <c r="L56" s="49">
        <f>AVERAGE('23.09.19 -Busega -Entebbe'!L56,'24.09-Busega-Entebbe'!L56,'25.09 Busega-Entebbe'!L56,'26.09 Busega-Entebbe 24hr'!L56,'27.09 Busega-Entebbe '!L56,'28.09 Busega-Entebbe-24h'!L56,'29.09 Busega-Entebbe'!L56)</f>
        <v>0.14285714285714285</v>
      </c>
      <c r="M56" s="49">
        <f>AVERAGE('23.09.19 -Busega -Entebbe'!M56,'24.09-Busega-Entebbe'!M56,'25.09 Busega-Entebbe'!M56,'26.09 Busega-Entebbe 24hr'!M56,'27.09 Busega-Entebbe '!M56,'28.09 Busega-Entebbe-24h'!M56,'29.09 Busega-Entebbe'!M56)</f>
        <v>0.14285714285714285</v>
      </c>
      <c r="N56" s="49">
        <f>AVERAGE('23.09.19 -Busega -Entebbe'!N56,'24.09-Busega-Entebbe'!N56,'25.09 Busega-Entebbe'!N56,'26.09 Busega-Entebbe 24hr'!N56,'27.09 Busega-Entebbe '!N56,'28.09 Busega-Entebbe-24h'!N56,'29.09 Busega-Entebbe'!N56)</f>
        <v>0</v>
      </c>
      <c r="O56" s="15">
        <f t="shared" si="0"/>
        <v>85.285714285714278</v>
      </c>
      <c r="P56" s="15">
        <f t="shared" si="1"/>
        <v>85.428571428571416</v>
      </c>
      <c r="R56" s="8"/>
      <c r="T56"/>
    </row>
    <row r="57" spans="2:20" ht="23.1" customHeight="1" x14ac:dyDescent="0.25">
      <c r="B57" s="23" t="s">
        <v>84</v>
      </c>
      <c r="C57" s="49">
        <f>AVERAGE('23.09.19 -Busega -Entebbe'!C57,'24.09-Busega-Entebbe'!C57,'25.09 Busega-Entebbe'!C57,'26.09 Busega-Entebbe 24hr'!C57,'27.09 Busega-Entebbe '!C57,'28.09 Busega-Entebbe-24h'!C57,'29.09 Busega-Entebbe'!C57)</f>
        <v>38.428571428571431</v>
      </c>
      <c r="D57" s="49">
        <f>AVERAGE('23.09.19 -Busega -Entebbe'!D57,'24.09-Busega-Entebbe'!D57,'25.09 Busega-Entebbe'!D57,'26.09 Busega-Entebbe 24hr'!D57,'27.09 Busega-Entebbe '!D57,'28.09 Busega-Entebbe-24h'!D57,'29.09 Busega-Entebbe'!D57)</f>
        <v>25.428571428571427</v>
      </c>
      <c r="E57" s="49">
        <f>AVERAGE('23.09.19 -Busega -Entebbe'!E57,'24.09-Busega-Entebbe'!E57,'25.09 Busega-Entebbe'!E57,'26.09 Busega-Entebbe 24hr'!E57,'27.09 Busega-Entebbe '!E57,'28.09 Busega-Entebbe-24h'!E57,'29.09 Busega-Entebbe'!E57)</f>
        <v>9.4285714285714288</v>
      </c>
      <c r="F57" s="49">
        <f>AVERAGE('23.09.19 -Busega -Entebbe'!F57,'24.09-Busega-Entebbe'!F57,'25.09 Busega-Entebbe'!F57,'26.09 Busega-Entebbe 24hr'!F57,'27.09 Busega-Entebbe '!F57,'28.09 Busega-Entebbe-24h'!F57,'29.09 Busega-Entebbe'!F57)</f>
        <v>4.8571428571428568</v>
      </c>
      <c r="G57" s="49">
        <f>AVERAGE('23.09.19 -Busega -Entebbe'!G57,'24.09-Busega-Entebbe'!G57,'25.09 Busega-Entebbe'!G57,'26.09 Busega-Entebbe 24hr'!G57,'27.09 Busega-Entebbe '!G57,'28.09 Busega-Entebbe-24h'!G57,'29.09 Busega-Entebbe'!G57)</f>
        <v>1</v>
      </c>
      <c r="H57" s="49">
        <f>AVERAGE('23.09.19 -Busega -Entebbe'!H57,'24.09-Busega-Entebbe'!H57,'25.09 Busega-Entebbe'!H57,'26.09 Busega-Entebbe 24hr'!H57,'27.09 Busega-Entebbe '!H57,'28.09 Busega-Entebbe-24h'!H57,'29.09 Busega-Entebbe'!H57)</f>
        <v>0.14285714285714285</v>
      </c>
      <c r="I57" s="49">
        <f>AVERAGE('23.09.19 -Busega -Entebbe'!I57,'24.09-Busega-Entebbe'!I57,'25.09 Busega-Entebbe'!I57,'26.09 Busega-Entebbe 24hr'!I57,'27.09 Busega-Entebbe '!I57,'28.09 Busega-Entebbe-24h'!I57,'29.09 Busega-Entebbe'!I57)</f>
        <v>3</v>
      </c>
      <c r="J57" s="49">
        <f>AVERAGE('23.09.19 -Busega -Entebbe'!J57,'24.09-Busega-Entebbe'!J57,'25.09 Busega-Entebbe'!J57,'26.09 Busega-Entebbe 24hr'!J57,'27.09 Busega-Entebbe '!J57,'28.09 Busega-Entebbe-24h'!J57,'29.09 Busega-Entebbe'!J57)</f>
        <v>1.8571428571428572</v>
      </c>
      <c r="K57" s="49">
        <f>AVERAGE('23.09.19 -Busega -Entebbe'!K57,'24.09-Busega-Entebbe'!K57,'25.09 Busega-Entebbe'!K57,'26.09 Busega-Entebbe 24hr'!K57,'27.09 Busega-Entebbe '!K57,'28.09 Busega-Entebbe-24h'!K57,'29.09 Busega-Entebbe'!K57)</f>
        <v>2</v>
      </c>
      <c r="L57" s="49">
        <f>AVERAGE('23.09.19 -Busega -Entebbe'!L57,'24.09-Busega-Entebbe'!L57,'25.09 Busega-Entebbe'!L57,'26.09 Busega-Entebbe 24hr'!L57,'27.09 Busega-Entebbe '!L57,'28.09 Busega-Entebbe-24h'!L57,'29.09 Busega-Entebbe'!L57)</f>
        <v>0</v>
      </c>
      <c r="M57" s="49">
        <f>AVERAGE('23.09.19 -Busega -Entebbe'!M57,'24.09-Busega-Entebbe'!M57,'25.09 Busega-Entebbe'!M57,'26.09 Busega-Entebbe 24hr'!M57,'27.09 Busega-Entebbe '!M57,'28.09 Busega-Entebbe-24h'!M57,'29.09 Busega-Entebbe'!M57)</f>
        <v>0.14285714285714285</v>
      </c>
      <c r="N57" s="49">
        <f>AVERAGE('23.09.19 -Busega -Entebbe'!N57,'24.09-Busega-Entebbe'!N57,'25.09 Busega-Entebbe'!N57,'26.09 Busega-Entebbe 24hr'!N57,'27.09 Busega-Entebbe '!N57,'28.09 Busega-Entebbe-24h'!N57,'29.09 Busega-Entebbe'!N57)</f>
        <v>0</v>
      </c>
      <c r="O57" s="15">
        <f t="shared" si="0"/>
        <v>86.142857142857153</v>
      </c>
      <c r="P57" s="15">
        <f t="shared" si="1"/>
        <v>86.285714285714292</v>
      </c>
      <c r="R57" s="8"/>
      <c r="T57"/>
    </row>
    <row r="58" spans="2:20" ht="23.1" customHeight="1" x14ac:dyDescent="0.25">
      <c r="B58" s="23" t="s">
        <v>99</v>
      </c>
      <c r="C58" s="49">
        <f>AVERAGE('26.09 Entebbe-Busega 24hr'!C58,'28.09 Entebbe-Busega-24h'!C58)</f>
        <v>29</v>
      </c>
      <c r="D58" s="49">
        <f>AVERAGE('26.09 Entebbe-Busega 24hr'!D58,'28.09 Entebbe-Busega-24h'!D58)</f>
        <v>7.5</v>
      </c>
      <c r="E58" s="49">
        <f>AVERAGE('26.09 Entebbe-Busega 24hr'!E58,'28.09 Entebbe-Busega-24h'!E58)</f>
        <v>10.5</v>
      </c>
      <c r="F58" s="49">
        <f>AVERAGE('26.09 Entebbe-Busega 24hr'!F58,'28.09 Entebbe-Busega-24h'!F58)</f>
        <v>1</v>
      </c>
      <c r="G58" s="49">
        <f>AVERAGE('26.09 Entebbe-Busega 24hr'!G58,'28.09 Entebbe-Busega-24h'!G58)</f>
        <v>1</v>
      </c>
      <c r="H58" s="49">
        <f>AVERAGE('26.09 Entebbe-Busega 24hr'!H58,'28.09 Entebbe-Busega-24h'!H58)</f>
        <v>0</v>
      </c>
      <c r="I58" s="49">
        <f>AVERAGE('26.09 Entebbe-Busega 24hr'!I58,'28.09 Entebbe-Busega-24h'!I58)</f>
        <v>2.5</v>
      </c>
      <c r="J58" s="49">
        <f>AVERAGE('26.09 Entebbe-Busega 24hr'!J58,'28.09 Entebbe-Busega-24h'!J58)</f>
        <v>2</v>
      </c>
      <c r="K58" s="49">
        <f>AVERAGE('26.09 Entebbe-Busega 24hr'!K58,'28.09 Entebbe-Busega-24h'!K58)</f>
        <v>2</v>
      </c>
      <c r="L58" s="49">
        <f>AVERAGE('26.09 Entebbe-Busega 24hr'!L58,'28.09 Entebbe-Busega-24h'!L58)</f>
        <v>0.5</v>
      </c>
      <c r="M58" s="49">
        <f>AVERAGE('26.09 Entebbe-Busega 24hr'!M58,'28.09 Entebbe-Busega-24h'!M58)</f>
        <v>0</v>
      </c>
      <c r="N58" s="49">
        <f>AVERAGE('26.09 Entebbe-Busega 24hr'!N58,'28.09 Entebbe-Busega-24h'!N58)</f>
        <v>0</v>
      </c>
      <c r="O58" s="15">
        <f t="shared" si="0"/>
        <v>56</v>
      </c>
      <c r="P58" s="15">
        <f t="shared" si="1"/>
        <v>56</v>
      </c>
      <c r="R58" s="8"/>
      <c r="T58"/>
    </row>
    <row r="59" spans="2:20" ht="23.1" customHeight="1" x14ac:dyDescent="0.25">
      <c r="B59" s="23" t="s">
        <v>100</v>
      </c>
      <c r="C59" s="49">
        <f>AVERAGE('26.09 Entebbe-Busega 24hr'!C59,'28.09 Entebbe-Busega-24h'!C59)</f>
        <v>33</v>
      </c>
      <c r="D59" s="49">
        <f>AVERAGE('26.09 Entebbe-Busega 24hr'!D59,'28.09 Entebbe-Busega-24h'!D59)</f>
        <v>13.5</v>
      </c>
      <c r="E59" s="49">
        <f>AVERAGE('26.09 Entebbe-Busega 24hr'!E59,'28.09 Entebbe-Busega-24h'!E59)</f>
        <v>9.5</v>
      </c>
      <c r="F59" s="49">
        <f>AVERAGE('26.09 Entebbe-Busega 24hr'!F59,'28.09 Entebbe-Busega-24h'!F59)</f>
        <v>3</v>
      </c>
      <c r="G59" s="49">
        <f>AVERAGE('26.09 Entebbe-Busega 24hr'!G59,'28.09 Entebbe-Busega-24h'!G59)</f>
        <v>2.5</v>
      </c>
      <c r="H59" s="49">
        <f>AVERAGE('26.09 Entebbe-Busega 24hr'!H59,'28.09 Entebbe-Busega-24h'!H59)</f>
        <v>0</v>
      </c>
      <c r="I59" s="49">
        <f>AVERAGE('26.09 Entebbe-Busega 24hr'!I59,'28.09 Entebbe-Busega-24h'!I59)</f>
        <v>4</v>
      </c>
      <c r="J59" s="49">
        <f>AVERAGE('26.09 Entebbe-Busega 24hr'!J59,'28.09 Entebbe-Busega-24h'!J59)</f>
        <v>2</v>
      </c>
      <c r="K59" s="49">
        <f>AVERAGE('26.09 Entebbe-Busega 24hr'!K59,'28.09 Entebbe-Busega-24h'!K59)</f>
        <v>0</v>
      </c>
      <c r="L59" s="49">
        <f>AVERAGE('26.09 Entebbe-Busega 24hr'!L59,'28.09 Entebbe-Busega-24h'!L59)</f>
        <v>0</v>
      </c>
      <c r="M59" s="49">
        <f>AVERAGE('26.09 Entebbe-Busega 24hr'!M59,'28.09 Entebbe-Busega-24h'!M59)</f>
        <v>0</v>
      </c>
      <c r="N59" s="49">
        <f>AVERAGE('26.09 Entebbe-Busega 24hr'!N59,'28.09 Entebbe-Busega-24h'!N59)</f>
        <v>0</v>
      </c>
      <c r="O59" s="15">
        <f t="shared" si="0"/>
        <v>67.5</v>
      </c>
      <c r="P59" s="15">
        <f t="shared" si="1"/>
        <v>67.5</v>
      </c>
      <c r="R59" s="8"/>
      <c r="T59"/>
    </row>
    <row r="60" spans="2:20" ht="23.1" customHeight="1" x14ac:dyDescent="0.25">
      <c r="B60" s="23" t="s">
        <v>101</v>
      </c>
      <c r="C60" s="49">
        <f>AVERAGE('26.09 Entebbe-Busega 24hr'!C60,'28.09 Entebbe-Busega-24h'!C60)</f>
        <v>31.5</v>
      </c>
      <c r="D60" s="49">
        <f>AVERAGE('26.09 Entebbe-Busega 24hr'!D60,'28.09 Entebbe-Busega-24h'!D60)</f>
        <v>12.5</v>
      </c>
      <c r="E60" s="49">
        <f>AVERAGE('26.09 Entebbe-Busega 24hr'!E60,'28.09 Entebbe-Busega-24h'!E60)</f>
        <v>12</v>
      </c>
      <c r="F60" s="49">
        <f>AVERAGE('26.09 Entebbe-Busega 24hr'!F60,'28.09 Entebbe-Busega-24h'!F60)</f>
        <v>3.5</v>
      </c>
      <c r="G60" s="49">
        <f>AVERAGE('26.09 Entebbe-Busega 24hr'!G60,'28.09 Entebbe-Busega-24h'!G60)</f>
        <v>1.5</v>
      </c>
      <c r="H60" s="49">
        <f>AVERAGE('26.09 Entebbe-Busega 24hr'!H60,'28.09 Entebbe-Busega-24h'!H60)</f>
        <v>0</v>
      </c>
      <c r="I60" s="49">
        <f>AVERAGE('26.09 Entebbe-Busega 24hr'!I60,'28.09 Entebbe-Busega-24h'!I60)</f>
        <v>2</v>
      </c>
      <c r="J60" s="49">
        <f>AVERAGE('26.09 Entebbe-Busega 24hr'!J60,'28.09 Entebbe-Busega-24h'!J60)</f>
        <v>3.5</v>
      </c>
      <c r="K60" s="49">
        <f>AVERAGE('26.09 Entebbe-Busega 24hr'!K60,'28.09 Entebbe-Busega-24h'!K60)</f>
        <v>1</v>
      </c>
      <c r="L60" s="49">
        <f>AVERAGE('26.09 Entebbe-Busega 24hr'!L60,'28.09 Entebbe-Busega-24h'!L60)</f>
        <v>1.5</v>
      </c>
      <c r="M60" s="49">
        <f>AVERAGE('26.09 Entebbe-Busega 24hr'!M60,'28.09 Entebbe-Busega-24h'!M60)</f>
        <v>0</v>
      </c>
      <c r="N60" s="49">
        <f>AVERAGE('26.09 Entebbe-Busega 24hr'!N60,'28.09 Entebbe-Busega-24h'!N60)</f>
        <v>0</v>
      </c>
      <c r="O60" s="15">
        <f t="shared" si="0"/>
        <v>69</v>
      </c>
      <c r="P60" s="15">
        <f t="shared" si="1"/>
        <v>69</v>
      </c>
      <c r="R60" s="8"/>
      <c r="T60"/>
    </row>
    <row r="61" spans="2:20" ht="23.1" customHeight="1" x14ac:dyDescent="0.25">
      <c r="B61" s="23" t="s">
        <v>102</v>
      </c>
      <c r="C61" s="49">
        <f>AVERAGE('26.09 Entebbe-Busega 24hr'!C61,'28.09 Entebbe-Busega-24h'!C61)</f>
        <v>20.5</v>
      </c>
      <c r="D61" s="49">
        <f>AVERAGE('26.09 Entebbe-Busega 24hr'!D61,'28.09 Entebbe-Busega-24h'!D61)</f>
        <v>15.5</v>
      </c>
      <c r="E61" s="49">
        <f>AVERAGE('26.09 Entebbe-Busega 24hr'!E61,'28.09 Entebbe-Busega-24h'!E61)</f>
        <v>6</v>
      </c>
      <c r="F61" s="49">
        <f>AVERAGE('26.09 Entebbe-Busega 24hr'!F61,'28.09 Entebbe-Busega-24h'!F61)</f>
        <v>5.5</v>
      </c>
      <c r="G61" s="49">
        <f>AVERAGE('26.09 Entebbe-Busega 24hr'!G61,'28.09 Entebbe-Busega-24h'!G61)</f>
        <v>0.5</v>
      </c>
      <c r="H61" s="49">
        <f>AVERAGE('26.09 Entebbe-Busega 24hr'!H61,'28.09 Entebbe-Busega-24h'!H61)</f>
        <v>0</v>
      </c>
      <c r="I61" s="49">
        <f>AVERAGE('26.09 Entebbe-Busega 24hr'!I61,'28.09 Entebbe-Busega-24h'!I61)</f>
        <v>3.5</v>
      </c>
      <c r="J61" s="49">
        <f>AVERAGE('26.09 Entebbe-Busega 24hr'!J61,'28.09 Entebbe-Busega-24h'!J61)</f>
        <v>3.5</v>
      </c>
      <c r="K61" s="49">
        <f>AVERAGE('26.09 Entebbe-Busega 24hr'!K61,'28.09 Entebbe-Busega-24h'!K61)</f>
        <v>0.5</v>
      </c>
      <c r="L61" s="49">
        <f>AVERAGE('26.09 Entebbe-Busega 24hr'!L61,'28.09 Entebbe-Busega-24h'!L61)</f>
        <v>0.5</v>
      </c>
      <c r="M61" s="49">
        <f>AVERAGE('26.09 Entebbe-Busega 24hr'!M61,'28.09 Entebbe-Busega-24h'!M61)</f>
        <v>0</v>
      </c>
      <c r="N61" s="49">
        <f>AVERAGE('26.09 Entebbe-Busega 24hr'!N61,'28.09 Entebbe-Busega-24h'!N61)</f>
        <v>0</v>
      </c>
      <c r="O61" s="15">
        <f t="shared" si="0"/>
        <v>56</v>
      </c>
      <c r="P61" s="15">
        <f t="shared" si="1"/>
        <v>56</v>
      </c>
      <c r="R61" s="8"/>
      <c r="T61"/>
    </row>
    <row r="62" spans="2:20" ht="23.1" customHeight="1" x14ac:dyDescent="0.25">
      <c r="B62" s="23" t="s">
        <v>107</v>
      </c>
      <c r="C62" s="49">
        <f>AVERAGE('26.09 Entebbe-Busega 24hr'!C62,'28.09 Entebbe-Busega-24h'!C62)</f>
        <v>21.5</v>
      </c>
      <c r="D62" s="49">
        <f>AVERAGE('26.09 Entebbe-Busega 24hr'!D62,'28.09 Entebbe-Busega-24h'!D62)</f>
        <v>13.5</v>
      </c>
      <c r="E62" s="49">
        <f>AVERAGE('26.09 Entebbe-Busega 24hr'!E62,'28.09 Entebbe-Busega-24h'!E62)</f>
        <v>6</v>
      </c>
      <c r="F62" s="49">
        <f>AVERAGE('26.09 Entebbe-Busega 24hr'!F62,'28.09 Entebbe-Busega-24h'!F62)</f>
        <v>3</v>
      </c>
      <c r="G62" s="49">
        <f>AVERAGE('26.09 Entebbe-Busega 24hr'!G62,'28.09 Entebbe-Busega-24h'!G62)</f>
        <v>0</v>
      </c>
      <c r="H62" s="49">
        <f>AVERAGE('26.09 Entebbe-Busega 24hr'!H62,'28.09 Entebbe-Busega-24h'!H62)</f>
        <v>0</v>
      </c>
      <c r="I62" s="49">
        <f>AVERAGE('26.09 Entebbe-Busega 24hr'!I62,'28.09 Entebbe-Busega-24h'!I62)</f>
        <v>4</v>
      </c>
      <c r="J62" s="49">
        <f>AVERAGE('26.09 Entebbe-Busega 24hr'!J62,'28.09 Entebbe-Busega-24h'!J62)</f>
        <v>2.5</v>
      </c>
      <c r="K62" s="49">
        <f>AVERAGE('26.09 Entebbe-Busega 24hr'!K62,'28.09 Entebbe-Busega-24h'!K62)</f>
        <v>0.5</v>
      </c>
      <c r="L62" s="49">
        <f>AVERAGE('26.09 Entebbe-Busega 24hr'!L62,'28.09 Entebbe-Busega-24h'!L62)</f>
        <v>0.5</v>
      </c>
      <c r="M62" s="49">
        <f>AVERAGE('26.09 Entebbe-Busega 24hr'!M62,'28.09 Entebbe-Busega-24h'!M62)</f>
        <v>0</v>
      </c>
      <c r="N62" s="49">
        <f>AVERAGE('26.09 Entebbe-Busega 24hr'!N62,'28.09 Entebbe-Busega-24h'!N62)</f>
        <v>0</v>
      </c>
      <c r="O62" s="15">
        <f t="shared" si="0"/>
        <v>51.5</v>
      </c>
      <c r="P62" s="15">
        <f t="shared" si="1"/>
        <v>51.5</v>
      </c>
      <c r="R62" s="8"/>
      <c r="T62"/>
    </row>
    <row r="63" spans="2:20" ht="23.1" customHeight="1" x14ac:dyDescent="0.25">
      <c r="B63" s="23" t="s">
        <v>108</v>
      </c>
      <c r="C63" s="49">
        <f>AVERAGE('26.09 Entebbe-Busega 24hr'!C63,'28.09 Entebbe-Busega-24h'!C63)</f>
        <v>18.5</v>
      </c>
      <c r="D63" s="49">
        <f>AVERAGE('26.09 Entebbe-Busega 24hr'!D63,'28.09 Entebbe-Busega-24h'!D63)</f>
        <v>11</v>
      </c>
      <c r="E63" s="49">
        <f>AVERAGE('26.09 Entebbe-Busega 24hr'!E63,'28.09 Entebbe-Busega-24h'!E63)</f>
        <v>8</v>
      </c>
      <c r="F63" s="49">
        <f>AVERAGE('26.09 Entebbe-Busega 24hr'!F63,'28.09 Entebbe-Busega-24h'!F63)</f>
        <v>3</v>
      </c>
      <c r="G63" s="49">
        <f>AVERAGE('26.09 Entebbe-Busega 24hr'!G63,'28.09 Entebbe-Busega-24h'!G63)</f>
        <v>1</v>
      </c>
      <c r="H63" s="49">
        <f>AVERAGE('26.09 Entebbe-Busega 24hr'!H63,'28.09 Entebbe-Busega-24h'!H63)</f>
        <v>0</v>
      </c>
      <c r="I63" s="49">
        <f>AVERAGE('26.09 Entebbe-Busega 24hr'!I63,'28.09 Entebbe-Busega-24h'!I63)</f>
        <v>1.5</v>
      </c>
      <c r="J63" s="49">
        <f>AVERAGE('26.09 Entebbe-Busega 24hr'!J63,'28.09 Entebbe-Busega-24h'!J63)</f>
        <v>3.5</v>
      </c>
      <c r="K63" s="49">
        <f>AVERAGE('26.09 Entebbe-Busega 24hr'!K63,'28.09 Entebbe-Busega-24h'!K63)</f>
        <v>0.5</v>
      </c>
      <c r="L63" s="49">
        <f>AVERAGE('26.09 Entebbe-Busega 24hr'!L63,'28.09 Entebbe-Busega-24h'!L63)</f>
        <v>0.5</v>
      </c>
      <c r="M63" s="49">
        <f>AVERAGE('26.09 Entebbe-Busega 24hr'!M63,'28.09 Entebbe-Busega-24h'!M63)</f>
        <v>0</v>
      </c>
      <c r="N63" s="49">
        <f>AVERAGE('26.09 Entebbe-Busega 24hr'!N63,'28.09 Entebbe-Busega-24h'!N63)</f>
        <v>0</v>
      </c>
      <c r="O63" s="15">
        <f t="shared" si="0"/>
        <v>47.5</v>
      </c>
      <c r="P63" s="15">
        <f t="shared" si="1"/>
        <v>47.5</v>
      </c>
      <c r="R63" s="8"/>
      <c r="T63"/>
    </row>
    <row r="64" spans="2:20" ht="23.1" customHeight="1" x14ac:dyDescent="0.25">
      <c r="B64" s="23" t="s">
        <v>109</v>
      </c>
      <c r="C64" s="49">
        <f>AVERAGE('26.09 Entebbe-Busega 24hr'!C64,'28.09 Entebbe-Busega-24h'!C64)</f>
        <v>24</v>
      </c>
      <c r="D64" s="49">
        <f>AVERAGE('26.09 Entebbe-Busega 24hr'!D64,'28.09 Entebbe-Busega-24h'!D64)</f>
        <v>19</v>
      </c>
      <c r="E64" s="49">
        <f>AVERAGE('26.09 Entebbe-Busega 24hr'!E64,'28.09 Entebbe-Busega-24h'!E64)</f>
        <v>9.5</v>
      </c>
      <c r="F64" s="49">
        <f>AVERAGE('26.09 Entebbe-Busega 24hr'!F64,'28.09 Entebbe-Busega-24h'!F64)</f>
        <v>0.5</v>
      </c>
      <c r="G64" s="49">
        <f>AVERAGE('26.09 Entebbe-Busega 24hr'!G64,'28.09 Entebbe-Busega-24h'!G64)</f>
        <v>0.5</v>
      </c>
      <c r="H64" s="49">
        <f>AVERAGE('26.09 Entebbe-Busega 24hr'!H64,'28.09 Entebbe-Busega-24h'!H64)</f>
        <v>0</v>
      </c>
      <c r="I64" s="49">
        <f>AVERAGE('26.09 Entebbe-Busega 24hr'!I64,'28.09 Entebbe-Busega-24h'!I64)</f>
        <v>0.5</v>
      </c>
      <c r="J64" s="49">
        <f>AVERAGE('26.09 Entebbe-Busega 24hr'!J64,'28.09 Entebbe-Busega-24h'!J64)</f>
        <v>3.5</v>
      </c>
      <c r="K64" s="49">
        <f>AVERAGE('26.09 Entebbe-Busega 24hr'!K64,'28.09 Entebbe-Busega-24h'!K64)</f>
        <v>0.5</v>
      </c>
      <c r="L64" s="49">
        <f>AVERAGE('26.09 Entebbe-Busega 24hr'!L64,'28.09 Entebbe-Busega-24h'!L64)</f>
        <v>1.5</v>
      </c>
      <c r="M64" s="49">
        <f>AVERAGE('26.09 Entebbe-Busega 24hr'!M64,'28.09 Entebbe-Busega-24h'!M64)</f>
        <v>0</v>
      </c>
      <c r="N64" s="49">
        <f>AVERAGE('26.09 Entebbe-Busega 24hr'!N64,'28.09 Entebbe-Busega-24h'!N64)</f>
        <v>0</v>
      </c>
      <c r="O64" s="15">
        <f t="shared" si="0"/>
        <v>59.5</v>
      </c>
      <c r="P64" s="15">
        <f t="shared" si="1"/>
        <v>59.5</v>
      </c>
      <c r="R64" s="8"/>
      <c r="T64"/>
    </row>
    <row r="65" spans="2:20" ht="23.1" customHeight="1" x14ac:dyDescent="0.25">
      <c r="B65" s="23" t="s">
        <v>158</v>
      </c>
      <c r="C65" s="49">
        <f>AVERAGE('26.09 Entebbe-Busega 24hr'!C65,'28.09 Entebbe-Busega-24h'!C65)</f>
        <v>29.5</v>
      </c>
      <c r="D65" s="49">
        <f>AVERAGE('26.09 Entebbe-Busega 24hr'!D65,'28.09 Entebbe-Busega-24h'!D65)</f>
        <v>11.5</v>
      </c>
      <c r="E65" s="49">
        <f>AVERAGE('26.09 Entebbe-Busega 24hr'!E65,'28.09 Entebbe-Busega-24h'!E65)</f>
        <v>9</v>
      </c>
      <c r="F65" s="49">
        <f>AVERAGE('26.09 Entebbe-Busega 24hr'!F65,'28.09 Entebbe-Busega-24h'!F65)</f>
        <v>1</v>
      </c>
      <c r="G65" s="49">
        <f>AVERAGE('26.09 Entebbe-Busega 24hr'!G65,'28.09 Entebbe-Busega-24h'!G65)</f>
        <v>0</v>
      </c>
      <c r="H65" s="49">
        <f>AVERAGE('26.09 Entebbe-Busega 24hr'!H65,'28.09 Entebbe-Busega-24h'!H65)</f>
        <v>0</v>
      </c>
      <c r="I65" s="49">
        <f>AVERAGE('26.09 Entebbe-Busega 24hr'!I65,'28.09 Entebbe-Busega-24h'!I65)</f>
        <v>4.5</v>
      </c>
      <c r="J65" s="49">
        <f>AVERAGE('26.09 Entebbe-Busega 24hr'!J65,'28.09 Entebbe-Busega-24h'!J65)</f>
        <v>2</v>
      </c>
      <c r="K65" s="49">
        <f>AVERAGE('26.09 Entebbe-Busega 24hr'!K65,'28.09 Entebbe-Busega-24h'!K65)</f>
        <v>0.5</v>
      </c>
      <c r="L65" s="49">
        <f>AVERAGE('26.09 Entebbe-Busega 24hr'!L65,'28.09 Entebbe-Busega-24h'!L65)</f>
        <v>0</v>
      </c>
      <c r="M65" s="49">
        <f>AVERAGE('26.09 Entebbe-Busega 24hr'!M65,'28.09 Entebbe-Busega-24h'!M65)</f>
        <v>0</v>
      </c>
      <c r="N65" s="49">
        <f>AVERAGE('26.09 Entebbe-Busega 24hr'!N65,'28.09 Entebbe-Busega-24h'!N65)</f>
        <v>0</v>
      </c>
      <c r="O65" s="15">
        <f t="shared" si="0"/>
        <v>58</v>
      </c>
      <c r="P65" s="15">
        <f t="shared" si="1"/>
        <v>58</v>
      </c>
      <c r="R65" s="8"/>
      <c r="T65"/>
    </row>
    <row r="66" spans="2:20" ht="23.1" customHeight="1" x14ac:dyDescent="0.25">
      <c r="B66" s="23" t="s">
        <v>103</v>
      </c>
      <c r="C66" s="49">
        <f>AVERAGE('26.09 Entebbe-Busega 24hr'!C66,'28.09 Entebbe-Busega-24h'!C66)</f>
        <v>21</v>
      </c>
      <c r="D66" s="49">
        <f>AVERAGE('26.09 Entebbe-Busega 24hr'!D66,'28.09 Entebbe-Busega-24h'!D66)</f>
        <v>13</v>
      </c>
      <c r="E66" s="49">
        <f>AVERAGE('26.09 Entebbe-Busega 24hr'!E66,'28.09 Entebbe-Busega-24h'!E66)</f>
        <v>5.5</v>
      </c>
      <c r="F66" s="49">
        <f>AVERAGE('26.09 Entebbe-Busega 24hr'!F66,'28.09 Entebbe-Busega-24h'!F66)</f>
        <v>2.5</v>
      </c>
      <c r="G66" s="49">
        <f>AVERAGE('26.09 Entebbe-Busega 24hr'!G66,'28.09 Entebbe-Busega-24h'!G66)</f>
        <v>0.5</v>
      </c>
      <c r="H66" s="49">
        <f>AVERAGE('26.09 Entebbe-Busega 24hr'!H66,'28.09 Entebbe-Busega-24h'!H66)</f>
        <v>0.5</v>
      </c>
      <c r="I66" s="49">
        <f>AVERAGE('26.09 Entebbe-Busega 24hr'!I66,'28.09 Entebbe-Busega-24h'!I66)</f>
        <v>2</v>
      </c>
      <c r="J66" s="49">
        <f>AVERAGE('26.09 Entebbe-Busega 24hr'!J66,'28.09 Entebbe-Busega-24h'!J66)</f>
        <v>1.5</v>
      </c>
      <c r="K66" s="49">
        <f>AVERAGE('26.09 Entebbe-Busega 24hr'!K66,'28.09 Entebbe-Busega-24h'!K66)</f>
        <v>0.5</v>
      </c>
      <c r="L66" s="49">
        <f>AVERAGE('26.09 Entebbe-Busega 24hr'!L66,'28.09 Entebbe-Busega-24h'!L66)</f>
        <v>1</v>
      </c>
      <c r="M66" s="49">
        <f>AVERAGE('26.09 Entebbe-Busega 24hr'!M66,'28.09 Entebbe-Busega-24h'!M66)</f>
        <v>0.5</v>
      </c>
      <c r="N66" s="49">
        <f>AVERAGE('26.09 Entebbe-Busega 24hr'!N66,'28.09 Entebbe-Busega-24h'!N66)</f>
        <v>0</v>
      </c>
      <c r="O66" s="15">
        <f t="shared" si="0"/>
        <v>48</v>
      </c>
      <c r="P66" s="15">
        <f t="shared" si="1"/>
        <v>48.5</v>
      </c>
      <c r="R66" s="8"/>
      <c r="T66"/>
    </row>
    <row r="67" spans="2:20" ht="23.1" customHeight="1" x14ac:dyDescent="0.25">
      <c r="B67" s="23" t="s">
        <v>104</v>
      </c>
      <c r="C67" s="49">
        <f>AVERAGE('26.09 Entebbe-Busega 24hr'!C67,'28.09 Entebbe-Busega-24h'!C67)</f>
        <v>21</v>
      </c>
      <c r="D67" s="49">
        <f>AVERAGE('26.09 Entebbe-Busega 24hr'!D67,'28.09 Entebbe-Busega-24h'!D67)</f>
        <v>11.5</v>
      </c>
      <c r="E67" s="49">
        <f>AVERAGE('26.09 Entebbe-Busega 24hr'!E67,'28.09 Entebbe-Busega-24h'!E67)</f>
        <v>14.5</v>
      </c>
      <c r="F67" s="49">
        <f>AVERAGE('26.09 Entebbe-Busega 24hr'!F67,'28.09 Entebbe-Busega-24h'!F67)</f>
        <v>3</v>
      </c>
      <c r="G67" s="49">
        <f>AVERAGE('26.09 Entebbe-Busega 24hr'!G67,'28.09 Entebbe-Busega-24h'!G67)</f>
        <v>0.5</v>
      </c>
      <c r="H67" s="49">
        <f>AVERAGE('26.09 Entebbe-Busega 24hr'!H67,'28.09 Entebbe-Busega-24h'!H67)</f>
        <v>0</v>
      </c>
      <c r="I67" s="49">
        <f>AVERAGE('26.09 Entebbe-Busega 24hr'!I67,'28.09 Entebbe-Busega-24h'!I67)</f>
        <v>1</v>
      </c>
      <c r="J67" s="49">
        <f>AVERAGE('26.09 Entebbe-Busega 24hr'!J67,'28.09 Entebbe-Busega-24h'!J67)</f>
        <v>1.5</v>
      </c>
      <c r="K67" s="49">
        <f>AVERAGE('26.09 Entebbe-Busega 24hr'!K67,'28.09 Entebbe-Busega-24h'!K67)</f>
        <v>1</v>
      </c>
      <c r="L67" s="49">
        <f>AVERAGE('26.09 Entebbe-Busega 24hr'!L67,'28.09 Entebbe-Busega-24h'!L67)</f>
        <v>0</v>
      </c>
      <c r="M67" s="49">
        <f>AVERAGE('26.09 Entebbe-Busega 24hr'!M67,'28.09 Entebbe-Busega-24h'!M67)</f>
        <v>0</v>
      </c>
      <c r="N67" s="49">
        <f>AVERAGE('26.09 Entebbe-Busega 24hr'!N67,'28.09 Entebbe-Busega-24h'!N67)</f>
        <v>0</v>
      </c>
      <c r="O67" s="15">
        <f t="shared" si="0"/>
        <v>54</v>
      </c>
      <c r="P67" s="15">
        <f t="shared" si="1"/>
        <v>54</v>
      </c>
      <c r="R67" s="8"/>
      <c r="T67"/>
    </row>
    <row r="68" spans="2:20" ht="23.1" customHeight="1" x14ac:dyDescent="0.25">
      <c r="B68" s="23" t="s">
        <v>105</v>
      </c>
      <c r="C68" s="49">
        <f>AVERAGE('26.09 Entebbe-Busega 24hr'!C68,'28.09 Entebbe-Busega-24h'!C68)</f>
        <v>19</v>
      </c>
      <c r="D68" s="49">
        <f>AVERAGE('26.09 Entebbe-Busega 24hr'!D68,'28.09 Entebbe-Busega-24h'!D68)</f>
        <v>11.5</v>
      </c>
      <c r="E68" s="49">
        <f>AVERAGE('26.09 Entebbe-Busega 24hr'!E68,'28.09 Entebbe-Busega-24h'!E68)</f>
        <v>5.5</v>
      </c>
      <c r="F68" s="49">
        <f>AVERAGE('26.09 Entebbe-Busega 24hr'!F68,'28.09 Entebbe-Busega-24h'!F68)</f>
        <v>2</v>
      </c>
      <c r="G68" s="49">
        <f>AVERAGE('26.09 Entebbe-Busega 24hr'!G68,'28.09 Entebbe-Busega-24h'!G68)</f>
        <v>0</v>
      </c>
      <c r="H68" s="49">
        <f>AVERAGE('26.09 Entebbe-Busega 24hr'!H68,'28.09 Entebbe-Busega-24h'!H68)</f>
        <v>0</v>
      </c>
      <c r="I68" s="49">
        <f>AVERAGE('26.09 Entebbe-Busega 24hr'!I68,'28.09 Entebbe-Busega-24h'!I68)</f>
        <v>1.5</v>
      </c>
      <c r="J68" s="49">
        <f>AVERAGE('26.09 Entebbe-Busega 24hr'!J68,'28.09 Entebbe-Busega-24h'!J68)</f>
        <v>0.5</v>
      </c>
      <c r="K68" s="49">
        <f>AVERAGE('26.09 Entebbe-Busega 24hr'!K68,'28.09 Entebbe-Busega-24h'!K68)</f>
        <v>0</v>
      </c>
      <c r="L68" s="49">
        <f>AVERAGE('26.09 Entebbe-Busega 24hr'!L68,'28.09 Entebbe-Busega-24h'!L68)</f>
        <v>0.5</v>
      </c>
      <c r="M68" s="49">
        <f>AVERAGE('26.09 Entebbe-Busega 24hr'!M68,'28.09 Entebbe-Busega-24h'!M68)</f>
        <v>1</v>
      </c>
      <c r="N68" s="49">
        <f>AVERAGE('26.09 Entebbe-Busega 24hr'!N68,'28.09 Entebbe-Busega-24h'!N68)</f>
        <v>0</v>
      </c>
      <c r="O68" s="15">
        <f t="shared" si="0"/>
        <v>40.5</v>
      </c>
      <c r="P68" s="15">
        <f t="shared" si="1"/>
        <v>41.5</v>
      </c>
      <c r="R68" s="8"/>
      <c r="T68"/>
    </row>
    <row r="69" spans="2:20" ht="23.1" customHeight="1" x14ac:dyDescent="0.25">
      <c r="B69" s="23" t="s">
        <v>106</v>
      </c>
      <c r="C69" s="49">
        <f>AVERAGE('26.09 Entebbe-Busega 24hr'!C69,'28.09 Entebbe-Busega-24h'!C69)</f>
        <v>16</v>
      </c>
      <c r="D69" s="49">
        <f>AVERAGE('26.09 Entebbe-Busega 24hr'!D69,'28.09 Entebbe-Busega-24h'!D69)</f>
        <v>8.5</v>
      </c>
      <c r="E69" s="49">
        <f>AVERAGE('26.09 Entebbe-Busega 24hr'!E69,'28.09 Entebbe-Busega-24h'!E69)</f>
        <v>6</v>
      </c>
      <c r="F69" s="49">
        <f>AVERAGE('26.09 Entebbe-Busega 24hr'!F69,'28.09 Entebbe-Busega-24h'!F69)</f>
        <v>2.5</v>
      </c>
      <c r="G69" s="49">
        <f>AVERAGE('26.09 Entebbe-Busega 24hr'!G69,'28.09 Entebbe-Busega-24h'!G69)</f>
        <v>1</v>
      </c>
      <c r="H69" s="49">
        <f>AVERAGE('26.09 Entebbe-Busega 24hr'!H69,'28.09 Entebbe-Busega-24h'!H69)</f>
        <v>0</v>
      </c>
      <c r="I69" s="49">
        <f>AVERAGE('26.09 Entebbe-Busega 24hr'!I69,'28.09 Entebbe-Busega-24h'!I69)</f>
        <v>3</v>
      </c>
      <c r="J69" s="49">
        <f>AVERAGE('26.09 Entebbe-Busega 24hr'!J69,'28.09 Entebbe-Busega-24h'!J69)</f>
        <v>1</v>
      </c>
      <c r="K69" s="49">
        <f>AVERAGE('26.09 Entebbe-Busega 24hr'!K69,'28.09 Entebbe-Busega-24h'!K69)</f>
        <v>0</v>
      </c>
      <c r="L69" s="49">
        <f>AVERAGE('26.09 Entebbe-Busega 24hr'!L69,'28.09 Entebbe-Busega-24h'!L69)</f>
        <v>0</v>
      </c>
      <c r="M69" s="49">
        <f>AVERAGE('26.09 Entebbe-Busega 24hr'!M69,'28.09 Entebbe-Busega-24h'!M69)</f>
        <v>0</v>
      </c>
      <c r="N69" s="49">
        <f>AVERAGE('26.09 Entebbe-Busega 24hr'!N69,'28.09 Entebbe-Busega-24h'!N69)</f>
        <v>0</v>
      </c>
      <c r="O69" s="15">
        <f t="shared" si="0"/>
        <v>38</v>
      </c>
      <c r="P69" s="15">
        <f t="shared" si="1"/>
        <v>38</v>
      </c>
      <c r="R69" s="8"/>
      <c r="T69"/>
    </row>
    <row r="70" spans="2:20" ht="23.1" customHeight="1" x14ac:dyDescent="0.25">
      <c r="B70" s="23" t="s">
        <v>110</v>
      </c>
      <c r="C70" s="49">
        <f>AVERAGE('26.09 Entebbe-Busega 24hr'!C70,'28.09 Entebbe-Busega-24h'!C70)</f>
        <v>21</v>
      </c>
      <c r="D70" s="49">
        <f>AVERAGE('26.09 Entebbe-Busega 24hr'!D70,'28.09 Entebbe-Busega-24h'!D70)</f>
        <v>10</v>
      </c>
      <c r="E70" s="49">
        <f>AVERAGE('26.09 Entebbe-Busega 24hr'!E70,'28.09 Entebbe-Busega-24h'!E70)</f>
        <v>4</v>
      </c>
      <c r="F70" s="49">
        <f>AVERAGE('26.09 Entebbe-Busega 24hr'!F70,'28.09 Entebbe-Busega-24h'!F70)</f>
        <v>0.5</v>
      </c>
      <c r="G70" s="49">
        <f>AVERAGE('26.09 Entebbe-Busega 24hr'!G70,'28.09 Entebbe-Busega-24h'!G70)</f>
        <v>0</v>
      </c>
      <c r="H70" s="49">
        <f>AVERAGE('26.09 Entebbe-Busega 24hr'!H70,'28.09 Entebbe-Busega-24h'!H70)</f>
        <v>0</v>
      </c>
      <c r="I70" s="49">
        <f>AVERAGE('26.09 Entebbe-Busega 24hr'!I70,'28.09 Entebbe-Busega-24h'!I70)</f>
        <v>4</v>
      </c>
      <c r="J70" s="49">
        <f>AVERAGE('26.09 Entebbe-Busega 24hr'!J70,'28.09 Entebbe-Busega-24h'!J70)</f>
        <v>2</v>
      </c>
      <c r="K70" s="49">
        <f>AVERAGE('26.09 Entebbe-Busega 24hr'!K70,'28.09 Entebbe-Busega-24h'!K70)</f>
        <v>0</v>
      </c>
      <c r="L70" s="49">
        <f>AVERAGE('26.09 Entebbe-Busega 24hr'!L70,'28.09 Entebbe-Busega-24h'!L70)</f>
        <v>0</v>
      </c>
      <c r="M70" s="49">
        <f>AVERAGE('26.09 Entebbe-Busega 24hr'!M70,'28.09 Entebbe-Busega-24h'!M70)</f>
        <v>0</v>
      </c>
      <c r="N70" s="49">
        <f>AVERAGE('26.09 Entebbe-Busega 24hr'!N70,'28.09 Entebbe-Busega-24h'!N70)</f>
        <v>0</v>
      </c>
      <c r="O70" s="15">
        <f t="shared" si="0"/>
        <v>41.5</v>
      </c>
      <c r="P70" s="15">
        <f t="shared" si="1"/>
        <v>41.5</v>
      </c>
      <c r="R70" s="8"/>
      <c r="T70"/>
    </row>
    <row r="71" spans="2:20" ht="23.1" customHeight="1" x14ac:dyDescent="0.25">
      <c r="B71" s="23" t="s">
        <v>111</v>
      </c>
      <c r="C71" s="49">
        <f>AVERAGE('26.09 Entebbe-Busega 24hr'!C71,'28.09 Entebbe-Busega-24h'!C71)</f>
        <v>24.5</v>
      </c>
      <c r="D71" s="49">
        <f>AVERAGE('26.09 Entebbe-Busega 24hr'!D71,'28.09 Entebbe-Busega-24h'!D71)</f>
        <v>11</v>
      </c>
      <c r="E71" s="49">
        <f>AVERAGE('26.09 Entebbe-Busega 24hr'!E71,'28.09 Entebbe-Busega-24h'!E71)</f>
        <v>3</v>
      </c>
      <c r="F71" s="49">
        <f>AVERAGE('26.09 Entebbe-Busega 24hr'!F71,'28.09 Entebbe-Busega-24h'!F71)</f>
        <v>1.5</v>
      </c>
      <c r="G71" s="49">
        <f>AVERAGE('26.09 Entebbe-Busega 24hr'!G71,'28.09 Entebbe-Busega-24h'!G71)</f>
        <v>0.5</v>
      </c>
      <c r="H71" s="49">
        <f>AVERAGE('26.09 Entebbe-Busega 24hr'!H71,'28.09 Entebbe-Busega-24h'!H71)</f>
        <v>0</v>
      </c>
      <c r="I71" s="49">
        <f>AVERAGE('26.09 Entebbe-Busega 24hr'!I71,'28.09 Entebbe-Busega-24h'!I71)</f>
        <v>1.5</v>
      </c>
      <c r="J71" s="49">
        <f>AVERAGE('26.09 Entebbe-Busega 24hr'!J71,'28.09 Entebbe-Busega-24h'!J71)</f>
        <v>1</v>
      </c>
      <c r="K71" s="49">
        <f>AVERAGE('26.09 Entebbe-Busega 24hr'!K71,'28.09 Entebbe-Busega-24h'!K71)</f>
        <v>0</v>
      </c>
      <c r="L71" s="49">
        <f>AVERAGE('26.09 Entebbe-Busega 24hr'!L71,'28.09 Entebbe-Busega-24h'!L71)</f>
        <v>0</v>
      </c>
      <c r="M71" s="49">
        <f>AVERAGE('26.09 Entebbe-Busega 24hr'!M71,'28.09 Entebbe-Busega-24h'!M71)</f>
        <v>0</v>
      </c>
      <c r="N71" s="49">
        <f>AVERAGE('26.09 Entebbe-Busega 24hr'!N71,'28.09 Entebbe-Busega-24h'!N71)</f>
        <v>0</v>
      </c>
      <c r="O71" s="15">
        <f t="shared" si="0"/>
        <v>43</v>
      </c>
      <c r="P71" s="15">
        <f t="shared" si="1"/>
        <v>43</v>
      </c>
      <c r="R71" s="8"/>
      <c r="T71"/>
    </row>
    <row r="72" spans="2:20" ht="23.1" customHeight="1" x14ac:dyDescent="0.25">
      <c r="B72" s="23" t="s">
        <v>112</v>
      </c>
      <c r="C72" s="49">
        <f>AVERAGE('26.09 Entebbe-Busega 24hr'!C72,'28.09 Entebbe-Busega-24h'!C72)</f>
        <v>28</v>
      </c>
      <c r="D72" s="49">
        <f>AVERAGE('26.09 Entebbe-Busega 24hr'!D72,'28.09 Entebbe-Busega-24h'!D72)</f>
        <v>16</v>
      </c>
      <c r="E72" s="49">
        <f>AVERAGE('26.09 Entebbe-Busega 24hr'!E72,'28.09 Entebbe-Busega-24h'!E72)</f>
        <v>5.5</v>
      </c>
      <c r="F72" s="49">
        <f>AVERAGE('26.09 Entebbe-Busega 24hr'!F72,'28.09 Entebbe-Busega-24h'!F72)</f>
        <v>1.5</v>
      </c>
      <c r="G72" s="49">
        <f>AVERAGE('26.09 Entebbe-Busega 24hr'!G72,'28.09 Entebbe-Busega-24h'!G72)</f>
        <v>0.5</v>
      </c>
      <c r="H72" s="49">
        <f>AVERAGE('26.09 Entebbe-Busega 24hr'!H72,'28.09 Entebbe-Busega-24h'!H72)</f>
        <v>0</v>
      </c>
      <c r="I72" s="49">
        <f>AVERAGE('26.09 Entebbe-Busega 24hr'!I72,'28.09 Entebbe-Busega-24h'!I72)</f>
        <v>0</v>
      </c>
      <c r="J72" s="49">
        <f>AVERAGE('26.09 Entebbe-Busega 24hr'!J72,'28.09 Entebbe-Busega-24h'!J72)</f>
        <v>2.5</v>
      </c>
      <c r="K72" s="49">
        <f>AVERAGE('26.09 Entebbe-Busega 24hr'!K72,'28.09 Entebbe-Busega-24h'!K72)</f>
        <v>1</v>
      </c>
      <c r="L72" s="49">
        <f>AVERAGE('26.09 Entebbe-Busega 24hr'!L72,'28.09 Entebbe-Busega-24h'!L72)</f>
        <v>0</v>
      </c>
      <c r="M72" s="49">
        <f>AVERAGE('26.09 Entebbe-Busega 24hr'!M72,'28.09 Entebbe-Busega-24h'!M72)</f>
        <v>0</v>
      </c>
      <c r="N72" s="49">
        <f>AVERAGE('26.09 Entebbe-Busega 24hr'!N72,'28.09 Entebbe-Busega-24h'!N72)</f>
        <v>0</v>
      </c>
      <c r="O72" s="15">
        <f t="shared" si="0"/>
        <v>55</v>
      </c>
      <c r="P72" s="15">
        <f t="shared" si="1"/>
        <v>55</v>
      </c>
      <c r="R72" s="8"/>
      <c r="T72"/>
    </row>
    <row r="73" spans="2:20" ht="23.1" customHeight="1" x14ac:dyDescent="0.25">
      <c r="B73" s="23" t="s">
        <v>113</v>
      </c>
      <c r="C73" s="49">
        <f>AVERAGE('26.09 Entebbe-Busega 24hr'!C73,'28.09 Entebbe-Busega-24h'!C73)</f>
        <v>21.5</v>
      </c>
      <c r="D73" s="49">
        <f>AVERAGE('26.09 Entebbe-Busega 24hr'!D73,'28.09 Entebbe-Busega-24h'!D73)</f>
        <v>24</v>
      </c>
      <c r="E73" s="49">
        <f>AVERAGE('26.09 Entebbe-Busega 24hr'!E73,'28.09 Entebbe-Busega-24h'!E73)</f>
        <v>5</v>
      </c>
      <c r="F73" s="49">
        <f>AVERAGE('26.09 Entebbe-Busega 24hr'!F73,'28.09 Entebbe-Busega-24h'!F73)</f>
        <v>3</v>
      </c>
      <c r="G73" s="49">
        <f>AVERAGE('26.09 Entebbe-Busega 24hr'!G73,'28.09 Entebbe-Busega-24h'!G73)</f>
        <v>0.5</v>
      </c>
      <c r="H73" s="49">
        <f>AVERAGE('26.09 Entebbe-Busega 24hr'!H73,'28.09 Entebbe-Busega-24h'!H73)</f>
        <v>0</v>
      </c>
      <c r="I73" s="49">
        <f>AVERAGE('26.09 Entebbe-Busega 24hr'!I73,'28.09 Entebbe-Busega-24h'!I73)</f>
        <v>2.5</v>
      </c>
      <c r="J73" s="49">
        <f>AVERAGE('26.09 Entebbe-Busega 24hr'!J73,'28.09 Entebbe-Busega-24h'!J73)</f>
        <v>1</v>
      </c>
      <c r="K73" s="49">
        <f>AVERAGE('26.09 Entebbe-Busega 24hr'!K73,'28.09 Entebbe-Busega-24h'!K73)</f>
        <v>0</v>
      </c>
      <c r="L73" s="49">
        <f>AVERAGE('26.09 Entebbe-Busega 24hr'!L73,'28.09 Entebbe-Busega-24h'!L73)</f>
        <v>0</v>
      </c>
      <c r="M73" s="49">
        <f>AVERAGE('26.09 Entebbe-Busega 24hr'!M73,'28.09 Entebbe-Busega-24h'!M73)</f>
        <v>0.5</v>
      </c>
      <c r="N73" s="49">
        <f>AVERAGE('26.09 Entebbe-Busega 24hr'!N73,'28.09 Entebbe-Busega-24h'!N73)</f>
        <v>0</v>
      </c>
      <c r="O73" s="15">
        <f t="shared" si="0"/>
        <v>57.5</v>
      </c>
      <c r="P73" s="15">
        <f t="shared" si="1"/>
        <v>58</v>
      </c>
      <c r="R73" s="8"/>
      <c r="T73"/>
    </row>
    <row r="74" spans="2:20" ht="23.1" customHeight="1" x14ac:dyDescent="0.25">
      <c r="B74" s="23" t="s">
        <v>114</v>
      </c>
      <c r="C74" s="49">
        <f>AVERAGE('26.09 Entebbe-Busega 24hr'!C74,'28.09 Entebbe-Busega-24h'!C74)</f>
        <v>28</v>
      </c>
      <c r="D74" s="49">
        <f>AVERAGE('26.09 Entebbe-Busega 24hr'!D74,'28.09 Entebbe-Busega-24h'!D74)</f>
        <v>15</v>
      </c>
      <c r="E74" s="49">
        <f>AVERAGE('26.09 Entebbe-Busega 24hr'!E74,'28.09 Entebbe-Busega-24h'!E74)</f>
        <v>5.5</v>
      </c>
      <c r="F74" s="49">
        <f>AVERAGE('26.09 Entebbe-Busega 24hr'!F74,'28.09 Entebbe-Busega-24h'!F74)</f>
        <v>2</v>
      </c>
      <c r="G74" s="49">
        <f>AVERAGE('26.09 Entebbe-Busega 24hr'!G74,'28.09 Entebbe-Busega-24h'!G74)</f>
        <v>0</v>
      </c>
      <c r="H74" s="49">
        <f>AVERAGE('26.09 Entebbe-Busega 24hr'!H74,'28.09 Entebbe-Busega-24h'!H74)</f>
        <v>0.5</v>
      </c>
      <c r="I74" s="49">
        <f>AVERAGE('26.09 Entebbe-Busega 24hr'!I74,'28.09 Entebbe-Busega-24h'!I74)</f>
        <v>2.5</v>
      </c>
      <c r="J74" s="49">
        <f>AVERAGE('26.09 Entebbe-Busega 24hr'!J74,'28.09 Entebbe-Busega-24h'!J74)</f>
        <v>1</v>
      </c>
      <c r="K74" s="49">
        <f>AVERAGE('26.09 Entebbe-Busega 24hr'!K74,'28.09 Entebbe-Busega-24h'!K74)</f>
        <v>0</v>
      </c>
      <c r="L74" s="49">
        <f>AVERAGE('26.09 Entebbe-Busega 24hr'!L74,'28.09 Entebbe-Busega-24h'!L74)</f>
        <v>0</v>
      </c>
      <c r="M74" s="49">
        <f>AVERAGE('26.09 Entebbe-Busega 24hr'!M74,'28.09 Entebbe-Busega-24h'!M74)</f>
        <v>0</v>
      </c>
      <c r="N74" s="49">
        <f>AVERAGE('26.09 Entebbe-Busega 24hr'!N74,'28.09 Entebbe-Busega-24h'!N74)</f>
        <v>0</v>
      </c>
      <c r="O74" s="15">
        <f t="shared" ref="O74:O105" si="35">SUM(C74:L74,N74)</f>
        <v>54.5</v>
      </c>
      <c r="P74" s="15">
        <f t="shared" ref="P74:P105" si="36">SUM(C74:N74)</f>
        <v>54.5</v>
      </c>
      <c r="R74" s="8"/>
      <c r="T74"/>
    </row>
    <row r="75" spans="2:20" ht="23.1" customHeight="1" x14ac:dyDescent="0.25">
      <c r="B75" s="23" t="s">
        <v>115</v>
      </c>
      <c r="C75" s="49">
        <f>AVERAGE('26.09 Entebbe-Busega 24hr'!C75,'28.09 Entebbe-Busega-24h'!C75)</f>
        <v>25</v>
      </c>
      <c r="D75" s="49">
        <f>AVERAGE('26.09 Entebbe-Busega 24hr'!D75,'28.09 Entebbe-Busega-24h'!D75)</f>
        <v>12</v>
      </c>
      <c r="E75" s="49">
        <f>AVERAGE('26.09 Entebbe-Busega 24hr'!E75,'28.09 Entebbe-Busega-24h'!E75)</f>
        <v>1</v>
      </c>
      <c r="F75" s="49">
        <f>AVERAGE('26.09 Entebbe-Busega 24hr'!F75,'28.09 Entebbe-Busega-24h'!F75)</f>
        <v>1</v>
      </c>
      <c r="G75" s="49">
        <f>AVERAGE('26.09 Entebbe-Busega 24hr'!G75,'28.09 Entebbe-Busega-24h'!G75)</f>
        <v>0.5</v>
      </c>
      <c r="H75" s="49">
        <f>AVERAGE('26.09 Entebbe-Busega 24hr'!H75,'28.09 Entebbe-Busega-24h'!H75)</f>
        <v>0</v>
      </c>
      <c r="I75" s="49">
        <f>AVERAGE('26.09 Entebbe-Busega 24hr'!I75,'28.09 Entebbe-Busega-24h'!I75)</f>
        <v>1</v>
      </c>
      <c r="J75" s="49">
        <f>AVERAGE('26.09 Entebbe-Busega 24hr'!J75,'28.09 Entebbe-Busega-24h'!J75)</f>
        <v>0.5</v>
      </c>
      <c r="K75" s="49">
        <f>AVERAGE('26.09 Entebbe-Busega 24hr'!K75,'28.09 Entebbe-Busega-24h'!K75)</f>
        <v>0</v>
      </c>
      <c r="L75" s="49">
        <f>AVERAGE('26.09 Entebbe-Busega 24hr'!L75,'28.09 Entebbe-Busega-24h'!L75)</f>
        <v>0</v>
      </c>
      <c r="M75" s="49">
        <f>AVERAGE('26.09 Entebbe-Busega 24hr'!M75,'28.09 Entebbe-Busega-24h'!M75)</f>
        <v>0</v>
      </c>
      <c r="N75" s="49">
        <f>AVERAGE('26.09 Entebbe-Busega 24hr'!N75,'28.09 Entebbe-Busega-24h'!N75)</f>
        <v>0</v>
      </c>
      <c r="O75" s="15">
        <f t="shared" si="35"/>
        <v>41</v>
      </c>
      <c r="P75" s="15">
        <f t="shared" si="36"/>
        <v>41</v>
      </c>
      <c r="R75" s="8"/>
      <c r="T75"/>
    </row>
    <row r="76" spans="2:20" ht="23.1" customHeight="1" x14ac:dyDescent="0.25">
      <c r="B76" s="23" t="s">
        <v>116</v>
      </c>
      <c r="C76" s="49">
        <f>AVERAGE('26.09 Entebbe-Busega 24hr'!C76,'28.09 Entebbe-Busega-24h'!C76)</f>
        <v>13.5</v>
      </c>
      <c r="D76" s="49">
        <f>AVERAGE('26.09 Entebbe-Busega 24hr'!D76,'28.09 Entebbe-Busega-24h'!D76)</f>
        <v>17</v>
      </c>
      <c r="E76" s="49">
        <f>AVERAGE('26.09 Entebbe-Busega 24hr'!E76,'28.09 Entebbe-Busega-24h'!E76)</f>
        <v>2</v>
      </c>
      <c r="F76" s="49">
        <f>AVERAGE('26.09 Entebbe-Busega 24hr'!F76,'28.09 Entebbe-Busega-24h'!F76)</f>
        <v>0</v>
      </c>
      <c r="G76" s="49">
        <f>AVERAGE('26.09 Entebbe-Busega 24hr'!G76,'28.09 Entebbe-Busega-24h'!G76)</f>
        <v>0</v>
      </c>
      <c r="H76" s="49">
        <f>AVERAGE('26.09 Entebbe-Busega 24hr'!H76,'28.09 Entebbe-Busega-24h'!H76)</f>
        <v>0</v>
      </c>
      <c r="I76" s="49">
        <f>AVERAGE('26.09 Entebbe-Busega 24hr'!I76,'28.09 Entebbe-Busega-24h'!I76)</f>
        <v>0.5</v>
      </c>
      <c r="J76" s="49">
        <f>AVERAGE('26.09 Entebbe-Busega 24hr'!J76,'28.09 Entebbe-Busega-24h'!J76)</f>
        <v>0.5</v>
      </c>
      <c r="K76" s="49">
        <f>AVERAGE('26.09 Entebbe-Busega 24hr'!K76,'28.09 Entebbe-Busega-24h'!K76)</f>
        <v>0</v>
      </c>
      <c r="L76" s="49">
        <f>AVERAGE('26.09 Entebbe-Busega 24hr'!L76,'28.09 Entebbe-Busega-24h'!L76)</f>
        <v>0</v>
      </c>
      <c r="M76" s="49">
        <f>AVERAGE('26.09 Entebbe-Busega 24hr'!M76,'28.09 Entebbe-Busega-24h'!M76)</f>
        <v>0</v>
      </c>
      <c r="N76" s="49">
        <f>AVERAGE('26.09 Entebbe-Busega 24hr'!N76,'28.09 Entebbe-Busega-24h'!N76)</f>
        <v>0</v>
      </c>
      <c r="O76" s="15">
        <f t="shared" si="35"/>
        <v>33.5</v>
      </c>
      <c r="P76" s="15">
        <f t="shared" si="36"/>
        <v>33.5</v>
      </c>
      <c r="R76" s="8"/>
      <c r="T76"/>
    </row>
    <row r="77" spans="2:20" ht="23.1" customHeight="1" x14ac:dyDescent="0.25">
      <c r="B77" s="23" t="s">
        <v>117</v>
      </c>
      <c r="C77" s="49">
        <f>AVERAGE('26.09 Entebbe-Busega 24hr'!C77,'28.09 Entebbe-Busega-24h'!C77)</f>
        <v>15.5</v>
      </c>
      <c r="D77" s="49">
        <f>AVERAGE('26.09 Entebbe-Busega 24hr'!D77,'28.09 Entebbe-Busega-24h'!D77)</f>
        <v>12.5</v>
      </c>
      <c r="E77" s="49">
        <f>AVERAGE('26.09 Entebbe-Busega 24hr'!E77,'28.09 Entebbe-Busega-24h'!E77)</f>
        <v>2.5</v>
      </c>
      <c r="F77" s="49">
        <f>AVERAGE('26.09 Entebbe-Busega 24hr'!F77,'28.09 Entebbe-Busega-24h'!F77)</f>
        <v>2</v>
      </c>
      <c r="G77" s="49">
        <f>AVERAGE('26.09 Entebbe-Busega 24hr'!G77,'28.09 Entebbe-Busega-24h'!G77)</f>
        <v>0</v>
      </c>
      <c r="H77" s="49">
        <f>AVERAGE('26.09 Entebbe-Busega 24hr'!H77,'28.09 Entebbe-Busega-24h'!H77)</f>
        <v>0</v>
      </c>
      <c r="I77" s="49">
        <f>AVERAGE('26.09 Entebbe-Busega 24hr'!I77,'28.09 Entebbe-Busega-24h'!I77)</f>
        <v>0</v>
      </c>
      <c r="J77" s="49">
        <f>AVERAGE('26.09 Entebbe-Busega 24hr'!J77,'28.09 Entebbe-Busega-24h'!J77)</f>
        <v>2</v>
      </c>
      <c r="K77" s="49">
        <f>AVERAGE('26.09 Entebbe-Busega 24hr'!K77,'28.09 Entebbe-Busega-24h'!K77)</f>
        <v>0.5</v>
      </c>
      <c r="L77" s="49">
        <f>AVERAGE('26.09 Entebbe-Busega 24hr'!L77,'28.09 Entebbe-Busega-24h'!L77)</f>
        <v>0</v>
      </c>
      <c r="M77" s="49">
        <f>AVERAGE('26.09 Entebbe-Busega 24hr'!M77,'28.09 Entebbe-Busega-24h'!M77)</f>
        <v>0</v>
      </c>
      <c r="N77" s="49">
        <f>AVERAGE('26.09 Entebbe-Busega 24hr'!N77,'28.09 Entebbe-Busega-24h'!N77)</f>
        <v>0</v>
      </c>
      <c r="O77" s="15">
        <f t="shared" si="35"/>
        <v>35</v>
      </c>
      <c r="P77" s="15">
        <f t="shared" si="36"/>
        <v>35</v>
      </c>
      <c r="R77" s="8"/>
      <c r="T77"/>
    </row>
    <row r="78" spans="2:20" ht="23.1" customHeight="1" x14ac:dyDescent="0.25">
      <c r="B78" s="24" t="s">
        <v>118</v>
      </c>
      <c r="C78" s="49">
        <f>AVERAGE('26.09 Entebbe-Busega 24hr'!C78,'28.09 Entebbe-Busega-24h'!C78)</f>
        <v>6</v>
      </c>
      <c r="D78" s="49">
        <f>AVERAGE('26.09 Entebbe-Busega 24hr'!D78,'28.09 Entebbe-Busega-24h'!D78)</f>
        <v>4</v>
      </c>
      <c r="E78" s="49">
        <f>AVERAGE('26.09 Entebbe-Busega 24hr'!E78,'28.09 Entebbe-Busega-24h'!E78)</f>
        <v>1</v>
      </c>
      <c r="F78" s="49">
        <f>AVERAGE('26.09 Entebbe-Busega 24hr'!F78,'28.09 Entebbe-Busega-24h'!F78)</f>
        <v>0</v>
      </c>
      <c r="G78" s="49">
        <f>AVERAGE('26.09 Entebbe-Busega 24hr'!G78,'28.09 Entebbe-Busega-24h'!G78)</f>
        <v>0</v>
      </c>
      <c r="H78" s="49">
        <f>AVERAGE('26.09 Entebbe-Busega 24hr'!H78,'28.09 Entebbe-Busega-24h'!H78)</f>
        <v>0</v>
      </c>
      <c r="I78" s="49">
        <f>AVERAGE('26.09 Entebbe-Busega 24hr'!I78,'28.09 Entebbe-Busega-24h'!I78)</f>
        <v>1</v>
      </c>
      <c r="J78" s="49">
        <f>AVERAGE('26.09 Entebbe-Busega 24hr'!J78,'28.09 Entebbe-Busega-24h'!J78)</f>
        <v>0</v>
      </c>
      <c r="K78" s="49">
        <f>AVERAGE('26.09 Entebbe-Busega 24hr'!K78,'28.09 Entebbe-Busega-24h'!K78)</f>
        <v>0</v>
      </c>
      <c r="L78" s="49">
        <f>AVERAGE('26.09 Entebbe-Busega 24hr'!L78,'28.09 Entebbe-Busega-24h'!L78)</f>
        <v>0</v>
      </c>
      <c r="M78" s="49">
        <f>AVERAGE('26.09 Entebbe-Busega 24hr'!M78,'28.09 Entebbe-Busega-24h'!M78)</f>
        <v>0</v>
      </c>
      <c r="N78" s="49">
        <f>AVERAGE('26.09 Entebbe-Busega 24hr'!N78,'28.09 Entebbe-Busega-24h'!N78)</f>
        <v>0</v>
      </c>
      <c r="O78" s="15">
        <f t="shared" si="35"/>
        <v>12</v>
      </c>
      <c r="P78" s="15">
        <f t="shared" si="36"/>
        <v>12</v>
      </c>
      <c r="R78" s="8"/>
      <c r="T78"/>
    </row>
    <row r="79" spans="2:20" ht="23.1" customHeight="1" x14ac:dyDescent="0.25">
      <c r="B79" s="23" t="s">
        <v>119</v>
      </c>
      <c r="C79" s="49">
        <f>AVERAGE('26.09 Entebbe-Busega 24hr'!C79,'28.09 Entebbe-Busega-24h'!C79)</f>
        <v>11</v>
      </c>
      <c r="D79" s="49">
        <f>AVERAGE('26.09 Entebbe-Busega 24hr'!D79,'28.09 Entebbe-Busega-24h'!D79)</f>
        <v>5</v>
      </c>
      <c r="E79" s="49">
        <f>AVERAGE('26.09 Entebbe-Busega 24hr'!E79,'28.09 Entebbe-Busega-24h'!E79)</f>
        <v>0.5</v>
      </c>
      <c r="F79" s="49">
        <f>AVERAGE('26.09 Entebbe-Busega 24hr'!F79,'28.09 Entebbe-Busega-24h'!F79)</f>
        <v>1</v>
      </c>
      <c r="G79" s="49">
        <f>AVERAGE('26.09 Entebbe-Busega 24hr'!G79,'28.09 Entebbe-Busega-24h'!G79)</f>
        <v>0</v>
      </c>
      <c r="H79" s="49">
        <f>AVERAGE('26.09 Entebbe-Busega 24hr'!H79,'28.09 Entebbe-Busega-24h'!H79)</f>
        <v>0</v>
      </c>
      <c r="I79" s="49">
        <f>AVERAGE('26.09 Entebbe-Busega 24hr'!I79,'28.09 Entebbe-Busega-24h'!I79)</f>
        <v>0.5</v>
      </c>
      <c r="J79" s="49">
        <f>AVERAGE('26.09 Entebbe-Busega 24hr'!J79,'28.09 Entebbe-Busega-24h'!J79)</f>
        <v>1</v>
      </c>
      <c r="K79" s="49">
        <f>AVERAGE('26.09 Entebbe-Busega 24hr'!K79,'28.09 Entebbe-Busega-24h'!K79)</f>
        <v>0</v>
      </c>
      <c r="L79" s="49">
        <f>AVERAGE('26.09 Entebbe-Busega 24hr'!L79,'28.09 Entebbe-Busega-24h'!L79)</f>
        <v>0</v>
      </c>
      <c r="M79" s="49">
        <f>AVERAGE('26.09 Entebbe-Busega 24hr'!M79,'28.09 Entebbe-Busega-24h'!M79)</f>
        <v>0</v>
      </c>
      <c r="N79" s="49">
        <f>AVERAGE('26.09 Entebbe-Busega 24hr'!N79,'28.09 Entebbe-Busega-24h'!N79)</f>
        <v>0</v>
      </c>
      <c r="O79" s="15">
        <f t="shared" si="35"/>
        <v>19</v>
      </c>
      <c r="P79" s="15">
        <f t="shared" si="36"/>
        <v>19</v>
      </c>
      <c r="R79" s="8"/>
      <c r="T79"/>
    </row>
    <row r="80" spans="2:20" ht="23.1" customHeight="1" x14ac:dyDescent="0.25">
      <c r="B80" s="25" t="s">
        <v>120</v>
      </c>
      <c r="C80" s="49">
        <f>AVERAGE('26.09 Entebbe-Busega 24hr'!C80,'28.09 Entebbe-Busega-24h'!C80)</f>
        <v>3.5</v>
      </c>
      <c r="D80" s="49">
        <f>AVERAGE('26.09 Entebbe-Busega 24hr'!D80,'28.09 Entebbe-Busega-24h'!D80)</f>
        <v>1.5</v>
      </c>
      <c r="E80" s="49">
        <f>AVERAGE('26.09 Entebbe-Busega 24hr'!E80,'28.09 Entebbe-Busega-24h'!E80)</f>
        <v>1.5</v>
      </c>
      <c r="F80" s="49">
        <f>AVERAGE('26.09 Entebbe-Busega 24hr'!F80,'28.09 Entebbe-Busega-24h'!F80)</f>
        <v>0</v>
      </c>
      <c r="G80" s="49">
        <f>AVERAGE('26.09 Entebbe-Busega 24hr'!G80,'28.09 Entebbe-Busega-24h'!G80)</f>
        <v>0</v>
      </c>
      <c r="H80" s="49">
        <f>AVERAGE('26.09 Entebbe-Busega 24hr'!H80,'28.09 Entebbe-Busega-24h'!H80)</f>
        <v>0</v>
      </c>
      <c r="I80" s="49">
        <f>AVERAGE('26.09 Entebbe-Busega 24hr'!I80,'28.09 Entebbe-Busega-24h'!I80)</f>
        <v>1</v>
      </c>
      <c r="J80" s="49">
        <f>AVERAGE('26.09 Entebbe-Busega 24hr'!J80,'28.09 Entebbe-Busega-24h'!J80)</f>
        <v>0.5</v>
      </c>
      <c r="K80" s="49">
        <f>AVERAGE('26.09 Entebbe-Busega 24hr'!K80,'28.09 Entebbe-Busega-24h'!K80)</f>
        <v>0</v>
      </c>
      <c r="L80" s="49">
        <f>AVERAGE('26.09 Entebbe-Busega 24hr'!L80,'28.09 Entebbe-Busega-24h'!L80)</f>
        <v>0</v>
      </c>
      <c r="M80" s="49">
        <f>AVERAGE('26.09 Entebbe-Busega 24hr'!M80,'28.09 Entebbe-Busega-24h'!M80)</f>
        <v>0</v>
      </c>
      <c r="N80" s="49">
        <f>AVERAGE('26.09 Entebbe-Busega 24hr'!N80,'28.09 Entebbe-Busega-24h'!N80)</f>
        <v>0</v>
      </c>
      <c r="O80" s="15">
        <f t="shared" si="35"/>
        <v>8</v>
      </c>
      <c r="P80" s="15">
        <f t="shared" si="36"/>
        <v>8</v>
      </c>
      <c r="R80" s="8"/>
      <c r="T80"/>
    </row>
    <row r="81" spans="2:20" ht="23.1" customHeight="1" x14ac:dyDescent="0.25">
      <c r="B81" s="23" t="s">
        <v>121</v>
      </c>
      <c r="C81" s="49">
        <f>AVERAGE('26.09 Entebbe-Busega 24hr'!C81,'28.09 Entebbe-Busega-24h'!C81)</f>
        <v>3</v>
      </c>
      <c r="D81" s="49">
        <f>AVERAGE('26.09 Entebbe-Busega 24hr'!D81,'28.09 Entebbe-Busega-24h'!D81)</f>
        <v>2</v>
      </c>
      <c r="E81" s="49">
        <f>AVERAGE('26.09 Entebbe-Busega 24hr'!E81,'28.09 Entebbe-Busega-24h'!E81)</f>
        <v>0</v>
      </c>
      <c r="F81" s="49">
        <f>AVERAGE('26.09 Entebbe-Busega 24hr'!F81,'28.09 Entebbe-Busega-24h'!F81)</f>
        <v>0</v>
      </c>
      <c r="G81" s="49">
        <f>AVERAGE('26.09 Entebbe-Busega 24hr'!G81,'28.09 Entebbe-Busega-24h'!G81)</f>
        <v>0</v>
      </c>
      <c r="H81" s="49">
        <f>AVERAGE('26.09 Entebbe-Busega 24hr'!H81,'28.09 Entebbe-Busega-24h'!H81)</f>
        <v>0</v>
      </c>
      <c r="I81" s="49">
        <f>AVERAGE('26.09 Entebbe-Busega 24hr'!I81,'28.09 Entebbe-Busega-24h'!I81)</f>
        <v>0.5</v>
      </c>
      <c r="J81" s="49">
        <f>AVERAGE('26.09 Entebbe-Busega 24hr'!J81,'28.09 Entebbe-Busega-24h'!J81)</f>
        <v>0</v>
      </c>
      <c r="K81" s="49">
        <f>AVERAGE('26.09 Entebbe-Busega 24hr'!K81,'28.09 Entebbe-Busega-24h'!K81)</f>
        <v>0</v>
      </c>
      <c r="L81" s="49">
        <f>AVERAGE('26.09 Entebbe-Busega 24hr'!L81,'28.09 Entebbe-Busega-24h'!L81)</f>
        <v>0</v>
      </c>
      <c r="M81" s="49">
        <f>AVERAGE('26.09 Entebbe-Busega 24hr'!M81,'28.09 Entebbe-Busega-24h'!M81)</f>
        <v>0</v>
      </c>
      <c r="N81" s="49">
        <f>AVERAGE('26.09 Entebbe-Busega 24hr'!N81,'28.09 Entebbe-Busega-24h'!N81)</f>
        <v>0</v>
      </c>
      <c r="O81" s="15">
        <f t="shared" si="35"/>
        <v>5.5</v>
      </c>
      <c r="P81" s="15">
        <f t="shared" si="36"/>
        <v>5.5</v>
      </c>
      <c r="R81" s="8"/>
      <c r="T81"/>
    </row>
    <row r="82" spans="2:20" ht="23.1" customHeight="1" x14ac:dyDescent="0.25">
      <c r="B82" s="24" t="s">
        <v>122</v>
      </c>
      <c r="C82" s="49">
        <f>AVERAGE('26.09 Entebbe-Busega 24hr'!C82,'28.09 Entebbe-Busega-24h'!C82)</f>
        <v>2.5</v>
      </c>
      <c r="D82" s="49">
        <f>AVERAGE('26.09 Entebbe-Busega 24hr'!D82,'28.09 Entebbe-Busega-24h'!D82)</f>
        <v>3.5</v>
      </c>
      <c r="E82" s="49">
        <f>AVERAGE('26.09 Entebbe-Busega 24hr'!E82,'28.09 Entebbe-Busega-24h'!E82)</f>
        <v>0.5</v>
      </c>
      <c r="F82" s="49">
        <f>AVERAGE('26.09 Entebbe-Busega 24hr'!F82,'28.09 Entebbe-Busega-24h'!F82)</f>
        <v>0</v>
      </c>
      <c r="G82" s="49">
        <f>AVERAGE('26.09 Entebbe-Busega 24hr'!G82,'28.09 Entebbe-Busega-24h'!G82)</f>
        <v>0</v>
      </c>
      <c r="H82" s="49">
        <f>AVERAGE('26.09 Entebbe-Busega 24hr'!H82,'28.09 Entebbe-Busega-24h'!H82)</f>
        <v>0</v>
      </c>
      <c r="I82" s="49">
        <f>AVERAGE('26.09 Entebbe-Busega 24hr'!I82,'28.09 Entebbe-Busega-24h'!I82)</f>
        <v>0</v>
      </c>
      <c r="J82" s="49">
        <f>AVERAGE('26.09 Entebbe-Busega 24hr'!J82,'28.09 Entebbe-Busega-24h'!J82)</f>
        <v>0</v>
      </c>
      <c r="K82" s="49">
        <f>AVERAGE('26.09 Entebbe-Busega 24hr'!K82,'28.09 Entebbe-Busega-24h'!K82)</f>
        <v>0.5</v>
      </c>
      <c r="L82" s="49">
        <f>AVERAGE('26.09 Entebbe-Busega 24hr'!L82,'28.09 Entebbe-Busega-24h'!L82)</f>
        <v>0</v>
      </c>
      <c r="M82" s="49">
        <f>AVERAGE('26.09 Entebbe-Busega 24hr'!M82,'28.09 Entebbe-Busega-24h'!M82)</f>
        <v>0.5</v>
      </c>
      <c r="N82" s="49">
        <f>AVERAGE('26.09 Entebbe-Busega 24hr'!N82,'28.09 Entebbe-Busega-24h'!N82)</f>
        <v>0</v>
      </c>
      <c r="O82" s="15">
        <f t="shared" si="35"/>
        <v>7</v>
      </c>
      <c r="P82" s="15">
        <f t="shared" si="36"/>
        <v>7.5</v>
      </c>
      <c r="R82" s="8"/>
      <c r="T82"/>
    </row>
    <row r="83" spans="2:20" ht="23.1" customHeight="1" x14ac:dyDescent="0.25">
      <c r="B83" s="23" t="s">
        <v>123</v>
      </c>
      <c r="C83" s="49">
        <f>AVERAGE('26.09 Entebbe-Busega 24hr'!C83,'28.09 Entebbe-Busega-24h'!C83)</f>
        <v>3</v>
      </c>
      <c r="D83" s="49">
        <f>AVERAGE('26.09 Entebbe-Busega 24hr'!D83,'28.09 Entebbe-Busega-24h'!D83)</f>
        <v>1.5</v>
      </c>
      <c r="E83" s="49">
        <f>AVERAGE('26.09 Entebbe-Busega 24hr'!E83,'28.09 Entebbe-Busega-24h'!E83)</f>
        <v>0</v>
      </c>
      <c r="F83" s="49">
        <f>AVERAGE('26.09 Entebbe-Busega 24hr'!F83,'28.09 Entebbe-Busega-24h'!F83)</f>
        <v>0.5</v>
      </c>
      <c r="G83" s="49">
        <f>AVERAGE('26.09 Entebbe-Busega 24hr'!G83,'28.09 Entebbe-Busega-24h'!G83)</f>
        <v>0</v>
      </c>
      <c r="H83" s="49">
        <f>AVERAGE('26.09 Entebbe-Busega 24hr'!H83,'28.09 Entebbe-Busega-24h'!H83)</f>
        <v>0</v>
      </c>
      <c r="I83" s="49">
        <f>AVERAGE('26.09 Entebbe-Busega 24hr'!I83,'28.09 Entebbe-Busega-24h'!I83)</f>
        <v>0.5</v>
      </c>
      <c r="J83" s="49">
        <f>AVERAGE('26.09 Entebbe-Busega 24hr'!J83,'28.09 Entebbe-Busega-24h'!J83)</f>
        <v>0.5</v>
      </c>
      <c r="K83" s="49">
        <f>AVERAGE('26.09 Entebbe-Busega 24hr'!K83,'28.09 Entebbe-Busega-24h'!K83)</f>
        <v>0</v>
      </c>
      <c r="L83" s="49">
        <f>AVERAGE('26.09 Entebbe-Busega 24hr'!L83,'28.09 Entebbe-Busega-24h'!L83)</f>
        <v>0</v>
      </c>
      <c r="M83" s="49">
        <f>AVERAGE('26.09 Entebbe-Busega 24hr'!M83,'28.09 Entebbe-Busega-24h'!M83)</f>
        <v>0</v>
      </c>
      <c r="N83" s="49">
        <f>AVERAGE('26.09 Entebbe-Busega 24hr'!N83,'28.09 Entebbe-Busega-24h'!N83)</f>
        <v>0</v>
      </c>
      <c r="O83" s="15">
        <f t="shared" si="35"/>
        <v>6</v>
      </c>
      <c r="P83" s="15">
        <f t="shared" si="36"/>
        <v>6</v>
      </c>
      <c r="R83" s="8"/>
      <c r="T83"/>
    </row>
    <row r="84" spans="2:20" ht="23.1" customHeight="1" x14ac:dyDescent="0.25">
      <c r="B84" s="25" t="s">
        <v>124</v>
      </c>
      <c r="C84" s="49">
        <f>AVERAGE('26.09 Entebbe-Busega 24hr'!C84,'28.09 Entebbe-Busega-24h'!C84)</f>
        <v>3.5</v>
      </c>
      <c r="D84" s="49">
        <f>AVERAGE('26.09 Entebbe-Busega 24hr'!D84,'28.09 Entebbe-Busega-24h'!D84)</f>
        <v>1</v>
      </c>
      <c r="E84" s="49">
        <f>AVERAGE('26.09 Entebbe-Busega 24hr'!E84,'28.09 Entebbe-Busega-24h'!E84)</f>
        <v>0.5</v>
      </c>
      <c r="F84" s="49">
        <f>AVERAGE('26.09 Entebbe-Busega 24hr'!F84,'28.09 Entebbe-Busega-24h'!F84)</f>
        <v>0.5</v>
      </c>
      <c r="G84" s="49">
        <f>AVERAGE('26.09 Entebbe-Busega 24hr'!G84,'28.09 Entebbe-Busega-24h'!G84)</f>
        <v>0</v>
      </c>
      <c r="H84" s="49">
        <f>AVERAGE('26.09 Entebbe-Busega 24hr'!H84,'28.09 Entebbe-Busega-24h'!H84)</f>
        <v>0</v>
      </c>
      <c r="I84" s="49">
        <f>AVERAGE('26.09 Entebbe-Busega 24hr'!I84,'28.09 Entebbe-Busega-24h'!I84)</f>
        <v>0.5</v>
      </c>
      <c r="J84" s="49">
        <f>AVERAGE('26.09 Entebbe-Busega 24hr'!J84,'28.09 Entebbe-Busega-24h'!J84)</f>
        <v>0</v>
      </c>
      <c r="K84" s="49">
        <f>AVERAGE('26.09 Entebbe-Busega 24hr'!K84,'28.09 Entebbe-Busega-24h'!K84)</f>
        <v>0</v>
      </c>
      <c r="L84" s="49">
        <f>AVERAGE('26.09 Entebbe-Busega 24hr'!L84,'28.09 Entebbe-Busega-24h'!L84)</f>
        <v>0</v>
      </c>
      <c r="M84" s="49">
        <f>AVERAGE('26.09 Entebbe-Busega 24hr'!M84,'28.09 Entebbe-Busega-24h'!M84)</f>
        <v>0</v>
      </c>
      <c r="N84" s="49">
        <f>AVERAGE('26.09 Entebbe-Busega 24hr'!N84,'28.09 Entebbe-Busega-24h'!N84)</f>
        <v>0</v>
      </c>
      <c r="O84" s="15">
        <f t="shared" si="35"/>
        <v>6</v>
      </c>
      <c r="P84" s="15">
        <f t="shared" si="36"/>
        <v>6</v>
      </c>
      <c r="R84" s="8"/>
      <c r="T84"/>
    </row>
    <row r="85" spans="2:20" ht="23.1" customHeight="1" x14ac:dyDescent="0.25">
      <c r="B85" s="23" t="s">
        <v>125</v>
      </c>
      <c r="C85" s="49">
        <f>AVERAGE('26.09 Entebbe-Busega 24hr'!C85,'28.09 Entebbe-Busega-24h'!C85)</f>
        <v>3.5</v>
      </c>
      <c r="D85" s="49">
        <f>AVERAGE('26.09 Entebbe-Busega 24hr'!D85,'28.09 Entebbe-Busega-24h'!D85)</f>
        <v>1.5</v>
      </c>
      <c r="E85" s="49">
        <f>AVERAGE('26.09 Entebbe-Busega 24hr'!E85,'28.09 Entebbe-Busega-24h'!E85)</f>
        <v>0.5</v>
      </c>
      <c r="F85" s="49">
        <f>AVERAGE('26.09 Entebbe-Busega 24hr'!F85,'28.09 Entebbe-Busega-24h'!F85)</f>
        <v>0</v>
      </c>
      <c r="G85" s="49">
        <f>AVERAGE('26.09 Entebbe-Busega 24hr'!G85,'28.09 Entebbe-Busega-24h'!G85)</f>
        <v>0.5</v>
      </c>
      <c r="H85" s="49">
        <f>AVERAGE('26.09 Entebbe-Busega 24hr'!H85,'28.09 Entebbe-Busega-24h'!H85)</f>
        <v>0</v>
      </c>
      <c r="I85" s="49">
        <f>AVERAGE('26.09 Entebbe-Busega 24hr'!I85,'28.09 Entebbe-Busega-24h'!I85)</f>
        <v>0.5</v>
      </c>
      <c r="J85" s="49">
        <f>AVERAGE('26.09 Entebbe-Busega 24hr'!J85,'28.09 Entebbe-Busega-24h'!J85)</f>
        <v>0</v>
      </c>
      <c r="K85" s="49">
        <f>AVERAGE('26.09 Entebbe-Busega 24hr'!K85,'28.09 Entebbe-Busega-24h'!K85)</f>
        <v>0</v>
      </c>
      <c r="L85" s="49">
        <f>AVERAGE('26.09 Entebbe-Busega 24hr'!L85,'28.09 Entebbe-Busega-24h'!L85)</f>
        <v>0</v>
      </c>
      <c r="M85" s="49">
        <f>AVERAGE('26.09 Entebbe-Busega 24hr'!M85,'28.09 Entebbe-Busega-24h'!M85)</f>
        <v>0</v>
      </c>
      <c r="N85" s="49">
        <f>AVERAGE('26.09 Entebbe-Busega 24hr'!N85,'28.09 Entebbe-Busega-24h'!N85)</f>
        <v>0</v>
      </c>
      <c r="O85" s="15">
        <f t="shared" si="35"/>
        <v>6.5</v>
      </c>
      <c r="P85" s="15">
        <f t="shared" si="36"/>
        <v>6.5</v>
      </c>
      <c r="R85" s="8"/>
      <c r="T85"/>
    </row>
    <row r="86" spans="2:20" ht="23.1" customHeight="1" x14ac:dyDescent="0.25">
      <c r="B86" s="24" t="s">
        <v>126</v>
      </c>
      <c r="C86" s="49">
        <f>AVERAGE('26.09 Entebbe-Busega 24hr'!C86,'28.09 Entebbe-Busega-24h'!C86)</f>
        <v>5.5</v>
      </c>
      <c r="D86" s="49">
        <f>AVERAGE('26.09 Entebbe-Busega 24hr'!D86,'28.09 Entebbe-Busega-24h'!D86)</f>
        <v>1.5</v>
      </c>
      <c r="E86" s="49">
        <f>AVERAGE('26.09 Entebbe-Busega 24hr'!E86,'28.09 Entebbe-Busega-24h'!E86)</f>
        <v>0</v>
      </c>
      <c r="F86" s="49">
        <f>AVERAGE('26.09 Entebbe-Busega 24hr'!F86,'28.09 Entebbe-Busega-24h'!F86)</f>
        <v>0</v>
      </c>
      <c r="G86" s="49">
        <f>AVERAGE('26.09 Entebbe-Busega 24hr'!G86,'28.09 Entebbe-Busega-24h'!G86)</f>
        <v>0</v>
      </c>
      <c r="H86" s="49">
        <f>AVERAGE('26.09 Entebbe-Busega 24hr'!H86,'28.09 Entebbe-Busega-24h'!H86)</f>
        <v>0</v>
      </c>
      <c r="I86" s="49">
        <f>AVERAGE('26.09 Entebbe-Busega 24hr'!I86,'28.09 Entebbe-Busega-24h'!I86)</f>
        <v>0</v>
      </c>
      <c r="J86" s="49">
        <f>AVERAGE('26.09 Entebbe-Busega 24hr'!J86,'28.09 Entebbe-Busega-24h'!J86)</f>
        <v>0.5</v>
      </c>
      <c r="K86" s="49">
        <f>AVERAGE('26.09 Entebbe-Busega 24hr'!K86,'28.09 Entebbe-Busega-24h'!K86)</f>
        <v>0</v>
      </c>
      <c r="L86" s="49">
        <f>AVERAGE('26.09 Entebbe-Busega 24hr'!L86,'28.09 Entebbe-Busega-24h'!L86)</f>
        <v>0</v>
      </c>
      <c r="M86" s="49">
        <f>AVERAGE('26.09 Entebbe-Busega 24hr'!M86,'28.09 Entebbe-Busega-24h'!M86)</f>
        <v>0</v>
      </c>
      <c r="N86" s="49">
        <f>AVERAGE('26.09 Entebbe-Busega 24hr'!N86,'28.09 Entebbe-Busega-24h'!N86)</f>
        <v>0</v>
      </c>
      <c r="O86" s="15">
        <f t="shared" si="35"/>
        <v>7.5</v>
      </c>
      <c r="P86" s="15">
        <f t="shared" si="36"/>
        <v>7.5</v>
      </c>
      <c r="R86" s="8"/>
      <c r="T86"/>
    </row>
    <row r="87" spans="2:20" ht="23.1" customHeight="1" x14ac:dyDescent="0.25">
      <c r="B87" s="23" t="s">
        <v>127</v>
      </c>
      <c r="C87" s="49">
        <f>AVERAGE('26.09 Entebbe-Busega 24hr'!C87,'28.09 Entebbe-Busega-24h'!C87)</f>
        <v>3</v>
      </c>
      <c r="D87" s="49">
        <f>AVERAGE('26.09 Entebbe-Busega 24hr'!D87,'28.09 Entebbe-Busega-24h'!D87)</f>
        <v>2</v>
      </c>
      <c r="E87" s="49">
        <f>AVERAGE('26.09 Entebbe-Busega 24hr'!E87,'28.09 Entebbe-Busega-24h'!E87)</f>
        <v>0</v>
      </c>
      <c r="F87" s="49">
        <f>AVERAGE('26.09 Entebbe-Busega 24hr'!F87,'28.09 Entebbe-Busega-24h'!F87)</f>
        <v>0</v>
      </c>
      <c r="G87" s="49">
        <f>AVERAGE('26.09 Entebbe-Busega 24hr'!G87,'28.09 Entebbe-Busega-24h'!G87)</f>
        <v>0</v>
      </c>
      <c r="H87" s="49">
        <f>AVERAGE('26.09 Entebbe-Busega 24hr'!H87,'28.09 Entebbe-Busega-24h'!H87)</f>
        <v>0</v>
      </c>
      <c r="I87" s="49">
        <f>AVERAGE('26.09 Entebbe-Busega 24hr'!I87,'28.09 Entebbe-Busega-24h'!I87)</f>
        <v>0</v>
      </c>
      <c r="J87" s="49">
        <f>AVERAGE('26.09 Entebbe-Busega 24hr'!J87,'28.09 Entebbe-Busega-24h'!J87)</f>
        <v>0.5</v>
      </c>
      <c r="K87" s="49">
        <f>AVERAGE('26.09 Entebbe-Busega 24hr'!K87,'28.09 Entebbe-Busega-24h'!K87)</f>
        <v>0.5</v>
      </c>
      <c r="L87" s="49">
        <f>AVERAGE('26.09 Entebbe-Busega 24hr'!L87,'28.09 Entebbe-Busega-24h'!L87)</f>
        <v>0</v>
      </c>
      <c r="M87" s="49">
        <f>AVERAGE('26.09 Entebbe-Busega 24hr'!M87,'28.09 Entebbe-Busega-24h'!M87)</f>
        <v>0</v>
      </c>
      <c r="N87" s="49">
        <f>AVERAGE('26.09 Entebbe-Busega 24hr'!N87,'28.09 Entebbe-Busega-24h'!N87)</f>
        <v>0</v>
      </c>
      <c r="O87" s="15">
        <f t="shared" si="35"/>
        <v>6</v>
      </c>
      <c r="P87" s="15">
        <f t="shared" si="36"/>
        <v>6</v>
      </c>
      <c r="R87" s="8"/>
      <c r="T87"/>
    </row>
    <row r="88" spans="2:20" ht="23.1" customHeight="1" x14ac:dyDescent="0.25">
      <c r="B88" s="25" t="s">
        <v>128</v>
      </c>
      <c r="C88" s="49">
        <f>AVERAGE('26.09 Entebbe-Busega 24hr'!C88,'28.09 Entebbe-Busega-24h'!C88)</f>
        <v>2.5</v>
      </c>
      <c r="D88" s="49">
        <f>AVERAGE('26.09 Entebbe-Busega 24hr'!D88,'28.09 Entebbe-Busega-24h'!D88)</f>
        <v>1</v>
      </c>
      <c r="E88" s="49">
        <f>AVERAGE('26.09 Entebbe-Busega 24hr'!E88,'28.09 Entebbe-Busega-24h'!E88)</f>
        <v>0</v>
      </c>
      <c r="F88" s="49">
        <f>AVERAGE('26.09 Entebbe-Busega 24hr'!F88,'28.09 Entebbe-Busega-24h'!F88)</f>
        <v>0</v>
      </c>
      <c r="G88" s="49">
        <f>AVERAGE('26.09 Entebbe-Busega 24hr'!G88,'28.09 Entebbe-Busega-24h'!G88)</f>
        <v>0</v>
      </c>
      <c r="H88" s="49">
        <f>AVERAGE('26.09 Entebbe-Busega 24hr'!H88,'28.09 Entebbe-Busega-24h'!H88)</f>
        <v>0</v>
      </c>
      <c r="I88" s="49">
        <f>AVERAGE('26.09 Entebbe-Busega 24hr'!I88,'28.09 Entebbe-Busega-24h'!I88)</f>
        <v>0</v>
      </c>
      <c r="J88" s="49">
        <f>AVERAGE('26.09 Entebbe-Busega 24hr'!J88,'28.09 Entebbe-Busega-24h'!J88)</f>
        <v>1</v>
      </c>
      <c r="K88" s="49">
        <f>AVERAGE('26.09 Entebbe-Busega 24hr'!K88,'28.09 Entebbe-Busega-24h'!K88)</f>
        <v>0.5</v>
      </c>
      <c r="L88" s="49">
        <f>AVERAGE('26.09 Entebbe-Busega 24hr'!L88,'28.09 Entebbe-Busega-24h'!L88)</f>
        <v>0.5</v>
      </c>
      <c r="M88" s="49">
        <f>AVERAGE('26.09 Entebbe-Busega 24hr'!M88,'28.09 Entebbe-Busega-24h'!M88)</f>
        <v>0</v>
      </c>
      <c r="N88" s="49">
        <f>AVERAGE('26.09 Entebbe-Busega 24hr'!N88,'28.09 Entebbe-Busega-24h'!N88)</f>
        <v>0</v>
      </c>
      <c r="O88" s="15">
        <f t="shared" si="35"/>
        <v>5.5</v>
      </c>
      <c r="P88" s="15">
        <f t="shared" si="36"/>
        <v>5.5</v>
      </c>
      <c r="R88" s="8"/>
      <c r="T88"/>
    </row>
    <row r="89" spans="2:20" ht="23.1" customHeight="1" x14ac:dyDescent="0.25">
      <c r="B89" s="23" t="s">
        <v>129</v>
      </c>
      <c r="C89" s="49">
        <f>AVERAGE('26.09 Entebbe-Busega 24hr'!C89,'28.09 Entebbe-Busega-24h'!C89)</f>
        <v>2</v>
      </c>
      <c r="D89" s="49">
        <f>AVERAGE('26.09 Entebbe-Busega 24hr'!D89,'28.09 Entebbe-Busega-24h'!D89)</f>
        <v>0.5</v>
      </c>
      <c r="E89" s="49">
        <f>AVERAGE('26.09 Entebbe-Busega 24hr'!E89,'28.09 Entebbe-Busega-24h'!E89)</f>
        <v>0</v>
      </c>
      <c r="F89" s="49">
        <f>AVERAGE('26.09 Entebbe-Busega 24hr'!F89,'28.09 Entebbe-Busega-24h'!F89)</f>
        <v>0</v>
      </c>
      <c r="G89" s="49">
        <f>AVERAGE('26.09 Entebbe-Busega 24hr'!G89,'28.09 Entebbe-Busega-24h'!G89)</f>
        <v>0.5</v>
      </c>
      <c r="H89" s="49">
        <f>AVERAGE('26.09 Entebbe-Busega 24hr'!H89,'28.09 Entebbe-Busega-24h'!H89)</f>
        <v>0</v>
      </c>
      <c r="I89" s="49">
        <f>AVERAGE('26.09 Entebbe-Busega 24hr'!I89,'28.09 Entebbe-Busega-24h'!I89)</f>
        <v>0</v>
      </c>
      <c r="J89" s="49">
        <f>AVERAGE('26.09 Entebbe-Busega 24hr'!J89,'28.09 Entebbe-Busega-24h'!J89)</f>
        <v>0</v>
      </c>
      <c r="K89" s="49">
        <f>AVERAGE('26.09 Entebbe-Busega 24hr'!K89,'28.09 Entebbe-Busega-24h'!K89)</f>
        <v>0</v>
      </c>
      <c r="L89" s="49">
        <f>AVERAGE('26.09 Entebbe-Busega 24hr'!L89,'28.09 Entebbe-Busega-24h'!L89)</f>
        <v>0</v>
      </c>
      <c r="M89" s="49">
        <f>AVERAGE('26.09 Entebbe-Busega 24hr'!M89,'28.09 Entebbe-Busega-24h'!M89)</f>
        <v>0</v>
      </c>
      <c r="N89" s="49">
        <f>AVERAGE('26.09 Entebbe-Busega 24hr'!N89,'28.09 Entebbe-Busega-24h'!N89)</f>
        <v>0</v>
      </c>
      <c r="O89" s="15">
        <f t="shared" si="35"/>
        <v>3</v>
      </c>
      <c r="P89" s="15">
        <f t="shared" si="36"/>
        <v>3</v>
      </c>
      <c r="R89" s="8"/>
      <c r="T89"/>
    </row>
    <row r="90" spans="2:20" ht="23.1" customHeight="1" x14ac:dyDescent="0.25">
      <c r="B90" s="24" t="s">
        <v>130</v>
      </c>
      <c r="C90" s="49">
        <f>AVERAGE('26.09 Entebbe-Busega 24hr'!C90,'28.09 Entebbe-Busega-24h'!C90)</f>
        <v>2.5</v>
      </c>
      <c r="D90" s="49">
        <f>AVERAGE('26.09 Entebbe-Busega 24hr'!D90,'28.09 Entebbe-Busega-24h'!D90)</f>
        <v>0</v>
      </c>
      <c r="E90" s="49">
        <f>AVERAGE('26.09 Entebbe-Busega 24hr'!E90,'28.09 Entebbe-Busega-24h'!E90)</f>
        <v>0</v>
      </c>
      <c r="F90" s="49">
        <f>AVERAGE('26.09 Entebbe-Busega 24hr'!F90,'28.09 Entebbe-Busega-24h'!F90)</f>
        <v>1</v>
      </c>
      <c r="G90" s="49">
        <f>AVERAGE('26.09 Entebbe-Busega 24hr'!G90,'28.09 Entebbe-Busega-24h'!G90)</f>
        <v>0</v>
      </c>
      <c r="H90" s="49">
        <f>AVERAGE('26.09 Entebbe-Busega 24hr'!H90,'28.09 Entebbe-Busega-24h'!H90)</f>
        <v>0</v>
      </c>
      <c r="I90" s="49">
        <f>AVERAGE('26.09 Entebbe-Busega 24hr'!I90,'28.09 Entebbe-Busega-24h'!I90)</f>
        <v>0.5</v>
      </c>
      <c r="J90" s="49">
        <f>AVERAGE('26.09 Entebbe-Busega 24hr'!J90,'28.09 Entebbe-Busega-24h'!J90)</f>
        <v>0</v>
      </c>
      <c r="K90" s="49">
        <f>AVERAGE('26.09 Entebbe-Busega 24hr'!K90,'28.09 Entebbe-Busega-24h'!K90)</f>
        <v>0</v>
      </c>
      <c r="L90" s="49">
        <f>AVERAGE('26.09 Entebbe-Busega 24hr'!L90,'28.09 Entebbe-Busega-24h'!L90)</f>
        <v>0</v>
      </c>
      <c r="M90" s="49">
        <f>AVERAGE('26.09 Entebbe-Busega 24hr'!M90,'28.09 Entebbe-Busega-24h'!M90)</f>
        <v>0</v>
      </c>
      <c r="N90" s="49">
        <f>AVERAGE('26.09 Entebbe-Busega 24hr'!N90,'28.09 Entebbe-Busega-24h'!N90)</f>
        <v>0</v>
      </c>
      <c r="O90" s="15">
        <f t="shared" si="35"/>
        <v>4</v>
      </c>
      <c r="P90" s="15">
        <f t="shared" si="36"/>
        <v>4</v>
      </c>
      <c r="R90" s="8"/>
      <c r="T90"/>
    </row>
    <row r="91" spans="2:20" ht="23.1" customHeight="1" x14ac:dyDescent="0.25">
      <c r="B91" s="23" t="s">
        <v>131</v>
      </c>
      <c r="C91" s="49">
        <f>AVERAGE('26.09 Entebbe-Busega 24hr'!C91,'28.09 Entebbe-Busega-24h'!C91)</f>
        <v>6.5</v>
      </c>
      <c r="D91" s="49">
        <f>AVERAGE('26.09 Entebbe-Busega 24hr'!D91,'28.09 Entebbe-Busega-24h'!D91)</f>
        <v>0.5</v>
      </c>
      <c r="E91" s="49">
        <f>AVERAGE('26.09 Entebbe-Busega 24hr'!E91,'28.09 Entebbe-Busega-24h'!E91)</f>
        <v>0</v>
      </c>
      <c r="F91" s="49">
        <f>AVERAGE('26.09 Entebbe-Busega 24hr'!F91,'28.09 Entebbe-Busega-24h'!F91)</f>
        <v>0</v>
      </c>
      <c r="G91" s="49">
        <f>AVERAGE('26.09 Entebbe-Busega 24hr'!G91,'28.09 Entebbe-Busega-24h'!G91)</f>
        <v>0</v>
      </c>
      <c r="H91" s="49">
        <f>AVERAGE('26.09 Entebbe-Busega 24hr'!H91,'28.09 Entebbe-Busega-24h'!H91)</f>
        <v>0</v>
      </c>
      <c r="I91" s="49">
        <f>AVERAGE('26.09 Entebbe-Busega 24hr'!I91,'28.09 Entebbe-Busega-24h'!I91)</f>
        <v>0.5</v>
      </c>
      <c r="J91" s="49">
        <f>AVERAGE('26.09 Entebbe-Busega 24hr'!J91,'28.09 Entebbe-Busega-24h'!J91)</f>
        <v>0.5</v>
      </c>
      <c r="K91" s="49">
        <f>AVERAGE('26.09 Entebbe-Busega 24hr'!K91,'28.09 Entebbe-Busega-24h'!K91)</f>
        <v>0</v>
      </c>
      <c r="L91" s="49">
        <f>AVERAGE('26.09 Entebbe-Busega 24hr'!L91,'28.09 Entebbe-Busega-24h'!L91)</f>
        <v>0</v>
      </c>
      <c r="M91" s="49">
        <f>AVERAGE('26.09 Entebbe-Busega 24hr'!M91,'28.09 Entebbe-Busega-24h'!M91)</f>
        <v>0</v>
      </c>
      <c r="N91" s="49">
        <f>AVERAGE('26.09 Entebbe-Busega 24hr'!N91,'28.09 Entebbe-Busega-24h'!N91)</f>
        <v>0</v>
      </c>
      <c r="O91" s="15">
        <f t="shared" si="35"/>
        <v>8</v>
      </c>
      <c r="P91" s="15">
        <f t="shared" si="36"/>
        <v>8</v>
      </c>
      <c r="R91" s="8"/>
      <c r="T91"/>
    </row>
    <row r="92" spans="2:20" ht="23.1" customHeight="1" x14ac:dyDescent="0.25">
      <c r="B92" s="25" t="s">
        <v>132</v>
      </c>
      <c r="C92" s="49">
        <f>AVERAGE('26.09 Entebbe-Busega 24hr'!C92,'28.09 Entebbe-Busega-24h'!C92)</f>
        <v>2.5</v>
      </c>
      <c r="D92" s="49">
        <f>AVERAGE('26.09 Entebbe-Busega 24hr'!D92,'28.09 Entebbe-Busega-24h'!D92)</f>
        <v>1</v>
      </c>
      <c r="E92" s="49">
        <f>AVERAGE('26.09 Entebbe-Busega 24hr'!E92,'28.09 Entebbe-Busega-24h'!E92)</f>
        <v>1</v>
      </c>
      <c r="F92" s="49">
        <f>AVERAGE('26.09 Entebbe-Busega 24hr'!F92,'28.09 Entebbe-Busega-24h'!F92)</f>
        <v>0</v>
      </c>
      <c r="G92" s="49">
        <f>AVERAGE('26.09 Entebbe-Busega 24hr'!G92,'28.09 Entebbe-Busega-24h'!G92)</f>
        <v>0</v>
      </c>
      <c r="H92" s="49">
        <f>AVERAGE('26.09 Entebbe-Busega 24hr'!H92,'28.09 Entebbe-Busega-24h'!H92)</f>
        <v>0</v>
      </c>
      <c r="I92" s="49">
        <f>AVERAGE('26.09 Entebbe-Busega 24hr'!I92,'28.09 Entebbe-Busega-24h'!I92)</f>
        <v>0</v>
      </c>
      <c r="J92" s="49">
        <f>AVERAGE('26.09 Entebbe-Busega 24hr'!J92,'28.09 Entebbe-Busega-24h'!J92)</f>
        <v>0.5</v>
      </c>
      <c r="K92" s="49">
        <f>AVERAGE('26.09 Entebbe-Busega 24hr'!K92,'28.09 Entebbe-Busega-24h'!K92)</f>
        <v>0</v>
      </c>
      <c r="L92" s="49">
        <f>AVERAGE('26.09 Entebbe-Busega 24hr'!L92,'28.09 Entebbe-Busega-24h'!L92)</f>
        <v>0</v>
      </c>
      <c r="M92" s="49">
        <f>AVERAGE('26.09 Entebbe-Busega 24hr'!M92,'28.09 Entebbe-Busega-24h'!M92)</f>
        <v>0</v>
      </c>
      <c r="N92" s="49">
        <f>AVERAGE('26.09 Entebbe-Busega 24hr'!N92,'28.09 Entebbe-Busega-24h'!N92)</f>
        <v>0</v>
      </c>
      <c r="O92" s="15">
        <f t="shared" si="35"/>
        <v>5</v>
      </c>
      <c r="P92" s="15">
        <f t="shared" si="36"/>
        <v>5</v>
      </c>
      <c r="R92" s="8"/>
      <c r="T92"/>
    </row>
    <row r="93" spans="2:20" ht="23.1" customHeight="1" x14ac:dyDescent="0.25">
      <c r="B93" s="23" t="s">
        <v>133</v>
      </c>
      <c r="C93" s="49">
        <f>AVERAGE('26.09 Entebbe-Busega 24hr'!C93,'28.09 Entebbe-Busega-24h'!C93)</f>
        <v>2</v>
      </c>
      <c r="D93" s="49">
        <f>AVERAGE('26.09 Entebbe-Busega 24hr'!D93,'28.09 Entebbe-Busega-24h'!D93)</f>
        <v>0</v>
      </c>
      <c r="E93" s="49">
        <f>AVERAGE('26.09 Entebbe-Busega 24hr'!E93,'28.09 Entebbe-Busega-24h'!E93)</f>
        <v>0</v>
      </c>
      <c r="F93" s="49">
        <f>AVERAGE('26.09 Entebbe-Busega 24hr'!F93,'28.09 Entebbe-Busega-24h'!F93)</f>
        <v>1</v>
      </c>
      <c r="G93" s="49">
        <f>AVERAGE('26.09 Entebbe-Busega 24hr'!G93,'28.09 Entebbe-Busega-24h'!G93)</f>
        <v>0</v>
      </c>
      <c r="H93" s="49">
        <f>AVERAGE('26.09 Entebbe-Busega 24hr'!H93,'28.09 Entebbe-Busega-24h'!H93)</f>
        <v>0</v>
      </c>
      <c r="I93" s="49">
        <f>AVERAGE('26.09 Entebbe-Busega 24hr'!I93,'28.09 Entebbe-Busega-24h'!I93)</f>
        <v>0.5</v>
      </c>
      <c r="J93" s="49">
        <f>AVERAGE('26.09 Entebbe-Busega 24hr'!J93,'28.09 Entebbe-Busega-24h'!J93)</f>
        <v>0</v>
      </c>
      <c r="K93" s="49">
        <f>AVERAGE('26.09 Entebbe-Busega 24hr'!K93,'28.09 Entebbe-Busega-24h'!K93)</f>
        <v>0</v>
      </c>
      <c r="L93" s="49">
        <f>AVERAGE('26.09 Entebbe-Busega 24hr'!L93,'28.09 Entebbe-Busega-24h'!L93)</f>
        <v>0.5</v>
      </c>
      <c r="M93" s="49">
        <f>AVERAGE('26.09 Entebbe-Busega 24hr'!M93,'28.09 Entebbe-Busega-24h'!M93)</f>
        <v>0</v>
      </c>
      <c r="N93" s="49">
        <f>AVERAGE('26.09 Entebbe-Busega 24hr'!N93,'28.09 Entebbe-Busega-24h'!N93)</f>
        <v>0</v>
      </c>
      <c r="O93" s="15">
        <f t="shared" si="35"/>
        <v>4</v>
      </c>
      <c r="P93" s="15">
        <f t="shared" si="36"/>
        <v>4</v>
      </c>
      <c r="R93" s="8"/>
      <c r="T93"/>
    </row>
    <row r="94" spans="2:20" ht="23.1" customHeight="1" x14ac:dyDescent="0.25">
      <c r="B94" s="24" t="s">
        <v>134</v>
      </c>
      <c r="C94" s="49">
        <f>AVERAGE('26.09 Entebbe-Busega 24hr'!C94,'28.09 Entebbe-Busega-24h'!C94)</f>
        <v>5.5</v>
      </c>
      <c r="D94" s="49">
        <f>AVERAGE('26.09 Entebbe-Busega 24hr'!D94,'28.09 Entebbe-Busega-24h'!D94)</f>
        <v>1</v>
      </c>
      <c r="E94" s="49">
        <f>AVERAGE('26.09 Entebbe-Busega 24hr'!E94,'28.09 Entebbe-Busega-24h'!E94)</f>
        <v>0.5</v>
      </c>
      <c r="F94" s="49">
        <f>AVERAGE('26.09 Entebbe-Busega 24hr'!F94,'28.09 Entebbe-Busega-24h'!F94)</f>
        <v>0</v>
      </c>
      <c r="G94" s="49">
        <f>AVERAGE('26.09 Entebbe-Busega 24hr'!G94,'28.09 Entebbe-Busega-24h'!G94)</f>
        <v>0</v>
      </c>
      <c r="H94" s="49">
        <f>AVERAGE('26.09 Entebbe-Busega 24hr'!H94,'28.09 Entebbe-Busega-24h'!H94)</f>
        <v>0</v>
      </c>
      <c r="I94" s="49">
        <f>AVERAGE('26.09 Entebbe-Busega 24hr'!I94,'28.09 Entebbe-Busega-24h'!I94)</f>
        <v>0</v>
      </c>
      <c r="J94" s="49">
        <f>AVERAGE('26.09 Entebbe-Busega 24hr'!J94,'28.09 Entebbe-Busega-24h'!J94)</f>
        <v>0</v>
      </c>
      <c r="K94" s="49">
        <f>AVERAGE('26.09 Entebbe-Busega 24hr'!K94,'28.09 Entebbe-Busega-24h'!K94)</f>
        <v>0</v>
      </c>
      <c r="L94" s="49">
        <f>AVERAGE('26.09 Entebbe-Busega 24hr'!L94,'28.09 Entebbe-Busega-24h'!L94)</f>
        <v>0</v>
      </c>
      <c r="M94" s="49">
        <f>AVERAGE('26.09 Entebbe-Busega 24hr'!M94,'28.09 Entebbe-Busega-24h'!M94)</f>
        <v>0</v>
      </c>
      <c r="N94" s="49">
        <f>AVERAGE('26.09 Entebbe-Busega 24hr'!N94,'28.09 Entebbe-Busega-24h'!N94)</f>
        <v>0</v>
      </c>
      <c r="O94" s="15">
        <f t="shared" si="35"/>
        <v>7</v>
      </c>
      <c r="P94" s="15">
        <f t="shared" si="36"/>
        <v>7</v>
      </c>
      <c r="R94" s="8"/>
      <c r="T94"/>
    </row>
    <row r="95" spans="2:20" ht="23.1" customHeight="1" x14ac:dyDescent="0.25">
      <c r="B95" s="23" t="s">
        <v>135</v>
      </c>
      <c r="C95" s="49">
        <f>AVERAGE('26.09 Entebbe-Busega 24hr'!C95,'28.09 Entebbe-Busega-24h'!C95)</f>
        <v>4.5</v>
      </c>
      <c r="D95" s="49">
        <f>AVERAGE('26.09 Entebbe-Busega 24hr'!D95,'28.09 Entebbe-Busega-24h'!D95)</f>
        <v>2</v>
      </c>
      <c r="E95" s="49">
        <f>AVERAGE('26.09 Entebbe-Busega 24hr'!E95,'28.09 Entebbe-Busega-24h'!E95)</f>
        <v>1</v>
      </c>
      <c r="F95" s="49">
        <f>AVERAGE('26.09 Entebbe-Busega 24hr'!F95,'28.09 Entebbe-Busega-24h'!F95)</f>
        <v>0</v>
      </c>
      <c r="G95" s="49">
        <f>AVERAGE('26.09 Entebbe-Busega 24hr'!G95,'28.09 Entebbe-Busega-24h'!G95)</f>
        <v>0</v>
      </c>
      <c r="H95" s="49">
        <f>AVERAGE('26.09 Entebbe-Busega 24hr'!H95,'28.09 Entebbe-Busega-24h'!H95)</f>
        <v>0</v>
      </c>
      <c r="I95" s="49">
        <f>AVERAGE('26.09 Entebbe-Busega 24hr'!I95,'28.09 Entebbe-Busega-24h'!I95)</f>
        <v>0.5</v>
      </c>
      <c r="J95" s="49">
        <f>AVERAGE('26.09 Entebbe-Busega 24hr'!J95,'28.09 Entebbe-Busega-24h'!J95)</f>
        <v>0</v>
      </c>
      <c r="K95" s="49">
        <f>AVERAGE('26.09 Entebbe-Busega 24hr'!K95,'28.09 Entebbe-Busega-24h'!K95)</f>
        <v>0.5</v>
      </c>
      <c r="L95" s="49">
        <f>AVERAGE('26.09 Entebbe-Busega 24hr'!L95,'28.09 Entebbe-Busega-24h'!L95)</f>
        <v>0</v>
      </c>
      <c r="M95" s="49">
        <f>AVERAGE('26.09 Entebbe-Busega 24hr'!M95,'28.09 Entebbe-Busega-24h'!M95)</f>
        <v>0</v>
      </c>
      <c r="N95" s="49">
        <f>AVERAGE('26.09 Entebbe-Busega 24hr'!N95,'28.09 Entebbe-Busega-24h'!N95)</f>
        <v>0</v>
      </c>
      <c r="O95" s="15">
        <f t="shared" si="35"/>
        <v>8.5</v>
      </c>
      <c r="P95" s="15">
        <f t="shared" si="36"/>
        <v>8.5</v>
      </c>
      <c r="R95" s="8"/>
      <c r="T95"/>
    </row>
    <row r="96" spans="2:20" ht="23.1" customHeight="1" x14ac:dyDescent="0.25">
      <c r="B96" s="25" t="s">
        <v>136</v>
      </c>
      <c r="C96" s="49">
        <f>AVERAGE('26.09 Entebbe-Busega 24hr'!C96,'28.09 Entebbe-Busega-24h'!C96)</f>
        <v>0</v>
      </c>
      <c r="D96" s="49">
        <f>AVERAGE('26.09 Entebbe-Busega 24hr'!D96,'28.09 Entebbe-Busega-24h'!D96)</f>
        <v>3.5</v>
      </c>
      <c r="E96" s="49">
        <f>AVERAGE('26.09 Entebbe-Busega 24hr'!E96,'28.09 Entebbe-Busega-24h'!E96)</f>
        <v>1</v>
      </c>
      <c r="F96" s="49">
        <f>AVERAGE('26.09 Entebbe-Busega 24hr'!F96,'28.09 Entebbe-Busega-24h'!F96)</f>
        <v>0.5</v>
      </c>
      <c r="G96" s="49">
        <f>AVERAGE('26.09 Entebbe-Busega 24hr'!G96,'28.09 Entebbe-Busega-24h'!G96)</f>
        <v>0.5</v>
      </c>
      <c r="H96" s="49">
        <f>AVERAGE('26.09 Entebbe-Busega 24hr'!H96,'28.09 Entebbe-Busega-24h'!H96)</f>
        <v>0</v>
      </c>
      <c r="I96" s="49">
        <f>AVERAGE('26.09 Entebbe-Busega 24hr'!I96,'28.09 Entebbe-Busega-24h'!I96)</f>
        <v>1</v>
      </c>
      <c r="J96" s="49">
        <f>AVERAGE('26.09 Entebbe-Busega 24hr'!J96,'28.09 Entebbe-Busega-24h'!J96)</f>
        <v>0</v>
      </c>
      <c r="K96" s="49">
        <f>AVERAGE('26.09 Entebbe-Busega 24hr'!K96,'28.09 Entebbe-Busega-24h'!K96)</f>
        <v>0.5</v>
      </c>
      <c r="L96" s="49">
        <f>AVERAGE('26.09 Entebbe-Busega 24hr'!L96,'28.09 Entebbe-Busega-24h'!L96)</f>
        <v>0</v>
      </c>
      <c r="M96" s="49">
        <f>AVERAGE('26.09 Entebbe-Busega 24hr'!M96,'28.09 Entebbe-Busega-24h'!M96)</f>
        <v>0</v>
      </c>
      <c r="N96" s="49">
        <f>AVERAGE('26.09 Entebbe-Busega 24hr'!N96,'28.09 Entebbe-Busega-24h'!N96)</f>
        <v>0</v>
      </c>
      <c r="O96" s="15">
        <f t="shared" si="35"/>
        <v>7</v>
      </c>
      <c r="P96" s="15">
        <f t="shared" si="36"/>
        <v>7</v>
      </c>
      <c r="R96" s="8"/>
      <c r="T96"/>
    </row>
    <row r="97" spans="2:20" ht="23.1" customHeight="1" x14ac:dyDescent="0.25">
      <c r="B97" s="23" t="s">
        <v>137</v>
      </c>
      <c r="C97" s="49">
        <f>AVERAGE('26.09 Entebbe-Busega 24hr'!C97,'28.09 Entebbe-Busega-24h'!C97)</f>
        <v>5.5</v>
      </c>
      <c r="D97" s="49">
        <f>AVERAGE('26.09 Entebbe-Busega 24hr'!D97,'28.09 Entebbe-Busega-24h'!D97)</f>
        <v>1</v>
      </c>
      <c r="E97" s="49">
        <f>AVERAGE('26.09 Entebbe-Busega 24hr'!E97,'28.09 Entebbe-Busega-24h'!E97)</f>
        <v>1</v>
      </c>
      <c r="F97" s="49">
        <f>AVERAGE('26.09 Entebbe-Busega 24hr'!F97,'28.09 Entebbe-Busega-24h'!F97)</f>
        <v>0.5</v>
      </c>
      <c r="G97" s="49">
        <f>AVERAGE('26.09 Entebbe-Busega 24hr'!G97,'28.09 Entebbe-Busega-24h'!G97)</f>
        <v>0</v>
      </c>
      <c r="H97" s="49">
        <f>AVERAGE('26.09 Entebbe-Busega 24hr'!H97,'28.09 Entebbe-Busega-24h'!H97)</f>
        <v>0</v>
      </c>
      <c r="I97" s="49">
        <f>AVERAGE('26.09 Entebbe-Busega 24hr'!I97,'28.09 Entebbe-Busega-24h'!I97)</f>
        <v>0</v>
      </c>
      <c r="J97" s="49">
        <f>AVERAGE('26.09 Entebbe-Busega 24hr'!J97,'28.09 Entebbe-Busega-24h'!J97)</f>
        <v>1</v>
      </c>
      <c r="K97" s="49">
        <f>AVERAGE('26.09 Entebbe-Busega 24hr'!K97,'28.09 Entebbe-Busega-24h'!K97)</f>
        <v>0</v>
      </c>
      <c r="L97" s="49">
        <f>AVERAGE('26.09 Entebbe-Busega 24hr'!L97,'28.09 Entebbe-Busega-24h'!L97)</f>
        <v>0</v>
      </c>
      <c r="M97" s="49">
        <f>AVERAGE('26.09 Entebbe-Busega 24hr'!M97,'28.09 Entebbe-Busega-24h'!M97)</f>
        <v>0</v>
      </c>
      <c r="N97" s="49">
        <f>AVERAGE('26.09 Entebbe-Busega 24hr'!N97,'28.09 Entebbe-Busega-24h'!N97)</f>
        <v>0</v>
      </c>
      <c r="O97" s="15">
        <f t="shared" si="35"/>
        <v>9</v>
      </c>
      <c r="P97" s="15">
        <f t="shared" si="36"/>
        <v>9</v>
      </c>
      <c r="R97" s="8"/>
      <c r="T97"/>
    </row>
    <row r="98" spans="2:20" ht="23.1" customHeight="1" x14ac:dyDescent="0.25">
      <c r="B98" s="24" t="s">
        <v>138</v>
      </c>
      <c r="C98" s="49">
        <f>AVERAGE('26.09 Entebbe-Busega 24hr'!C98,'28.09 Entebbe-Busega-24h'!C98)</f>
        <v>5</v>
      </c>
      <c r="D98" s="49">
        <f>AVERAGE('26.09 Entebbe-Busega 24hr'!D98,'28.09 Entebbe-Busega-24h'!D98)</f>
        <v>2</v>
      </c>
      <c r="E98" s="49">
        <f>AVERAGE('26.09 Entebbe-Busega 24hr'!E98,'28.09 Entebbe-Busega-24h'!E98)</f>
        <v>1</v>
      </c>
      <c r="F98" s="49">
        <f>AVERAGE('26.09 Entebbe-Busega 24hr'!F98,'28.09 Entebbe-Busega-24h'!F98)</f>
        <v>0</v>
      </c>
      <c r="G98" s="49">
        <f>AVERAGE('26.09 Entebbe-Busega 24hr'!G98,'28.09 Entebbe-Busega-24h'!G98)</f>
        <v>0</v>
      </c>
      <c r="H98" s="49">
        <f>AVERAGE('26.09 Entebbe-Busega 24hr'!H98,'28.09 Entebbe-Busega-24h'!H98)</f>
        <v>0</v>
      </c>
      <c r="I98" s="49">
        <f>AVERAGE('26.09 Entebbe-Busega 24hr'!I98,'28.09 Entebbe-Busega-24h'!I98)</f>
        <v>1.5</v>
      </c>
      <c r="J98" s="49">
        <f>AVERAGE('26.09 Entebbe-Busega 24hr'!J98,'28.09 Entebbe-Busega-24h'!J98)</f>
        <v>0</v>
      </c>
      <c r="K98" s="49">
        <f>AVERAGE('26.09 Entebbe-Busega 24hr'!K98,'28.09 Entebbe-Busega-24h'!K98)</f>
        <v>1</v>
      </c>
      <c r="L98" s="49">
        <f>AVERAGE('26.09 Entebbe-Busega 24hr'!L98,'28.09 Entebbe-Busega-24h'!L98)</f>
        <v>0</v>
      </c>
      <c r="M98" s="49">
        <f>AVERAGE('26.09 Entebbe-Busega 24hr'!M98,'28.09 Entebbe-Busega-24h'!M98)</f>
        <v>0</v>
      </c>
      <c r="N98" s="49">
        <f>AVERAGE('26.09 Entebbe-Busega 24hr'!N98,'28.09 Entebbe-Busega-24h'!N98)</f>
        <v>0</v>
      </c>
      <c r="O98" s="15">
        <f t="shared" si="35"/>
        <v>10.5</v>
      </c>
      <c r="P98" s="15">
        <f t="shared" si="36"/>
        <v>10.5</v>
      </c>
      <c r="R98" s="8"/>
      <c r="T98"/>
    </row>
    <row r="99" spans="2:20" ht="23.1" customHeight="1" x14ac:dyDescent="0.25">
      <c r="B99" s="23" t="s">
        <v>139</v>
      </c>
      <c r="C99" s="49">
        <f>AVERAGE('26.09 Entebbe-Busega 24hr'!C99,'28.09 Entebbe-Busega-24h'!C99)</f>
        <v>3</v>
      </c>
      <c r="D99" s="49">
        <f>AVERAGE('26.09 Entebbe-Busega 24hr'!D99,'28.09 Entebbe-Busega-24h'!D99)</f>
        <v>2.5</v>
      </c>
      <c r="E99" s="49">
        <f>AVERAGE('26.09 Entebbe-Busega 24hr'!E99,'28.09 Entebbe-Busega-24h'!E99)</f>
        <v>0.5</v>
      </c>
      <c r="F99" s="49">
        <f>AVERAGE('26.09 Entebbe-Busega 24hr'!F99,'28.09 Entebbe-Busega-24h'!F99)</f>
        <v>0.5</v>
      </c>
      <c r="G99" s="49">
        <f>AVERAGE('26.09 Entebbe-Busega 24hr'!G99,'28.09 Entebbe-Busega-24h'!G99)</f>
        <v>0</v>
      </c>
      <c r="H99" s="49">
        <f>AVERAGE('26.09 Entebbe-Busega 24hr'!H99,'28.09 Entebbe-Busega-24h'!H99)</f>
        <v>0</v>
      </c>
      <c r="I99" s="49">
        <f>AVERAGE('26.09 Entebbe-Busega 24hr'!I99,'28.09 Entebbe-Busega-24h'!I99)</f>
        <v>2</v>
      </c>
      <c r="J99" s="49">
        <f>AVERAGE('26.09 Entebbe-Busega 24hr'!J99,'28.09 Entebbe-Busega-24h'!J99)</f>
        <v>0</v>
      </c>
      <c r="K99" s="49">
        <f>AVERAGE('26.09 Entebbe-Busega 24hr'!K99,'28.09 Entebbe-Busega-24h'!K99)</f>
        <v>0.5</v>
      </c>
      <c r="L99" s="49">
        <f>AVERAGE('26.09 Entebbe-Busega 24hr'!L99,'28.09 Entebbe-Busega-24h'!L99)</f>
        <v>0</v>
      </c>
      <c r="M99" s="49">
        <f>AVERAGE('26.09 Entebbe-Busega 24hr'!M99,'28.09 Entebbe-Busega-24h'!M99)</f>
        <v>0</v>
      </c>
      <c r="N99" s="49">
        <f>AVERAGE('26.09 Entebbe-Busega 24hr'!N99,'28.09 Entebbe-Busega-24h'!N99)</f>
        <v>0</v>
      </c>
      <c r="O99" s="15">
        <f t="shared" si="35"/>
        <v>9</v>
      </c>
      <c r="P99" s="15">
        <f t="shared" si="36"/>
        <v>9</v>
      </c>
      <c r="R99" s="8"/>
      <c r="T99"/>
    </row>
    <row r="100" spans="2:20" ht="23.1" customHeight="1" x14ac:dyDescent="0.25">
      <c r="B100" s="25" t="s">
        <v>140</v>
      </c>
      <c r="C100" s="49">
        <f>AVERAGE('26.09 Entebbe-Busega 24hr'!C100,'28.09 Entebbe-Busega-24h'!C100)</f>
        <v>2.5</v>
      </c>
      <c r="D100" s="49">
        <f>AVERAGE('26.09 Entebbe-Busega 24hr'!D100,'28.09 Entebbe-Busega-24h'!D100)</f>
        <v>2</v>
      </c>
      <c r="E100" s="49">
        <f>AVERAGE('26.09 Entebbe-Busega 24hr'!E100,'28.09 Entebbe-Busega-24h'!E100)</f>
        <v>0.5</v>
      </c>
      <c r="F100" s="49">
        <f>AVERAGE('26.09 Entebbe-Busega 24hr'!F100,'28.09 Entebbe-Busega-24h'!F100)</f>
        <v>0</v>
      </c>
      <c r="G100" s="49">
        <f>AVERAGE('26.09 Entebbe-Busega 24hr'!G100,'28.09 Entebbe-Busega-24h'!G100)</f>
        <v>0</v>
      </c>
      <c r="H100" s="49">
        <f>AVERAGE('26.09 Entebbe-Busega 24hr'!H100,'28.09 Entebbe-Busega-24h'!H100)</f>
        <v>0</v>
      </c>
      <c r="I100" s="49">
        <f>AVERAGE('26.09 Entebbe-Busega 24hr'!I100,'28.09 Entebbe-Busega-24h'!I100)</f>
        <v>0</v>
      </c>
      <c r="J100" s="49">
        <f>AVERAGE('26.09 Entebbe-Busega 24hr'!J100,'28.09 Entebbe-Busega-24h'!J100)</f>
        <v>0</v>
      </c>
      <c r="K100" s="49">
        <f>AVERAGE('26.09 Entebbe-Busega 24hr'!K100,'28.09 Entebbe-Busega-24h'!K100)</f>
        <v>0.5</v>
      </c>
      <c r="L100" s="49">
        <f>AVERAGE('26.09 Entebbe-Busega 24hr'!L100,'28.09 Entebbe-Busega-24h'!L100)</f>
        <v>0</v>
      </c>
      <c r="M100" s="49">
        <f>AVERAGE('26.09 Entebbe-Busega 24hr'!M100,'28.09 Entebbe-Busega-24h'!M100)</f>
        <v>0</v>
      </c>
      <c r="N100" s="49">
        <f>AVERAGE('26.09 Entebbe-Busega 24hr'!N100,'28.09 Entebbe-Busega-24h'!N100)</f>
        <v>0</v>
      </c>
      <c r="O100" s="15">
        <f t="shared" si="35"/>
        <v>5.5</v>
      </c>
      <c r="P100" s="15">
        <f t="shared" si="36"/>
        <v>5.5</v>
      </c>
      <c r="R100" s="8"/>
      <c r="T100"/>
    </row>
    <row r="101" spans="2:20" ht="23.1" customHeight="1" x14ac:dyDescent="0.25">
      <c r="B101" s="23" t="s">
        <v>141</v>
      </c>
      <c r="C101" s="49">
        <f>AVERAGE('26.09 Entebbe-Busega 24hr'!C101,'28.09 Entebbe-Busega-24h'!C101)</f>
        <v>2.5</v>
      </c>
      <c r="D101" s="49">
        <f>AVERAGE('26.09 Entebbe-Busega 24hr'!D101,'28.09 Entebbe-Busega-24h'!D101)</f>
        <v>1.5</v>
      </c>
      <c r="E101" s="49">
        <f>AVERAGE('26.09 Entebbe-Busega 24hr'!E101,'28.09 Entebbe-Busega-24h'!E101)</f>
        <v>1</v>
      </c>
      <c r="F101" s="49">
        <f>AVERAGE('26.09 Entebbe-Busega 24hr'!F101,'28.09 Entebbe-Busega-24h'!F101)</f>
        <v>0.5</v>
      </c>
      <c r="G101" s="49">
        <f>AVERAGE('26.09 Entebbe-Busega 24hr'!G101,'28.09 Entebbe-Busega-24h'!G101)</f>
        <v>0</v>
      </c>
      <c r="H101" s="49">
        <f>AVERAGE('26.09 Entebbe-Busega 24hr'!H101,'28.09 Entebbe-Busega-24h'!H101)</f>
        <v>0</v>
      </c>
      <c r="I101" s="49">
        <f>AVERAGE('26.09 Entebbe-Busega 24hr'!I101,'28.09 Entebbe-Busega-24h'!I101)</f>
        <v>1</v>
      </c>
      <c r="J101" s="49">
        <f>AVERAGE('26.09 Entebbe-Busega 24hr'!J101,'28.09 Entebbe-Busega-24h'!J101)</f>
        <v>1</v>
      </c>
      <c r="K101" s="49">
        <f>AVERAGE('26.09 Entebbe-Busega 24hr'!K101,'28.09 Entebbe-Busega-24h'!K101)</f>
        <v>1.5</v>
      </c>
      <c r="L101" s="49">
        <f>AVERAGE('26.09 Entebbe-Busega 24hr'!L101,'28.09 Entebbe-Busega-24h'!L101)</f>
        <v>0</v>
      </c>
      <c r="M101" s="49">
        <f>AVERAGE('26.09 Entebbe-Busega 24hr'!M101,'28.09 Entebbe-Busega-24h'!M101)</f>
        <v>0</v>
      </c>
      <c r="N101" s="49">
        <f>AVERAGE('26.09 Entebbe-Busega 24hr'!N101,'28.09 Entebbe-Busega-24h'!N101)</f>
        <v>0</v>
      </c>
      <c r="O101" s="15">
        <f t="shared" si="35"/>
        <v>9</v>
      </c>
      <c r="P101" s="15">
        <f t="shared" si="36"/>
        <v>9</v>
      </c>
      <c r="R101" s="8"/>
      <c r="T101"/>
    </row>
    <row r="102" spans="2:20" ht="23.1" customHeight="1" x14ac:dyDescent="0.25">
      <c r="B102" s="24" t="s">
        <v>142</v>
      </c>
      <c r="C102" s="49">
        <f>AVERAGE('26.09 Entebbe-Busega 24hr'!C102,'28.09 Entebbe-Busega-24h'!C102)</f>
        <v>4</v>
      </c>
      <c r="D102" s="49">
        <f>AVERAGE('26.09 Entebbe-Busega 24hr'!D102,'28.09 Entebbe-Busega-24h'!D102)</f>
        <v>2.5</v>
      </c>
      <c r="E102" s="49">
        <f>AVERAGE('26.09 Entebbe-Busega 24hr'!E102,'28.09 Entebbe-Busega-24h'!E102)</f>
        <v>2</v>
      </c>
      <c r="F102" s="49">
        <f>AVERAGE('26.09 Entebbe-Busega 24hr'!F102,'28.09 Entebbe-Busega-24h'!F102)</f>
        <v>0.5</v>
      </c>
      <c r="G102" s="49">
        <f>AVERAGE('26.09 Entebbe-Busega 24hr'!G102,'28.09 Entebbe-Busega-24h'!G102)</f>
        <v>0</v>
      </c>
      <c r="H102" s="49">
        <f>AVERAGE('26.09 Entebbe-Busega 24hr'!H102,'28.09 Entebbe-Busega-24h'!H102)</f>
        <v>0</v>
      </c>
      <c r="I102" s="49">
        <f>AVERAGE('26.09 Entebbe-Busega 24hr'!I102,'28.09 Entebbe-Busega-24h'!I102)</f>
        <v>1</v>
      </c>
      <c r="J102" s="49">
        <f>AVERAGE('26.09 Entebbe-Busega 24hr'!J102,'28.09 Entebbe-Busega-24h'!J102)</f>
        <v>0.5</v>
      </c>
      <c r="K102" s="49">
        <f>AVERAGE('26.09 Entebbe-Busega 24hr'!K102,'28.09 Entebbe-Busega-24h'!K102)</f>
        <v>1</v>
      </c>
      <c r="L102" s="49">
        <f>AVERAGE('26.09 Entebbe-Busega 24hr'!L102,'28.09 Entebbe-Busega-24h'!L102)</f>
        <v>0</v>
      </c>
      <c r="M102" s="49">
        <f>AVERAGE('26.09 Entebbe-Busega 24hr'!M102,'28.09 Entebbe-Busega-24h'!M102)</f>
        <v>0</v>
      </c>
      <c r="N102" s="49">
        <f>AVERAGE('26.09 Entebbe-Busega 24hr'!N102,'28.09 Entebbe-Busega-24h'!N102)</f>
        <v>0</v>
      </c>
      <c r="O102" s="15">
        <f t="shared" si="35"/>
        <v>11.5</v>
      </c>
      <c r="P102" s="15">
        <f t="shared" si="36"/>
        <v>11.5</v>
      </c>
      <c r="R102" s="8"/>
      <c r="T102"/>
    </row>
    <row r="103" spans="2:20" ht="23.1" customHeight="1" x14ac:dyDescent="0.25">
      <c r="B103" s="23" t="s">
        <v>143</v>
      </c>
      <c r="C103" s="49">
        <f>AVERAGE('26.09 Entebbe-Busega 24hr'!C103,'28.09 Entebbe-Busega-24h'!C103)</f>
        <v>6</v>
      </c>
      <c r="D103" s="49">
        <f>AVERAGE('26.09 Entebbe-Busega 24hr'!D103,'28.09 Entebbe-Busega-24h'!D103)</f>
        <v>6.5</v>
      </c>
      <c r="E103" s="49">
        <f>AVERAGE('26.09 Entebbe-Busega 24hr'!E103,'28.09 Entebbe-Busega-24h'!E103)</f>
        <v>2</v>
      </c>
      <c r="F103" s="49">
        <f>AVERAGE('26.09 Entebbe-Busega 24hr'!F103,'28.09 Entebbe-Busega-24h'!F103)</f>
        <v>1</v>
      </c>
      <c r="G103" s="49">
        <f>AVERAGE('26.09 Entebbe-Busega 24hr'!G103,'28.09 Entebbe-Busega-24h'!G103)</f>
        <v>0</v>
      </c>
      <c r="H103" s="49">
        <f>AVERAGE('26.09 Entebbe-Busega 24hr'!H103,'28.09 Entebbe-Busega-24h'!H103)</f>
        <v>0</v>
      </c>
      <c r="I103" s="49">
        <f>AVERAGE('26.09 Entebbe-Busega 24hr'!I103,'28.09 Entebbe-Busega-24h'!I103)</f>
        <v>0.5</v>
      </c>
      <c r="J103" s="49">
        <f>AVERAGE('26.09 Entebbe-Busega 24hr'!J103,'28.09 Entebbe-Busega-24h'!J103)</f>
        <v>0.5</v>
      </c>
      <c r="K103" s="49">
        <f>AVERAGE('26.09 Entebbe-Busega 24hr'!K103,'28.09 Entebbe-Busega-24h'!K103)</f>
        <v>0</v>
      </c>
      <c r="L103" s="49">
        <f>AVERAGE('26.09 Entebbe-Busega 24hr'!L103,'28.09 Entebbe-Busega-24h'!L103)</f>
        <v>0.5</v>
      </c>
      <c r="M103" s="49">
        <f>AVERAGE('26.09 Entebbe-Busega 24hr'!M103,'28.09 Entebbe-Busega-24h'!M103)</f>
        <v>0</v>
      </c>
      <c r="N103" s="49">
        <f>AVERAGE('26.09 Entebbe-Busega 24hr'!N103,'28.09 Entebbe-Busega-24h'!N103)</f>
        <v>0</v>
      </c>
      <c r="O103" s="15">
        <f t="shared" si="35"/>
        <v>17</v>
      </c>
      <c r="P103" s="15">
        <f t="shared" si="36"/>
        <v>17</v>
      </c>
      <c r="R103" s="8"/>
      <c r="T103"/>
    </row>
    <row r="104" spans="2:20" ht="23.1" customHeight="1" x14ac:dyDescent="0.25">
      <c r="B104" s="25" t="s">
        <v>144</v>
      </c>
      <c r="C104" s="49">
        <f>AVERAGE('26.09 Entebbe-Busega 24hr'!C104,'28.09 Entebbe-Busega-24h'!C104)</f>
        <v>10</v>
      </c>
      <c r="D104" s="49">
        <f>AVERAGE('26.09 Entebbe-Busega 24hr'!D104,'28.09 Entebbe-Busega-24h'!D104)</f>
        <v>9</v>
      </c>
      <c r="E104" s="49">
        <f>AVERAGE('26.09 Entebbe-Busega 24hr'!E104,'28.09 Entebbe-Busega-24h'!E104)</f>
        <v>3.5</v>
      </c>
      <c r="F104" s="49">
        <f>AVERAGE('26.09 Entebbe-Busega 24hr'!F104,'28.09 Entebbe-Busega-24h'!F104)</f>
        <v>2</v>
      </c>
      <c r="G104" s="49">
        <f>AVERAGE('26.09 Entebbe-Busega 24hr'!G104,'28.09 Entebbe-Busega-24h'!G104)</f>
        <v>0</v>
      </c>
      <c r="H104" s="49">
        <f>AVERAGE('26.09 Entebbe-Busega 24hr'!H104,'28.09 Entebbe-Busega-24h'!H104)</f>
        <v>0</v>
      </c>
      <c r="I104" s="49">
        <f>AVERAGE('26.09 Entebbe-Busega 24hr'!I104,'28.09 Entebbe-Busega-24h'!I104)</f>
        <v>1</v>
      </c>
      <c r="J104" s="49">
        <f>AVERAGE('26.09 Entebbe-Busega 24hr'!J104,'28.09 Entebbe-Busega-24h'!J104)</f>
        <v>0.5</v>
      </c>
      <c r="K104" s="49">
        <f>AVERAGE('26.09 Entebbe-Busega 24hr'!K104,'28.09 Entebbe-Busega-24h'!K104)</f>
        <v>0</v>
      </c>
      <c r="L104" s="49">
        <f>AVERAGE('26.09 Entebbe-Busega 24hr'!L104,'28.09 Entebbe-Busega-24h'!L104)</f>
        <v>0</v>
      </c>
      <c r="M104" s="49">
        <f>AVERAGE('26.09 Entebbe-Busega 24hr'!M104,'28.09 Entebbe-Busega-24h'!M104)</f>
        <v>0</v>
      </c>
      <c r="N104" s="49">
        <f>AVERAGE('26.09 Entebbe-Busega 24hr'!N104,'28.09 Entebbe-Busega-24h'!N104)</f>
        <v>0</v>
      </c>
      <c r="O104" s="15">
        <f t="shared" si="35"/>
        <v>26</v>
      </c>
      <c r="P104" s="15">
        <f t="shared" si="36"/>
        <v>26</v>
      </c>
      <c r="R104" s="8"/>
      <c r="T104"/>
    </row>
    <row r="105" spans="2:20" ht="23.1" customHeight="1" x14ac:dyDescent="0.25">
      <c r="B105" s="23" t="s">
        <v>145</v>
      </c>
      <c r="C105" s="49">
        <f>AVERAGE('26.09 Entebbe-Busega 24hr'!C105,'28.09 Entebbe-Busega-24h'!C105)</f>
        <v>20</v>
      </c>
      <c r="D105" s="49">
        <f>AVERAGE('26.09 Entebbe-Busega 24hr'!D105,'28.09 Entebbe-Busega-24h'!D105)</f>
        <v>13</v>
      </c>
      <c r="E105" s="49">
        <f>AVERAGE('26.09 Entebbe-Busega 24hr'!E105,'28.09 Entebbe-Busega-24h'!E105)</f>
        <v>3.5</v>
      </c>
      <c r="F105" s="49">
        <f>AVERAGE('26.09 Entebbe-Busega 24hr'!F105,'28.09 Entebbe-Busega-24h'!F105)</f>
        <v>2.5</v>
      </c>
      <c r="G105" s="49">
        <f>AVERAGE('26.09 Entebbe-Busega 24hr'!G105,'28.09 Entebbe-Busega-24h'!G105)</f>
        <v>0.5</v>
      </c>
      <c r="H105" s="49">
        <f>AVERAGE('26.09 Entebbe-Busega 24hr'!H105,'28.09 Entebbe-Busega-24h'!H105)</f>
        <v>0</v>
      </c>
      <c r="I105" s="49">
        <f>AVERAGE('26.09 Entebbe-Busega 24hr'!I105,'28.09 Entebbe-Busega-24h'!I105)</f>
        <v>1</v>
      </c>
      <c r="J105" s="49">
        <f>AVERAGE('26.09 Entebbe-Busega 24hr'!J105,'28.09 Entebbe-Busega-24h'!J105)</f>
        <v>1</v>
      </c>
      <c r="K105" s="49">
        <f>AVERAGE('26.09 Entebbe-Busega 24hr'!K105,'28.09 Entebbe-Busega-24h'!K105)</f>
        <v>0.5</v>
      </c>
      <c r="L105" s="49">
        <f>AVERAGE('26.09 Entebbe-Busega 24hr'!L105,'28.09 Entebbe-Busega-24h'!L105)</f>
        <v>0</v>
      </c>
      <c r="M105" s="49">
        <f>AVERAGE('26.09 Entebbe-Busega 24hr'!M105,'28.09 Entebbe-Busega-24h'!M105)</f>
        <v>0</v>
      </c>
      <c r="N105" s="49">
        <f>AVERAGE('26.09 Entebbe-Busega 24hr'!N105,'28.09 Entebbe-Busega-24h'!N105)</f>
        <v>0</v>
      </c>
      <c r="O105" s="15">
        <f t="shared" si="35"/>
        <v>42</v>
      </c>
      <c r="P105" s="15">
        <f t="shared" si="36"/>
        <v>42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2064.7857142857142</v>
      </c>
      <c r="D106" s="16">
        <f t="shared" ref="D106:P106" si="37">SUM(D10:D105)</f>
        <v>1300.2857142857142</v>
      </c>
      <c r="E106" s="16">
        <f t="shared" si="37"/>
        <v>466.78571428571433</v>
      </c>
      <c r="F106" s="16">
        <f t="shared" si="37"/>
        <v>200.85714285714286</v>
      </c>
      <c r="G106" s="16">
        <f t="shared" si="37"/>
        <v>40.999999999999986</v>
      </c>
      <c r="H106" s="16">
        <f t="shared" si="37"/>
        <v>13.714285714285714</v>
      </c>
      <c r="I106" s="16">
        <f t="shared" si="37"/>
        <v>219.78571428571425</v>
      </c>
      <c r="J106" s="16">
        <f t="shared" si="37"/>
        <v>137.14285714285714</v>
      </c>
      <c r="K106" s="16">
        <f t="shared" si="37"/>
        <v>79.714285714285708</v>
      </c>
      <c r="L106" s="16">
        <f t="shared" si="37"/>
        <v>25.285714285714292</v>
      </c>
      <c r="M106" s="16">
        <f t="shared" si="37"/>
        <v>6.0714285714285703</v>
      </c>
      <c r="N106" s="16">
        <f t="shared" si="37"/>
        <v>0</v>
      </c>
      <c r="O106" s="16">
        <f t="shared" si="37"/>
        <v>4549.3571428571449</v>
      </c>
      <c r="P106" s="16">
        <f t="shared" si="37"/>
        <v>4555.4285714285725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0.45325827897641735</v>
      </c>
      <c r="D107" s="43">
        <f t="shared" si="38"/>
        <v>0.28543652784746604</v>
      </c>
      <c r="E107" s="43">
        <f t="shared" si="38"/>
        <v>0.10246801304565979</v>
      </c>
      <c r="F107" s="43">
        <f t="shared" si="38"/>
        <v>4.4091821374811831E-2</v>
      </c>
      <c r="G107" s="43">
        <f t="shared" si="38"/>
        <v>9.0002508780732508E-3</v>
      </c>
      <c r="H107" s="43">
        <f t="shared" si="38"/>
        <v>3.0105368790767678E-3</v>
      </c>
      <c r="I107" s="43">
        <f t="shared" si="38"/>
        <v>4.8246989463120907E-2</v>
      </c>
      <c r="J107" s="43">
        <f t="shared" si="38"/>
        <v>3.0105368790767677E-2</v>
      </c>
      <c r="K107" s="43">
        <f t="shared" si="38"/>
        <v>1.7498745609633711E-2</v>
      </c>
      <c r="L107" s="43">
        <f t="shared" si="38"/>
        <v>5.5506773707977922E-3</v>
      </c>
      <c r="M107" s="43">
        <f t="shared" si="38"/>
        <v>1.3327897641746105E-3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0.45386318318129698</v>
      </c>
      <c r="D108" s="44">
        <f t="shared" ref="D108:N108" si="39">D106/$O$106</f>
        <v>0.28581746243582279</v>
      </c>
      <c r="E108" s="44">
        <f t="shared" si="39"/>
        <v>0.10260476362437389</v>
      </c>
      <c r="F108" s="44">
        <f t="shared" si="39"/>
        <v>4.4150664929110843E-2</v>
      </c>
      <c r="G108" s="44">
        <f t="shared" si="39"/>
        <v>9.012262329057474E-3</v>
      </c>
      <c r="H108" s="44">
        <f t="shared" si="39"/>
        <v>3.0145546466533719E-3</v>
      </c>
      <c r="I108" s="44">
        <f t="shared" si="39"/>
        <v>4.8311378373710544E-2</v>
      </c>
      <c r="J108" s="44">
        <f t="shared" si="39"/>
        <v>3.014554646653372E-2</v>
      </c>
      <c r="K108" s="44">
        <f t="shared" si="39"/>
        <v>1.7522098883672722E-2</v>
      </c>
      <c r="L108" s="44">
        <f t="shared" si="39"/>
        <v>5.5580851297671562E-3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H40" zoomScale="60" workbookViewId="0">
      <selection activeCell="AE50" sqref="AE5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'29.09 Busega-Entebbe'!C3:G3</f>
        <v>MCC-C2-STNO 59-KEE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3" t="s">
        <v>162</v>
      </c>
      <c r="E5" s="74"/>
      <c r="F5" s="41" t="s">
        <v>1</v>
      </c>
      <c r="G5" s="70" t="str">
        <f>'Avg Week Entebbe-Busega'!G5:H5</f>
        <v>ENTEBBE EXPRESS</v>
      </c>
      <c r="H5" s="71"/>
      <c r="I5" s="14"/>
      <c r="J5" s="2" t="s">
        <v>5</v>
      </c>
      <c r="K5" s="70" t="str">
        <f>'Avg Week Entebbe-Busega'!K5:L5</f>
        <v>Namuli. Juliet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5" t="s">
        <v>161</v>
      </c>
      <c r="E6" s="76"/>
      <c r="F6" s="2" t="s">
        <v>2</v>
      </c>
      <c r="G6" s="75" t="s">
        <v>161</v>
      </c>
      <c r="H6" s="76"/>
      <c r="J6" s="2" t="s">
        <v>21</v>
      </c>
      <c r="K6" s="70" t="str">
        <f>'Avg Week Entebbe-Busega'!K6:L6</f>
        <v>Dennis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Busega-Entebbe'!C10+'Avg Week Entebbe-Busega'!C10</f>
        <v>64.142857142857139</v>
      </c>
      <c r="D10" s="49">
        <f>'Avg Week Busega-Entebbe'!D10+'Avg Week Entebbe-Busega'!D10</f>
        <v>31.857142857142854</v>
      </c>
      <c r="E10" s="49">
        <f>'Avg Week Busega-Entebbe'!E10+'Avg Week Entebbe-Busega'!E10</f>
        <v>13.428571428571427</v>
      </c>
      <c r="F10" s="49">
        <f>'Avg Week Busega-Entebbe'!F10+'Avg Week Entebbe-Busega'!F10</f>
        <v>5.4285714285714288</v>
      </c>
      <c r="G10" s="49">
        <f>'Avg Week Busega-Entebbe'!G10+'Avg Week Entebbe-Busega'!G10</f>
        <v>0.2857142857142857</v>
      </c>
      <c r="H10" s="49">
        <f>'Avg Week Busega-Entebbe'!H10+'Avg Week Entebbe-Busega'!H10</f>
        <v>0.2857142857142857</v>
      </c>
      <c r="I10" s="49">
        <f>'Avg Week Busega-Entebbe'!I10+'Avg Week Entebbe-Busega'!I10</f>
        <v>4.5714285714285712</v>
      </c>
      <c r="J10" s="49">
        <f>'Avg Week Busega-Entebbe'!J10+'Avg Week Entebbe-Busega'!J10</f>
        <v>1.8571428571428572</v>
      </c>
      <c r="K10" s="49">
        <f>'Avg Week Busega-Entebbe'!K10+'Avg Week Entebbe-Busega'!K10</f>
        <v>1.4285714285714284</v>
      </c>
      <c r="L10" s="49">
        <f>'Avg Week Busega-Entebbe'!L10+'Avg Week Entebbe-Busega'!L10</f>
        <v>0.42857142857142855</v>
      </c>
      <c r="M10" s="49">
        <f>'Avg Week Busega-Entebbe'!M10+'Avg Week Entebbe-Busega'!M10</f>
        <v>0.14285714285714285</v>
      </c>
      <c r="N10" s="49">
        <f>'Avg Week Busega-Entebbe'!N10+'Avg Week Entebbe-Busega'!N10</f>
        <v>0</v>
      </c>
      <c r="O10" s="15">
        <f t="shared" ref="O10:O73" si="0">SUM(C10:L10,N10)</f>
        <v>123.71428571428574</v>
      </c>
      <c r="P10" s="15">
        <f t="shared" ref="P10:P73" si="1">SUM(C10:N10)</f>
        <v>123.85714285714288</v>
      </c>
      <c r="R10" s="1" t="s">
        <v>6</v>
      </c>
      <c r="S10" s="17">
        <f t="shared" ref="S10:AF10" si="2">SUM(C10:C13)</f>
        <v>245</v>
      </c>
      <c r="T10" s="17">
        <f t="shared" si="2"/>
        <v>115.14285714285714</v>
      </c>
      <c r="U10" s="17">
        <f t="shared" si="2"/>
        <v>50</v>
      </c>
      <c r="V10" s="17">
        <f t="shared" si="2"/>
        <v>18.714285714285715</v>
      </c>
      <c r="W10" s="17">
        <f t="shared" si="2"/>
        <v>1.857142857142857</v>
      </c>
      <c r="X10" s="17">
        <f t="shared" si="2"/>
        <v>0.5714285714285714</v>
      </c>
      <c r="Y10" s="17">
        <f t="shared" si="2"/>
        <v>23</v>
      </c>
      <c r="Z10" s="17">
        <f t="shared" si="2"/>
        <v>9</v>
      </c>
      <c r="AA10" s="17">
        <f t="shared" si="2"/>
        <v>6</v>
      </c>
      <c r="AB10" s="17">
        <f t="shared" si="2"/>
        <v>1.4285714285714284</v>
      </c>
      <c r="AC10" s="17">
        <f t="shared" si="2"/>
        <v>0.71428571428571419</v>
      </c>
      <c r="AD10" s="17">
        <f t="shared" si="2"/>
        <v>0</v>
      </c>
      <c r="AE10" s="31">
        <f t="shared" si="2"/>
        <v>470.71428571428572</v>
      </c>
      <c r="AF10" s="31">
        <f t="shared" si="2"/>
        <v>471.42857142857139</v>
      </c>
    </row>
    <row r="11" spans="2:32" s="6" customFormat="1" ht="23.1" customHeight="1" x14ac:dyDescent="0.25">
      <c r="B11" s="23" t="s">
        <v>38</v>
      </c>
      <c r="C11" s="49">
        <f>'Avg Week Busega-Entebbe'!C11+'Avg Week Entebbe-Busega'!C11</f>
        <v>62</v>
      </c>
      <c r="D11" s="49">
        <f>'Avg Week Busega-Entebbe'!D11+'Avg Week Entebbe-Busega'!D11</f>
        <v>31.285714285714285</v>
      </c>
      <c r="E11" s="49">
        <f>'Avg Week Busega-Entebbe'!E11+'Avg Week Entebbe-Busega'!E11</f>
        <v>15</v>
      </c>
      <c r="F11" s="49">
        <f>'Avg Week Busega-Entebbe'!F11+'Avg Week Entebbe-Busega'!F11</f>
        <v>6</v>
      </c>
      <c r="G11" s="49">
        <f>'Avg Week Busega-Entebbe'!G11+'Avg Week Entebbe-Busega'!G11</f>
        <v>0.8571428571428571</v>
      </c>
      <c r="H11" s="49">
        <f>'Avg Week Busega-Entebbe'!H11+'Avg Week Entebbe-Busega'!H11</f>
        <v>0.14285714285714285</v>
      </c>
      <c r="I11" s="49">
        <f>'Avg Week Busega-Entebbe'!I11+'Avg Week Entebbe-Busega'!I11</f>
        <v>6</v>
      </c>
      <c r="J11" s="49">
        <f>'Avg Week Busega-Entebbe'!J11+'Avg Week Entebbe-Busega'!J11</f>
        <v>1.4285714285714284</v>
      </c>
      <c r="K11" s="49">
        <f>'Avg Week Busega-Entebbe'!K11+'Avg Week Entebbe-Busega'!K11</f>
        <v>2</v>
      </c>
      <c r="L11" s="49">
        <f>'Avg Week Busega-Entebbe'!L11+'Avg Week Entebbe-Busega'!L11</f>
        <v>0.42857142857142855</v>
      </c>
      <c r="M11" s="49">
        <f>'Avg Week Busega-Entebbe'!M11+'Avg Week Entebbe-Busega'!M11</f>
        <v>0</v>
      </c>
      <c r="N11" s="49">
        <f>'Avg Week Busega-Entebbe'!N11+'Avg Week Entebbe-Busega'!N11</f>
        <v>0</v>
      </c>
      <c r="O11" s="15">
        <f t="shared" si="0"/>
        <v>125.14285714285714</v>
      </c>
      <c r="P11" s="15">
        <f t="shared" si="1"/>
        <v>125.14285714285714</v>
      </c>
      <c r="R11" s="1" t="s">
        <v>7</v>
      </c>
      <c r="S11" s="17">
        <f t="shared" ref="S11:AF11" si="3">SUM(C14:C17)</f>
        <v>248.28571428571431</v>
      </c>
      <c r="T11" s="17">
        <f t="shared" si="3"/>
        <v>102.14285714285714</v>
      </c>
      <c r="U11" s="17">
        <f t="shared" si="3"/>
        <v>47.571428571428577</v>
      </c>
      <c r="V11" s="17">
        <f t="shared" si="3"/>
        <v>16.142857142857139</v>
      </c>
      <c r="W11" s="17">
        <f t="shared" si="3"/>
        <v>2.714285714285714</v>
      </c>
      <c r="X11" s="17">
        <f t="shared" si="3"/>
        <v>1.714285714285714</v>
      </c>
      <c r="Y11" s="17">
        <f t="shared" si="3"/>
        <v>25</v>
      </c>
      <c r="Z11" s="17">
        <f t="shared" si="3"/>
        <v>8.7142857142857135</v>
      </c>
      <c r="AA11" s="17">
        <f t="shared" si="3"/>
        <v>10.571428571428571</v>
      </c>
      <c r="AB11" s="17">
        <f t="shared" si="3"/>
        <v>1.5714285714285712</v>
      </c>
      <c r="AC11" s="17">
        <f t="shared" si="3"/>
        <v>0.14285714285714285</v>
      </c>
      <c r="AD11" s="17">
        <f t="shared" si="3"/>
        <v>0</v>
      </c>
      <c r="AE11" s="31">
        <f t="shared" si="3"/>
        <v>464.42857142857144</v>
      </c>
      <c r="AF11" s="31">
        <f t="shared" si="3"/>
        <v>464.57142857142856</v>
      </c>
    </row>
    <row r="12" spans="2:32" ht="23.1" customHeight="1" x14ac:dyDescent="0.25">
      <c r="B12" s="23" t="s">
        <v>39</v>
      </c>
      <c r="C12" s="49">
        <f>'Avg Week Busega-Entebbe'!C12+'Avg Week Entebbe-Busega'!C12</f>
        <v>64.571428571428569</v>
      </c>
      <c r="D12" s="49">
        <f>'Avg Week Busega-Entebbe'!D12+'Avg Week Entebbe-Busega'!D12</f>
        <v>29.428571428571431</v>
      </c>
      <c r="E12" s="49">
        <f>'Avg Week Busega-Entebbe'!E12+'Avg Week Entebbe-Busega'!E12</f>
        <v>12.142857142857142</v>
      </c>
      <c r="F12" s="49">
        <f>'Avg Week Busega-Entebbe'!F12+'Avg Week Entebbe-Busega'!F12</f>
        <v>4</v>
      </c>
      <c r="G12" s="49">
        <f>'Avg Week Busega-Entebbe'!G12+'Avg Week Entebbe-Busega'!G12</f>
        <v>0.14285714285714285</v>
      </c>
      <c r="H12" s="49">
        <f>'Avg Week Busega-Entebbe'!H12+'Avg Week Entebbe-Busega'!H12</f>
        <v>0</v>
      </c>
      <c r="I12" s="49">
        <f>'Avg Week Busega-Entebbe'!I12+'Avg Week Entebbe-Busega'!I12</f>
        <v>7.1428571428571423</v>
      </c>
      <c r="J12" s="49">
        <f>'Avg Week Busega-Entebbe'!J12+'Avg Week Entebbe-Busega'!J12</f>
        <v>2.8571428571428568</v>
      </c>
      <c r="K12" s="49">
        <f>'Avg Week Busega-Entebbe'!K12+'Avg Week Entebbe-Busega'!K12</f>
        <v>1.4285714285714284</v>
      </c>
      <c r="L12" s="49">
        <f>'Avg Week Busega-Entebbe'!L12+'Avg Week Entebbe-Busega'!L12</f>
        <v>0.42857142857142855</v>
      </c>
      <c r="M12" s="49">
        <f>'Avg Week Busega-Entebbe'!M12+'Avg Week Entebbe-Busega'!M12</f>
        <v>0</v>
      </c>
      <c r="N12" s="49">
        <f>'Avg Week Busega-Entebbe'!N12+'Avg Week Entebbe-Busega'!N12</f>
        <v>0</v>
      </c>
      <c r="O12" s="15">
        <f t="shared" si="0"/>
        <v>122.14285714285714</v>
      </c>
      <c r="P12" s="15">
        <f t="shared" si="1"/>
        <v>122.14285714285714</v>
      </c>
      <c r="R12" s="1" t="s">
        <v>8</v>
      </c>
      <c r="S12" s="17">
        <f t="shared" ref="S12:AF12" si="4">SUM(C18:C21)</f>
        <v>229.85714285714283</v>
      </c>
      <c r="T12" s="17">
        <f t="shared" si="4"/>
        <v>99.714285714285722</v>
      </c>
      <c r="U12" s="17">
        <f t="shared" si="4"/>
        <v>42.142857142857139</v>
      </c>
      <c r="V12" s="17">
        <f t="shared" si="4"/>
        <v>16.571428571428569</v>
      </c>
      <c r="W12" s="17">
        <f t="shared" si="4"/>
        <v>4.8571428571428577</v>
      </c>
      <c r="X12" s="17">
        <f t="shared" si="4"/>
        <v>1.4285714285714284</v>
      </c>
      <c r="Y12" s="17">
        <f t="shared" si="4"/>
        <v>24.857142857142854</v>
      </c>
      <c r="Z12" s="17">
        <f t="shared" si="4"/>
        <v>10</v>
      </c>
      <c r="AA12" s="17">
        <f t="shared" si="4"/>
        <v>8.7142857142857135</v>
      </c>
      <c r="AB12" s="17">
        <f t="shared" si="4"/>
        <v>1.857142857142857</v>
      </c>
      <c r="AC12" s="17">
        <f t="shared" si="4"/>
        <v>0.2857142857142857</v>
      </c>
      <c r="AD12" s="17">
        <f t="shared" si="4"/>
        <v>0</v>
      </c>
      <c r="AE12" s="31">
        <f t="shared" si="4"/>
        <v>440.00000000000006</v>
      </c>
      <c r="AF12" s="31">
        <f t="shared" si="4"/>
        <v>440.28571428571428</v>
      </c>
    </row>
    <row r="13" spans="2:32" ht="23.1" customHeight="1" x14ac:dyDescent="0.25">
      <c r="B13" s="23" t="s">
        <v>40</v>
      </c>
      <c r="C13" s="49">
        <f>'Avg Week Busega-Entebbe'!C13+'Avg Week Entebbe-Busega'!C13</f>
        <v>54.285714285714285</v>
      </c>
      <c r="D13" s="49">
        <f>'Avg Week Busega-Entebbe'!D13+'Avg Week Entebbe-Busega'!D13</f>
        <v>22.571428571428573</v>
      </c>
      <c r="E13" s="49">
        <f>'Avg Week Busega-Entebbe'!E13+'Avg Week Entebbe-Busega'!E13</f>
        <v>9.4285714285714288</v>
      </c>
      <c r="F13" s="49">
        <f>'Avg Week Busega-Entebbe'!F13+'Avg Week Entebbe-Busega'!F13</f>
        <v>3.2857142857142856</v>
      </c>
      <c r="G13" s="49">
        <f>'Avg Week Busega-Entebbe'!G13+'Avg Week Entebbe-Busega'!G13</f>
        <v>0.5714285714285714</v>
      </c>
      <c r="H13" s="49">
        <f>'Avg Week Busega-Entebbe'!H13+'Avg Week Entebbe-Busega'!H13</f>
        <v>0.14285714285714285</v>
      </c>
      <c r="I13" s="49">
        <f>'Avg Week Busega-Entebbe'!I13+'Avg Week Entebbe-Busega'!I13</f>
        <v>5.2857142857142865</v>
      </c>
      <c r="J13" s="49">
        <f>'Avg Week Busega-Entebbe'!J13+'Avg Week Entebbe-Busega'!J13</f>
        <v>2.8571428571428572</v>
      </c>
      <c r="K13" s="49">
        <f>'Avg Week Busega-Entebbe'!K13+'Avg Week Entebbe-Busega'!K13</f>
        <v>1.1428571428571428</v>
      </c>
      <c r="L13" s="49">
        <f>'Avg Week Busega-Entebbe'!L13+'Avg Week Entebbe-Busega'!L13</f>
        <v>0.14285714285714285</v>
      </c>
      <c r="M13" s="49">
        <f>'Avg Week Busega-Entebbe'!M13+'Avg Week Entebbe-Busega'!M13</f>
        <v>0.5714285714285714</v>
      </c>
      <c r="N13" s="49">
        <f>'Avg Week Busega-Entebbe'!N13+'Avg Week Entebbe-Busega'!N13</f>
        <v>0</v>
      </c>
      <c r="O13" s="15">
        <f t="shared" si="0"/>
        <v>99.714285714285722</v>
      </c>
      <c r="P13" s="15">
        <f t="shared" si="1"/>
        <v>100.28571428571429</v>
      </c>
      <c r="R13" s="1" t="s">
        <v>9</v>
      </c>
      <c r="S13" s="17">
        <f t="shared" ref="S13:AF13" si="5">SUM(C22:C25)</f>
        <v>255.57142857142858</v>
      </c>
      <c r="T13" s="17">
        <f t="shared" si="5"/>
        <v>120.71428571428572</v>
      </c>
      <c r="U13" s="17">
        <f t="shared" si="5"/>
        <v>55.857142857142861</v>
      </c>
      <c r="V13" s="17">
        <f t="shared" si="5"/>
        <v>21</v>
      </c>
      <c r="W13" s="17">
        <f t="shared" si="5"/>
        <v>5.4285714285714288</v>
      </c>
      <c r="X13" s="17">
        <f t="shared" si="5"/>
        <v>3.1428571428571423</v>
      </c>
      <c r="Y13" s="17">
        <f t="shared" si="5"/>
        <v>28.857142857142854</v>
      </c>
      <c r="Z13" s="17">
        <f t="shared" si="5"/>
        <v>16.428571428571431</v>
      </c>
      <c r="AA13" s="17">
        <f t="shared" si="5"/>
        <v>11.142857142857144</v>
      </c>
      <c r="AB13" s="17">
        <f t="shared" si="5"/>
        <v>1.857142857142857</v>
      </c>
      <c r="AC13" s="17">
        <f t="shared" si="5"/>
        <v>0.5714285714285714</v>
      </c>
      <c r="AD13" s="17">
        <f t="shared" si="5"/>
        <v>0</v>
      </c>
      <c r="AE13" s="31">
        <f t="shared" si="5"/>
        <v>520</v>
      </c>
      <c r="AF13" s="31">
        <f t="shared" si="5"/>
        <v>520.57142857142856</v>
      </c>
    </row>
    <row r="14" spans="2:32" ht="23.1" customHeight="1" x14ac:dyDescent="0.25">
      <c r="B14" s="23" t="s">
        <v>41</v>
      </c>
      <c r="C14" s="49">
        <f>'Avg Week Busega-Entebbe'!C14+'Avg Week Entebbe-Busega'!C14</f>
        <v>62.571428571428569</v>
      </c>
      <c r="D14" s="49">
        <f>'Avg Week Busega-Entebbe'!D14+'Avg Week Entebbe-Busega'!D14</f>
        <v>28.285714285714285</v>
      </c>
      <c r="E14" s="49">
        <f>'Avg Week Busega-Entebbe'!E14+'Avg Week Entebbe-Busega'!E14</f>
        <v>15.142857142857142</v>
      </c>
      <c r="F14" s="49">
        <f>'Avg Week Busega-Entebbe'!F14+'Avg Week Entebbe-Busega'!F14</f>
        <v>4.2857142857142856</v>
      </c>
      <c r="G14" s="49">
        <f>'Avg Week Busega-Entebbe'!G14+'Avg Week Entebbe-Busega'!G14</f>
        <v>0.2857142857142857</v>
      </c>
      <c r="H14" s="49">
        <f>'Avg Week Busega-Entebbe'!H14+'Avg Week Entebbe-Busega'!H14</f>
        <v>0.5714285714285714</v>
      </c>
      <c r="I14" s="49">
        <f>'Avg Week Busega-Entebbe'!I14+'Avg Week Entebbe-Busega'!I14</f>
        <v>6.8571428571428577</v>
      </c>
      <c r="J14" s="49">
        <f>'Avg Week Busega-Entebbe'!J14+'Avg Week Entebbe-Busega'!J14</f>
        <v>1.8571428571428572</v>
      </c>
      <c r="K14" s="49">
        <f>'Avg Week Busega-Entebbe'!K14+'Avg Week Entebbe-Busega'!K14</f>
        <v>2.2857142857142856</v>
      </c>
      <c r="L14" s="49">
        <f>'Avg Week Busega-Entebbe'!L14+'Avg Week Entebbe-Busega'!L14</f>
        <v>0.14285714285714285</v>
      </c>
      <c r="M14" s="49">
        <f>'Avg Week Busega-Entebbe'!M14+'Avg Week Entebbe-Busega'!M14</f>
        <v>0</v>
      </c>
      <c r="N14" s="49">
        <f>'Avg Week Busega-Entebbe'!N14+'Avg Week Entebbe-Busega'!N14</f>
        <v>0</v>
      </c>
      <c r="O14" s="15">
        <f t="shared" si="0"/>
        <v>122.28571428571431</v>
      </c>
      <c r="P14" s="15">
        <f t="shared" si="1"/>
        <v>122.28571428571431</v>
      </c>
      <c r="R14" s="1" t="s">
        <v>10</v>
      </c>
      <c r="S14" s="17">
        <f t="shared" ref="S14:AF14" si="6">SUM(C26:C29)</f>
        <v>260.14285714285711</v>
      </c>
      <c r="T14" s="17">
        <f t="shared" si="6"/>
        <v>129.42857142857144</v>
      </c>
      <c r="U14" s="17">
        <f t="shared" si="6"/>
        <v>45.857142857142854</v>
      </c>
      <c r="V14" s="17">
        <f t="shared" si="6"/>
        <v>28.571428571428569</v>
      </c>
      <c r="W14" s="17">
        <f t="shared" si="6"/>
        <v>5.2857142857142856</v>
      </c>
      <c r="X14" s="17">
        <f t="shared" si="6"/>
        <v>5.5714285714285703</v>
      </c>
      <c r="Y14" s="17">
        <f t="shared" si="6"/>
        <v>32.714285714285715</v>
      </c>
      <c r="Z14" s="17">
        <f t="shared" si="6"/>
        <v>13.571428571428571</v>
      </c>
      <c r="AA14" s="17">
        <f t="shared" si="6"/>
        <v>11.142857142857142</v>
      </c>
      <c r="AB14" s="17">
        <f t="shared" si="6"/>
        <v>1.2857142857142856</v>
      </c>
      <c r="AC14" s="17">
        <f t="shared" si="6"/>
        <v>0.14285714285714285</v>
      </c>
      <c r="AD14" s="17">
        <f t="shared" si="6"/>
        <v>0</v>
      </c>
      <c r="AE14" s="31">
        <f t="shared" si="6"/>
        <v>533.57142857142856</v>
      </c>
      <c r="AF14" s="31">
        <f t="shared" si="6"/>
        <v>533.71428571428567</v>
      </c>
    </row>
    <row r="15" spans="2:32" ht="23.1" customHeight="1" x14ac:dyDescent="0.25">
      <c r="B15" s="23" t="s">
        <v>42</v>
      </c>
      <c r="C15" s="49">
        <f>'Avg Week Busega-Entebbe'!C15+'Avg Week Entebbe-Busega'!C15</f>
        <v>57.857142857142861</v>
      </c>
      <c r="D15" s="49">
        <f>'Avg Week Busega-Entebbe'!D15+'Avg Week Entebbe-Busega'!D15</f>
        <v>26.428571428571431</v>
      </c>
      <c r="E15" s="49">
        <f>'Avg Week Busega-Entebbe'!E15+'Avg Week Entebbe-Busega'!E15</f>
        <v>8.7142857142857153</v>
      </c>
      <c r="F15" s="49">
        <f>'Avg Week Busega-Entebbe'!F15+'Avg Week Entebbe-Busega'!F15</f>
        <v>4.1428571428571423</v>
      </c>
      <c r="G15" s="49">
        <f>'Avg Week Busega-Entebbe'!G15+'Avg Week Entebbe-Busega'!G15</f>
        <v>0.42857142857142855</v>
      </c>
      <c r="H15" s="49">
        <f>'Avg Week Busega-Entebbe'!H15+'Avg Week Entebbe-Busega'!H15</f>
        <v>0.14285714285714285</v>
      </c>
      <c r="I15" s="49">
        <f>'Avg Week Busega-Entebbe'!I15+'Avg Week Entebbe-Busega'!I15</f>
        <v>6.1428571428571432</v>
      </c>
      <c r="J15" s="49">
        <f>'Avg Week Busega-Entebbe'!J15+'Avg Week Entebbe-Busega'!J15</f>
        <v>2.1428571428571428</v>
      </c>
      <c r="K15" s="49">
        <f>'Avg Week Busega-Entebbe'!K15+'Avg Week Entebbe-Busega'!K15</f>
        <v>2</v>
      </c>
      <c r="L15" s="49">
        <f>'Avg Week Busega-Entebbe'!L15+'Avg Week Entebbe-Busega'!L15</f>
        <v>0.42857142857142855</v>
      </c>
      <c r="M15" s="49">
        <f>'Avg Week Busega-Entebbe'!M15+'Avg Week Entebbe-Busega'!M15</f>
        <v>0</v>
      </c>
      <c r="N15" s="49">
        <f>'Avg Week Busega-Entebbe'!N15+'Avg Week Entebbe-Busega'!N15</f>
        <v>0</v>
      </c>
      <c r="O15" s="15">
        <f t="shared" si="0"/>
        <v>108.42857142857142</v>
      </c>
      <c r="P15" s="15">
        <f t="shared" si="1"/>
        <v>108.42857142857142</v>
      </c>
      <c r="R15" s="1" t="s">
        <v>11</v>
      </c>
      <c r="S15" s="17">
        <f t="shared" ref="S15:AF15" si="7">SUM(C30:C33)</f>
        <v>270.85714285714289</v>
      </c>
      <c r="T15" s="17">
        <f t="shared" si="7"/>
        <v>131</v>
      </c>
      <c r="U15" s="17">
        <f t="shared" si="7"/>
        <v>50</v>
      </c>
      <c r="V15" s="17">
        <f t="shared" si="7"/>
        <v>31.285714285714285</v>
      </c>
      <c r="W15" s="17">
        <f t="shared" si="7"/>
        <v>3.8571428571428568</v>
      </c>
      <c r="X15" s="17">
        <f t="shared" si="7"/>
        <v>1.857142857142857</v>
      </c>
      <c r="Y15" s="17">
        <f t="shared" si="7"/>
        <v>34.285714285714285</v>
      </c>
      <c r="Z15" s="17">
        <f t="shared" si="7"/>
        <v>13.428571428571427</v>
      </c>
      <c r="AA15" s="17">
        <f t="shared" si="7"/>
        <v>11.857142857142858</v>
      </c>
      <c r="AB15" s="17">
        <f t="shared" si="7"/>
        <v>3</v>
      </c>
      <c r="AC15" s="17">
        <f t="shared" si="7"/>
        <v>0.42857142857142855</v>
      </c>
      <c r="AD15" s="17">
        <f t="shared" si="7"/>
        <v>0</v>
      </c>
      <c r="AE15" s="31">
        <f t="shared" si="7"/>
        <v>551.42857142857144</v>
      </c>
      <c r="AF15" s="31">
        <f t="shared" si="7"/>
        <v>551.85714285714289</v>
      </c>
    </row>
    <row r="16" spans="2:32" ht="23.1" customHeight="1" x14ac:dyDescent="0.25">
      <c r="B16" s="23" t="s">
        <v>43</v>
      </c>
      <c r="C16" s="49">
        <f>'Avg Week Busega-Entebbe'!C16+'Avg Week Entebbe-Busega'!C16</f>
        <v>61</v>
      </c>
      <c r="D16" s="49">
        <f>'Avg Week Busega-Entebbe'!D16+'Avg Week Entebbe-Busega'!D16</f>
        <v>19.142857142857146</v>
      </c>
      <c r="E16" s="49">
        <f>'Avg Week Busega-Entebbe'!E16+'Avg Week Entebbe-Busega'!E16</f>
        <v>12</v>
      </c>
      <c r="F16" s="49">
        <f>'Avg Week Busega-Entebbe'!F16+'Avg Week Entebbe-Busega'!F16</f>
        <v>4.1428571428571423</v>
      </c>
      <c r="G16" s="49">
        <f>'Avg Week Busega-Entebbe'!G16+'Avg Week Entebbe-Busega'!G16</f>
        <v>1.2857142857142856</v>
      </c>
      <c r="H16" s="49">
        <f>'Avg Week Busega-Entebbe'!H16+'Avg Week Entebbe-Busega'!H16</f>
        <v>0.2857142857142857</v>
      </c>
      <c r="I16" s="49">
        <f>'Avg Week Busega-Entebbe'!I16+'Avg Week Entebbe-Busega'!I16</f>
        <v>7.4285714285714288</v>
      </c>
      <c r="J16" s="49">
        <f>'Avg Week Busega-Entebbe'!J16+'Avg Week Entebbe-Busega'!J16</f>
        <v>1.1428571428571428</v>
      </c>
      <c r="K16" s="49">
        <f>'Avg Week Busega-Entebbe'!K16+'Avg Week Entebbe-Busega'!K16</f>
        <v>2.1428571428571428</v>
      </c>
      <c r="L16" s="49">
        <f>'Avg Week Busega-Entebbe'!L16+'Avg Week Entebbe-Busega'!L16</f>
        <v>0.7142857142857143</v>
      </c>
      <c r="M16" s="49">
        <f>'Avg Week Busega-Entebbe'!M16+'Avg Week Entebbe-Busega'!M16</f>
        <v>0</v>
      </c>
      <c r="N16" s="49">
        <f>'Avg Week Busega-Entebbe'!N16+'Avg Week Entebbe-Busega'!N16</f>
        <v>0</v>
      </c>
      <c r="O16" s="15">
        <f t="shared" si="0"/>
        <v>109.28571428571428</v>
      </c>
      <c r="P16" s="15">
        <f t="shared" si="1"/>
        <v>109.28571428571428</v>
      </c>
      <c r="R16" s="1" t="s">
        <v>12</v>
      </c>
      <c r="S16" s="17">
        <f t="shared" ref="S16:AF16" si="8">SUM(C34:C37)</f>
        <v>257.71428571428572</v>
      </c>
      <c r="T16" s="17">
        <f t="shared" si="8"/>
        <v>124.28571428571428</v>
      </c>
      <c r="U16" s="17">
        <f t="shared" si="8"/>
        <v>48.714285714285708</v>
      </c>
      <c r="V16" s="17">
        <f t="shared" si="8"/>
        <v>21.285714285714285</v>
      </c>
      <c r="W16" s="17">
        <f t="shared" si="8"/>
        <v>4.1428571428571423</v>
      </c>
      <c r="X16" s="17">
        <f t="shared" si="8"/>
        <v>1.7142857142857142</v>
      </c>
      <c r="Y16" s="17">
        <f t="shared" si="8"/>
        <v>34.857142857142854</v>
      </c>
      <c r="Z16" s="17">
        <f t="shared" si="8"/>
        <v>18</v>
      </c>
      <c r="AA16" s="17">
        <f t="shared" si="8"/>
        <v>13</v>
      </c>
      <c r="AB16" s="17">
        <f t="shared" si="8"/>
        <v>2.4285714285714284</v>
      </c>
      <c r="AC16" s="17">
        <f t="shared" si="8"/>
        <v>0.14285714285714285</v>
      </c>
      <c r="AD16" s="17">
        <f t="shared" si="8"/>
        <v>0</v>
      </c>
      <c r="AE16" s="31">
        <f t="shared" si="8"/>
        <v>526.14285714285722</v>
      </c>
      <c r="AF16" s="31">
        <f t="shared" si="8"/>
        <v>526.28571428571433</v>
      </c>
    </row>
    <row r="17" spans="2:32" ht="23.1" customHeight="1" x14ac:dyDescent="0.25">
      <c r="B17" s="23" t="s">
        <v>44</v>
      </c>
      <c r="C17" s="49">
        <f>'Avg Week Busega-Entebbe'!C17+'Avg Week Entebbe-Busega'!C17</f>
        <v>66.857142857142861</v>
      </c>
      <c r="D17" s="49">
        <f>'Avg Week Busega-Entebbe'!D17+'Avg Week Entebbe-Busega'!D17</f>
        <v>28.285714285714285</v>
      </c>
      <c r="E17" s="49">
        <f>'Avg Week Busega-Entebbe'!E17+'Avg Week Entebbe-Busega'!E17</f>
        <v>11.714285714285715</v>
      </c>
      <c r="F17" s="49">
        <f>'Avg Week Busega-Entebbe'!F17+'Avg Week Entebbe-Busega'!F17</f>
        <v>3.5714285714285712</v>
      </c>
      <c r="G17" s="49">
        <f>'Avg Week Busega-Entebbe'!G17+'Avg Week Entebbe-Busega'!G17</f>
        <v>0.71428571428571419</v>
      </c>
      <c r="H17" s="49">
        <f>'Avg Week Busega-Entebbe'!H17+'Avg Week Entebbe-Busega'!H17</f>
        <v>0.71428571428571419</v>
      </c>
      <c r="I17" s="49">
        <f>'Avg Week Busega-Entebbe'!I17+'Avg Week Entebbe-Busega'!I17</f>
        <v>4.5714285714285712</v>
      </c>
      <c r="J17" s="49">
        <f>'Avg Week Busega-Entebbe'!J17+'Avg Week Entebbe-Busega'!J17</f>
        <v>3.5714285714285716</v>
      </c>
      <c r="K17" s="49">
        <f>'Avg Week Busega-Entebbe'!K17+'Avg Week Entebbe-Busega'!K17</f>
        <v>4.1428571428571423</v>
      </c>
      <c r="L17" s="49">
        <f>'Avg Week Busega-Entebbe'!L17+'Avg Week Entebbe-Busega'!L17</f>
        <v>0.2857142857142857</v>
      </c>
      <c r="M17" s="49">
        <f>'Avg Week Busega-Entebbe'!M17+'Avg Week Entebbe-Busega'!M17</f>
        <v>0.14285714285714285</v>
      </c>
      <c r="N17" s="49">
        <f>'Avg Week Busega-Entebbe'!N17+'Avg Week Entebbe-Busega'!N17</f>
        <v>0</v>
      </c>
      <c r="O17" s="15">
        <f t="shared" si="0"/>
        <v>124.42857142857142</v>
      </c>
      <c r="P17" s="15">
        <f t="shared" si="1"/>
        <v>124.57142857142856</v>
      </c>
      <c r="R17" s="1" t="s">
        <v>13</v>
      </c>
      <c r="S17" s="17">
        <f t="shared" ref="S17:AF17" si="9">SUM(C38:C41)</f>
        <v>240.71428571428572</v>
      </c>
      <c r="T17" s="17">
        <f t="shared" si="9"/>
        <v>121.71428571428572</v>
      </c>
      <c r="U17" s="17">
        <f t="shared" si="9"/>
        <v>54.714285714285722</v>
      </c>
      <c r="V17" s="17">
        <f t="shared" si="9"/>
        <v>31.428571428571427</v>
      </c>
      <c r="W17" s="17">
        <f t="shared" si="9"/>
        <v>4.8571428571428568</v>
      </c>
      <c r="X17" s="17">
        <f t="shared" si="9"/>
        <v>1.857142857142857</v>
      </c>
      <c r="Y17" s="17">
        <f t="shared" si="9"/>
        <v>32.428571428571431</v>
      </c>
      <c r="Z17" s="17">
        <f t="shared" si="9"/>
        <v>14.571428571428571</v>
      </c>
      <c r="AA17" s="17">
        <f t="shared" si="9"/>
        <v>14</v>
      </c>
      <c r="AB17" s="17">
        <f t="shared" si="9"/>
        <v>2</v>
      </c>
      <c r="AC17" s="17">
        <f t="shared" si="9"/>
        <v>0.42857142857142855</v>
      </c>
      <c r="AD17" s="17">
        <f t="shared" si="9"/>
        <v>0</v>
      </c>
      <c r="AE17" s="31">
        <f t="shared" si="9"/>
        <v>518.28571428571433</v>
      </c>
      <c r="AF17" s="31">
        <f t="shared" si="9"/>
        <v>518.71428571428567</v>
      </c>
    </row>
    <row r="18" spans="2:32" ht="23.1" customHeight="1" x14ac:dyDescent="0.25">
      <c r="B18" s="23" t="s">
        <v>45</v>
      </c>
      <c r="C18" s="49">
        <f>'Avg Week Busega-Entebbe'!C18+'Avg Week Entebbe-Busega'!C18</f>
        <v>62.285714285714285</v>
      </c>
      <c r="D18" s="49">
        <f>'Avg Week Busega-Entebbe'!D18+'Avg Week Entebbe-Busega'!D18</f>
        <v>24.142857142857142</v>
      </c>
      <c r="E18" s="49">
        <f>'Avg Week Busega-Entebbe'!E18+'Avg Week Entebbe-Busega'!E18</f>
        <v>9.2857142857142847</v>
      </c>
      <c r="F18" s="49">
        <f>'Avg Week Busega-Entebbe'!F18+'Avg Week Entebbe-Busega'!F18</f>
        <v>4.7142857142857135</v>
      </c>
      <c r="G18" s="49">
        <f>'Avg Week Busega-Entebbe'!G18+'Avg Week Entebbe-Busega'!G18</f>
        <v>1</v>
      </c>
      <c r="H18" s="49">
        <f>'Avg Week Busega-Entebbe'!H18+'Avg Week Entebbe-Busega'!H18</f>
        <v>0.42857142857142855</v>
      </c>
      <c r="I18" s="49">
        <f>'Avg Week Busega-Entebbe'!I18+'Avg Week Entebbe-Busega'!I18</f>
        <v>5.7142857142857135</v>
      </c>
      <c r="J18" s="49">
        <f>'Avg Week Busega-Entebbe'!J18+'Avg Week Entebbe-Busega'!J18</f>
        <v>1.8571428571428572</v>
      </c>
      <c r="K18" s="49">
        <f>'Avg Week Busega-Entebbe'!K18+'Avg Week Entebbe-Busega'!K18</f>
        <v>3.1428571428571428</v>
      </c>
      <c r="L18" s="49">
        <f>'Avg Week Busega-Entebbe'!L18+'Avg Week Entebbe-Busega'!L18</f>
        <v>0.71428571428571419</v>
      </c>
      <c r="M18" s="49">
        <f>'Avg Week Busega-Entebbe'!M18+'Avg Week Entebbe-Busega'!M18</f>
        <v>0</v>
      </c>
      <c r="N18" s="49">
        <f>'Avg Week Busega-Entebbe'!N18+'Avg Week Entebbe-Busega'!N18</f>
        <v>0</v>
      </c>
      <c r="O18" s="15">
        <f t="shared" si="0"/>
        <v>113.28571428571428</v>
      </c>
      <c r="P18" s="15">
        <f t="shared" si="1"/>
        <v>113.28571428571428</v>
      </c>
      <c r="R18" s="1" t="s">
        <v>14</v>
      </c>
      <c r="S18" s="17">
        <f t="shared" ref="S18:AF18" si="10">SUM(C42:C45)</f>
        <v>277</v>
      </c>
      <c r="T18" s="17">
        <f t="shared" si="10"/>
        <v>140.28571428571428</v>
      </c>
      <c r="U18" s="17">
        <f t="shared" si="10"/>
        <v>56</v>
      </c>
      <c r="V18" s="17">
        <f t="shared" si="10"/>
        <v>26.857142857142854</v>
      </c>
      <c r="W18" s="17">
        <f t="shared" si="10"/>
        <v>4.5714285714285712</v>
      </c>
      <c r="X18" s="17">
        <f t="shared" si="10"/>
        <v>0.85714285714285698</v>
      </c>
      <c r="Y18" s="17">
        <f t="shared" si="10"/>
        <v>34.714285714285715</v>
      </c>
      <c r="Z18" s="17">
        <f t="shared" si="10"/>
        <v>20.285714285714285</v>
      </c>
      <c r="AA18" s="17">
        <f t="shared" si="10"/>
        <v>10.857142857142856</v>
      </c>
      <c r="AB18" s="17">
        <f t="shared" si="10"/>
        <v>2.8571428571428568</v>
      </c>
      <c r="AC18" s="17">
        <f t="shared" si="10"/>
        <v>0.5714285714285714</v>
      </c>
      <c r="AD18" s="17">
        <f t="shared" si="10"/>
        <v>0</v>
      </c>
      <c r="AE18" s="31">
        <f t="shared" si="10"/>
        <v>574.28571428571433</v>
      </c>
      <c r="AF18" s="31">
        <f t="shared" si="10"/>
        <v>574.85714285714289</v>
      </c>
    </row>
    <row r="19" spans="2:32" ht="23.1" customHeight="1" x14ac:dyDescent="0.25">
      <c r="B19" s="23" t="s">
        <v>46</v>
      </c>
      <c r="C19" s="49">
        <f>'Avg Week Busega-Entebbe'!C19+'Avg Week Entebbe-Busega'!C19</f>
        <v>56.857142857142861</v>
      </c>
      <c r="D19" s="49">
        <f>'Avg Week Busega-Entebbe'!D19+'Avg Week Entebbe-Busega'!D19</f>
        <v>26.285714285714285</v>
      </c>
      <c r="E19" s="49">
        <f>'Avg Week Busega-Entebbe'!E19+'Avg Week Entebbe-Busega'!E19</f>
        <v>11.571428571428573</v>
      </c>
      <c r="F19" s="49">
        <f>'Avg Week Busega-Entebbe'!F19+'Avg Week Entebbe-Busega'!F19</f>
        <v>4</v>
      </c>
      <c r="G19" s="49">
        <f>'Avg Week Busega-Entebbe'!G19+'Avg Week Entebbe-Busega'!G19</f>
        <v>1</v>
      </c>
      <c r="H19" s="49">
        <f>'Avg Week Busega-Entebbe'!H19+'Avg Week Entebbe-Busega'!H19</f>
        <v>0.2857142857142857</v>
      </c>
      <c r="I19" s="49">
        <f>'Avg Week Busega-Entebbe'!I19+'Avg Week Entebbe-Busega'!I19</f>
        <v>6</v>
      </c>
      <c r="J19" s="49">
        <f>'Avg Week Busega-Entebbe'!J19+'Avg Week Entebbe-Busega'!J19</f>
        <v>2.8571428571428572</v>
      </c>
      <c r="K19" s="49">
        <f>'Avg Week Busega-Entebbe'!K19+'Avg Week Entebbe-Busega'!K19</f>
        <v>2.1428571428571428</v>
      </c>
      <c r="L19" s="49">
        <f>'Avg Week Busega-Entebbe'!L19+'Avg Week Entebbe-Busega'!L19</f>
        <v>0.2857142857142857</v>
      </c>
      <c r="M19" s="49">
        <f>'Avg Week Busega-Entebbe'!M19+'Avg Week Entebbe-Busega'!M19</f>
        <v>0.14285714285714285</v>
      </c>
      <c r="N19" s="49">
        <f>'Avg Week Busega-Entebbe'!N19+'Avg Week Entebbe-Busega'!N19</f>
        <v>0</v>
      </c>
      <c r="O19" s="15">
        <f t="shared" si="0"/>
        <v>111.28571428571429</v>
      </c>
      <c r="P19" s="15">
        <f t="shared" si="1"/>
        <v>111.42857142857143</v>
      </c>
      <c r="R19" s="1" t="s">
        <v>15</v>
      </c>
      <c r="S19" s="17">
        <f t="shared" ref="S19:AF19" si="11">SUM(C46:C49)</f>
        <v>276.71428571428567</v>
      </c>
      <c r="T19" s="17">
        <f t="shared" si="11"/>
        <v>136.28571428571428</v>
      </c>
      <c r="U19" s="17">
        <f t="shared" si="11"/>
        <v>49.285714285714285</v>
      </c>
      <c r="V19" s="17">
        <f t="shared" si="11"/>
        <v>22.714285714285715</v>
      </c>
      <c r="W19" s="17">
        <f t="shared" si="11"/>
        <v>3.2857142857142856</v>
      </c>
      <c r="X19" s="17">
        <f t="shared" si="11"/>
        <v>5.2857142857142856</v>
      </c>
      <c r="Y19" s="17">
        <f t="shared" si="11"/>
        <v>32</v>
      </c>
      <c r="Z19" s="17">
        <f t="shared" si="11"/>
        <v>14.428571428571427</v>
      </c>
      <c r="AA19" s="17">
        <f t="shared" si="11"/>
        <v>9.7142857142857153</v>
      </c>
      <c r="AB19" s="17">
        <f t="shared" si="11"/>
        <v>2.4285714285714284</v>
      </c>
      <c r="AC19" s="17">
        <f t="shared" si="11"/>
        <v>0.2857142857142857</v>
      </c>
      <c r="AD19" s="17">
        <f t="shared" si="11"/>
        <v>0</v>
      </c>
      <c r="AE19" s="31">
        <f t="shared" si="11"/>
        <v>552.14285714285711</v>
      </c>
      <c r="AF19" s="31">
        <f t="shared" si="11"/>
        <v>552.42857142857144</v>
      </c>
    </row>
    <row r="20" spans="2:32" ht="23.1" customHeight="1" x14ac:dyDescent="0.25">
      <c r="B20" s="23" t="s">
        <v>47</v>
      </c>
      <c r="C20" s="49">
        <f>'Avg Week Busega-Entebbe'!C20+'Avg Week Entebbe-Busega'!C20</f>
        <v>58.428571428571431</v>
      </c>
      <c r="D20" s="49">
        <f>'Avg Week Busega-Entebbe'!D20+'Avg Week Entebbe-Busega'!D20</f>
        <v>25.428571428571427</v>
      </c>
      <c r="E20" s="49">
        <f>'Avg Week Busega-Entebbe'!E20+'Avg Week Entebbe-Busega'!E20</f>
        <v>11.428571428571427</v>
      </c>
      <c r="F20" s="49">
        <f>'Avg Week Busega-Entebbe'!F20+'Avg Week Entebbe-Busega'!F20</f>
        <v>4</v>
      </c>
      <c r="G20" s="49">
        <f>'Avg Week Busega-Entebbe'!G20+'Avg Week Entebbe-Busega'!G20</f>
        <v>1</v>
      </c>
      <c r="H20" s="49">
        <f>'Avg Week Busega-Entebbe'!H20+'Avg Week Entebbe-Busega'!H20</f>
        <v>0.42857142857142855</v>
      </c>
      <c r="I20" s="49">
        <f>'Avg Week Busega-Entebbe'!I20+'Avg Week Entebbe-Busega'!I20</f>
        <v>5.5714285714285712</v>
      </c>
      <c r="J20" s="49">
        <f>'Avg Week Busega-Entebbe'!J20+'Avg Week Entebbe-Busega'!J20</f>
        <v>2.4285714285714284</v>
      </c>
      <c r="K20" s="49">
        <f>'Avg Week Busega-Entebbe'!K20+'Avg Week Entebbe-Busega'!K20</f>
        <v>1.2857142857142856</v>
      </c>
      <c r="L20" s="49">
        <f>'Avg Week Busega-Entebbe'!L20+'Avg Week Entebbe-Busega'!L20</f>
        <v>0.2857142857142857</v>
      </c>
      <c r="M20" s="49">
        <f>'Avg Week Busega-Entebbe'!M20+'Avg Week Entebbe-Busega'!M20</f>
        <v>0</v>
      </c>
      <c r="N20" s="49">
        <f>'Avg Week Busega-Entebbe'!N20+'Avg Week Entebbe-Busega'!N20</f>
        <v>0</v>
      </c>
      <c r="O20" s="15">
        <f t="shared" si="0"/>
        <v>110.28571428571431</v>
      </c>
      <c r="P20" s="15">
        <f t="shared" si="1"/>
        <v>110.28571428571431</v>
      </c>
      <c r="R20" s="1" t="s">
        <v>16</v>
      </c>
      <c r="S20" s="17">
        <f t="shared" ref="S20:AF20" si="12">SUM(C50:C53)</f>
        <v>288.57142857142856</v>
      </c>
      <c r="T20" s="17">
        <f t="shared" si="12"/>
        <v>142.14285714285714</v>
      </c>
      <c r="U20" s="17">
        <f t="shared" si="12"/>
        <v>55.428571428571423</v>
      </c>
      <c r="V20" s="17">
        <f t="shared" si="12"/>
        <v>28.142857142857142</v>
      </c>
      <c r="W20" s="17">
        <f t="shared" si="12"/>
        <v>6.5714285714285712</v>
      </c>
      <c r="X20" s="17">
        <f t="shared" si="12"/>
        <v>3</v>
      </c>
      <c r="Y20" s="17">
        <f t="shared" si="12"/>
        <v>31.571428571428569</v>
      </c>
      <c r="Z20" s="17">
        <f t="shared" si="12"/>
        <v>16.428571428571427</v>
      </c>
      <c r="AA20" s="17">
        <f t="shared" si="12"/>
        <v>10.285714285714285</v>
      </c>
      <c r="AB20" s="17">
        <f t="shared" si="12"/>
        <v>3.1428571428571428</v>
      </c>
      <c r="AC20" s="17">
        <f t="shared" si="12"/>
        <v>0.85714285714285698</v>
      </c>
      <c r="AD20" s="17">
        <f t="shared" si="12"/>
        <v>0</v>
      </c>
      <c r="AE20" s="31">
        <f t="shared" si="12"/>
        <v>585.28571428571422</v>
      </c>
      <c r="AF20" s="31">
        <f t="shared" si="12"/>
        <v>586.14285714285711</v>
      </c>
    </row>
    <row r="21" spans="2:32" ht="23.1" customHeight="1" x14ac:dyDescent="0.25">
      <c r="B21" s="23" t="s">
        <v>48</v>
      </c>
      <c r="C21" s="49">
        <f>'Avg Week Busega-Entebbe'!C21+'Avg Week Entebbe-Busega'!C21</f>
        <v>52.285714285714285</v>
      </c>
      <c r="D21" s="49">
        <f>'Avg Week Busega-Entebbe'!D21+'Avg Week Entebbe-Busega'!D21</f>
        <v>23.857142857142854</v>
      </c>
      <c r="E21" s="49">
        <f>'Avg Week Busega-Entebbe'!E21+'Avg Week Entebbe-Busega'!E21</f>
        <v>9.8571428571428577</v>
      </c>
      <c r="F21" s="49">
        <f>'Avg Week Busega-Entebbe'!F21+'Avg Week Entebbe-Busega'!F21</f>
        <v>3.8571428571428577</v>
      </c>
      <c r="G21" s="49">
        <f>'Avg Week Busega-Entebbe'!G21+'Avg Week Entebbe-Busega'!G21</f>
        <v>1.8571428571428572</v>
      </c>
      <c r="H21" s="49">
        <f>'Avg Week Busega-Entebbe'!H21+'Avg Week Entebbe-Busega'!H21</f>
        <v>0.2857142857142857</v>
      </c>
      <c r="I21" s="49">
        <f>'Avg Week Busega-Entebbe'!I21+'Avg Week Entebbe-Busega'!I21</f>
        <v>7.5714285714285712</v>
      </c>
      <c r="J21" s="49">
        <f>'Avg Week Busega-Entebbe'!J21+'Avg Week Entebbe-Busega'!J21</f>
        <v>2.8571428571428572</v>
      </c>
      <c r="K21" s="49">
        <f>'Avg Week Busega-Entebbe'!K21+'Avg Week Entebbe-Busega'!K21</f>
        <v>2.1428571428571428</v>
      </c>
      <c r="L21" s="49">
        <f>'Avg Week Busega-Entebbe'!L21+'Avg Week Entebbe-Busega'!L21</f>
        <v>0.5714285714285714</v>
      </c>
      <c r="M21" s="49">
        <f>'Avg Week Busega-Entebbe'!M21+'Avg Week Entebbe-Busega'!M21</f>
        <v>0.14285714285714285</v>
      </c>
      <c r="N21" s="49">
        <f>'Avg Week Busega-Entebbe'!N21+'Avg Week Entebbe-Busega'!N21</f>
        <v>0</v>
      </c>
      <c r="O21" s="15">
        <f t="shared" si="0"/>
        <v>105.14285714285715</v>
      </c>
      <c r="P21" s="15">
        <f t="shared" si="1"/>
        <v>105.28571428571429</v>
      </c>
      <c r="R21" s="36" t="s">
        <v>20</v>
      </c>
      <c r="S21" s="34">
        <f t="shared" ref="S21:AF21" si="13">SUM(C54:C57)</f>
        <v>287.28571428571428</v>
      </c>
      <c r="T21" s="17">
        <f t="shared" si="13"/>
        <v>147.57142857142858</v>
      </c>
      <c r="U21" s="17">
        <f t="shared" si="13"/>
        <v>65</v>
      </c>
      <c r="V21" s="17">
        <f t="shared" si="13"/>
        <v>28.857142857142861</v>
      </c>
      <c r="W21" s="17">
        <f t="shared" si="13"/>
        <v>6.8571428571428577</v>
      </c>
      <c r="X21" s="17">
        <f t="shared" si="13"/>
        <v>2.2857142857142856</v>
      </c>
      <c r="Y21" s="17">
        <f t="shared" si="13"/>
        <v>30</v>
      </c>
      <c r="Z21" s="17">
        <f t="shared" si="13"/>
        <v>14.571428571428573</v>
      </c>
      <c r="AA21" s="17">
        <f t="shared" si="13"/>
        <v>9.1428571428571423</v>
      </c>
      <c r="AB21" s="17">
        <f t="shared" si="13"/>
        <v>1.9999999999999998</v>
      </c>
      <c r="AC21" s="17">
        <f t="shared" si="13"/>
        <v>0.99999999999999978</v>
      </c>
      <c r="AD21" s="17">
        <f t="shared" si="13"/>
        <v>0</v>
      </c>
      <c r="AE21" s="31">
        <f t="shared" si="13"/>
        <v>593.57142857142856</v>
      </c>
      <c r="AF21" s="31">
        <f t="shared" si="13"/>
        <v>594.57142857142856</v>
      </c>
    </row>
    <row r="22" spans="2:32" ht="23.1" customHeight="1" x14ac:dyDescent="0.25">
      <c r="B22" s="23" t="s">
        <v>49</v>
      </c>
      <c r="C22" s="49">
        <f>'Avg Week Busega-Entebbe'!C22+'Avg Week Entebbe-Busega'!C22</f>
        <v>65</v>
      </c>
      <c r="D22" s="49">
        <f>'Avg Week Busega-Entebbe'!D22+'Avg Week Entebbe-Busega'!D22</f>
        <v>29</v>
      </c>
      <c r="E22" s="49">
        <f>'Avg Week Busega-Entebbe'!E22+'Avg Week Entebbe-Busega'!E22</f>
        <v>14</v>
      </c>
      <c r="F22" s="49">
        <f>'Avg Week Busega-Entebbe'!F22+'Avg Week Entebbe-Busega'!F22</f>
        <v>5</v>
      </c>
      <c r="G22" s="49">
        <f>'Avg Week Busega-Entebbe'!G22+'Avg Week Entebbe-Busega'!G22</f>
        <v>0.71428571428571419</v>
      </c>
      <c r="H22" s="49">
        <f>'Avg Week Busega-Entebbe'!H22+'Avg Week Entebbe-Busega'!H22</f>
        <v>0.8571428571428571</v>
      </c>
      <c r="I22" s="49">
        <f>'Avg Week Busega-Entebbe'!I22+'Avg Week Entebbe-Busega'!I22</f>
        <v>8.2857142857142847</v>
      </c>
      <c r="J22" s="49">
        <f>'Avg Week Busega-Entebbe'!J22+'Avg Week Entebbe-Busega'!J22</f>
        <v>5</v>
      </c>
      <c r="K22" s="49">
        <f>'Avg Week Busega-Entebbe'!K22+'Avg Week Entebbe-Busega'!K22</f>
        <v>2.4285714285714288</v>
      </c>
      <c r="L22" s="49">
        <f>'Avg Week Busega-Entebbe'!L22+'Avg Week Entebbe-Busega'!L22</f>
        <v>0.42857142857142855</v>
      </c>
      <c r="M22" s="49">
        <f>'Avg Week Busega-Entebbe'!M22+'Avg Week Entebbe-Busega'!M22</f>
        <v>0.14285714285714285</v>
      </c>
      <c r="N22" s="49">
        <f>'Avg Week Busega-Entebbe'!N22+'Avg Week Entebbe-Busega'!N22</f>
        <v>0</v>
      </c>
      <c r="O22" s="15">
        <f t="shared" si="0"/>
        <v>130.71428571428569</v>
      </c>
      <c r="P22" s="15">
        <f t="shared" si="1"/>
        <v>130.85714285714283</v>
      </c>
      <c r="R22" s="1" t="s">
        <v>146</v>
      </c>
      <c r="S22" s="34">
        <f>SUM(C58:C61)</f>
        <v>223</v>
      </c>
      <c r="T22" s="34">
        <f t="shared" ref="T22:AF22" si="14">SUM(D58:D61)</f>
        <v>114.5</v>
      </c>
      <c r="U22" s="34">
        <f t="shared" si="14"/>
        <v>71</v>
      </c>
      <c r="V22" s="34">
        <f t="shared" si="14"/>
        <v>25.5</v>
      </c>
      <c r="W22" s="34">
        <f t="shared" si="14"/>
        <v>8</v>
      </c>
      <c r="X22" s="34">
        <f t="shared" si="14"/>
        <v>1.5</v>
      </c>
      <c r="Y22" s="34">
        <f t="shared" si="14"/>
        <v>25</v>
      </c>
      <c r="Z22" s="34">
        <f t="shared" si="14"/>
        <v>16</v>
      </c>
      <c r="AA22" s="34">
        <f t="shared" si="14"/>
        <v>7</v>
      </c>
      <c r="AB22" s="34">
        <f t="shared" si="14"/>
        <v>2.5</v>
      </c>
      <c r="AC22" s="34">
        <f t="shared" si="14"/>
        <v>0.5</v>
      </c>
      <c r="AD22" s="34">
        <f t="shared" si="14"/>
        <v>0</v>
      </c>
      <c r="AE22" s="31">
        <f t="shared" si="14"/>
        <v>494</v>
      </c>
      <c r="AF22" s="31">
        <f t="shared" si="14"/>
        <v>494.5</v>
      </c>
    </row>
    <row r="23" spans="2:32" ht="23.1" customHeight="1" x14ac:dyDescent="0.25">
      <c r="B23" s="23" t="s">
        <v>50</v>
      </c>
      <c r="C23" s="49">
        <f>'Avg Week Busega-Entebbe'!C23+'Avg Week Entebbe-Busega'!C23</f>
        <v>61</v>
      </c>
      <c r="D23" s="49">
        <f>'Avg Week Busega-Entebbe'!D23+'Avg Week Entebbe-Busega'!D23</f>
        <v>36.857142857142861</v>
      </c>
      <c r="E23" s="49">
        <f>'Avg Week Busega-Entebbe'!E23+'Avg Week Entebbe-Busega'!E23</f>
        <v>9.4285714285714288</v>
      </c>
      <c r="F23" s="49">
        <f>'Avg Week Busega-Entebbe'!F23+'Avg Week Entebbe-Busega'!F23</f>
        <v>6</v>
      </c>
      <c r="G23" s="49">
        <f>'Avg Week Busega-Entebbe'!G23+'Avg Week Entebbe-Busega'!G23</f>
        <v>1.5714285714285714</v>
      </c>
      <c r="H23" s="49">
        <f>'Avg Week Busega-Entebbe'!H23+'Avg Week Entebbe-Busega'!H23</f>
        <v>0.42857142857142855</v>
      </c>
      <c r="I23" s="49">
        <f>'Avg Week Busega-Entebbe'!I23+'Avg Week Entebbe-Busega'!I23</f>
        <v>8</v>
      </c>
      <c r="J23" s="49">
        <f>'Avg Week Busega-Entebbe'!J23+'Avg Week Entebbe-Busega'!J23</f>
        <v>4.2857142857142856</v>
      </c>
      <c r="K23" s="49">
        <f>'Avg Week Busega-Entebbe'!K23+'Avg Week Entebbe-Busega'!K23</f>
        <v>2.8571428571428572</v>
      </c>
      <c r="L23" s="49">
        <f>'Avg Week Busega-Entebbe'!L23+'Avg Week Entebbe-Busega'!L23</f>
        <v>0.14285714285714285</v>
      </c>
      <c r="M23" s="49">
        <f>'Avg Week Busega-Entebbe'!M23+'Avg Week Entebbe-Busega'!M23</f>
        <v>0.14285714285714285</v>
      </c>
      <c r="N23" s="49">
        <f>'Avg Week Busega-Entebbe'!N23+'Avg Week Entebbe-Busega'!N23</f>
        <v>0</v>
      </c>
      <c r="O23" s="15">
        <f t="shared" si="0"/>
        <v>130.57142857142858</v>
      </c>
      <c r="P23" s="15">
        <f t="shared" si="1"/>
        <v>130.71428571428572</v>
      </c>
      <c r="R23" s="1" t="s">
        <v>147</v>
      </c>
      <c r="S23" s="34">
        <f>SUM(C62:C65)</f>
        <v>229</v>
      </c>
      <c r="T23" s="34">
        <f t="shared" ref="T23:AF23" si="15">SUM(D62:D65)</f>
        <v>126.5</v>
      </c>
      <c r="U23" s="34">
        <f t="shared" si="15"/>
        <v>48.5</v>
      </c>
      <c r="V23" s="34">
        <f t="shared" si="15"/>
        <v>19.5</v>
      </c>
      <c r="W23" s="34">
        <f t="shared" si="15"/>
        <v>7</v>
      </c>
      <c r="X23" s="34">
        <f t="shared" si="15"/>
        <v>0</v>
      </c>
      <c r="Y23" s="34">
        <f t="shared" si="15"/>
        <v>22</v>
      </c>
      <c r="Z23" s="34">
        <f t="shared" si="15"/>
        <v>18</v>
      </c>
      <c r="AA23" s="34">
        <f t="shared" si="15"/>
        <v>3</v>
      </c>
      <c r="AB23" s="34">
        <f t="shared" si="15"/>
        <v>2.5</v>
      </c>
      <c r="AC23" s="34">
        <f t="shared" si="15"/>
        <v>0</v>
      </c>
      <c r="AD23" s="34">
        <f t="shared" si="15"/>
        <v>0</v>
      </c>
      <c r="AE23" s="31">
        <f t="shared" si="15"/>
        <v>476</v>
      </c>
      <c r="AF23" s="31">
        <f t="shared" si="15"/>
        <v>476</v>
      </c>
    </row>
    <row r="24" spans="2:32" ht="23.1" customHeight="1" x14ac:dyDescent="0.25">
      <c r="B24" s="23" t="s">
        <v>51</v>
      </c>
      <c r="C24" s="49">
        <f>'Avg Week Busega-Entebbe'!C24+'Avg Week Entebbe-Busega'!C24</f>
        <v>64.428571428571431</v>
      </c>
      <c r="D24" s="49">
        <f>'Avg Week Busega-Entebbe'!D24+'Avg Week Entebbe-Busega'!D24</f>
        <v>27.571428571428569</v>
      </c>
      <c r="E24" s="49">
        <f>'Avg Week Busega-Entebbe'!E24+'Avg Week Entebbe-Busega'!E24</f>
        <v>19.428571428571431</v>
      </c>
      <c r="F24" s="49">
        <f>'Avg Week Busega-Entebbe'!F24+'Avg Week Entebbe-Busega'!F24</f>
        <v>6</v>
      </c>
      <c r="G24" s="49">
        <f>'Avg Week Busega-Entebbe'!G24+'Avg Week Entebbe-Busega'!G24</f>
        <v>1.5714285714285716</v>
      </c>
      <c r="H24" s="49">
        <f>'Avg Week Busega-Entebbe'!H24+'Avg Week Entebbe-Busega'!H24</f>
        <v>0.5714285714285714</v>
      </c>
      <c r="I24" s="49">
        <f>'Avg Week Busega-Entebbe'!I24+'Avg Week Entebbe-Busega'!I24</f>
        <v>5.2857142857142856</v>
      </c>
      <c r="J24" s="49">
        <f>'Avg Week Busega-Entebbe'!J24+'Avg Week Entebbe-Busega'!J24</f>
        <v>4.7142857142857144</v>
      </c>
      <c r="K24" s="49">
        <f>'Avg Week Busega-Entebbe'!K24+'Avg Week Entebbe-Busega'!K24</f>
        <v>3.4285714285714288</v>
      </c>
      <c r="L24" s="49">
        <f>'Avg Week Busega-Entebbe'!L24+'Avg Week Entebbe-Busega'!L24</f>
        <v>0.5714285714285714</v>
      </c>
      <c r="M24" s="49">
        <f>'Avg Week Busega-Entebbe'!M24+'Avg Week Entebbe-Busega'!M24</f>
        <v>0.2857142857142857</v>
      </c>
      <c r="N24" s="49">
        <f>'Avg Week Busega-Entebbe'!N24+'Avg Week Entebbe-Busega'!N24</f>
        <v>0</v>
      </c>
      <c r="O24" s="15">
        <f t="shared" si="0"/>
        <v>133.57142857142858</v>
      </c>
      <c r="P24" s="15">
        <f t="shared" si="1"/>
        <v>133.85714285714286</v>
      </c>
      <c r="R24" s="1" t="s">
        <v>148</v>
      </c>
      <c r="S24" s="34">
        <f>SUM(C66:C69)</f>
        <v>165</v>
      </c>
      <c r="T24" s="34">
        <f t="shared" ref="T24:AF24" si="16">SUM(D66:D69)</f>
        <v>102</v>
      </c>
      <c r="U24" s="34">
        <f t="shared" si="16"/>
        <v>52.5</v>
      </c>
      <c r="V24" s="34">
        <f t="shared" si="16"/>
        <v>17</v>
      </c>
      <c r="W24" s="34">
        <f t="shared" si="16"/>
        <v>3.5</v>
      </c>
      <c r="X24" s="34">
        <f t="shared" si="16"/>
        <v>2.5</v>
      </c>
      <c r="Y24" s="34">
        <f t="shared" si="16"/>
        <v>16.5</v>
      </c>
      <c r="Z24" s="34">
        <f t="shared" si="16"/>
        <v>6.5</v>
      </c>
      <c r="AA24" s="34">
        <f t="shared" si="16"/>
        <v>5.5</v>
      </c>
      <c r="AB24" s="34">
        <f t="shared" si="16"/>
        <v>2</v>
      </c>
      <c r="AC24" s="34">
        <f t="shared" si="16"/>
        <v>1.5</v>
      </c>
      <c r="AD24" s="34">
        <f t="shared" si="16"/>
        <v>0</v>
      </c>
      <c r="AE24" s="31">
        <f t="shared" si="16"/>
        <v>373</v>
      </c>
      <c r="AF24" s="31">
        <f t="shared" si="16"/>
        <v>374.5</v>
      </c>
    </row>
    <row r="25" spans="2:32" ht="23.1" customHeight="1" x14ac:dyDescent="0.25">
      <c r="B25" s="23" t="s">
        <v>52</v>
      </c>
      <c r="C25" s="49">
        <f>'Avg Week Busega-Entebbe'!C25+'Avg Week Entebbe-Busega'!C25</f>
        <v>65.142857142857139</v>
      </c>
      <c r="D25" s="49">
        <f>'Avg Week Busega-Entebbe'!D25+'Avg Week Entebbe-Busega'!D25</f>
        <v>27.285714285714285</v>
      </c>
      <c r="E25" s="49">
        <f>'Avg Week Busega-Entebbe'!E25+'Avg Week Entebbe-Busega'!E25</f>
        <v>13</v>
      </c>
      <c r="F25" s="49">
        <f>'Avg Week Busega-Entebbe'!F25+'Avg Week Entebbe-Busega'!F25</f>
        <v>4</v>
      </c>
      <c r="G25" s="49">
        <f>'Avg Week Busega-Entebbe'!G25+'Avg Week Entebbe-Busega'!G25</f>
        <v>1.5714285714285714</v>
      </c>
      <c r="H25" s="49">
        <f>'Avg Week Busega-Entebbe'!H25+'Avg Week Entebbe-Busega'!H25</f>
        <v>1.2857142857142856</v>
      </c>
      <c r="I25" s="49">
        <f>'Avg Week Busega-Entebbe'!I25+'Avg Week Entebbe-Busega'!I25</f>
        <v>7.2857142857142856</v>
      </c>
      <c r="J25" s="49">
        <f>'Avg Week Busega-Entebbe'!J25+'Avg Week Entebbe-Busega'!J25</f>
        <v>2.4285714285714288</v>
      </c>
      <c r="K25" s="49">
        <f>'Avg Week Busega-Entebbe'!K25+'Avg Week Entebbe-Busega'!K25</f>
        <v>2.4285714285714284</v>
      </c>
      <c r="L25" s="49">
        <f>'Avg Week Busega-Entebbe'!L25+'Avg Week Entebbe-Busega'!L25</f>
        <v>0.71428571428571419</v>
      </c>
      <c r="M25" s="49">
        <f>'Avg Week Busega-Entebbe'!M25+'Avg Week Entebbe-Busega'!M25</f>
        <v>0</v>
      </c>
      <c r="N25" s="49">
        <f>'Avg Week Busega-Entebbe'!N25+'Avg Week Entebbe-Busega'!N25</f>
        <v>0</v>
      </c>
      <c r="O25" s="15">
        <f t="shared" si="0"/>
        <v>125.14285714285714</v>
      </c>
      <c r="P25" s="15">
        <f t="shared" si="1"/>
        <v>125.14285714285714</v>
      </c>
      <c r="R25" s="1" t="s">
        <v>149</v>
      </c>
      <c r="S25" s="34">
        <f>SUM(C70:C73)</f>
        <v>168.5</v>
      </c>
      <c r="T25" s="34">
        <f t="shared" ref="T25:AF25" si="17">SUM(D70:D73)</f>
        <v>108.5</v>
      </c>
      <c r="U25" s="34">
        <f t="shared" si="17"/>
        <v>36</v>
      </c>
      <c r="V25" s="34">
        <f t="shared" si="17"/>
        <v>14.5</v>
      </c>
      <c r="W25" s="34">
        <f t="shared" si="17"/>
        <v>3</v>
      </c>
      <c r="X25" s="34">
        <f t="shared" si="17"/>
        <v>0.5</v>
      </c>
      <c r="Y25" s="34">
        <f t="shared" si="17"/>
        <v>16</v>
      </c>
      <c r="Z25" s="34">
        <f t="shared" si="17"/>
        <v>9.5</v>
      </c>
      <c r="AA25" s="34">
        <f t="shared" si="17"/>
        <v>3</v>
      </c>
      <c r="AB25" s="34">
        <f t="shared" si="17"/>
        <v>0.5</v>
      </c>
      <c r="AC25" s="34">
        <f t="shared" si="17"/>
        <v>1</v>
      </c>
      <c r="AD25" s="34">
        <f t="shared" si="17"/>
        <v>0</v>
      </c>
      <c r="AE25" s="31">
        <f t="shared" si="17"/>
        <v>360</v>
      </c>
      <c r="AF25" s="31">
        <f t="shared" si="17"/>
        <v>361</v>
      </c>
    </row>
    <row r="26" spans="2:32" ht="23.1" customHeight="1" x14ac:dyDescent="0.25">
      <c r="B26" s="23" t="s">
        <v>53</v>
      </c>
      <c r="C26" s="49">
        <f>'Avg Week Busega-Entebbe'!C26+'Avg Week Entebbe-Busega'!C26</f>
        <v>62.714285714285715</v>
      </c>
      <c r="D26" s="49">
        <f>'Avg Week Busega-Entebbe'!D26+'Avg Week Entebbe-Busega'!D26</f>
        <v>31.857142857142858</v>
      </c>
      <c r="E26" s="49">
        <f>'Avg Week Busega-Entebbe'!E26+'Avg Week Entebbe-Busega'!E26</f>
        <v>12.142857142857142</v>
      </c>
      <c r="F26" s="49">
        <f>'Avg Week Busega-Entebbe'!F26+'Avg Week Entebbe-Busega'!F26</f>
        <v>6.5714285714285712</v>
      </c>
      <c r="G26" s="49">
        <f>'Avg Week Busega-Entebbe'!G26+'Avg Week Entebbe-Busega'!G26</f>
        <v>1.4285714285714284</v>
      </c>
      <c r="H26" s="49">
        <f>'Avg Week Busega-Entebbe'!H26+'Avg Week Entebbe-Busega'!H26</f>
        <v>2.1428571428571428</v>
      </c>
      <c r="I26" s="49">
        <f>'Avg Week Busega-Entebbe'!I26+'Avg Week Entebbe-Busega'!I26</f>
        <v>6.8571428571428577</v>
      </c>
      <c r="J26" s="49">
        <f>'Avg Week Busega-Entebbe'!J26+'Avg Week Entebbe-Busega'!J26</f>
        <v>3.4285714285714288</v>
      </c>
      <c r="K26" s="49">
        <f>'Avg Week Busega-Entebbe'!K26+'Avg Week Entebbe-Busega'!K26</f>
        <v>3</v>
      </c>
      <c r="L26" s="49">
        <f>'Avg Week Busega-Entebbe'!L26+'Avg Week Entebbe-Busega'!L26</f>
        <v>0</v>
      </c>
      <c r="M26" s="49">
        <f>'Avg Week Busega-Entebbe'!M26+'Avg Week Entebbe-Busega'!M26</f>
        <v>0.14285714285714285</v>
      </c>
      <c r="N26" s="49">
        <f>'Avg Week Busega-Entebbe'!N26+'Avg Week Entebbe-Busega'!N26</f>
        <v>0</v>
      </c>
      <c r="O26" s="15">
        <f t="shared" si="0"/>
        <v>130.14285714285714</v>
      </c>
      <c r="P26" s="15">
        <f t="shared" si="1"/>
        <v>130.28571428571428</v>
      </c>
      <c r="R26" s="1" t="s">
        <v>150</v>
      </c>
      <c r="S26" s="34">
        <f>SUM(C74:C77)</f>
        <v>124</v>
      </c>
      <c r="T26" s="34">
        <f t="shared" ref="T26:AF26" si="18">SUM(D74:D77)</f>
        <v>73</v>
      </c>
      <c r="U26" s="34">
        <f t="shared" si="18"/>
        <v>17.5</v>
      </c>
      <c r="V26" s="34">
        <f t="shared" si="18"/>
        <v>8</v>
      </c>
      <c r="W26" s="34">
        <f t="shared" si="18"/>
        <v>0.5</v>
      </c>
      <c r="X26" s="34">
        <f t="shared" si="18"/>
        <v>0.5</v>
      </c>
      <c r="Y26" s="34">
        <f t="shared" si="18"/>
        <v>6</v>
      </c>
      <c r="Z26" s="34">
        <f t="shared" si="18"/>
        <v>5</v>
      </c>
      <c r="AA26" s="34">
        <f t="shared" si="18"/>
        <v>5</v>
      </c>
      <c r="AB26" s="34">
        <f t="shared" si="18"/>
        <v>2</v>
      </c>
      <c r="AC26" s="34">
        <f t="shared" si="18"/>
        <v>0</v>
      </c>
      <c r="AD26" s="34">
        <f t="shared" si="18"/>
        <v>0</v>
      </c>
      <c r="AE26" s="31">
        <f t="shared" si="18"/>
        <v>241.5</v>
      </c>
      <c r="AF26" s="31">
        <f t="shared" si="18"/>
        <v>241.5</v>
      </c>
    </row>
    <row r="27" spans="2:32" ht="23.1" customHeight="1" x14ac:dyDescent="0.25">
      <c r="B27" s="23" t="s">
        <v>54</v>
      </c>
      <c r="C27" s="49">
        <f>'Avg Week Busega-Entebbe'!C27+'Avg Week Entebbe-Busega'!C27</f>
        <v>69.571428571428569</v>
      </c>
      <c r="D27" s="49">
        <f>'Avg Week Busega-Entebbe'!D27+'Avg Week Entebbe-Busega'!D27</f>
        <v>31.571428571428569</v>
      </c>
      <c r="E27" s="49">
        <f>'Avg Week Busega-Entebbe'!E27+'Avg Week Entebbe-Busega'!E27</f>
        <v>11.857142857142858</v>
      </c>
      <c r="F27" s="49">
        <f>'Avg Week Busega-Entebbe'!F27+'Avg Week Entebbe-Busega'!F27</f>
        <v>7.5714285714285712</v>
      </c>
      <c r="G27" s="49">
        <f>'Avg Week Busega-Entebbe'!G27+'Avg Week Entebbe-Busega'!G27</f>
        <v>1.7142857142857142</v>
      </c>
      <c r="H27" s="49">
        <f>'Avg Week Busega-Entebbe'!H27+'Avg Week Entebbe-Busega'!H27</f>
        <v>2.5714285714285712</v>
      </c>
      <c r="I27" s="49">
        <f>'Avg Week Busega-Entebbe'!I27+'Avg Week Entebbe-Busega'!I27</f>
        <v>8.1428571428571423</v>
      </c>
      <c r="J27" s="49">
        <f>'Avg Week Busega-Entebbe'!J27+'Avg Week Entebbe-Busega'!J27</f>
        <v>3.1428571428571428</v>
      </c>
      <c r="K27" s="49">
        <f>'Avg Week Busega-Entebbe'!K27+'Avg Week Entebbe-Busega'!K27</f>
        <v>2.5714285714285712</v>
      </c>
      <c r="L27" s="49">
        <f>'Avg Week Busega-Entebbe'!L27+'Avg Week Entebbe-Busega'!L27</f>
        <v>0</v>
      </c>
      <c r="M27" s="49">
        <f>'Avg Week Busega-Entebbe'!M27+'Avg Week Entebbe-Busega'!M27</f>
        <v>0</v>
      </c>
      <c r="N27" s="49">
        <f>'Avg Week Busega-Entebbe'!N27+'Avg Week Entebbe-Busega'!N27</f>
        <v>0</v>
      </c>
      <c r="O27" s="15">
        <f t="shared" si="0"/>
        <v>138.71428571428572</v>
      </c>
      <c r="P27" s="15">
        <f t="shared" si="1"/>
        <v>138.71428571428572</v>
      </c>
      <c r="R27" s="1" t="s">
        <v>151</v>
      </c>
      <c r="S27" s="34">
        <f>SUM(C78:C81)</f>
        <v>42.5</v>
      </c>
      <c r="T27" s="34">
        <f t="shared" ref="T27:AF27" si="19">SUM(D78:D81)</f>
        <v>24.5</v>
      </c>
      <c r="U27" s="34">
        <f t="shared" si="19"/>
        <v>4</v>
      </c>
      <c r="V27" s="34">
        <f t="shared" si="19"/>
        <v>2</v>
      </c>
      <c r="W27" s="34">
        <f t="shared" si="19"/>
        <v>1.5</v>
      </c>
      <c r="X27" s="34">
        <f t="shared" si="19"/>
        <v>0</v>
      </c>
      <c r="Y27" s="34">
        <f t="shared" si="19"/>
        <v>4</v>
      </c>
      <c r="Z27" s="34">
        <f t="shared" si="19"/>
        <v>3.5</v>
      </c>
      <c r="AA27" s="34">
        <f t="shared" si="19"/>
        <v>2.5</v>
      </c>
      <c r="AB27" s="34">
        <f t="shared" si="19"/>
        <v>0.5</v>
      </c>
      <c r="AC27" s="34">
        <f t="shared" si="19"/>
        <v>0</v>
      </c>
      <c r="AD27" s="34">
        <f t="shared" si="19"/>
        <v>0</v>
      </c>
      <c r="AE27" s="31">
        <f t="shared" si="19"/>
        <v>85</v>
      </c>
      <c r="AF27" s="31">
        <f t="shared" si="19"/>
        <v>85</v>
      </c>
    </row>
    <row r="28" spans="2:32" ht="23.1" customHeight="1" x14ac:dyDescent="0.25">
      <c r="B28" s="23" t="s">
        <v>55</v>
      </c>
      <c r="C28" s="49">
        <f>'Avg Week Busega-Entebbe'!C28+'Avg Week Entebbe-Busega'!C28</f>
        <v>63.142857142857139</v>
      </c>
      <c r="D28" s="49">
        <f>'Avg Week Busega-Entebbe'!D28+'Avg Week Entebbe-Busega'!D28</f>
        <v>30.142857142857146</v>
      </c>
      <c r="E28" s="49">
        <f>'Avg Week Busega-Entebbe'!E28+'Avg Week Entebbe-Busega'!E28</f>
        <v>10.571428571428571</v>
      </c>
      <c r="F28" s="49">
        <f>'Avg Week Busega-Entebbe'!F28+'Avg Week Entebbe-Busega'!F28</f>
        <v>7.4285714285714288</v>
      </c>
      <c r="G28" s="49">
        <f>'Avg Week Busega-Entebbe'!G28+'Avg Week Entebbe-Busega'!G28</f>
        <v>1.4285714285714286</v>
      </c>
      <c r="H28" s="49">
        <f>'Avg Week Busega-Entebbe'!H28+'Avg Week Entebbe-Busega'!H28</f>
        <v>0.2857142857142857</v>
      </c>
      <c r="I28" s="49">
        <f>'Avg Week Busega-Entebbe'!I28+'Avg Week Entebbe-Busega'!I28</f>
        <v>8.8571428571428577</v>
      </c>
      <c r="J28" s="49">
        <f>'Avg Week Busega-Entebbe'!J28+'Avg Week Entebbe-Busega'!J28</f>
        <v>4.4285714285714288</v>
      </c>
      <c r="K28" s="49">
        <f>'Avg Week Busega-Entebbe'!K28+'Avg Week Entebbe-Busega'!K28</f>
        <v>3.4285714285714288</v>
      </c>
      <c r="L28" s="49">
        <f>'Avg Week Busega-Entebbe'!L28+'Avg Week Entebbe-Busega'!L28</f>
        <v>0.2857142857142857</v>
      </c>
      <c r="M28" s="49">
        <f>'Avg Week Busega-Entebbe'!M28+'Avg Week Entebbe-Busega'!M28</f>
        <v>0</v>
      </c>
      <c r="N28" s="49">
        <f>'Avg Week Busega-Entebbe'!N28+'Avg Week Entebbe-Busega'!N28</f>
        <v>0</v>
      </c>
      <c r="O28" s="15">
        <f t="shared" si="0"/>
        <v>130</v>
      </c>
      <c r="P28" s="15">
        <f t="shared" si="1"/>
        <v>130</v>
      </c>
      <c r="R28" s="1" t="s">
        <v>152</v>
      </c>
      <c r="S28" s="34">
        <f>SUM(C82:C85)</f>
        <v>24</v>
      </c>
      <c r="T28" s="34">
        <f t="shared" ref="T28:AF28" si="20">SUM(D82:D85)</f>
        <v>13.5</v>
      </c>
      <c r="U28" s="34">
        <f t="shared" si="20"/>
        <v>4.5</v>
      </c>
      <c r="V28" s="34">
        <f t="shared" si="20"/>
        <v>2</v>
      </c>
      <c r="W28" s="34">
        <f t="shared" si="20"/>
        <v>1</v>
      </c>
      <c r="X28" s="34">
        <f t="shared" si="20"/>
        <v>0</v>
      </c>
      <c r="Y28" s="34">
        <f t="shared" si="20"/>
        <v>4.5</v>
      </c>
      <c r="Z28" s="34">
        <f t="shared" si="20"/>
        <v>1.5</v>
      </c>
      <c r="AA28" s="34">
        <f t="shared" si="20"/>
        <v>1</v>
      </c>
      <c r="AB28" s="34">
        <f t="shared" si="20"/>
        <v>0</v>
      </c>
      <c r="AC28" s="34">
        <f t="shared" si="20"/>
        <v>0.5</v>
      </c>
      <c r="AD28" s="34">
        <f t="shared" si="20"/>
        <v>0</v>
      </c>
      <c r="AE28" s="31">
        <f t="shared" si="20"/>
        <v>52</v>
      </c>
      <c r="AF28" s="31">
        <f t="shared" si="20"/>
        <v>52.5</v>
      </c>
    </row>
    <row r="29" spans="2:32" ht="23.1" customHeight="1" x14ac:dyDescent="0.25">
      <c r="B29" s="23" t="s">
        <v>56</v>
      </c>
      <c r="C29" s="49">
        <f>'Avg Week Busega-Entebbe'!C29+'Avg Week Entebbe-Busega'!C29</f>
        <v>64.714285714285708</v>
      </c>
      <c r="D29" s="49">
        <f>'Avg Week Busega-Entebbe'!D29+'Avg Week Entebbe-Busega'!D29</f>
        <v>35.857142857142854</v>
      </c>
      <c r="E29" s="49">
        <f>'Avg Week Busega-Entebbe'!E29+'Avg Week Entebbe-Busega'!E29</f>
        <v>11.285714285714285</v>
      </c>
      <c r="F29" s="49">
        <f>'Avg Week Busega-Entebbe'!F29+'Avg Week Entebbe-Busega'!F29</f>
        <v>7</v>
      </c>
      <c r="G29" s="49">
        <f>'Avg Week Busega-Entebbe'!G29+'Avg Week Entebbe-Busega'!G29</f>
        <v>0.71428571428571419</v>
      </c>
      <c r="H29" s="49">
        <f>'Avg Week Busega-Entebbe'!H29+'Avg Week Entebbe-Busega'!H29</f>
        <v>0.5714285714285714</v>
      </c>
      <c r="I29" s="49">
        <f>'Avg Week Busega-Entebbe'!I29+'Avg Week Entebbe-Busega'!I29</f>
        <v>8.8571428571428577</v>
      </c>
      <c r="J29" s="49">
        <f>'Avg Week Busega-Entebbe'!J29+'Avg Week Entebbe-Busega'!J29</f>
        <v>2.5714285714285712</v>
      </c>
      <c r="K29" s="49">
        <f>'Avg Week Busega-Entebbe'!K29+'Avg Week Entebbe-Busega'!K29</f>
        <v>2.1428571428571428</v>
      </c>
      <c r="L29" s="49">
        <f>'Avg Week Busega-Entebbe'!L29+'Avg Week Entebbe-Busega'!L29</f>
        <v>1</v>
      </c>
      <c r="M29" s="49">
        <f>'Avg Week Busega-Entebbe'!M29+'Avg Week Entebbe-Busega'!M29</f>
        <v>0</v>
      </c>
      <c r="N29" s="49">
        <f>'Avg Week Busega-Entebbe'!N29+'Avg Week Entebbe-Busega'!N29</f>
        <v>0</v>
      </c>
      <c r="O29" s="15">
        <f t="shared" si="0"/>
        <v>134.71428571428569</v>
      </c>
      <c r="P29" s="15">
        <f t="shared" si="1"/>
        <v>134.71428571428569</v>
      </c>
      <c r="R29" s="1" t="s">
        <v>153</v>
      </c>
      <c r="S29" s="34">
        <f>SUM(C86:C89)</f>
        <v>21</v>
      </c>
      <c r="T29" s="34">
        <f t="shared" ref="T29:AF29" si="21">SUM(D86:D89)</f>
        <v>7.5</v>
      </c>
      <c r="U29" s="34">
        <f t="shared" si="21"/>
        <v>1</v>
      </c>
      <c r="V29" s="34">
        <f t="shared" si="21"/>
        <v>1.5</v>
      </c>
      <c r="W29" s="34">
        <f t="shared" si="21"/>
        <v>0.5</v>
      </c>
      <c r="X29" s="34">
        <f t="shared" si="21"/>
        <v>0</v>
      </c>
      <c r="Y29" s="34">
        <f t="shared" si="21"/>
        <v>5</v>
      </c>
      <c r="Z29" s="34">
        <f t="shared" si="21"/>
        <v>3.5</v>
      </c>
      <c r="AA29" s="34">
        <f t="shared" si="21"/>
        <v>5.5</v>
      </c>
      <c r="AB29" s="34">
        <f t="shared" si="21"/>
        <v>0.5</v>
      </c>
      <c r="AC29" s="34">
        <f t="shared" si="21"/>
        <v>0</v>
      </c>
      <c r="AD29" s="34">
        <f t="shared" si="21"/>
        <v>0</v>
      </c>
      <c r="AE29" s="31">
        <f t="shared" si="21"/>
        <v>46</v>
      </c>
      <c r="AF29" s="31">
        <f t="shared" si="21"/>
        <v>46</v>
      </c>
    </row>
    <row r="30" spans="2:32" ht="23.1" customHeight="1" x14ac:dyDescent="0.25">
      <c r="B30" s="23" t="s">
        <v>57</v>
      </c>
      <c r="C30" s="49">
        <f>'Avg Week Busega-Entebbe'!C30+'Avg Week Entebbe-Busega'!C30</f>
        <v>67.714285714285722</v>
      </c>
      <c r="D30" s="49">
        <f>'Avg Week Busega-Entebbe'!D30+'Avg Week Entebbe-Busega'!D30</f>
        <v>36.142857142857139</v>
      </c>
      <c r="E30" s="49">
        <f>'Avg Week Busega-Entebbe'!E30+'Avg Week Entebbe-Busega'!E30</f>
        <v>11.714285714285715</v>
      </c>
      <c r="F30" s="49">
        <f>'Avg Week Busega-Entebbe'!F30+'Avg Week Entebbe-Busega'!F30</f>
        <v>8.8571428571428577</v>
      </c>
      <c r="G30" s="49">
        <f>'Avg Week Busega-Entebbe'!G30+'Avg Week Entebbe-Busega'!G30</f>
        <v>1</v>
      </c>
      <c r="H30" s="49">
        <f>'Avg Week Busega-Entebbe'!H30+'Avg Week Entebbe-Busega'!H30</f>
        <v>0.14285714285714285</v>
      </c>
      <c r="I30" s="49">
        <f>'Avg Week Busega-Entebbe'!I30+'Avg Week Entebbe-Busega'!I30</f>
        <v>10.142857142857142</v>
      </c>
      <c r="J30" s="49">
        <f>'Avg Week Busega-Entebbe'!J30+'Avg Week Entebbe-Busega'!J30</f>
        <v>2.5714285714285712</v>
      </c>
      <c r="K30" s="49">
        <f>'Avg Week Busega-Entebbe'!K30+'Avg Week Entebbe-Busega'!K30</f>
        <v>2.7142857142857144</v>
      </c>
      <c r="L30" s="49">
        <f>'Avg Week Busega-Entebbe'!L30+'Avg Week Entebbe-Busega'!L30</f>
        <v>0.42857142857142855</v>
      </c>
      <c r="M30" s="49">
        <f>'Avg Week Busega-Entebbe'!M30+'Avg Week Entebbe-Busega'!M30</f>
        <v>0.14285714285714285</v>
      </c>
      <c r="N30" s="49">
        <f>'Avg Week Busega-Entebbe'!N30+'Avg Week Entebbe-Busega'!N30</f>
        <v>0</v>
      </c>
      <c r="O30" s="15">
        <f t="shared" si="0"/>
        <v>141.42857142857144</v>
      </c>
      <c r="P30" s="15">
        <f t="shared" si="1"/>
        <v>141.57142857142858</v>
      </c>
      <c r="R30" s="1" t="s">
        <v>154</v>
      </c>
      <c r="S30" s="34">
        <f>SUM(C90:C93)</f>
        <v>22.5</v>
      </c>
      <c r="T30" s="34">
        <f t="shared" ref="T30:AF30" si="22">SUM(D90:D93)</f>
        <v>5</v>
      </c>
      <c r="U30" s="34">
        <f t="shared" si="22"/>
        <v>3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1.5</v>
      </c>
      <c r="AA30" s="34">
        <f t="shared" si="22"/>
        <v>2.5</v>
      </c>
      <c r="AB30" s="34">
        <f t="shared" si="22"/>
        <v>1</v>
      </c>
      <c r="AC30" s="34">
        <f t="shared" si="22"/>
        <v>0</v>
      </c>
      <c r="AD30" s="34">
        <f t="shared" si="22"/>
        <v>0</v>
      </c>
      <c r="AE30" s="31">
        <f t="shared" si="22"/>
        <v>39.5</v>
      </c>
      <c r="AF30" s="31">
        <f t="shared" si="22"/>
        <v>39.5</v>
      </c>
    </row>
    <row r="31" spans="2:32" ht="23.1" customHeight="1" x14ac:dyDescent="0.25">
      <c r="B31" s="24" t="s">
        <v>58</v>
      </c>
      <c r="C31" s="49">
        <f>'Avg Week Busega-Entebbe'!C31+'Avg Week Entebbe-Busega'!C31</f>
        <v>65.142857142857139</v>
      </c>
      <c r="D31" s="49">
        <f>'Avg Week Busega-Entebbe'!D31+'Avg Week Entebbe-Busega'!D31</f>
        <v>27.142857142857146</v>
      </c>
      <c r="E31" s="49">
        <f>'Avg Week Busega-Entebbe'!E31+'Avg Week Entebbe-Busega'!E31</f>
        <v>13</v>
      </c>
      <c r="F31" s="49">
        <f>'Avg Week Busega-Entebbe'!F31+'Avg Week Entebbe-Busega'!F31</f>
        <v>8.1428571428571423</v>
      </c>
      <c r="G31" s="49">
        <f>'Avg Week Busega-Entebbe'!G31+'Avg Week Entebbe-Busega'!G31</f>
        <v>1</v>
      </c>
      <c r="H31" s="49">
        <f>'Avg Week Busega-Entebbe'!H31+'Avg Week Entebbe-Busega'!H31</f>
        <v>0.42857142857142855</v>
      </c>
      <c r="I31" s="49">
        <f>'Avg Week Busega-Entebbe'!I31+'Avg Week Entebbe-Busega'!I31</f>
        <v>8.4285714285714288</v>
      </c>
      <c r="J31" s="49">
        <f>'Avg Week Busega-Entebbe'!J31+'Avg Week Entebbe-Busega'!J31</f>
        <v>4.8571428571428568</v>
      </c>
      <c r="K31" s="49">
        <f>'Avg Week Busega-Entebbe'!K31+'Avg Week Entebbe-Busega'!K31</f>
        <v>2.1428571428571428</v>
      </c>
      <c r="L31" s="49">
        <f>'Avg Week Busega-Entebbe'!L31+'Avg Week Entebbe-Busega'!L31</f>
        <v>0.7142857142857143</v>
      </c>
      <c r="M31" s="49">
        <f>'Avg Week Busega-Entebbe'!M31+'Avg Week Entebbe-Busega'!M31</f>
        <v>0</v>
      </c>
      <c r="N31" s="49">
        <f>'Avg Week Busega-Entebbe'!N31+'Avg Week Entebbe-Busega'!N31</f>
        <v>0</v>
      </c>
      <c r="O31" s="15">
        <f t="shared" si="0"/>
        <v>131</v>
      </c>
      <c r="P31" s="15">
        <f t="shared" si="1"/>
        <v>131</v>
      </c>
      <c r="R31" s="1" t="s">
        <v>155</v>
      </c>
      <c r="S31" s="34">
        <f>SUM(C94:C97)</f>
        <v>23</v>
      </c>
      <c r="T31" s="34">
        <f t="shared" ref="T31:AF31" si="23">SUM(D94:D97)</f>
        <v>10</v>
      </c>
      <c r="U31" s="34">
        <f t="shared" si="23"/>
        <v>4</v>
      </c>
      <c r="V31" s="34">
        <f t="shared" si="23"/>
        <v>3</v>
      </c>
      <c r="W31" s="34">
        <f t="shared" si="23"/>
        <v>1</v>
      </c>
      <c r="X31" s="34">
        <f t="shared" si="23"/>
        <v>0</v>
      </c>
      <c r="Y31" s="34">
        <f t="shared" si="23"/>
        <v>4.5</v>
      </c>
      <c r="Z31" s="34">
        <f t="shared" si="23"/>
        <v>6</v>
      </c>
      <c r="AA31" s="34">
        <f t="shared" si="23"/>
        <v>2.5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54</v>
      </c>
      <c r="AF31" s="31">
        <f t="shared" si="23"/>
        <v>54</v>
      </c>
    </row>
    <row r="32" spans="2:32" ht="23.1" customHeight="1" x14ac:dyDescent="0.25">
      <c r="B32" s="24" t="s">
        <v>59</v>
      </c>
      <c r="C32" s="49">
        <f>'Avg Week Busega-Entebbe'!C32+'Avg Week Entebbe-Busega'!C32</f>
        <v>75.714285714285722</v>
      </c>
      <c r="D32" s="49">
        <f>'Avg Week Busega-Entebbe'!D32+'Avg Week Entebbe-Busega'!D32</f>
        <v>38.285714285714285</v>
      </c>
      <c r="E32" s="49">
        <f>'Avg Week Busega-Entebbe'!E32+'Avg Week Entebbe-Busega'!E32</f>
        <v>10.857142857142858</v>
      </c>
      <c r="F32" s="49">
        <f>'Avg Week Busega-Entebbe'!F32+'Avg Week Entebbe-Busega'!F32</f>
        <v>7.5714285714285712</v>
      </c>
      <c r="G32" s="49">
        <f>'Avg Week Busega-Entebbe'!G32+'Avg Week Entebbe-Busega'!G32</f>
        <v>1.1428571428571428</v>
      </c>
      <c r="H32" s="49">
        <f>'Avg Week Busega-Entebbe'!H32+'Avg Week Entebbe-Busega'!H32</f>
        <v>1.1428571428571428</v>
      </c>
      <c r="I32" s="49">
        <f>'Avg Week Busega-Entebbe'!I32+'Avg Week Entebbe-Busega'!I32</f>
        <v>8.2857142857142847</v>
      </c>
      <c r="J32" s="49">
        <f>'Avg Week Busega-Entebbe'!J32+'Avg Week Entebbe-Busega'!J32</f>
        <v>3</v>
      </c>
      <c r="K32" s="49">
        <f>'Avg Week Busega-Entebbe'!K32+'Avg Week Entebbe-Busega'!K32</f>
        <v>4.1428571428571423</v>
      </c>
      <c r="L32" s="49">
        <f>'Avg Week Busega-Entebbe'!L32+'Avg Week Entebbe-Busega'!L32</f>
        <v>1.1428571428571428</v>
      </c>
      <c r="M32" s="49">
        <f>'Avg Week Busega-Entebbe'!M32+'Avg Week Entebbe-Busega'!M32</f>
        <v>0.14285714285714285</v>
      </c>
      <c r="N32" s="49">
        <f>'Avg Week Busega-Entebbe'!N32+'Avg Week Entebbe-Busega'!N32</f>
        <v>0</v>
      </c>
      <c r="O32" s="15">
        <f t="shared" si="0"/>
        <v>151.28571428571428</v>
      </c>
      <c r="P32" s="15">
        <f t="shared" si="1"/>
        <v>151.42857142857142</v>
      </c>
      <c r="R32" s="1" t="s">
        <v>156</v>
      </c>
      <c r="S32" s="34">
        <f>SUM(C98:C101)</f>
        <v>31</v>
      </c>
      <c r="T32" s="34">
        <f t="shared" ref="T32:AF32" si="24">SUM(D98:D101)</f>
        <v>14</v>
      </c>
      <c r="U32" s="34">
        <f t="shared" si="24"/>
        <v>4</v>
      </c>
      <c r="V32" s="34">
        <f t="shared" si="24"/>
        <v>3.5</v>
      </c>
      <c r="W32" s="34">
        <f t="shared" si="24"/>
        <v>1</v>
      </c>
      <c r="X32" s="34">
        <f t="shared" si="24"/>
        <v>0</v>
      </c>
      <c r="Y32" s="34">
        <f t="shared" si="24"/>
        <v>9</v>
      </c>
      <c r="Z32" s="34">
        <f t="shared" si="24"/>
        <v>3</v>
      </c>
      <c r="AA32" s="34">
        <f t="shared" si="24"/>
        <v>6.5</v>
      </c>
      <c r="AB32" s="34">
        <f t="shared" si="24"/>
        <v>0.5</v>
      </c>
      <c r="AC32" s="34">
        <f t="shared" si="24"/>
        <v>0.5</v>
      </c>
      <c r="AD32" s="34">
        <f t="shared" si="24"/>
        <v>0</v>
      </c>
      <c r="AE32" s="31">
        <f t="shared" si="24"/>
        <v>72.5</v>
      </c>
      <c r="AF32" s="31">
        <f t="shared" si="24"/>
        <v>73</v>
      </c>
    </row>
    <row r="33" spans="2:32" ht="23.1" customHeight="1" x14ac:dyDescent="0.25">
      <c r="B33" s="23" t="s">
        <v>60</v>
      </c>
      <c r="C33" s="49">
        <f>'Avg Week Busega-Entebbe'!C33+'Avg Week Entebbe-Busega'!C33</f>
        <v>62.285714285714292</v>
      </c>
      <c r="D33" s="49">
        <f>'Avg Week Busega-Entebbe'!D33+'Avg Week Entebbe-Busega'!D33</f>
        <v>29.428571428571431</v>
      </c>
      <c r="E33" s="49">
        <f>'Avg Week Busega-Entebbe'!E33+'Avg Week Entebbe-Busega'!E33</f>
        <v>14.428571428571429</v>
      </c>
      <c r="F33" s="49">
        <f>'Avg Week Busega-Entebbe'!F33+'Avg Week Entebbe-Busega'!F33</f>
        <v>6.7142857142857144</v>
      </c>
      <c r="G33" s="49">
        <f>'Avg Week Busega-Entebbe'!G33+'Avg Week Entebbe-Busega'!G33</f>
        <v>0.71428571428571419</v>
      </c>
      <c r="H33" s="49">
        <f>'Avg Week Busega-Entebbe'!H33+'Avg Week Entebbe-Busega'!H33</f>
        <v>0.14285714285714285</v>
      </c>
      <c r="I33" s="49">
        <f>'Avg Week Busega-Entebbe'!I33+'Avg Week Entebbe-Busega'!I33</f>
        <v>7.4285714285714288</v>
      </c>
      <c r="J33" s="49">
        <f>'Avg Week Busega-Entebbe'!J33+'Avg Week Entebbe-Busega'!J33</f>
        <v>3</v>
      </c>
      <c r="K33" s="49">
        <f>'Avg Week Busega-Entebbe'!K33+'Avg Week Entebbe-Busega'!K33</f>
        <v>2.8571428571428572</v>
      </c>
      <c r="L33" s="49">
        <f>'Avg Week Busega-Entebbe'!L33+'Avg Week Entebbe-Busega'!L33</f>
        <v>0.71428571428571419</v>
      </c>
      <c r="M33" s="49">
        <f>'Avg Week Busega-Entebbe'!M33+'Avg Week Entebbe-Busega'!M33</f>
        <v>0.14285714285714285</v>
      </c>
      <c r="N33" s="49">
        <f>'Avg Week Busega-Entebbe'!N33+'Avg Week Entebbe-Busega'!N33</f>
        <v>0</v>
      </c>
      <c r="O33" s="15">
        <f t="shared" si="0"/>
        <v>127.71428571428571</v>
      </c>
      <c r="P33" s="15">
        <f t="shared" si="1"/>
        <v>127.85714285714285</v>
      </c>
      <c r="R33" s="1" t="s">
        <v>157</v>
      </c>
      <c r="S33" s="34">
        <f>SUM(C102:C105)</f>
        <v>73</v>
      </c>
      <c r="T33" s="34">
        <f t="shared" ref="T33:AF33" si="25">SUM(D102:D105)</f>
        <v>55</v>
      </c>
      <c r="U33" s="34">
        <f t="shared" si="25"/>
        <v>20.5</v>
      </c>
      <c r="V33" s="34">
        <f t="shared" si="25"/>
        <v>9.5</v>
      </c>
      <c r="W33" s="34">
        <f t="shared" si="25"/>
        <v>2</v>
      </c>
      <c r="X33" s="34">
        <f t="shared" si="25"/>
        <v>0.5</v>
      </c>
      <c r="Y33" s="34">
        <f t="shared" si="25"/>
        <v>7.5</v>
      </c>
      <c r="Z33" s="34">
        <f t="shared" si="25"/>
        <v>7</v>
      </c>
      <c r="AA33" s="34">
        <f t="shared" si="25"/>
        <v>3.5</v>
      </c>
      <c r="AB33" s="34">
        <f t="shared" si="25"/>
        <v>0.5</v>
      </c>
      <c r="AC33" s="34">
        <f t="shared" si="25"/>
        <v>0.5</v>
      </c>
      <c r="AD33" s="34">
        <f t="shared" si="25"/>
        <v>0</v>
      </c>
      <c r="AE33" s="31">
        <f t="shared" si="25"/>
        <v>179</v>
      </c>
      <c r="AF33" s="31">
        <f t="shared" si="25"/>
        <v>179.5</v>
      </c>
    </row>
    <row r="34" spans="2:32" ht="23.1" customHeight="1" x14ac:dyDescent="0.25">
      <c r="B34" s="24" t="s">
        <v>61</v>
      </c>
      <c r="C34" s="49">
        <f>'Avg Week Busega-Entebbe'!C34+'Avg Week Entebbe-Busega'!C34</f>
        <v>61.285714285714285</v>
      </c>
      <c r="D34" s="49">
        <f>'Avg Week Busega-Entebbe'!D34+'Avg Week Entebbe-Busega'!D34</f>
        <v>32.142857142857146</v>
      </c>
      <c r="E34" s="49">
        <f>'Avg Week Busega-Entebbe'!E34+'Avg Week Entebbe-Busega'!E34</f>
        <v>12</v>
      </c>
      <c r="F34" s="49">
        <f>'Avg Week Busega-Entebbe'!F34+'Avg Week Entebbe-Busega'!F34</f>
        <v>6.2857142857142865</v>
      </c>
      <c r="G34" s="49">
        <f>'Avg Week Busega-Entebbe'!G34+'Avg Week Entebbe-Busega'!G34</f>
        <v>1.2857142857142856</v>
      </c>
      <c r="H34" s="49">
        <f>'Avg Week Busega-Entebbe'!H34+'Avg Week Entebbe-Busega'!H34</f>
        <v>0.2857142857142857</v>
      </c>
      <c r="I34" s="49">
        <f>'Avg Week Busega-Entebbe'!I34+'Avg Week Entebbe-Busega'!I34</f>
        <v>9.8571428571428577</v>
      </c>
      <c r="J34" s="49">
        <f>'Avg Week Busega-Entebbe'!J34+'Avg Week Entebbe-Busega'!J34</f>
        <v>4.8571428571428577</v>
      </c>
      <c r="K34" s="49">
        <f>'Avg Week Busega-Entebbe'!K34+'Avg Week Entebbe-Busega'!K34</f>
        <v>4.4285714285714288</v>
      </c>
      <c r="L34" s="49">
        <f>'Avg Week Busega-Entebbe'!L34+'Avg Week Entebbe-Busega'!L34</f>
        <v>0.5714285714285714</v>
      </c>
      <c r="M34" s="49">
        <f>'Avg Week Busega-Entebbe'!M34+'Avg Week Entebbe-Busega'!M34</f>
        <v>0.14285714285714285</v>
      </c>
      <c r="N34" s="49">
        <f>'Avg Week Busega-Entebbe'!N34+'Avg Week Entebbe-Busega'!N34</f>
        <v>0</v>
      </c>
      <c r="O34" s="15">
        <f t="shared" si="0"/>
        <v>133.00000000000003</v>
      </c>
      <c r="P34" s="15">
        <f t="shared" si="1"/>
        <v>133.14285714285717</v>
      </c>
      <c r="R34" s="51" t="s">
        <v>90</v>
      </c>
      <c r="S34" s="52">
        <f t="shared" ref="S34:AF34" si="26">MAX(S10:S12)</f>
        <v>248.28571428571431</v>
      </c>
      <c r="T34" s="52">
        <f t="shared" si="26"/>
        <v>115.14285714285714</v>
      </c>
      <c r="U34" s="52">
        <f t="shared" si="26"/>
        <v>50</v>
      </c>
      <c r="V34" s="52">
        <f t="shared" si="26"/>
        <v>18.714285714285715</v>
      </c>
      <c r="W34" s="52">
        <f t="shared" si="26"/>
        <v>4.8571428571428577</v>
      </c>
      <c r="X34" s="52">
        <f t="shared" si="26"/>
        <v>1.714285714285714</v>
      </c>
      <c r="Y34" s="52">
        <f t="shared" si="26"/>
        <v>25</v>
      </c>
      <c r="Z34" s="52">
        <f t="shared" si="26"/>
        <v>10</v>
      </c>
      <c r="AA34" s="52">
        <f t="shared" si="26"/>
        <v>10.571428571428571</v>
      </c>
      <c r="AB34" s="52">
        <f t="shared" si="26"/>
        <v>1.857142857142857</v>
      </c>
      <c r="AC34" s="52">
        <f t="shared" si="26"/>
        <v>0.71428571428571419</v>
      </c>
      <c r="AD34" s="52">
        <f t="shared" si="26"/>
        <v>0</v>
      </c>
      <c r="AE34" s="40">
        <f t="shared" si="26"/>
        <v>470.71428571428572</v>
      </c>
      <c r="AF34" s="40">
        <f t="shared" si="26"/>
        <v>471.42857142857139</v>
      </c>
    </row>
    <row r="35" spans="2:32" ht="23.1" customHeight="1" x14ac:dyDescent="0.25">
      <c r="B35" s="24" t="s">
        <v>62</v>
      </c>
      <c r="C35" s="49">
        <f>'Avg Week Busega-Entebbe'!C35+'Avg Week Entebbe-Busega'!C35</f>
        <v>66.142857142857139</v>
      </c>
      <c r="D35" s="49">
        <f>'Avg Week Busega-Entebbe'!D35+'Avg Week Entebbe-Busega'!D35</f>
        <v>34</v>
      </c>
      <c r="E35" s="49">
        <f>'Avg Week Busega-Entebbe'!E35+'Avg Week Entebbe-Busega'!E35</f>
        <v>11.428571428571429</v>
      </c>
      <c r="F35" s="49">
        <f>'Avg Week Busega-Entebbe'!F35+'Avg Week Entebbe-Busega'!F35</f>
        <v>6.4285714285714288</v>
      </c>
      <c r="G35" s="49">
        <f>'Avg Week Busega-Entebbe'!G35+'Avg Week Entebbe-Busega'!G35</f>
        <v>1.1428571428571428</v>
      </c>
      <c r="H35" s="49">
        <f>'Avg Week Busega-Entebbe'!H35+'Avg Week Entebbe-Busega'!H35</f>
        <v>0.2857142857142857</v>
      </c>
      <c r="I35" s="49">
        <f>'Avg Week Busega-Entebbe'!I35+'Avg Week Entebbe-Busega'!I35</f>
        <v>9.4285714285714288</v>
      </c>
      <c r="J35" s="49">
        <f>'Avg Week Busega-Entebbe'!J35+'Avg Week Entebbe-Busega'!J35</f>
        <v>4</v>
      </c>
      <c r="K35" s="49">
        <f>'Avg Week Busega-Entebbe'!K35+'Avg Week Entebbe-Busega'!K35</f>
        <v>2.5714285714285712</v>
      </c>
      <c r="L35" s="49">
        <f>'Avg Week Busega-Entebbe'!L35+'Avg Week Entebbe-Busega'!L35</f>
        <v>0.71428571428571419</v>
      </c>
      <c r="M35" s="49">
        <f>'Avg Week Busega-Entebbe'!M35+'Avg Week Entebbe-Busega'!M35</f>
        <v>0</v>
      </c>
      <c r="N35" s="49">
        <f>'Avg Week Busega-Entebbe'!N35+'Avg Week Entebbe-Busega'!N35</f>
        <v>0</v>
      </c>
      <c r="O35" s="15">
        <f t="shared" si="0"/>
        <v>136.14285714285717</v>
      </c>
      <c r="P35" s="15">
        <f t="shared" si="1"/>
        <v>136.14285714285717</v>
      </c>
      <c r="R35" s="51" t="s">
        <v>91</v>
      </c>
      <c r="S35" s="52">
        <f t="shared" ref="S35:AF35" si="27">MAX(S13:S18)</f>
        <v>277</v>
      </c>
      <c r="T35" s="52">
        <f t="shared" si="27"/>
        <v>140.28571428571428</v>
      </c>
      <c r="U35" s="52">
        <f t="shared" si="27"/>
        <v>56</v>
      </c>
      <c r="V35" s="52">
        <f t="shared" si="27"/>
        <v>31.428571428571427</v>
      </c>
      <c r="W35" s="52">
        <f t="shared" si="27"/>
        <v>5.4285714285714288</v>
      </c>
      <c r="X35" s="52">
        <f t="shared" si="27"/>
        <v>5.5714285714285703</v>
      </c>
      <c r="Y35" s="52">
        <f t="shared" si="27"/>
        <v>34.857142857142854</v>
      </c>
      <c r="Z35" s="52">
        <f t="shared" si="27"/>
        <v>20.285714285714285</v>
      </c>
      <c r="AA35" s="52">
        <f t="shared" si="27"/>
        <v>14</v>
      </c>
      <c r="AB35" s="52">
        <f t="shared" si="27"/>
        <v>3</v>
      </c>
      <c r="AC35" s="52">
        <f t="shared" si="27"/>
        <v>0.5714285714285714</v>
      </c>
      <c r="AD35" s="52">
        <f t="shared" si="27"/>
        <v>0</v>
      </c>
      <c r="AE35" s="40">
        <f t="shared" si="27"/>
        <v>574.28571428571433</v>
      </c>
      <c r="AF35" s="40">
        <f t="shared" si="27"/>
        <v>574.85714285714289</v>
      </c>
    </row>
    <row r="36" spans="2:32" ht="23.1" customHeight="1" x14ac:dyDescent="0.25">
      <c r="B36" s="24" t="s">
        <v>63</v>
      </c>
      <c r="C36" s="49">
        <f>'Avg Week Busega-Entebbe'!C36+'Avg Week Entebbe-Busega'!C36</f>
        <v>66.857142857142861</v>
      </c>
      <c r="D36" s="49">
        <f>'Avg Week Busega-Entebbe'!D36+'Avg Week Entebbe-Busega'!D36</f>
        <v>29.285714285714285</v>
      </c>
      <c r="E36" s="49">
        <f>'Avg Week Busega-Entebbe'!E36+'Avg Week Entebbe-Busega'!E36</f>
        <v>11.142857142857142</v>
      </c>
      <c r="F36" s="49">
        <f>'Avg Week Busega-Entebbe'!F36+'Avg Week Entebbe-Busega'!F36</f>
        <v>4.2857142857142856</v>
      </c>
      <c r="G36" s="49">
        <f>'Avg Week Busega-Entebbe'!G36+'Avg Week Entebbe-Busega'!G36</f>
        <v>0.42857142857142855</v>
      </c>
      <c r="H36" s="49">
        <f>'Avg Week Busega-Entebbe'!H36+'Avg Week Entebbe-Busega'!H36</f>
        <v>0.42857142857142855</v>
      </c>
      <c r="I36" s="49">
        <f>'Avg Week Busega-Entebbe'!I36+'Avg Week Entebbe-Busega'!I36</f>
        <v>8.7142857142857153</v>
      </c>
      <c r="J36" s="49">
        <f>'Avg Week Busega-Entebbe'!J36+'Avg Week Entebbe-Busega'!J36</f>
        <v>5.8571428571428577</v>
      </c>
      <c r="K36" s="49">
        <f>'Avg Week Busega-Entebbe'!K36+'Avg Week Entebbe-Busega'!K36</f>
        <v>3.5714285714285712</v>
      </c>
      <c r="L36" s="49">
        <f>'Avg Week Busega-Entebbe'!L36+'Avg Week Entebbe-Busega'!L36</f>
        <v>0.5714285714285714</v>
      </c>
      <c r="M36" s="49">
        <f>'Avg Week Busega-Entebbe'!M36+'Avg Week Entebbe-Busega'!M36</f>
        <v>0</v>
      </c>
      <c r="N36" s="49">
        <f>'Avg Week Busega-Entebbe'!N36+'Avg Week Entebbe-Busega'!N36</f>
        <v>0</v>
      </c>
      <c r="O36" s="15">
        <f t="shared" si="0"/>
        <v>131.14285714285717</v>
      </c>
      <c r="P36" s="15">
        <f t="shared" si="1"/>
        <v>131.14285714285717</v>
      </c>
      <c r="R36" s="51" t="s">
        <v>92</v>
      </c>
      <c r="S36" s="52">
        <f t="shared" ref="S36:AF36" si="28">MAX(S19:S21)</f>
        <v>288.57142857142856</v>
      </c>
      <c r="T36" s="52">
        <f t="shared" si="28"/>
        <v>147.57142857142858</v>
      </c>
      <c r="U36" s="52">
        <f t="shared" si="28"/>
        <v>65</v>
      </c>
      <c r="V36" s="52">
        <f t="shared" si="28"/>
        <v>28.857142857142861</v>
      </c>
      <c r="W36" s="52">
        <f t="shared" si="28"/>
        <v>6.8571428571428577</v>
      </c>
      <c r="X36" s="52">
        <f t="shared" si="28"/>
        <v>5.2857142857142856</v>
      </c>
      <c r="Y36" s="52">
        <f t="shared" si="28"/>
        <v>32</v>
      </c>
      <c r="Z36" s="52">
        <f t="shared" si="28"/>
        <v>16.428571428571427</v>
      </c>
      <c r="AA36" s="52">
        <f t="shared" si="28"/>
        <v>10.285714285714285</v>
      </c>
      <c r="AB36" s="52">
        <f t="shared" si="28"/>
        <v>3.1428571428571428</v>
      </c>
      <c r="AC36" s="52">
        <f t="shared" si="28"/>
        <v>0.99999999999999978</v>
      </c>
      <c r="AD36" s="52">
        <f t="shared" si="28"/>
        <v>0</v>
      </c>
      <c r="AE36" s="40">
        <f t="shared" si="28"/>
        <v>593.57142857142856</v>
      </c>
      <c r="AF36" s="40">
        <f t="shared" si="28"/>
        <v>594.57142857142856</v>
      </c>
    </row>
    <row r="37" spans="2:32" ht="23.1" customHeight="1" x14ac:dyDescent="0.25">
      <c r="B37" s="23" t="s">
        <v>64</v>
      </c>
      <c r="C37" s="49">
        <f>'Avg Week Busega-Entebbe'!C37+'Avg Week Entebbe-Busega'!C37</f>
        <v>63.428571428571431</v>
      </c>
      <c r="D37" s="49">
        <f>'Avg Week Busega-Entebbe'!D37+'Avg Week Entebbe-Busega'!D37</f>
        <v>28.857142857142854</v>
      </c>
      <c r="E37" s="49">
        <f>'Avg Week Busega-Entebbe'!E37+'Avg Week Entebbe-Busega'!E37</f>
        <v>14.142857142857142</v>
      </c>
      <c r="F37" s="49">
        <f>'Avg Week Busega-Entebbe'!F37+'Avg Week Entebbe-Busega'!F37</f>
        <v>4.2857142857142856</v>
      </c>
      <c r="G37" s="49">
        <f>'Avg Week Busega-Entebbe'!G37+'Avg Week Entebbe-Busega'!G37</f>
        <v>1.2857142857142856</v>
      </c>
      <c r="H37" s="49">
        <f>'Avg Week Busega-Entebbe'!H37+'Avg Week Entebbe-Busega'!H37</f>
        <v>0.71428571428571419</v>
      </c>
      <c r="I37" s="49">
        <f>'Avg Week Busega-Entebbe'!I37+'Avg Week Entebbe-Busega'!I37</f>
        <v>6.8571428571428568</v>
      </c>
      <c r="J37" s="49">
        <f>'Avg Week Busega-Entebbe'!J37+'Avg Week Entebbe-Busega'!J37</f>
        <v>3.2857142857142856</v>
      </c>
      <c r="K37" s="49">
        <f>'Avg Week Busega-Entebbe'!K37+'Avg Week Entebbe-Busega'!K37</f>
        <v>2.4285714285714284</v>
      </c>
      <c r="L37" s="49">
        <f>'Avg Week Busega-Entebbe'!L37+'Avg Week Entebbe-Busega'!L37</f>
        <v>0.5714285714285714</v>
      </c>
      <c r="M37" s="49">
        <f>'Avg Week Busega-Entebbe'!M37+'Avg Week Entebbe-Busega'!M37</f>
        <v>0</v>
      </c>
      <c r="N37" s="49">
        <f>'Avg Week Busega-Entebbe'!N37+'Avg Week Entebbe-Busega'!N37</f>
        <v>0</v>
      </c>
      <c r="O37" s="15">
        <f t="shared" si="0"/>
        <v>125.85714285714286</v>
      </c>
      <c r="P37" s="15">
        <f t="shared" si="1"/>
        <v>125.85714285714286</v>
      </c>
      <c r="R37" s="37" t="s">
        <v>85</v>
      </c>
      <c r="S37" s="56">
        <f t="shared" ref="S37:AF37" si="29">SUM(S10:S12)</f>
        <v>723.14285714285711</v>
      </c>
      <c r="T37" s="57">
        <f t="shared" si="29"/>
        <v>317</v>
      </c>
      <c r="U37" s="57">
        <f t="shared" si="29"/>
        <v>139.71428571428572</v>
      </c>
      <c r="V37" s="57">
        <f t="shared" si="29"/>
        <v>51.428571428571423</v>
      </c>
      <c r="W37" s="57">
        <f t="shared" si="29"/>
        <v>9.4285714285714288</v>
      </c>
      <c r="X37" s="57">
        <f t="shared" si="29"/>
        <v>3.714285714285714</v>
      </c>
      <c r="Y37" s="57">
        <f t="shared" si="29"/>
        <v>72.857142857142861</v>
      </c>
      <c r="Z37" s="57">
        <f t="shared" si="29"/>
        <v>27.714285714285715</v>
      </c>
      <c r="AA37" s="57">
        <f t="shared" si="29"/>
        <v>25.285714285714285</v>
      </c>
      <c r="AB37" s="57">
        <f t="shared" si="29"/>
        <v>4.8571428571428568</v>
      </c>
      <c r="AC37" s="57">
        <f t="shared" si="29"/>
        <v>1.1428571428571428</v>
      </c>
      <c r="AD37" s="57">
        <f t="shared" si="29"/>
        <v>0</v>
      </c>
      <c r="AE37" s="58">
        <f t="shared" si="29"/>
        <v>1375.1428571428571</v>
      </c>
      <c r="AF37" s="58">
        <f t="shared" si="29"/>
        <v>1376.2857142857142</v>
      </c>
    </row>
    <row r="38" spans="2:32" ht="23.1" customHeight="1" x14ac:dyDescent="0.25">
      <c r="B38" s="24" t="s">
        <v>65</v>
      </c>
      <c r="C38" s="49">
        <f>'Avg Week Busega-Entebbe'!C38+'Avg Week Entebbe-Busega'!C38</f>
        <v>58</v>
      </c>
      <c r="D38" s="49">
        <f>'Avg Week Busega-Entebbe'!D38+'Avg Week Entebbe-Busega'!D38</f>
        <v>30.428571428571431</v>
      </c>
      <c r="E38" s="49">
        <f>'Avg Week Busega-Entebbe'!E38+'Avg Week Entebbe-Busega'!E38</f>
        <v>13.714285714285715</v>
      </c>
      <c r="F38" s="49">
        <f>'Avg Week Busega-Entebbe'!F38+'Avg Week Entebbe-Busega'!F38</f>
        <v>7.7142857142857135</v>
      </c>
      <c r="G38" s="49">
        <f>'Avg Week Busega-Entebbe'!G38+'Avg Week Entebbe-Busega'!G38</f>
        <v>1.4285714285714286</v>
      </c>
      <c r="H38" s="49">
        <f>'Avg Week Busega-Entebbe'!H38+'Avg Week Entebbe-Busega'!H38</f>
        <v>1.1428571428571428</v>
      </c>
      <c r="I38" s="49">
        <f>'Avg Week Busega-Entebbe'!I38+'Avg Week Entebbe-Busega'!I38</f>
        <v>7.2857142857142865</v>
      </c>
      <c r="J38" s="49">
        <f>'Avg Week Busega-Entebbe'!J38+'Avg Week Entebbe-Busega'!J38</f>
        <v>4.5714285714285712</v>
      </c>
      <c r="K38" s="49">
        <f>'Avg Week Busega-Entebbe'!K38+'Avg Week Entebbe-Busega'!K38</f>
        <v>4.5714285714285712</v>
      </c>
      <c r="L38" s="49">
        <f>'Avg Week Busega-Entebbe'!L38+'Avg Week Entebbe-Busega'!L38</f>
        <v>0.42857142857142855</v>
      </c>
      <c r="M38" s="49">
        <f>'Avg Week Busega-Entebbe'!M38+'Avg Week Entebbe-Busega'!M38</f>
        <v>0</v>
      </c>
      <c r="N38" s="49">
        <f>'Avg Week Busega-Entebbe'!N38+'Avg Week Entebbe-Busega'!N38</f>
        <v>0</v>
      </c>
      <c r="O38" s="15">
        <f t="shared" si="0"/>
        <v>129.28571428571428</v>
      </c>
      <c r="P38" s="15">
        <f t="shared" si="1"/>
        <v>129.28571428571428</v>
      </c>
      <c r="R38" s="28" t="s">
        <v>86</v>
      </c>
      <c r="S38" s="57">
        <f t="shared" ref="S38:AF38" si="30">SUM(S13:S18)</f>
        <v>1562</v>
      </c>
      <c r="T38" s="57">
        <f t="shared" si="30"/>
        <v>767.42857142857133</v>
      </c>
      <c r="U38" s="57">
        <f t="shared" si="30"/>
        <v>311.14285714285717</v>
      </c>
      <c r="V38" s="57">
        <f t="shared" si="30"/>
        <v>160.42857142857142</v>
      </c>
      <c r="W38" s="57">
        <f t="shared" si="30"/>
        <v>28.142857142857146</v>
      </c>
      <c r="X38" s="57">
        <f t="shared" si="30"/>
        <v>14.999999999999998</v>
      </c>
      <c r="Y38" s="57">
        <f t="shared" si="30"/>
        <v>197.85714285714289</v>
      </c>
      <c r="Z38" s="57">
        <f t="shared" si="30"/>
        <v>96.285714285714278</v>
      </c>
      <c r="AA38" s="57">
        <f t="shared" si="30"/>
        <v>72</v>
      </c>
      <c r="AB38" s="57">
        <f t="shared" si="30"/>
        <v>13.428571428571427</v>
      </c>
      <c r="AC38" s="57">
        <f t="shared" si="30"/>
        <v>2.2857142857142856</v>
      </c>
      <c r="AD38" s="57">
        <f t="shared" si="30"/>
        <v>0</v>
      </c>
      <c r="AE38" s="58">
        <f t="shared" si="30"/>
        <v>3223.7142857142858</v>
      </c>
      <c r="AF38" s="58">
        <f t="shared" si="30"/>
        <v>3226</v>
      </c>
    </row>
    <row r="39" spans="2:32" ht="23.1" customHeight="1" x14ac:dyDescent="0.25">
      <c r="B39" s="24" t="s">
        <v>66</v>
      </c>
      <c r="C39" s="49">
        <f>'Avg Week Busega-Entebbe'!C39+'Avg Week Entebbe-Busega'!C39</f>
        <v>56</v>
      </c>
      <c r="D39" s="49">
        <f>'Avg Week Busega-Entebbe'!D39+'Avg Week Entebbe-Busega'!D39</f>
        <v>27.714285714285715</v>
      </c>
      <c r="E39" s="49">
        <f>'Avg Week Busega-Entebbe'!E39+'Avg Week Entebbe-Busega'!E39</f>
        <v>12</v>
      </c>
      <c r="F39" s="49">
        <f>'Avg Week Busega-Entebbe'!F39+'Avg Week Entebbe-Busega'!F39</f>
        <v>7.1428571428571423</v>
      </c>
      <c r="G39" s="49">
        <f>'Avg Week Busega-Entebbe'!G39+'Avg Week Entebbe-Busega'!G39</f>
        <v>1.5714285714285714</v>
      </c>
      <c r="H39" s="49">
        <f>'Avg Week Busega-Entebbe'!H39+'Avg Week Entebbe-Busega'!H39</f>
        <v>0.5714285714285714</v>
      </c>
      <c r="I39" s="49">
        <f>'Avg Week Busega-Entebbe'!I39+'Avg Week Entebbe-Busega'!I39</f>
        <v>6.4285714285714288</v>
      </c>
      <c r="J39" s="49">
        <f>'Avg Week Busega-Entebbe'!J39+'Avg Week Entebbe-Busega'!J39</f>
        <v>5</v>
      </c>
      <c r="K39" s="49">
        <f>'Avg Week Busega-Entebbe'!K39+'Avg Week Entebbe-Busega'!K39</f>
        <v>3.5714285714285712</v>
      </c>
      <c r="L39" s="49">
        <f>'Avg Week Busega-Entebbe'!L39+'Avg Week Entebbe-Busega'!L39</f>
        <v>0.42857142857142855</v>
      </c>
      <c r="M39" s="49">
        <f>'Avg Week Busega-Entebbe'!M39+'Avg Week Entebbe-Busega'!M39</f>
        <v>0.14285714285714285</v>
      </c>
      <c r="N39" s="49">
        <f>'Avg Week Busega-Entebbe'!N39+'Avg Week Entebbe-Busega'!N39</f>
        <v>0</v>
      </c>
      <c r="O39" s="15">
        <f t="shared" si="0"/>
        <v>120.42857142857143</v>
      </c>
      <c r="P39" s="15">
        <f t="shared" si="1"/>
        <v>120.57142857142857</v>
      </c>
      <c r="R39" s="29" t="s">
        <v>87</v>
      </c>
      <c r="S39" s="57">
        <f t="shared" ref="S39:AF39" si="31">SUM(S19:S21)</f>
        <v>852.57142857142844</v>
      </c>
      <c r="T39" s="57">
        <f t="shared" si="31"/>
        <v>426</v>
      </c>
      <c r="U39" s="57">
        <f t="shared" si="31"/>
        <v>169.71428571428572</v>
      </c>
      <c r="V39" s="57">
        <f t="shared" si="31"/>
        <v>79.714285714285722</v>
      </c>
      <c r="W39" s="57">
        <f t="shared" si="31"/>
        <v>16.714285714285715</v>
      </c>
      <c r="X39" s="57">
        <f t="shared" si="31"/>
        <v>10.571428571428569</v>
      </c>
      <c r="Y39" s="57">
        <f t="shared" si="31"/>
        <v>93.571428571428569</v>
      </c>
      <c r="Z39" s="57">
        <f t="shared" si="31"/>
        <v>45.428571428571431</v>
      </c>
      <c r="AA39" s="57">
        <f t="shared" si="31"/>
        <v>29.142857142857142</v>
      </c>
      <c r="AB39" s="57">
        <f t="shared" si="31"/>
        <v>7.5714285714285712</v>
      </c>
      <c r="AC39" s="57">
        <f t="shared" si="31"/>
        <v>2.1428571428571423</v>
      </c>
      <c r="AD39" s="57">
        <f t="shared" si="31"/>
        <v>0</v>
      </c>
      <c r="AE39" s="58">
        <f t="shared" si="31"/>
        <v>1731</v>
      </c>
      <c r="AF39" s="58">
        <f t="shared" si="31"/>
        <v>1733.1428571428569</v>
      </c>
    </row>
    <row r="40" spans="2:32" ht="23.1" customHeight="1" x14ac:dyDescent="0.25">
      <c r="B40" s="24" t="s">
        <v>67</v>
      </c>
      <c r="C40" s="49">
        <f>'Avg Week Busega-Entebbe'!C40+'Avg Week Entebbe-Busega'!C40</f>
        <v>60.857142857142861</v>
      </c>
      <c r="D40" s="49">
        <f>'Avg Week Busega-Entebbe'!D40+'Avg Week Entebbe-Busega'!D40</f>
        <v>30.714285714285715</v>
      </c>
      <c r="E40" s="49">
        <f>'Avg Week Busega-Entebbe'!E40+'Avg Week Entebbe-Busega'!E40</f>
        <v>14.571428571428573</v>
      </c>
      <c r="F40" s="49">
        <f>'Avg Week Busega-Entebbe'!F40+'Avg Week Entebbe-Busega'!F40</f>
        <v>8.5714285714285712</v>
      </c>
      <c r="G40" s="49">
        <f>'Avg Week Busega-Entebbe'!G40+'Avg Week Entebbe-Busega'!G40</f>
        <v>1.2857142857142856</v>
      </c>
      <c r="H40" s="49">
        <f>'Avg Week Busega-Entebbe'!H40+'Avg Week Entebbe-Busega'!H40</f>
        <v>0</v>
      </c>
      <c r="I40" s="49">
        <f>'Avg Week Busega-Entebbe'!I40+'Avg Week Entebbe-Busega'!I40</f>
        <v>10.285714285714285</v>
      </c>
      <c r="J40" s="49">
        <f>'Avg Week Busega-Entebbe'!J40+'Avg Week Entebbe-Busega'!J40</f>
        <v>1.5714285714285714</v>
      </c>
      <c r="K40" s="49">
        <f>'Avg Week Busega-Entebbe'!K40+'Avg Week Entebbe-Busega'!K40</f>
        <v>2.7142857142857144</v>
      </c>
      <c r="L40" s="49">
        <f>'Avg Week Busega-Entebbe'!L40+'Avg Week Entebbe-Busega'!L40</f>
        <v>0</v>
      </c>
      <c r="M40" s="49">
        <f>'Avg Week Busega-Entebbe'!M40+'Avg Week Entebbe-Busega'!M40</f>
        <v>0.14285714285714285</v>
      </c>
      <c r="N40" s="49">
        <f>'Avg Week Busega-Entebbe'!N40+'Avg Week Entebbe-Busega'!N40</f>
        <v>0</v>
      </c>
      <c r="O40" s="15">
        <f t="shared" si="0"/>
        <v>130.57142857142858</v>
      </c>
      <c r="P40" s="15">
        <f t="shared" si="1"/>
        <v>130.71428571428572</v>
      </c>
      <c r="R40" s="5" t="s">
        <v>17</v>
      </c>
      <c r="S40" s="57">
        <f t="shared" ref="S40:AF40" si="32">SUM(S10:S21)</f>
        <v>3137.7142857142853</v>
      </c>
      <c r="T40" s="57">
        <f t="shared" si="32"/>
        <v>1510.4285714285713</v>
      </c>
      <c r="U40" s="57">
        <f t="shared" si="32"/>
        <v>620.57142857142856</v>
      </c>
      <c r="V40" s="57">
        <f t="shared" si="32"/>
        <v>291.57142857142856</v>
      </c>
      <c r="W40" s="57">
        <f t="shared" si="32"/>
        <v>54.285714285714278</v>
      </c>
      <c r="X40" s="57">
        <f t="shared" si="32"/>
        <v>29.285714285714281</v>
      </c>
      <c r="Y40" s="57">
        <f t="shared" si="32"/>
        <v>364.28571428571428</v>
      </c>
      <c r="Z40" s="57">
        <f t="shared" si="32"/>
        <v>169.42857142857142</v>
      </c>
      <c r="AA40" s="57">
        <f t="shared" si="32"/>
        <v>126.42857142857142</v>
      </c>
      <c r="AB40" s="57">
        <f t="shared" si="32"/>
        <v>25.857142857142854</v>
      </c>
      <c r="AC40" s="57">
        <f t="shared" si="32"/>
        <v>5.5714285714285703</v>
      </c>
      <c r="AD40" s="57">
        <f t="shared" si="32"/>
        <v>0</v>
      </c>
      <c r="AE40" s="58">
        <f t="shared" si="32"/>
        <v>6329.8571428571422</v>
      </c>
      <c r="AF40" s="58">
        <f t="shared" si="32"/>
        <v>6335.4285714285716</v>
      </c>
    </row>
    <row r="41" spans="2:32" ht="23.1" customHeight="1" x14ac:dyDescent="0.25">
      <c r="B41" s="23" t="s">
        <v>68</v>
      </c>
      <c r="C41" s="49">
        <f>'Avg Week Busega-Entebbe'!C41+'Avg Week Entebbe-Busega'!C41</f>
        <v>65.857142857142861</v>
      </c>
      <c r="D41" s="49">
        <f>'Avg Week Busega-Entebbe'!D41+'Avg Week Entebbe-Busega'!D41</f>
        <v>32.857142857142854</v>
      </c>
      <c r="E41" s="49">
        <f>'Avg Week Busega-Entebbe'!E41+'Avg Week Entebbe-Busega'!E41</f>
        <v>14.428571428571427</v>
      </c>
      <c r="F41" s="49">
        <f>'Avg Week Busega-Entebbe'!F41+'Avg Week Entebbe-Busega'!F41</f>
        <v>8</v>
      </c>
      <c r="G41" s="49">
        <f>'Avg Week Busega-Entebbe'!G41+'Avg Week Entebbe-Busega'!G41</f>
        <v>0.5714285714285714</v>
      </c>
      <c r="H41" s="49">
        <f>'Avg Week Busega-Entebbe'!H41+'Avg Week Entebbe-Busega'!H41</f>
        <v>0.14285714285714285</v>
      </c>
      <c r="I41" s="49">
        <f>'Avg Week Busega-Entebbe'!I41+'Avg Week Entebbe-Busega'!I41</f>
        <v>8.4285714285714288</v>
      </c>
      <c r="J41" s="49">
        <f>'Avg Week Busega-Entebbe'!J41+'Avg Week Entebbe-Busega'!J41</f>
        <v>3.4285714285714284</v>
      </c>
      <c r="K41" s="49">
        <f>'Avg Week Busega-Entebbe'!K41+'Avg Week Entebbe-Busega'!K41</f>
        <v>3.1428571428571428</v>
      </c>
      <c r="L41" s="49">
        <f>'Avg Week Busega-Entebbe'!L41+'Avg Week Entebbe-Busega'!L41</f>
        <v>1.1428571428571428</v>
      </c>
      <c r="M41" s="49">
        <f>'Avg Week Busega-Entebbe'!M41+'Avg Week Entebbe-Busega'!M41</f>
        <v>0.14285714285714285</v>
      </c>
      <c r="N41" s="49">
        <f>'Avg Week Busega-Entebbe'!N41+'Avg Week Entebbe-Busega'!N41</f>
        <v>0</v>
      </c>
      <c r="O41" s="15">
        <f t="shared" si="0"/>
        <v>137.99999999999997</v>
      </c>
      <c r="P41" s="15">
        <f t="shared" si="1"/>
        <v>138.14285714285711</v>
      </c>
      <c r="R41" s="5" t="s">
        <v>183</v>
      </c>
      <c r="S41" s="57">
        <f>SUM(S10:S33)</f>
        <v>4284.2142857142853</v>
      </c>
      <c r="T41" s="57">
        <f t="shared" ref="T41:AD41" si="33">SUM(T10:T33)</f>
        <v>2164.4285714285716</v>
      </c>
      <c r="U41" s="57">
        <f t="shared" si="33"/>
        <v>887.07142857142856</v>
      </c>
      <c r="V41" s="57">
        <f t="shared" si="33"/>
        <v>399.57142857142856</v>
      </c>
      <c r="W41" s="57">
        <f t="shared" si="33"/>
        <v>83.285714285714278</v>
      </c>
      <c r="X41" s="57">
        <f t="shared" si="33"/>
        <v>34.785714285714278</v>
      </c>
      <c r="Y41" s="57">
        <f t="shared" si="33"/>
        <v>486.28571428571428</v>
      </c>
      <c r="Z41" s="57">
        <f t="shared" si="33"/>
        <v>250.42857142857142</v>
      </c>
      <c r="AA41" s="57">
        <f t="shared" si="33"/>
        <v>173.92857142857142</v>
      </c>
      <c r="AB41" s="57">
        <f t="shared" si="33"/>
        <v>38.357142857142854</v>
      </c>
      <c r="AC41" s="57">
        <f t="shared" si="33"/>
        <v>10.071428571428569</v>
      </c>
      <c r="AD41" s="57">
        <f t="shared" si="33"/>
        <v>0</v>
      </c>
      <c r="AE41" s="58">
        <f>SUM(AE10:AE33)</f>
        <v>8802.3571428571413</v>
      </c>
      <c r="AF41" s="58">
        <f>SUM(AF10:AF33)</f>
        <v>8812.4285714285725</v>
      </c>
    </row>
    <row r="42" spans="2:32" ht="23.1" customHeight="1" x14ac:dyDescent="0.25">
      <c r="B42" s="24" t="s">
        <v>69</v>
      </c>
      <c r="C42" s="49">
        <f>'Avg Week Busega-Entebbe'!C42+'Avg Week Entebbe-Busega'!C42</f>
        <v>70.714285714285722</v>
      </c>
      <c r="D42" s="49">
        <f>'Avg Week Busega-Entebbe'!D42+'Avg Week Entebbe-Busega'!D42</f>
        <v>35.571428571428569</v>
      </c>
      <c r="E42" s="49">
        <f>'Avg Week Busega-Entebbe'!E42+'Avg Week Entebbe-Busega'!E42</f>
        <v>14.285714285714285</v>
      </c>
      <c r="F42" s="49">
        <f>'Avg Week Busega-Entebbe'!F42+'Avg Week Entebbe-Busega'!F42</f>
        <v>6.8571428571428577</v>
      </c>
      <c r="G42" s="49">
        <f>'Avg Week Busega-Entebbe'!G42+'Avg Week Entebbe-Busega'!G42</f>
        <v>1</v>
      </c>
      <c r="H42" s="49">
        <f>'Avg Week Busega-Entebbe'!H42+'Avg Week Entebbe-Busega'!H42</f>
        <v>0.2857142857142857</v>
      </c>
      <c r="I42" s="49">
        <f>'Avg Week Busega-Entebbe'!I42+'Avg Week Entebbe-Busega'!I42</f>
        <v>8</v>
      </c>
      <c r="J42" s="49">
        <f>'Avg Week Busega-Entebbe'!J42+'Avg Week Entebbe-Busega'!J42</f>
        <v>5.1428571428571432</v>
      </c>
      <c r="K42" s="49">
        <f>'Avg Week Busega-Entebbe'!K42+'Avg Week Entebbe-Busega'!K42</f>
        <v>3.5714285714285712</v>
      </c>
      <c r="L42" s="49">
        <f>'Avg Week Busega-Entebbe'!L42+'Avg Week Entebbe-Busega'!L42</f>
        <v>1.7142857142857144</v>
      </c>
      <c r="M42" s="49">
        <f>'Avg Week Busega-Entebbe'!M42+'Avg Week Entebbe-Busega'!M42</f>
        <v>0.14285714285714285</v>
      </c>
      <c r="N42" s="49">
        <f>'Avg Week Busega-Entebbe'!N42+'Avg Week Entebbe-Busega'!N42</f>
        <v>0</v>
      </c>
      <c r="O42" s="15">
        <f t="shared" si="0"/>
        <v>147.14285714285717</v>
      </c>
      <c r="P42" s="15">
        <f t="shared" si="1"/>
        <v>147.28571428571431</v>
      </c>
      <c r="R42" s="5" t="s">
        <v>160</v>
      </c>
      <c r="S42" s="48">
        <f>S41/S40</f>
        <v>1.3653933709706794</v>
      </c>
      <c r="T42" s="48">
        <f t="shared" ref="T42:AF42" si="34">T41/T40</f>
        <v>1.4329896907216497</v>
      </c>
      <c r="U42" s="48">
        <f t="shared" si="34"/>
        <v>1.4294429097605894</v>
      </c>
      <c r="V42" s="48">
        <f t="shared" si="34"/>
        <v>1.370406663400294</v>
      </c>
      <c r="W42" s="48">
        <f t="shared" si="34"/>
        <v>1.5342105263157895</v>
      </c>
      <c r="X42" s="48">
        <f t="shared" si="34"/>
        <v>1.1878048780487804</v>
      </c>
      <c r="Y42" s="48">
        <f t="shared" si="34"/>
        <v>1.3349019607843138</v>
      </c>
      <c r="Z42" s="48">
        <f t="shared" si="34"/>
        <v>1.4780775716694772</v>
      </c>
      <c r="AA42" s="48">
        <f t="shared" si="34"/>
        <v>1.3757062146892656</v>
      </c>
      <c r="AB42" s="48">
        <f t="shared" si="34"/>
        <v>1.483425414364641</v>
      </c>
      <c r="AC42" s="48">
        <f t="shared" si="34"/>
        <v>1.8076923076923077</v>
      </c>
      <c r="AD42" s="48" t="e">
        <f t="shared" si="34"/>
        <v>#DIV/0!</v>
      </c>
      <c r="AE42" s="59">
        <f t="shared" si="34"/>
        <v>1.3906091313277211</v>
      </c>
      <c r="AF42" s="59">
        <f t="shared" si="34"/>
        <v>1.3909759177414991</v>
      </c>
    </row>
    <row r="43" spans="2:32" ht="23.1" customHeight="1" x14ac:dyDescent="0.25">
      <c r="B43" s="23" t="s">
        <v>70</v>
      </c>
      <c r="C43" s="49">
        <f>'Avg Week Busega-Entebbe'!C43+'Avg Week Entebbe-Busega'!C43</f>
        <v>63.428571428571431</v>
      </c>
      <c r="D43" s="49">
        <f>'Avg Week Busega-Entebbe'!D43+'Avg Week Entebbe-Busega'!D43</f>
        <v>36.285714285714285</v>
      </c>
      <c r="E43" s="49">
        <f>'Avg Week Busega-Entebbe'!E43+'Avg Week Entebbe-Busega'!E43</f>
        <v>15.714285714285715</v>
      </c>
      <c r="F43" s="49">
        <f>'Avg Week Busega-Entebbe'!F43+'Avg Week Entebbe-Busega'!F43</f>
        <v>6.1428571428571432</v>
      </c>
      <c r="G43" s="49">
        <f>'Avg Week Busega-Entebbe'!G43+'Avg Week Entebbe-Busega'!G43</f>
        <v>1.7142857142857144</v>
      </c>
      <c r="H43" s="49">
        <f>'Avg Week Busega-Entebbe'!H43+'Avg Week Entebbe-Busega'!H43</f>
        <v>0.42857142857142855</v>
      </c>
      <c r="I43" s="49">
        <f>'Avg Week Busega-Entebbe'!I43+'Avg Week Entebbe-Busega'!I43</f>
        <v>8.7142857142857153</v>
      </c>
      <c r="J43" s="49">
        <f>'Avg Week Busega-Entebbe'!J43+'Avg Week Entebbe-Busega'!J43</f>
        <v>4</v>
      </c>
      <c r="K43" s="49">
        <f>'Avg Week Busega-Entebbe'!K43+'Avg Week Entebbe-Busega'!K43</f>
        <v>2.5714285714285716</v>
      </c>
      <c r="L43" s="49">
        <f>'Avg Week Busega-Entebbe'!L43+'Avg Week Entebbe-Busega'!L43</f>
        <v>0.5714285714285714</v>
      </c>
      <c r="M43" s="49">
        <f>'Avg Week Busega-Entebbe'!M43+'Avg Week Entebbe-Busega'!M43</f>
        <v>0.14285714285714285</v>
      </c>
      <c r="N43" s="49">
        <f>'Avg Week Busega-Entebbe'!N43+'Avg Week Entebbe-Busega'!N43</f>
        <v>0</v>
      </c>
      <c r="O43" s="15">
        <f t="shared" si="0"/>
        <v>139.57142857142861</v>
      </c>
      <c r="P43" s="15">
        <f t="shared" si="1"/>
        <v>139.71428571428575</v>
      </c>
    </row>
    <row r="44" spans="2:32" ht="23.1" customHeight="1" x14ac:dyDescent="0.25">
      <c r="B44" s="25" t="s">
        <v>71</v>
      </c>
      <c r="C44" s="49">
        <f>'Avg Week Busega-Entebbe'!C44+'Avg Week Entebbe-Busega'!C44</f>
        <v>75</v>
      </c>
      <c r="D44" s="49">
        <f>'Avg Week Busega-Entebbe'!D44+'Avg Week Entebbe-Busega'!D44</f>
        <v>35.857142857142861</v>
      </c>
      <c r="E44" s="49">
        <f>'Avg Week Busega-Entebbe'!E44+'Avg Week Entebbe-Busega'!E44</f>
        <v>12</v>
      </c>
      <c r="F44" s="49">
        <f>'Avg Week Busega-Entebbe'!F44+'Avg Week Entebbe-Busega'!F44</f>
        <v>6.5714285714285712</v>
      </c>
      <c r="G44" s="49">
        <f>'Avg Week Busega-Entebbe'!G44+'Avg Week Entebbe-Busega'!G44</f>
        <v>1</v>
      </c>
      <c r="H44" s="49">
        <f>'Avg Week Busega-Entebbe'!H44+'Avg Week Entebbe-Busega'!H44</f>
        <v>0.14285714285714285</v>
      </c>
      <c r="I44" s="49">
        <f>'Avg Week Busega-Entebbe'!I44+'Avg Week Entebbe-Busega'!I44</f>
        <v>9.7142857142857153</v>
      </c>
      <c r="J44" s="49">
        <f>'Avg Week Busega-Entebbe'!J44+'Avg Week Entebbe-Busega'!J44</f>
        <v>4</v>
      </c>
      <c r="K44" s="49">
        <f>'Avg Week Busega-Entebbe'!K44+'Avg Week Entebbe-Busega'!K44</f>
        <v>3</v>
      </c>
      <c r="L44" s="49">
        <f>'Avg Week Busega-Entebbe'!L44+'Avg Week Entebbe-Busega'!L44</f>
        <v>0.2857142857142857</v>
      </c>
      <c r="M44" s="49">
        <f>'Avg Week Busega-Entebbe'!M44+'Avg Week Entebbe-Busega'!M44</f>
        <v>0.2857142857142857</v>
      </c>
      <c r="N44" s="49">
        <f>'Avg Week Busega-Entebbe'!N44+'Avg Week Entebbe-Busega'!N44</f>
        <v>0</v>
      </c>
      <c r="O44" s="15">
        <f t="shared" si="0"/>
        <v>147.57142857142858</v>
      </c>
      <c r="P44" s="15">
        <f t="shared" si="1"/>
        <v>147.85714285714286</v>
      </c>
    </row>
    <row r="45" spans="2:32" ht="23.1" customHeight="1" x14ac:dyDescent="0.25">
      <c r="B45" s="23" t="s">
        <v>72</v>
      </c>
      <c r="C45" s="49">
        <f>'Avg Week Busega-Entebbe'!C45+'Avg Week Entebbe-Busega'!C45</f>
        <v>67.857142857142861</v>
      </c>
      <c r="D45" s="49">
        <f>'Avg Week Busega-Entebbe'!D45+'Avg Week Entebbe-Busega'!D45</f>
        <v>32.571428571428569</v>
      </c>
      <c r="E45" s="49">
        <f>'Avg Week Busega-Entebbe'!E45+'Avg Week Entebbe-Busega'!E45</f>
        <v>14</v>
      </c>
      <c r="F45" s="49">
        <f>'Avg Week Busega-Entebbe'!F45+'Avg Week Entebbe-Busega'!F45</f>
        <v>7.2857142857142865</v>
      </c>
      <c r="G45" s="49">
        <f>'Avg Week Busega-Entebbe'!G45+'Avg Week Entebbe-Busega'!G45</f>
        <v>0.85714285714285721</v>
      </c>
      <c r="H45" s="49">
        <f>'Avg Week Busega-Entebbe'!H45+'Avg Week Entebbe-Busega'!H45</f>
        <v>0</v>
      </c>
      <c r="I45" s="49">
        <f>'Avg Week Busega-Entebbe'!I45+'Avg Week Entebbe-Busega'!I45</f>
        <v>8.2857142857142847</v>
      </c>
      <c r="J45" s="49">
        <f>'Avg Week Busega-Entebbe'!J45+'Avg Week Entebbe-Busega'!J45</f>
        <v>7.1428571428571423</v>
      </c>
      <c r="K45" s="49">
        <f>'Avg Week Busega-Entebbe'!K45+'Avg Week Entebbe-Busega'!K45</f>
        <v>1.7142857142857142</v>
      </c>
      <c r="L45" s="49">
        <f>'Avg Week Busega-Entebbe'!L45+'Avg Week Entebbe-Busega'!L45</f>
        <v>0.2857142857142857</v>
      </c>
      <c r="M45" s="49">
        <f>'Avg Week Busega-Entebbe'!M45+'Avg Week Entebbe-Busega'!M45</f>
        <v>0</v>
      </c>
      <c r="N45" s="49">
        <f>'Avg Week Busega-Entebbe'!N45+'Avg Week Entebbe-Busega'!N45</f>
        <v>0</v>
      </c>
      <c r="O45" s="15">
        <f t="shared" si="0"/>
        <v>140</v>
      </c>
      <c r="P45" s="15">
        <f t="shared" si="1"/>
        <v>140</v>
      </c>
    </row>
    <row r="46" spans="2:32" ht="23.1" customHeight="1" x14ac:dyDescent="0.25">
      <c r="B46" s="24" t="s">
        <v>73</v>
      </c>
      <c r="C46" s="49">
        <f>'Avg Week Busega-Entebbe'!C46+'Avg Week Entebbe-Busega'!C46</f>
        <v>64.285714285714278</v>
      </c>
      <c r="D46" s="49">
        <f>'Avg Week Busega-Entebbe'!D46+'Avg Week Entebbe-Busega'!D46</f>
        <v>29.142857142857139</v>
      </c>
      <c r="E46" s="49">
        <f>'Avg Week Busega-Entebbe'!E46+'Avg Week Entebbe-Busega'!E46</f>
        <v>12.857142857142858</v>
      </c>
      <c r="F46" s="49">
        <f>'Avg Week Busega-Entebbe'!F46+'Avg Week Entebbe-Busega'!F46</f>
        <v>4.7142857142857144</v>
      </c>
      <c r="G46" s="49">
        <f>'Avg Week Busega-Entebbe'!G46+'Avg Week Entebbe-Busega'!G46</f>
        <v>0.71428571428571419</v>
      </c>
      <c r="H46" s="49">
        <f>'Avg Week Busega-Entebbe'!H46+'Avg Week Entebbe-Busega'!H46</f>
        <v>1.7142857142857144</v>
      </c>
      <c r="I46" s="49">
        <f>'Avg Week Busega-Entebbe'!I46+'Avg Week Entebbe-Busega'!I46</f>
        <v>6</v>
      </c>
      <c r="J46" s="49">
        <f>'Avg Week Busega-Entebbe'!J46+'Avg Week Entebbe-Busega'!J46</f>
        <v>2.8571428571428572</v>
      </c>
      <c r="K46" s="49">
        <f>'Avg Week Busega-Entebbe'!K46+'Avg Week Entebbe-Busega'!K46</f>
        <v>1.5714285714285714</v>
      </c>
      <c r="L46" s="49">
        <f>'Avg Week Busega-Entebbe'!L46+'Avg Week Entebbe-Busega'!L46</f>
        <v>0.5714285714285714</v>
      </c>
      <c r="M46" s="49">
        <f>'Avg Week Busega-Entebbe'!M46+'Avg Week Entebbe-Busega'!M46</f>
        <v>0.14285714285714285</v>
      </c>
      <c r="N46" s="49">
        <f>'Avg Week Busega-Entebbe'!N46+'Avg Week Entebbe-Busega'!N46</f>
        <v>0</v>
      </c>
      <c r="O46" s="15">
        <f t="shared" si="0"/>
        <v>124.4285714285714</v>
      </c>
      <c r="P46" s="15">
        <f t="shared" si="1"/>
        <v>124.57142857142854</v>
      </c>
      <c r="R46" s="8"/>
      <c r="T46"/>
    </row>
    <row r="47" spans="2:32" ht="23.1" customHeight="1" x14ac:dyDescent="0.25">
      <c r="B47" s="24" t="s">
        <v>74</v>
      </c>
      <c r="C47" s="49">
        <f>'Avg Week Busega-Entebbe'!C47+'Avg Week Entebbe-Busega'!C47</f>
        <v>74.857142857142861</v>
      </c>
      <c r="D47" s="49">
        <f>'Avg Week Busega-Entebbe'!D47+'Avg Week Entebbe-Busega'!D47</f>
        <v>35.857142857142861</v>
      </c>
      <c r="E47" s="49">
        <f>'Avg Week Busega-Entebbe'!E47+'Avg Week Entebbe-Busega'!E47</f>
        <v>14.714285714285715</v>
      </c>
      <c r="F47" s="49">
        <f>'Avg Week Busega-Entebbe'!F47+'Avg Week Entebbe-Busega'!F47</f>
        <v>7.5714285714285712</v>
      </c>
      <c r="G47" s="49">
        <f>'Avg Week Busega-Entebbe'!G47+'Avg Week Entebbe-Busega'!G47</f>
        <v>1.2857142857142856</v>
      </c>
      <c r="H47" s="49">
        <f>'Avg Week Busega-Entebbe'!H47+'Avg Week Entebbe-Busega'!H47</f>
        <v>0</v>
      </c>
      <c r="I47" s="49">
        <f>'Avg Week Busega-Entebbe'!I47+'Avg Week Entebbe-Busega'!I47</f>
        <v>9.8571428571428577</v>
      </c>
      <c r="J47" s="49">
        <f>'Avg Week Busega-Entebbe'!J47+'Avg Week Entebbe-Busega'!J47</f>
        <v>5.5714285714285712</v>
      </c>
      <c r="K47" s="49">
        <f>'Avg Week Busega-Entebbe'!K47+'Avg Week Entebbe-Busega'!K47</f>
        <v>3.1428571428571428</v>
      </c>
      <c r="L47" s="49">
        <f>'Avg Week Busega-Entebbe'!L47+'Avg Week Entebbe-Busega'!L47</f>
        <v>0.71428571428571419</v>
      </c>
      <c r="M47" s="49">
        <f>'Avg Week Busega-Entebbe'!M47+'Avg Week Entebbe-Busega'!M47</f>
        <v>0</v>
      </c>
      <c r="N47" s="49">
        <f>'Avg Week Busega-Entebbe'!N47+'Avg Week Entebbe-Busega'!N47</f>
        <v>0</v>
      </c>
      <c r="O47" s="15">
        <f t="shared" si="0"/>
        <v>153.57142857142861</v>
      </c>
      <c r="P47" s="15">
        <f t="shared" si="1"/>
        <v>153.57142857142861</v>
      </c>
      <c r="R47" s="8"/>
      <c r="T47"/>
    </row>
    <row r="48" spans="2:32" ht="23.1" customHeight="1" x14ac:dyDescent="0.25">
      <c r="B48" s="24" t="s">
        <v>75</v>
      </c>
      <c r="C48" s="49">
        <f>'Avg Week Busega-Entebbe'!C48+'Avg Week Entebbe-Busega'!C48</f>
        <v>70.428571428571431</v>
      </c>
      <c r="D48" s="49">
        <f>'Avg Week Busega-Entebbe'!D48+'Avg Week Entebbe-Busega'!D48</f>
        <v>34.571428571428569</v>
      </c>
      <c r="E48" s="49">
        <f>'Avg Week Busega-Entebbe'!E48+'Avg Week Entebbe-Busega'!E48</f>
        <v>9.4285714285714288</v>
      </c>
      <c r="F48" s="49">
        <f>'Avg Week Busega-Entebbe'!F48+'Avg Week Entebbe-Busega'!F48</f>
        <v>5.1428571428571423</v>
      </c>
      <c r="G48" s="49">
        <f>'Avg Week Busega-Entebbe'!G48+'Avg Week Entebbe-Busega'!G48</f>
        <v>0.5714285714285714</v>
      </c>
      <c r="H48" s="49">
        <f>'Avg Week Busega-Entebbe'!H48+'Avg Week Entebbe-Busega'!H48</f>
        <v>1</v>
      </c>
      <c r="I48" s="49">
        <f>'Avg Week Busega-Entebbe'!I48+'Avg Week Entebbe-Busega'!I48</f>
        <v>8</v>
      </c>
      <c r="J48" s="49">
        <f>'Avg Week Busega-Entebbe'!J48+'Avg Week Entebbe-Busega'!J48</f>
        <v>2.8571428571428568</v>
      </c>
      <c r="K48" s="49">
        <f>'Avg Week Busega-Entebbe'!K48+'Avg Week Entebbe-Busega'!K48</f>
        <v>2.5714285714285712</v>
      </c>
      <c r="L48" s="49">
        <f>'Avg Week Busega-Entebbe'!L48+'Avg Week Entebbe-Busega'!L48</f>
        <v>1</v>
      </c>
      <c r="M48" s="49">
        <f>'Avg Week Busega-Entebbe'!M48+'Avg Week Entebbe-Busega'!M48</f>
        <v>0.14285714285714285</v>
      </c>
      <c r="N48" s="49">
        <f>'Avg Week Busega-Entebbe'!N48+'Avg Week Entebbe-Busega'!N48</f>
        <v>0</v>
      </c>
      <c r="O48" s="15">
        <f t="shared" si="0"/>
        <v>135.57142857142858</v>
      </c>
      <c r="P48" s="15">
        <f t="shared" si="1"/>
        <v>135.71428571428572</v>
      </c>
      <c r="R48" s="8"/>
      <c r="T48"/>
    </row>
    <row r="49" spans="2:20" ht="23.1" customHeight="1" x14ac:dyDescent="0.25">
      <c r="B49" s="23" t="s">
        <v>76</v>
      </c>
      <c r="C49" s="49">
        <f>'Avg Week Busega-Entebbe'!C49+'Avg Week Entebbe-Busega'!C49</f>
        <v>67.142857142857139</v>
      </c>
      <c r="D49" s="49">
        <f>'Avg Week Busega-Entebbe'!D49+'Avg Week Entebbe-Busega'!D49</f>
        <v>36.714285714285715</v>
      </c>
      <c r="E49" s="49">
        <f>'Avg Week Busega-Entebbe'!E49+'Avg Week Entebbe-Busega'!E49</f>
        <v>12.285714285714285</v>
      </c>
      <c r="F49" s="49">
        <f>'Avg Week Busega-Entebbe'!F49+'Avg Week Entebbe-Busega'!F49</f>
        <v>5.2857142857142865</v>
      </c>
      <c r="G49" s="49">
        <f>'Avg Week Busega-Entebbe'!G49+'Avg Week Entebbe-Busega'!G49</f>
        <v>0.71428571428571419</v>
      </c>
      <c r="H49" s="49">
        <f>'Avg Week Busega-Entebbe'!H49+'Avg Week Entebbe-Busega'!H49</f>
        <v>2.5714285714285712</v>
      </c>
      <c r="I49" s="49">
        <f>'Avg Week Busega-Entebbe'!I49+'Avg Week Entebbe-Busega'!I49</f>
        <v>8.1428571428571423</v>
      </c>
      <c r="J49" s="49">
        <f>'Avg Week Busega-Entebbe'!J49+'Avg Week Entebbe-Busega'!J49</f>
        <v>3.1428571428571428</v>
      </c>
      <c r="K49" s="49">
        <f>'Avg Week Busega-Entebbe'!K49+'Avg Week Entebbe-Busega'!K49</f>
        <v>2.4285714285714288</v>
      </c>
      <c r="L49" s="49">
        <f>'Avg Week Busega-Entebbe'!L49+'Avg Week Entebbe-Busega'!L49</f>
        <v>0.14285714285714285</v>
      </c>
      <c r="M49" s="49">
        <f>'Avg Week Busega-Entebbe'!M49+'Avg Week Entebbe-Busega'!M49</f>
        <v>0</v>
      </c>
      <c r="N49" s="49">
        <f>'Avg Week Busega-Entebbe'!N49+'Avg Week Entebbe-Busega'!N49</f>
        <v>0</v>
      </c>
      <c r="O49" s="15">
        <f t="shared" si="0"/>
        <v>138.57142857142856</v>
      </c>
      <c r="P49" s="15">
        <f t="shared" si="1"/>
        <v>138.57142857142856</v>
      </c>
      <c r="R49" s="8"/>
      <c r="T49"/>
    </row>
    <row r="50" spans="2:20" ht="23.1" customHeight="1" x14ac:dyDescent="0.25">
      <c r="B50" s="24" t="s">
        <v>77</v>
      </c>
      <c r="C50" s="49">
        <f>'Avg Week Busega-Entebbe'!C50+'Avg Week Entebbe-Busega'!C50</f>
        <v>69.285714285714278</v>
      </c>
      <c r="D50" s="49">
        <f>'Avg Week Busega-Entebbe'!D50+'Avg Week Entebbe-Busega'!D50</f>
        <v>37</v>
      </c>
      <c r="E50" s="49">
        <f>'Avg Week Busega-Entebbe'!E50+'Avg Week Entebbe-Busega'!E50</f>
        <v>13.285714285714285</v>
      </c>
      <c r="F50" s="49">
        <f>'Avg Week Busega-Entebbe'!F50+'Avg Week Entebbe-Busega'!F50</f>
        <v>7.1428571428571423</v>
      </c>
      <c r="G50" s="49">
        <f>'Avg Week Busega-Entebbe'!G50+'Avg Week Entebbe-Busega'!G50</f>
        <v>1</v>
      </c>
      <c r="H50" s="49">
        <f>'Avg Week Busega-Entebbe'!H50+'Avg Week Entebbe-Busega'!H50</f>
        <v>0.14285714285714285</v>
      </c>
      <c r="I50" s="49">
        <f>'Avg Week Busega-Entebbe'!I50+'Avg Week Entebbe-Busega'!I50</f>
        <v>7.1428571428571423</v>
      </c>
      <c r="J50" s="49">
        <f>'Avg Week Busega-Entebbe'!J50+'Avg Week Entebbe-Busega'!J50</f>
        <v>4.5714285714285712</v>
      </c>
      <c r="K50" s="49">
        <f>'Avg Week Busega-Entebbe'!K50+'Avg Week Entebbe-Busega'!K50</f>
        <v>2.7142857142857144</v>
      </c>
      <c r="L50" s="49">
        <f>'Avg Week Busega-Entebbe'!L50+'Avg Week Entebbe-Busega'!L50</f>
        <v>0.71428571428571419</v>
      </c>
      <c r="M50" s="49">
        <f>'Avg Week Busega-Entebbe'!M50+'Avg Week Entebbe-Busega'!M50</f>
        <v>0</v>
      </c>
      <c r="N50" s="49">
        <f>'Avg Week Busega-Entebbe'!N50+'Avg Week Entebbe-Busega'!N50</f>
        <v>0</v>
      </c>
      <c r="O50" s="15">
        <f t="shared" si="0"/>
        <v>143</v>
      </c>
      <c r="P50" s="15">
        <f t="shared" si="1"/>
        <v>143</v>
      </c>
      <c r="R50" s="8"/>
      <c r="T50"/>
    </row>
    <row r="51" spans="2:20" ht="23.1" customHeight="1" x14ac:dyDescent="0.25">
      <c r="B51" s="24" t="s">
        <v>78</v>
      </c>
      <c r="C51" s="49">
        <f>'Avg Week Busega-Entebbe'!C51+'Avg Week Entebbe-Busega'!C51</f>
        <v>74.428571428571431</v>
      </c>
      <c r="D51" s="49">
        <f>'Avg Week Busega-Entebbe'!D51+'Avg Week Entebbe-Busega'!D51</f>
        <v>38.142857142857139</v>
      </c>
      <c r="E51" s="49">
        <f>'Avg Week Busega-Entebbe'!E51+'Avg Week Entebbe-Busega'!E51</f>
        <v>15.571428571428569</v>
      </c>
      <c r="F51" s="49">
        <f>'Avg Week Busega-Entebbe'!F51+'Avg Week Entebbe-Busega'!F51</f>
        <v>7.4285714285714288</v>
      </c>
      <c r="G51" s="49">
        <f>'Avg Week Busega-Entebbe'!G51+'Avg Week Entebbe-Busega'!G51</f>
        <v>1.8571428571428572</v>
      </c>
      <c r="H51" s="49">
        <f>'Avg Week Busega-Entebbe'!H51+'Avg Week Entebbe-Busega'!H51</f>
        <v>1</v>
      </c>
      <c r="I51" s="49">
        <f>'Avg Week Busega-Entebbe'!I51+'Avg Week Entebbe-Busega'!I51</f>
        <v>7.2857142857142865</v>
      </c>
      <c r="J51" s="49">
        <f>'Avg Week Busega-Entebbe'!J51+'Avg Week Entebbe-Busega'!J51</f>
        <v>3.4285714285714288</v>
      </c>
      <c r="K51" s="49">
        <f>'Avg Week Busega-Entebbe'!K51+'Avg Week Entebbe-Busega'!K51</f>
        <v>2.7142857142857144</v>
      </c>
      <c r="L51" s="49">
        <f>'Avg Week Busega-Entebbe'!L51+'Avg Week Entebbe-Busega'!L51</f>
        <v>0.42857142857142855</v>
      </c>
      <c r="M51" s="49">
        <f>'Avg Week Busega-Entebbe'!M51+'Avg Week Entebbe-Busega'!M51</f>
        <v>0.42857142857142855</v>
      </c>
      <c r="N51" s="49">
        <f>'Avg Week Busega-Entebbe'!N51+'Avg Week Entebbe-Busega'!N51</f>
        <v>0</v>
      </c>
      <c r="O51" s="15">
        <f t="shared" si="0"/>
        <v>152.28571428571425</v>
      </c>
      <c r="P51" s="15">
        <f t="shared" si="1"/>
        <v>152.71428571428567</v>
      </c>
      <c r="R51" s="8"/>
      <c r="T51"/>
    </row>
    <row r="52" spans="2:20" ht="23.1" customHeight="1" x14ac:dyDescent="0.25">
      <c r="B52" s="24" t="s">
        <v>79</v>
      </c>
      <c r="C52" s="49">
        <f>'Avg Week Busega-Entebbe'!C52+'Avg Week Entebbe-Busega'!C52</f>
        <v>72.285714285714278</v>
      </c>
      <c r="D52" s="49">
        <f>'Avg Week Busega-Entebbe'!D52+'Avg Week Entebbe-Busega'!D52</f>
        <v>34.428571428571431</v>
      </c>
      <c r="E52" s="49">
        <f>'Avg Week Busega-Entebbe'!E52+'Avg Week Entebbe-Busega'!E52</f>
        <v>13.857142857142858</v>
      </c>
      <c r="F52" s="49">
        <f>'Avg Week Busega-Entebbe'!F52+'Avg Week Entebbe-Busega'!F52</f>
        <v>7.5714285714285712</v>
      </c>
      <c r="G52" s="49">
        <f>'Avg Week Busega-Entebbe'!G52+'Avg Week Entebbe-Busega'!G52</f>
        <v>1.4285714285714286</v>
      </c>
      <c r="H52" s="49">
        <f>'Avg Week Busega-Entebbe'!H52+'Avg Week Entebbe-Busega'!H52</f>
        <v>0.42857142857142855</v>
      </c>
      <c r="I52" s="49">
        <f>'Avg Week Busega-Entebbe'!I52+'Avg Week Entebbe-Busega'!I52</f>
        <v>7.8571428571428577</v>
      </c>
      <c r="J52" s="49">
        <f>'Avg Week Busega-Entebbe'!J52+'Avg Week Entebbe-Busega'!J52</f>
        <v>4.1428571428571423</v>
      </c>
      <c r="K52" s="49">
        <f>'Avg Week Busega-Entebbe'!K52+'Avg Week Entebbe-Busega'!K52</f>
        <v>2.7142857142857144</v>
      </c>
      <c r="L52" s="49">
        <f>'Avg Week Busega-Entebbe'!L52+'Avg Week Entebbe-Busega'!L52</f>
        <v>0.8571428571428571</v>
      </c>
      <c r="M52" s="49">
        <f>'Avg Week Busega-Entebbe'!M52+'Avg Week Entebbe-Busega'!M52</f>
        <v>0.2857142857142857</v>
      </c>
      <c r="N52" s="49">
        <f>'Avg Week Busega-Entebbe'!N52+'Avg Week Entebbe-Busega'!N52</f>
        <v>0</v>
      </c>
      <c r="O52" s="15">
        <f t="shared" si="0"/>
        <v>145.57142857142856</v>
      </c>
      <c r="P52" s="15">
        <f t="shared" si="1"/>
        <v>145.85714285714283</v>
      </c>
      <c r="R52" s="8"/>
      <c r="T52"/>
    </row>
    <row r="53" spans="2:20" ht="23.1" customHeight="1" x14ac:dyDescent="0.25">
      <c r="B53" s="23" t="s">
        <v>80</v>
      </c>
      <c r="C53" s="49">
        <f>'Avg Week Busega-Entebbe'!C53+'Avg Week Entebbe-Busega'!C53</f>
        <v>72.571428571428569</v>
      </c>
      <c r="D53" s="49">
        <f>'Avg Week Busega-Entebbe'!D53+'Avg Week Entebbe-Busega'!D53</f>
        <v>32.571428571428569</v>
      </c>
      <c r="E53" s="49">
        <f>'Avg Week Busega-Entebbe'!E53+'Avg Week Entebbe-Busega'!E53</f>
        <v>12.714285714285715</v>
      </c>
      <c r="F53" s="49">
        <f>'Avg Week Busega-Entebbe'!F53+'Avg Week Entebbe-Busega'!F53</f>
        <v>6</v>
      </c>
      <c r="G53" s="49">
        <f>'Avg Week Busega-Entebbe'!G53+'Avg Week Entebbe-Busega'!G53</f>
        <v>2.2857142857142856</v>
      </c>
      <c r="H53" s="49">
        <f>'Avg Week Busega-Entebbe'!H53+'Avg Week Entebbe-Busega'!H53</f>
        <v>1.4285714285714286</v>
      </c>
      <c r="I53" s="49">
        <f>'Avg Week Busega-Entebbe'!I53+'Avg Week Entebbe-Busega'!I53</f>
        <v>9.2857142857142865</v>
      </c>
      <c r="J53" s="49">
        <f>'Avg Week Busega-Entebbe'!J53+'Avg Week Entebbe-Busega'!J53</f>
        <v>4.2857142857142856</v>
      </c>
      <c r="K53" s="49">
        <f>'Avg Week Busega-Entebbe'!K53+'Avg Week Entebbe-Busega'!K53</f>
        <v>2.1428571428571428</v>
      </c>
      <c r="L53" s="49">
        <f>'Avg Week Busega-Entebbe'!L53+'Avg Week Entebbe-Busega'!L53</f>
        <v>1.1428571428571428</v>
      </c>
      <c r="M53" s="49">
        <f>'Avg Week Busega-Entebbe'!M53+'Avg Week Entebbe-Busega'!M53</f>
        <v>0.14285714285714285</v>
      </c>
      <c r="N53" s="49">
        <f>'Avg Week Busega-Entebbe'!N53+'Avg Week Entebbe-Busega'!N53</f>
        <v>0</v>
      </c>
      <c r="O53" s="15">
        <f t="shared" si="0"/>
        <v>144.42857142857142</v>
      </c>
      <c r="P53" s="15">
        <f t="shared" si="1"/>
        <v>144.57142857142856</v>
      </c>
      <c r="R53" s="8"/>
      <c r="T53"/>
    </row>
    <row r="54" spans="2:20" ht="23.1" customHeight="1" x14ac:dyDescent="0.25">
      <c r="B54" s="23" t="s">
        <v>81</v>
      </c>
      <c r="C54" s="49">
        <f>'Avg Week Busega-Entebbe'!C54+'Avg Week Entebbe-Busega'!C54</f>
        <v>68.857142857142861</v>
      </c>
      <c r="D54" s="49">
        <f>'Avg Week Busega-Entebbe'!D54+'Avg Week Entebbe-Busega'!D54</f>
        <v>38.285714285714285</v>
      </c>
      <c r="E54" s="49">
        <f>'Avg Week Busega-Entebbe'!E54+'Avg Week Entebbe-Busega'!E54</f>
        <v>16.428571428571431</v>
      </c>
      <c r="F54" s="49">
        <f>'Avg Week Busega-Entebbe'!F54+'Avg Week Entebbe-Busega'!F54</f>
        <v>6</v>
      </c>
      <c r="G54" s="49">
        <f>'Avg Week Busega-Entebbe'!G54+'Avg Week Entebbe-Busega'!G54</f>
        <v>1.8571428571428572</v>
      </c>
      <c r="H54" s="49">
        <f>'Avg Week Busega-Entebbe'!H54+'Avg Week Entebbe-Busega'!H54</f>
        <v>1.1428571428571428</v>
      </c>
      <c r="I54" s="49">
        <f>'Avg Week Busega-Entebbe'!I54+'Avg Week Entebbe-Busega'!I54</f>
        <v>7.8571428571428568</v>
      </c>
      <c r="J54" s="49">
        <f>'Avg Week Busega-Entebbe'!J54+'Avg Week Entebbe-Busega'!J54</f>
        <v>4</v>
      </c>
      <c r="K54" s="49">
        <f>'Avg Week Busega-Entebbe'!K54+'Avg Week Entebbe-Busega'!K54</f>
        <v>2</v>
      </c>
      <c r="L54" s="49">
        <f>'Avg Week Busega-Entebbe'!L54+'Avg Week Entebbe-Busega'!L54</f>
        <v>0.71428571428571419</v>
      </c>
      <c r="M54" s="49">
        <f>'Avg Week Busega-Entebbe'!M54+'Avg Week Entebbe-Busega'!M54</f>
        <v>0.2857142857142857</v>
      </c>
      <c r="N54" s="49">
        <f>'Avg Week Busega-Entebbe'!N54+'Avg Week Entebbe-Busega'!N54</f>
        <v>0</v>
      </c>
      <c r="O54" s="15">
        <f t="shared" si="0"/>
        <v>147.14285714285714</v>
      </c>
      <c r="P54" s="15">
        <f t="shared" si="1"/>
        <v>147.42857142857142</v>
      </c>
      <c r="R54" s="8"/>
      <c r="T54"/>
    </row>
    <row r="55" spans="2:20" ht="23.1" customHeight="1" x14ac:dyDescent="0.25">
      <c r="B55" s="23" t="s">
        <v>82</v>
      </c>
      <c r="C55" s="49">
        <f>'Avg Week Busega-Entebbe'!C55+'Avg Week Entebbe-Busega'!C55</f>
        <v>71.142857142857139</v>
      </c>
      <c r="D55" s="49">
        <f>'Avg Week Busega-Entebbe'!D55+'Avg Week Entebbe-Busega'!D55</f>
        <v>35.714285714285715</v>
      </c>
      <c r="E55" s="49">
        <f>'Avg Week Busega-Entebbe'!E55+'Avg Week Entebbe-Busega'!E55</f>
        <v>13.428571428571427</v>
      </c>
      <c r="F55" s="49">
        <f>'Avg Week Busega-Entebbe'!F55+'Avg Week Entebbe-Busega'!F55</f>
        <v>7.8571428571428568</v>
      </c>
      <c r="G55" s="49">
        <f>'Avg Week Busega-Entebbe'!G55+'Avg Week Entebbe-Busega'!G55</f>
        <v>1.1428571428571428</v>
      </c>
      <c r="H55" s="49">
        <f>'Avg Week Busega-Entebbe'!H55+'Avg Week Entebbe-Busega'!H55</f>
        <v>0.14285714285714285</v>
      </c>
      <c r="I55" s="49">
        <f>'Avg Week Busega-Entebbe'!I55+'Avg Week Entebbe-Busega'!I55</f>
        <v>8.8571428571428577</v>
      </c>
      <c r="J55" s="49">
        <f>'Avg Week Busega-Entebbe'!J55+'Avg Week Entebbe-Busega'!J55</f>
        <v>3.4285714285714284</v>
      </c>
      <c r="K55" s="49">
        <f>'Avg Week Busega-Entebbe'!K55+'Avg Week Entebbe-Busega'!K55</f>
        <v>1.7142857142857142</v>
      </c>
      <c r="L55" s="49">
        <f>'Avg Week Busega-Entebbe'!L55+'Avg Week Entebbe-Busega'!L55</f>
        <v>0.7142857142857143</v>
      </c>
      <c r="M55" s="49">
        <f>'Avg Week Busega-Entebbe'!M55+'Avg Week Entebbe-Busega'!M55</f>
        <v>0.42857142857142855</v>
      </c>
      <c r="N55" s="49">
        <f>'Avg Week Busega-Entebbe'!N55+'Avg Week Entebbe-Busega'!N55</f>
        <v>0</v>
      </c>
      <c r="O55" s="15">
        <f t="shared" si="0"/>
        <v>144.14285714285714</v>
      </c>
      <c r="P55" s="15">
        <f t="shared" si="1"/>
        <v>144.57142857142856</v>
      </c>
      <c r="R55" s="8"/>
      <c r="T55"/>
    </row>
    <row r="56" spans="2:20" ht="23.1" customHeight="1" x14ac:dyDescent="0.25">
      <c r="B56" s="23" t="s">
        <v>83</v>
      </c>
      <c r="C56" s="49">
        <f>'Avg Week Busega-Entebbe'!C56+'Avg Week Entebbe-Busega'!C56</f>
        <v>76.571428571428569</v>
      </c>
      <c r="D56" s="49">
        <f>'Avg Week Busega-Entebbe'!D56+'Avg Week Entebbe-Busega'!D56</f>
        <v>34.857142857142854</v>
      </c>
      <c r="E56" s="49">
        <f>'Avg Week Busega-Entebbe'!E56+'Avg Week Entebbe-Busega'!E56</f>
        <v>16.714285714285715</v>
      </c>
      <c r="F56" s="49">
        <f>'Avg Week Busega-Entebbe'!F56+'Avg Week Entebbe-Busega'!F56</f>
        <v>7.2857142857142865</v>
      </c>
      <c r="G56" s="49">
        <f>'Avg Week Busega-Entebbe'!G56+'Avg Week Entebbe-Busega'!G56</f>
        <v>1.7142857142857144</v>
      </c>
      <c r="H56" s="49">
        <f>'Avg Week Busega-Entebbe'!H56+'Avg Week Entebbe-Busega'!H56</f>
        <v>0.2857142857142857</v>
      </c>
      <c r="I56" s="49">
        <f>'Avg Week Busega-Entebbe'!I56+'Avg Week Entebbe-Busega'!I56</f>
        <v>6.2857142857142856</v>
      </c>
      <c r="J56" s="49">
        <f>'Avg Week Busega-Entebbe'!J56+'Avg Week Entebbe-Busega'!J56</f>
        <v>3.4285714285714288</v>
      </c>
      <c r="K56" s="49">
        <f>'Avg Week Busega-Entebbe'!K56+'Avg Week Entebbe-Busega'!K56</f>
        <v>2.4285714285714288</v>
      </c>
      <c r="L56" s="49">
        <f>'Avg Week Busega-Entebbe'!L56+'Avg Week Entebbe-Busega'!L56</f>
        <v>0.5714285714285714</v>
      </c>
      <c r="M56" s="49">
        <f>'Avg Week Busega-Entebbe'!M56+'Avg Week Entebbe-Busega'!M56</f>
        <v>0.14285714285714285</v>
      </c>
      <c r="N56" s="49">
        <f>'Avg Week Busega-Entebbe'!N56+'Avg Week Entebbe-Busega'!N56</f>
        <v>0</v>
      </c>
      <c r="O56" s="15">
        <f t="shared" si="0"/>
        <v>150.14285714285711</v>
      </c>
      <c r="P56" s="15">
        <f t="shared" si="1"/>
        <v>150.28571428571425</v>
      </c>
      <c r="R56" s="8"/>
      <c r="T56"/>
    </row>
    <row r="57" spans="2:20" ht="23.1" customHeight="1" x14ac:dyDescent="0.25">
      <c r="B57" s="23" t="s">
        <v>84</v>
      </c>
      <c r="C57" s="49">
        <f>'Avg Week Busega-Entebbe'!C57+'Avg Week Entebbe-Busega'!C57</f>
        <v>70.714285714285722</v>
      </c>
      <c r="D57" s="49">
        <f>'Avg Week Busega-Entebbe'!D57+'Avg Week Entebbe-Busega'!D57</f>
        <v>38.714285714285715</v>
      </c>
      <c r="E57" s="49">
        <f>'Avg Week Busega-Entebbe'!E57+'Avg Week Entebbe-Busega'!E57</f>
        <v>18.428571428571431</v>
      </c>
      <c r="F57" s="49">
        <f>'Avg Week Busega-Entebbe'!F57+'Avg Week Entebbe-Busega'!F57</f>
        <v>7.7142857142857135</v>
      </c>
      <c r="G57" s="49">
        <f>'Avg Week Busega-Entebbe'!G57+'Avg Week Entebbe-Busega'!G57</f>
        <v>2.1428571428571428</v>
      </c>
      <c r="H57" s="49">
        <f>'Avg Week Busega-Entebbe'!H57+'Avg Week Entebbe-Busega'!H57</f>
        <v>0.71428571428571419</v>
      </c>
      <c r="I57" s="49">
        <f>'Avg Week Busega-Entebbe'!I57+'Avg Week Entebbe-Busega'!I57</f>
        <v>7</v>
      </c>
      <c r="J57" s="49">
        <f>'Avg Week Busega-Entebbe'!J57+'Avg Week Entebbe-Busega'!J57</f>
        <v>3.7142857142857144</v>
      </c>
      <c r="K57" s="49">
        <f>'Avg Week Busega-Entebbe'!K57+'Avg Week Entebbe-Busega'!K57</f>
        <v>3</v>
      </c>
      <c r="L57" s="49">
        <f>'Avg Week Busega-Entebbe'!L57+'Avg Week Entebbe-Busega'!L57</f>
        <v>0</v>
      </c>
      <c r="M57" s="49">
        <f>'Avg Week Busega-Entebbe'!M57+'Avg Week Entebbe-Busega'!M57</f>
        <v>0.14285714285714285</v>
      </c>
      <c r="N57" s="49">
        <f>'Avg Week Busega-Entebbe'!N57+'Avg Week Entebbe-Busega'!N57</f>
        <v>0</v>
      </c>
      <c r="O57" s="15">
        <f t="shared" si="0"/>
        <v>152.14285714285717</v>
      </c>
      <c r="P57" s="15">
        <f t="shared" si="1"/>
        <v>152.28571428571431</v>
      </c>
      <c r="R57" s="8"/>
      <c r="T57"/>
    </row>
    <row r="58" spans="2:20" ht="23.1" customHeight="1" x14ac:dyDescent="0.25">
      <c r="B58" s="23" t="s">
        <v>99</v>
      </c>
      <c r="C58" s="49">
        <f>'Avg Week Busega-Entebbe'!C58+'Avg Week Entebbe-Busega'!C58</f>
        <v>66.5</v>
      </c>
      <c r="D58" s="49">
        <f>'Avg Week Busega-Entebbe'!D58+'Avg Week Entebbe-Busega'!D58</f>
        <v>36</v>
      </c>
      <c r="E58" s="49">
        <f>'Avg Week Busega-Entebbe'!E58+'Avg Week Entebbe-Busega'!E58</f>
        <v>17</v>
      </c>
      <c r="F58" s="49">
        <f>'Avg Week Busega-Entebbe'!F58+'Avg Week Entebbe-Busega'!F58</f>
        <v>6.5</v>
      </c>
      <c r="G58" s="49">
        <f>'Avg Week Busega-Entebbe'!G58+'Avg Week Entebbe-Busega'!G58</f>
        <v>1.5</v>
      </c>
      <c r="H58" s="49">
        <f>'Avg Week Busega-Entebbe'!H58+'Avg Week Entebbe-Busega'!H58</f>
        <v>0</v>
      </c>
      <c r="I58" s="49">
        <f>'Avg Week Busega-Entebbe'!I58+'Avg Week Entebbe-Busega'!I58</f>
        <v>6</v>
      </c>
      <c r="J58" s="49">
        <f>'Avg Week Busega-Entebbe'!J58+'Avg Week Entebbe-Busega'!J58</f>
        <v>3.5</v>
      </c>
      <c r="K58" s="49">
        <f>'Avg Week Busega-Entebbe'!K58+'Avg Week Entebbe-Busega'!K58</f>
        <v>2.5</v>
      </c>
      <c r="L58" s="49">
        <f>'Avg Week Busega-Entebbe'!L58+'Avg Week Entebbe-Busega'!L58</f>
        <v>0.5</v>
      </c>
      <c r="M58" s="49">
        <f>'Avg Week Busega-Entebbe'!M58+'Avg Week Entebbe-Busega'!M58</f>
        <v>0.5</v>
      </c>
      <c r="N58" s="49">
        <f>'Avg Week Busega-Entebbe'!N58+'Avg Week Entebbe-Busega'!N58</f>
        <v>0</v>
      </c>
      <c r="O58" s="15">
        <f t="shared" si="0"/>
        <v>140</v>
      </c>
      <c r="P58" s="15">
        <f t="shared" si="1"/>
        <v>140.5</v>
      </c>
      <c r="R58" s="8"/>
      <c r="T58"/>
    </row>
    <row r="59" spans="2:20" ht="23.1" customHeight="1" x14ac:dyDescent="0.25">
      <c r="B59" s="23" t="s">
        <v>100</v>
      </c>
      <c r="C59" s="49">
        <f>'Avg Week Busega-Entebbe'!C59+'Avg Week Entebbe-Busega'!C59</f>
        <v>51</v>
      </c>
      <c r="D59" s="49">
        <f>'Avg Week Busega-Entebbe'!D59+'Avg Week Entebbe-Busega'!D59</f>
        <v>21.5</v>
      </c>
      <c r="E59" s="49">
        <f>'Avg Week Busega-Entebbe'!E59+'Avg Week Entebbe-Busega'!E59</f>
        <v>20</v>
      </c>
      <c r="F59" s="49">
        <f>'Avg Week Busega-Entebbe'!F59+'Avg Week Entebbe-Busega'!F59</f>
        <v>6</v>
      </c>
      <c r="G59" s="49">
        <f>'Avg Week Busega-Entebbe'!G59+'Avg Week Entebbe-Busega'!G59</f>
        <v>3</v>
      </c>
      <c r="H59" s="49">
        <f>'Avg Week Busega-Entebbe'!H59+'Avg Week Entebbe-Busega'!H59</f>
        <v>0</v>
      </c>
      <c r="I59" s="49">
        <f>'Avg Week Busega-Entebbe'!I59+'Avg Week Entebbe-Busega'!I59</f>
        <v>7</v>
      </c>
      <c r="J59" s="49">
        <f>'Avg Week Busega-Entebbe'!J59+'Avg Week Entebbe-Busega'!J59</f>
        <v>3</v>
      </c>
      <c r="K59" s="49">
        <f>'Avg Week Busega-Entebbe'!K59+'Avg Week Entebbe-Busega'!K59</f>
        <v>0.5</v>
      </c>
      <c r="L59" s="49">
        <f>'Avg Week Busega-Entebbe'!L59+'Avg Week Entebbe-Busega'!L59</f>
        <v>0</v>
      </c>
      <c r="M59" s="49">
        <f>'Avg Week Busega-Entebbe'!M59+'Avg Week Entebbe-Busega'!M59</f>
        <v>0</v>
      </c>
      <c r="N59" s="49">
        <f>'Avg Week Busega-Entebbe'!N59+'Avg Week Entebbe-Busega'!N59</f>
        <v>0</v>
      </c>
      <c r="O59" s="15">
        <f t="shared" si="0"/>
        <v>112</v>
      </c>
      <c r="P59" s="15">
        <f t="shared" si="1"/>
        <v>112</v>
      </c>
      <c r="R59" s="8"/>
      <c r="T59"/>
    </row>
    <row r="60" spans="2:20" ht="23.1" customHeight="1" x14ac:dyDescent="0.25">
      <c r="B60" s="23" t="s">
        <v>101</v>
      </c>
      <c r="C60" s="49">
        <f>'Avg Week Busega-Entebbe'!C60+'Avg Week Entebbe-Busega'!C60</f>
        <v>59.5</v>
      </c>
      <c r="D60" s="49">
        <f>'Avg Week Busega-Entebbe'!D60+'Avg Week Entebbe-Busega'!D60</f>
        <v>24.5</v>
      </c>
      <c r="E60" s="49">
        <f>'Avg Week Busega-Entebbe'!E60+'Avg Week Entebbe-Busega'!E60</f>
        <v>19.5</v>
      </c>
      <c r="F60" s="49">
        <f>'Avg Week Busega-Entebbe'!F60+'Avg Week Entebbe-Busega'!F60</f>
        <v>4.5</v>
      </c>
      <c r="G60" s="49">
        <f>'Avg Week Busega-Entebbe'!G60+'Avg Week Entebbe-Busega'!G60</f>
        <v>1.5</v>
      </c>
      <c r="H60" s="49">
        <f>'Avg Week Busega-Entebbe'!H60+'Avg Week Entebbe-Busega'!H60</f>
        <v>1.5</v>
      </c>
      <c r="I60" s="49">
        <f>'Avg Week Busega-Entebbe'!I60+'Avg Week Entebbe-Busega'!I60</f>
        <v>4</v>
      </c>
      <c r="J60" s="49">
        <f>'Avg Week Busega-Entebbe'!J60+'Avg Week Entebbe-Busega'!J60</f>
        <v>3.5</v>
      </c>
      <c r="K60" s="49">
        <f>'Avg Week Busega-Entebbe'!K60+'Avg Week Entebbe-Busega'!K60</f>
        <v>2.5</v>
      </c>
      <c r="L60" s="49">
        <f>'Avg Week Busega-Entebbe'!L60+'Avg Week Entebbe-Busega'!L60</f>
        <v>1.5</v>
      </c>
      <c r="M60" s="49">
        <f>'Avg Week Busega-Entebbe'!M60+'Avg Week Entebbe-Busega'!M60</f>
        <v>0</v>
      </c>
      <c r="N60" s="49">
        <f>'Avg Week Busega-Entebbe'!N60+'Avg Week Entebbe-Busega'!N60</f>
        <v>0</v>
      </c>
      <c r="O60" s="15">
        <f t="shared" si="0"/>
        <v>122.5</v>
      </c>
      <c r="P60" s="15">
        <f t="shared" si="1"/>
        <v>122.5</v>
      </c>
      <c r="R60" s="8"/>
      <c r="T60"/>
    </row>
    <row r="61" spans="2:20" ht="23.1" customHeight="1" x14ac:dyDescent="0.25">
      <c r="B61" s="23" t="s">
        <v>102</v>
      </c>
      <c r="C61" s="49">
        <f>'Avg Week Busega-Entebbe'!C61+'Avg Week Entebbe-Busega'!C61</f>
        <v>46</v>
      </c>
      <c r="D61" s="49">
        <f>'Avg Week Busega-Entebbe'!D61+'Avg Week Entebbe-Busega'!D61</f>
        <v>32.5</v>
      </c>
      <c r="E61" s="49">
        <f>'Avg Week Busega-Entebbe'!E61+'Avg Week Entebbe-Busega'!E61</f>
        <v>14.5</v>
      </c>
      <c r="F61" s="49">
        <f>'Avg Week Busega-Entebbe'!F61+'Avg Week Entebbe-Busega'!F61</f>
        <v>8.5</v>
      </c>
      <c r="G61" s="49">
        <f>'Avg Week Busega-Entebbe'!G61+'Avg Week Entebbe-Busega'!G61</f>
        <v>2</v>
      </c>
      <c r="H61" s="49">
        <f>'Avg Week Busega-Entebbe'!H61+'Avg Week Entebbe-Busega'!H61</f>
        <v>0</v>
      </c>
      <c r="I61" s="49">
        <f>'Avg Week Busega-Entebbe'!I61+'Avg Week Entebbe-Busega'!I61</f>
        <v>8</v>
      </c>
      <c r="J61" s="49">
        <f>'Avg Week Busega-Entebbe'!J61+'Avg Week Entebbe-Busega'!J61</f>
        <v>6</v>
      </c>
      <c r="K61" s="49">
        <f>'Avg Week Busega-Entebbe'!K61+'Avg Week Entebbe-Busega'!K61</f>
        <v>1.5</v>
      </c>
      <c r="L61" s="49">
        <f>'Avg Week Busega-Entebbe'!L61+'Avg Week Entebbe-Busega'!L61</f>
        <v>0.5</v>
      </c>
      <c r="M61" s="49">
        <f>'Avg Week Busega-Entebbe'!M61+'Avg Week Entebbe-Busega'!M61</f>
        <v>0</v>
      </c>
      <c r="N61" s="49">
        <f>'Avg Week Busega-Entebbe'!N61+'Avg Week Entebbe-Busega'!N61</f>
        <v>0</v>
      </c>
      <c r="O61" s="15">
        <f t="shared" si="0"/>
        <v>119.5</v>
      </c>
      <c r="P61" s="15">
        <f t="shared" si="1"/>
        <v>119.5</v>
      </c>
      <c r="R61" s="8"/>
      <c r="T61"/>
    </row>
    <row r="62" spans="2:20" ht="23.1" customHeight="1" x14ac:dyDescent="0.25">
      <c r="B62" s="23" t="s">
        <v>107</v>
      </c>
      <c r="C62" s="49">
        <f>'Avg Week Busega-Entebbe'!C62+'Avg Week Entebbe-Busega'!C62</f>
        <v>61.5</v>
      </c>
      <c r="D62" s="49">
        <f>'Avg Week Busega-Entebbe'!D62+'Avg Week Entebbe-Busega'!D62</f>
        <v>29</v>
      </c>
      <c r="E62" s="49">
        <f>'Avg Week Busega-Entebbe'!E62+'Avg Week Entebbe-Busega'!E62</f>
        <v>10.5</v>
      </c>
      <c r="F62" s="49">
        <f>'Avg Week Busega-Entebbe'!F62+'Avg Week Entebbe-Busega'!F62</f>
        <v>7</v>
      </c>
      <c r="G62" s="49">
        <f>'Avg Week Busega-Entebbe'!G62+'Avg Week Entebbe-Busega'!G62</f>
        <v>0.5</v>
      </c>
      <c r="H62" s="49">
        <f>'Avg Week Busega-Entebbe'!H62+'Avg Week Entebbe-Busega'!H62</f>
        <v>0</v>
      </c>
      <c r="I62" s="49">
        <f>'Avg Week Busega-Entebbe'!I62+'Avg Week Entebbe-Busega'!I62</f>
        <v>9</v>
      </c>
      <c r="J62" s="49">
        <f>'Avg Week Busega-Entebbe'!J62+'Avg Week Entebbe-Busega'!J62</f>
        <v>6</v>
      </c>
      <c r="K62" s="49">
        <f>'Avg Week Busega-Entebbe'!K62+'Avg Week Entebbe-Busega'!K62</f>
        <v>0.5</v>
      </c>
      <c r="L62" s="49">
        <f>'Avg Week Busega-Entebbe'!L62+'Avg Week Entebbe-Busega'!L62</f>
        <v>0.5</v>
      </c>
      <c r="M62" s="49">
        <f>'Avg Week Busega-Entebbe'!M62+'Avg Week Entebbe-Busega'!M62</f>
        <v>0</v>
      </c>
      <c r="N62" s="49">
        <f>'Avg Week Busega-Entebbe'!N62+'Avg Week Entebbe-Busega'!N62</f>
        <v>0</v>
      </c>
      <c r="O62" s="15">
        <f t="shared" si="0"/>
        <v>124.5</v>
      </c>
      <c r="P62" s="15">
        <f t="shared" si="1"/>
        <v>124.5</v>
      </c>
      <c r="R62" s="8"/>
      <c r="T62"/>
    </row>
    <row r="63" spans="2:20" ht="23.1" customHeight="1" x14ac:dyDescent="0.25">
      <c r="B63" s="23" t="s">
        <v>108</v>
      </c>
      <c r="C63" s="49">
        <f>'Avg Week Busega-Entebbe'!C63+'Avg Week Entebbe-Busega'!C63</f>
        <v>51</v>
      </c>
      <c r="D63" s="49">
        <f>'Avg Week Busega-Entebbe'!D63+'Avg Week Entebbe-Busega'!D63</f>
        <v>29</v>
      </c>
      <c r="E63" s="49">
        <f>'Avg Week Busega-Entebbe'!E63+'Avg Week Entebbe-Busega'!E63</f>
        <v>12.5</v>
      </c>
      <c r="F63" s="49">
        <f>'Avg Week Busega-Entebbe'!F63+'Avg Week Entebbe-Busega'!F63</f>
        <v>7.5</v>
      </c>
      <c r="G63" s="49">
        <f>'Avg Week Busega-Entebbe'!G63+'Avg Week Entebbe-Busega'!G63</f>
        <v>3</v>
      </c>
      <c r="H63" s="49">
        <f>'Avg Week Busega-Entebbe'!H63+'Avg Week Entebbe-Busega'!H63</f>
        <v>0</v>
      </c>
      <c r="I63" s="49">
        <f>'Avg Week Busega-Entebbe'!I63+'Avg Week Entebbe-Busega'!I63</f>
        <v>3.5</v>
      </c>
      <c r="J63" s="49">
        <f>'Avg Week Busega-Entebbe'!J63+'Avg Week Entebbe-Busega'!J63</f>
        <v>5.5</v>
      </c>
      <c r="K63" s="49">
        <f>'Avg Week Busega-Entebbe'!K63+'Avg Week Entebbe-Busega'!K63</f>
        <v>0.5</v>
      </c>
      <c r="L63" s="49">
        <f>'Avg Week Busega-Entebbe'!L63+'Avg Week Entebbe-Busega'!L63</f>
        <v>0.5</v>
      </c>
      <c r="M63" s="49">
        <f>'Avg Week Busega-Entebbe'!M63+'Avg Week Entebbe-Busega'!M63</f>
        <v>0</v>
      </c>
      <c r="N63" s="49">
        <f>'Avg Week Busega-Entebbe'!N63+'Avg Week Entebbe-Busega'!N63</f>
        <v>0</v>
      </c>
      <c r="O63" s="15">
        <f t="shared" si="0"/>
        <v>113</v>
      </c>
      <c r="P63" s="15">
        <f t="shared" si="1"/>
        <v>113</v>
      </c>
      <c r="R63" s="8"/>
      <c r="T63"/>
    </row>
    <row r="64" spans="2:20" ht="23.1" customHeight="1" x14ac:dyDescent="0.25">
      <c r="B64" s="23" t="s">
        <v>109</v>
      </c>
      <c r="C64" s="49">
        <f>'Avg Week Busega-Entebbe'!C64+'Avg Week Entebbe-Busega'!C64</f>
        <v>56</v>
      </c>
      <c r="D64" s="49">
        <f>'Avg Week Busega-Entebbe'!D64+'Avg Week Entebbe-Busega'!D64</f>
        <v>39.5</v>
      </c>
      <c r="E64" s="49">
        <f>'Avg Week Busega-Entebbe'!E64+'Avg Week Entebbe-Busega'!E64</f>
        <v>10.5</v>
      </c>
      <c r="F64" s="49">
        <f>'Avg Week Busega-Entebbe'!F64+'Avg Week Entebbe-Busega'!F64</f>
        <v>2.5</v>
      </c>
      <c r="G64" s="49">
        <f>'Avg Week Busega-Entebbe'!G64+'Avg Week Entebbe-Busega'!G64</f>
        <v>3</v>
      </c>
      <c r="H64" s="49">
        <f>'Avg Week Busega-Entebbe'!H64+'Avg Week Entebbe-Busega'!H64</f>
        <v>0</v>
      </c>
      <c r="I64" s="49">
        <f>'Avg Week Busega-Entebbe'!I64+'Avg Week Entebbe-Busega'!I64</f>
        <v>2</v>
      </c>
      <c r="J64" s="49">
        <f>'Avg Week Busega-Entebbe'!J64+'Avg Week Entebbe-Busega'!J64</f>
        <v>4.5</v>
      </c>
      <c r="K64" s="49">
        <f>'Avg Week Busega-Entebbe'!K64+'Avg Week Entebbe-Busega'!K64</f>
        <v>0.5</v>
      </c>
      <c r="L64" s="49">
        <f>'Avg Week Busega-Entebbe'!L64+'Avg Week Entebbe-Busega'!L64</f>
        <v>1.5</v>
      </c>
      <c r="M64" s="49">
        <f>'Avg Week Busega-Entebbe'!M64+'Avg Week Entebbe-Busega'!M64</f>
        <v>0</v>
      </c>
      <c r="N64" s="49">
        <f>'Avg Week Busega-Entebbe'!N64+'Avg Week Entebbe-Busega'!N64</f>
        <v>0</v>
      </c>
      <c r="O64" s="15">
        <f t="shared" si="0"/>
        <v>120</v>
      </c>
      <c r="P64" s="15">
        <f t="shared" si="1"/>
        <v>120</v>
      </c>
      <c r="R64" s="8"/>
      <c r="T64"/>
    </row>
    <row r="65" spans="2:20" ht="23.1" customHeight="1" x14ac:dyDescent="0.25">
      <c r="B65" s="23" t="s">
        <v>158</v>
      </c>
      <c r="C65" s="49">
        <f>'Avg Week Busega-Entebbe'!C65+'Avg Week Entebbe-Busega'!C65</f>
        <v>60.5</v>
      </c>
      <c r="D65" s="49">
        <f>'Avg Week Busega-Entebbe'!D65+'Avg Week Entebbe-Busega'!D65</f>
        <v>29</v>
      </c>
      <c r="E65" s="49">
        <f>'Avg Week Busega-Entebbe'!E65+'Avg Week Entebbe-Busega'!E65</f>
        <v>15</v>
      </c>
      <c r="F65" s="49">
        <f>'Avg Week Busega-Entebbe'!F65+'Avg Week Entebbe-Busega'!F65</f>
        <v>2.5</v>
      </c>
      <c r="G65" s="49">
        <f>'Avg Week Busega-Entebbe'!G65+'Avg Week Entebbe-Busega'!G65</f>
        <v>0.5</v>
      </c>
      <c r="H65" s="49">
        <f>'Avg Week Busega-Entebbe'!H65+'Avg Week Entebbe-Busega'!H65</f>
        <v>0</v>
      </c>
      <c r="I65" s="49">
        <f>'Avg Week Busega-Entebbe'!I65+'Avg Week Entebbe-Busega'!I65</f>
        <v>7.5</v>
      </c>
      <c r="J65" s="49">
        <f>'Avg Week Busega-Entebbe'!J65+'Avg Week Entebbe-Busega'!J65</f>
        <v>2</v>
      </c>
      <c r="K65" s="49">
        <f>'Avg Week Busega-Entebbe'!K65+'Avg Week Entebbe-Busega'!K65</f>
        <v>1.5</v>
      </c>
      <c r="L65" s="49">
        <f>'Avg Week Busega-Entebbe'!L65+'Avg Week Entebbe-Busega'!L65</f>
        <v>0</v>
      </c>
      <c r="M65" s="49">
        <f>'Avg Week Busega-Entebbe'!M65+'Avg Week Entebbe-Busega'!M65</f>
        <v>0</v>
      </c>
      <c r="N65" s="49">
        <f>'Avg Week Busega-Entebbe'!N65+'Avg Week Entebbe-Busega'!N65</f>
        <v>0</v>
      </c>
      <c r="O65" s="15">
        <f t="shared" si="0"/>
        <v>118.5</v>
      </c>
      <c r="P65" s="15">
        <f t="shared" si="1"/>
        <v>118.5</v>
      </c>
      <c r="R65" s="8"/>
      <c r="T65"/>
    </row>
    <row r="66" spans="2:20" ht="23.1" customHeight="1" x14ac:dyDescent="0.25">
      <c r="B66" s="23" t="s">
        <v>103</v>
      </c>
      <c r="C66" s="49">
        <f>'Avg Week Busega-Entebbe'!C66+'Avg Week Entebbe-Busega'!C66</f>
        <v>43</v>
      </c>
      <c r="D66" s="49">
        <f>'Avg Week Busega-Entebbe'!D66+'Avg Week Entebbe-Busega'!D66</f>
        <v>24.5</v>
      </c>
      <c r="E66" s="49">
        <f>'Avg Week Busega-Entebbe'!E66+'Avg Week Entebbe-Busega'!E66</f>
        <v>11.5</v>
      </c>
      <c r="F66" s="49">
        <f>'Avg Week Busega-Entebbe'!F66+'Avg Week Entebbe-Busega'!F66</f>
        <v>4.5</v>
      </c>
      <c r="G66" s="49">
        <f>'Avg Week Busega-Entebbe'!G66+'Avg Week Entebbe-Busega'!G66</f>
        <v>1</v>
      </c>
      <c r="H66" s="49">
        <f>'Avg Week Busega-Entebbe'!H66+'Avg Week Entebbe-Busega'!H66</f>
        <v>0.5</v>
      </c>
      <c r="I66" s="49">
        <f>'Avg Week Busega-Entebbe'!I66+'Avg Week Entebbe-Busega'!I66</f>
        <v>3.5</v>
      </c>
      <c r="J66" s="49">
        <f>'Avg Week Busega-Entebbe'!J66+'Avg Week Entebbe-Busega'!J66</f>
        <v>1.5</v>
      </c>
      <c r="K66" s="49">
        <f>'Avg Week Busega-Entebbe'!K66+'Avg Week Entebbe-Busega'!K66</f>
        <v>0.5</v>
      </c>
      <c r="L66" s="49">
        <f>'Avg Week Busega-Entebbe'!L66+'Avg Week Entebbe-Busega'!L66</f>
        <v>1</v>
      </c>
      <c r="M66" s="49">
        <f>'Avg Week Busega-Entebbe'!M66+'Avg Week Entebbe-Busega'!M66</f>
        <v>0.5</v>
      </c>
      <c r="N66" s="49">
        <f>'Avg Week Busega-Entebbe'!N66+'Avg Week Entebbe-Busega'!N66</f>
        <v>0</v>
      </c>
      <c r="O66" s="15">
        <f t="shared" si="0"/>
        <v>91.5</v>
      </c>
      <c r="P66" s="15">
        <f t="shared" si="1"/>
        <v>92</v>
      </c>
      <c r="R66" s="8"/>
      <c r="T66"/>
    </row>
    <row r="67" spans="2:20" ht="23.1" customHeight="1" x14ac:dyDescent="0.25">
      <c r="B67" s="23" t="s">
        <v>104</v>
      </c>
      <c r="C67" s="49">
        <f>'Avg Week Busega-Entebbe'!C67+'Avg Week Entebbe-Busega'!C67</f>
        <v>51.5</v>
      </c>
      <c r="D67" s="49">
        <f>'Avg Week Busega-Entebbe'!D67+'Avg Week Entebbe-Busega'!D67</f>
        <v>32.5</v>
      </c>
      <c r="E67" s="49">
        <f>'Avg Week Busega-Entebbe'!E67+'Avg Week Entebbe-Busega'!E67</f>
        <v>21.5</v>
      </c>
      <c r="F67" s="49">
        <f>'Avg Week Busega-Entebbe'!F67+'Avg Week Entebbe-Busega'!F67</f>
        <v>4.5</v>
      </c>
      <c r="G67" s="49">
        <f>'Avg Week Busega-Entebbe'!G67+'Avg Week Entebbe-Busega'!G67</f>
        <v>0.5</v>
      </c>
      <c r="H67" s="49">
        <f>'Avg Week Busega-Entebbe'!H67+'Avg Week Entebbe-Busega'!H67</f>
        <v>0</v>
      </c>
      <c r="I67" s="49">
        <f>'Avg Week Busega-Entebbe'!I67+'Avg Week Entebbe-Busega'!I67</f>
        <v>4</v>
      </c>
      <c r="J67" s="49">
        <f>'Avg Week Busega-Entebbe'!J67+'Avg Week Entebbe-Busega'!J67</f>
        <v>2</v>
      </c>
      <c r="K67" s="49">
        <f>'Avg Week Busega-Entebbe'!K67+'Avg Week Entebbe-Busega'!K67</f>
        <v>2.5</v>
      </c>
      <c r="L67" s="49">
        <f>'Avg Week Busega-Entebbe'!L67+'Avg Week Entebbe-Busega'!L67</f>
        <v>0.5</v>
      </c>
      <c r="M67" s="49">
        <f>'Avg Week Busega-Entebbe'!M67+'Avg Week Entebbe-Busega'!M67</f>
        <v>0</v>
      </c>
      <c r="N67" s="49">
        <f>'Avg Week Busega-Entebbe'!N67+'Avg Week Entebbe-Busega'!N67</f>
        <v>0</v>
      </c>
      <c r="O67" s="15">
        <f t="shared" si="0"/>
        <v>119.5</v>
      </c>
      <c r="P67" s="15">
        <f t="shared" si="1"/>
        <v>119.5</v>
      </c>
      <c r="R67" s="8"/>
      <c r="T67"/>
    </row>
    <row r="68" spans="2:20" ht="23.1" customHeight="1" x14ac:dyDescent="0.25">
      <c r="B68" s="23" t="s">
        <v>105</v>
      </c>
      <c r="C68" s="49">
        <f>'Avg Week Busega-Entebbe'!C68+'Avg Week Entebbe-Busega'!C68</f>
        <v>35.5</v>
      </c>
      <c r="D68" s="49">
        <f>'Avg Week Busega-Entebbe'!D68+'Avg Week Entebbe-Busega'!D68</f>
        <v>21</v>
      </c>
      <c r="E68" s="49">
        <f>'Avg Week Busega-Entebbe'!E68+'Avg Week Entebbe-Busega'!E68</f>
        <v>10</v>
      </c>
      <c r="F68" s="49">
        <f>'Avg Week Busega-Entebbe'!F68+'Avg Week Entebbe-Busega'!F68</f>
        <v>3.5</v>
      </c>
      <c r="G68" s="49">
        <f>'Avg Week Busega-Entebbe'!G68+'Avg Week Entebbe-Busega'!G68</f>
        <v>1</v>
      </c>
      <c r="H68" s="49">
        <f>'Avg Week Busega-Entebbe'!H68+'Avg Week Entebbe-Busega'!H68</f>
        <v>0</v>
      </c>
      <c r="I68" s="49">
        <f>'Avg Week Busega-Entebbe'!I68+'Avg Week Entebbe-Busega'!I68</f>
        <v>4</v>
      </c>
      <c r="J68" s="49">
        <f>'Avg Week Busega-Entebbe'!J68+'Avg Week Entebbe-Busega'!J68</f>
        <v>1</v>
      </c>
      <c r="K68" s="49">
        <f>'Avg Week Busega-Entebbe'!K68+'Avg Week Entebbe-Busega'!K68</f>
        <v>1.5</v>
      </c>
      <c r="L68" s="49">
        <f>'Avg Week Busega-Entebbe'!L68+'Avg Week Entebbe-Busega'!L68</f>
        <v>0.5</v>
      </c>
      <c r="M68" s="49">
        <f>'Avg Week Busega-Entebbe'!M68+'Avg Week Entebbe-Busega'!M68</f>
        <v>1</v>
      </c>
      <c r="N68" s="49">
        <f>'Avg Week Busega-Entebbe'!N68+'Avg Week Entebbe-Busega'!N68</f>
        <v>0</v>
      </c>
      <c r="O68" s="15">
        <f t="shared" si="0"/>
        <v>78</v>
      </c>
      <c r="P68" s="15">
        <f t="shared" si="1"/>
        <v>79</v>
      </c>
      <c r="R68" s="8"/>
      <c r="T68"/>
    </row>
    <row r="69" spans="2:20" ht="23.1" customHeight="1" x14ac:dyDescent="0.25">
      <c r="B69" s="23" t="s">
        <v>106</v>
      </c>
      <c r="C69" s="49">
        <f>'Avg Week Busega-Entebbe'!C69+'Avg Week Entebbe-Busega'!C69</f>
        <v>35</v>
      </c>
      <c r="D69" s="49">
        <f>'Avg Week Busega-Entebbe'!D69+'Avg Week Entebbe-Busega'!D69</f>
        <v>24</v>
      </c>
      <c r="E69" s="49">
        <f>'Avg Week Busega-Entebbe'!E69+'Avg Week Entebbe-Busega'!E69</f>
        <v>9.5</v>
      </c>
      <c r="F69" s="49">
        <f>'Avg Week Busega-Entebbe'!F69+'Avg Week Entebbe-Busega'!F69</f>
        <v>4.5</v>
      </c>
      <c r="G69" s="49">
        <f>'Avg Week Busega-Entebbe'!G69+'Avg Week Entebbe-Busega'!G69</f>
        <v>1</v>
      </c>
      <c r="H69" s="49">
        <f>'Avg Week Busega-Entebbe'!H69+'Avg Week Entebbe-Busega'!H69</f>
        <v>2</v>
      </c>
      <c r="I69" s="49">
        <f>'Avg Week Busega-Entebbe'!I69+'Avg Week Entebbe-Busega'!I69</f>
        <v>5</v>
      </c>
      <c r="J69" s="49">
        <f>'Avg Week Busega-Entebbe'!J69+'Avg Week Entebbe-Busega'!J69</f>
        <v>2</v>
      </c>
      <c r="K69" s="49">
        <f>'Avg Week Busega-Entebbe'!K69+'Avg Week Entebbe-Busega'!K69</f>
        <v>1</v>
      </c>
      <c r="L69" s="49">
        <f>'Avg Week Busega-Entebbe'!L69+'Avg Week Entebbe-Busega'!L69</f>
        <v>0</v>
      </c>
      <c r="M69" s="49">
        <f>'Avg Week Busega-Entebbe'!M69+'Avg Week Entebbe-Busega'!M69</f>
        <v>0</v>
      </c>
      <c r="N69" s="49">
        <f>'Avg Week Busega-Entebbe'!N69+'Avg Week Entebbe-Busega'!N69</f>
        <v>0</v>
      </c>
      <c r="O69" s="15">
        <f t="shared" si="0"/>
        <v>84</v>
      </c>
      <c r="P69" s="15">
        <f t="shared" si="1"/>
        <v>84</v>
      </c>
      <c r="R69" s="8"/>
      <c r="T69"/>
    </row>
    <row r="70" spans="2:20" ht="23.1" customHeight="1" x14ac:dyDescent="0.25">
      <c r="B70" s="23" t="s">
        <v>110</v>
      </c>
      <c r="C70" s="49">
        <f>'Avg Week Busega-Entebbe'!C70+'Avg Week Entebbe-Busega'!C70</f>
        <v>40.5</v>
      </c>
      <c r="D70" s="49">
        <f>'Avg Week Busega-Entebbe'!D70+'Avg Week Entebbe-Busega'!D70</f>
        <v>27</v>
      </c>
      <c r="E70" s="49">
        <f>'Avg Week Busega-Entebbe'!E70+'Avg Week Entebbe-Busega'!E70</f>
        <v>10.5</v>
      </c>
      <c r="F70" s="49">
        <f>'Avg Week Busega-Entebbe'!F70+'Avg Week Entebbe-Busega'!F70</f>
        <v>4</v>
      </c>
      <c r="G70" s="49">
        <f>'Avg Week Busega-Entebbe'!G70+'Avg Week Entebbe-Busega'!G70</f>
        <v>0.5</v>
      </c>
      <c r="H70" s="49">
        <f>'Avg Week Busega-Entebbe'!H70+'Avg Week Entebbe-Busega'!H70</f>
        <v>0</v>
      </c>
      <c r="I70" s="49">
        <f>'Avg Week Busega-Entebbe'!I70+'Avg Week Entebbe-Busega'!I70</f>
        <v>7</v>
      </c>
      <c r="J70" s="49">
        <f>'Avg Week Busega-Entebbe'!J70+'Avg Week Entebbe-Busega'!J70</f>
        <v>3</v>
      </c>
      <c r="K70" s="49">
        <f>'Avg Week Busega-Entebbe'!K70+'Avg Week Entebbe-Busega'!K70</f>
        <v>0</v>
      </c>
      <c r="L70" s="49">
        <f>'Avg Week Busega-Entebbe'!L70+'Avg Week Entebbe-Busega'!L70</f>
        <v>0.5</v>
      </c>
      <c r="M70" s="49">
        <f>'Avg Week Busega-Entebbe'!M70+'Avg Week Entebbe-Busega'!M70</f>
        <v>0</v>
      </c>
      <c r="N70" s="49">
        <f>'Avg Week Busega-Entebbe'!N70+'Avg Week Entebbe-Busega'!N70</f>
        <v>0</v>
      </c>
      <c r="O70" s="15">
        <f t="shared" si="0"/>
        <v>93</v>
      </c>
      <c r="P70" s="15">
        <f t="shared" si="1"/>
        <v>93</v>
      </c>
      <c r="R70" s="8"/>
      <c r="T70"/>
    </row>
    <row r="71" spans="2:20" ht="23.1" customHeight="1" x14ac:dyDescent="0.25">
      <c r="B71" s="23" t="s">
        <v>111</v>
      </c>
      <c r="C71" s="49">
        <f>'Avg Week Busega-Entebbe'!C71+'Avg Week Entebbe-Busega'!C71</f>
        <v>43</v>
      </c>
      <c r="D71" s="49">
        <f>'Avg Week Busega-Entebbe'!D71+'Avg Week Entebbe-Busega'!D71</f>
        <v>25.5</v>
      </c>
      <c r="E71" s="49">
        <f>'Avg Week Busega-Entebbe'!E71+'Avg Week Entebbe-Busega'!E71</f>
        <v>7</v>
      </c>
      <c r="F71" s="49">
        <f>'Avg Week Busega-Entebbe'!F71+'Avg Week Entebbe-Busega'!F71</f>
        <v>3.5</v>
      </c>
      <c r="G71" s="49">
        <f>'Avg Week Busega-Entebbe'!G71+'Avg Week Entebbe-Busega'!G71</f>
        <v>1.5</v>
      </c>
      <c r="H71" s="49">
        <f>'Avg Week Busega-Entebbe'!H71+'Avg Week Entebbe-Busega'!H71</f>
        <v>0</v>
      </c>
      <c r="I71" s="49">
        <f>'Avg Week Busega-Entebbe'!I71+'Avg Week Entebbe-Busega'!I71</f>
        <v>5</v>
      </c>
      <c r="J71" s="49">
        <f>'Avg Week Busega-Entebbe'!J71+'Avg Week Entebbe-Busega'!J71</f>
        <v>2.5</v>
      </c>
      <c r="K71" s="49">
        <f>'Avg Week Busega-Entebbe'!K71+'Avg Week Entebbe-Busega'!K71</f>
        <v>1</v>
      </c>
      <c r="L71" s="49">
        <f>'Avg Week Busega-Entebbe'!L71+'Avg Week Entebbe-Busega'!L71</f>
        <v>0</v>
      </c>
      <c r="M71" s="49">
        <f>'Avg Week Busega-Entebbe'!M71+'Avg Week Entebbe-Busega'!M71</f>
        <v>0.5</v>
      </c>
      <c r="N71" s="49">
        <f>'Avg Week Busega-Entebbe'!N71+'Avg Week Entebbe-Busega'!N71</f>
        <v>0</v>
      </c>
      <c r="O71" s="15">
        <f t="shared" si="0"/>
        <v>89</v>
      </c>
      <c r="P71" s="15">
        <f t="shared" si="1"/>
        <v>89.5</v>
      </c>
      <c r="R71" s="8"/>
      <c r="T71"/>
    </row>
    <row r="72" spans="2:20" ht="23.1" customHeight="1" x14ac:dyDescent="0.25">
      <c r="B72" s="23" t="s">
        <v>112</v>
      </c>
      <c r="C72" s="49">
        <f>'Avg Week Busega-Entebbe'!C72+'Avg Week Entebbe-Busega'!C72</f>
        <v>41</v>
      </c>
      <c r="D72" s="49">
        <f>'Avg Week Busega-Entebbe'!D72+'Avg Week Entebbe-Busega'!D72</f>
        <v>28.5</v>
      </c>
      <c r="E72" s="49">
        <f>'Avg Week Busega-Entebbe'!E72+'Avg Week Entebbe-Busega'!E72</f>
        <v>8.5</v>
      </c>
      <c r="F72" s="49">
        <f>'Avg Week Busega-Entebbe'!F72+'Avg Week Entebbe-Busega'!F72</f>
        <v>1.5</v>
      </c>
      <c r="G72" s="49">
        <f>'Avg Week Busega-Entebbe'!G72+'Avg Week Entebbe-Busega'!G72</f>
        <v>0.5</v>
      </c>
      <c r="H72" s="49">
        <f>'Avg Week Busega-Entebbe'!H72+'Avg Week Entebbe-Busega'!H72</f>
        <v>0.5</v>
      </c>
      <c r="I72" s="49">
        <f>'Avg Week Busega-Entebbe'!I72+'Avg Week Entebbe-Busega'!I72</f>
        <v>1.5</v>
      </c>
      <c r="J72" s="49">
        <f>'Avg Week Busega-Entebbe'!J72+'Avg Week Entebbe-Busega'!J72</f>
        <v>3</v>
      </c>
      <c r="K72" s="49">
        <f>'Avg Week Busega-Entebbe'!K72+'Avg Week Entebbe-Busega'!K72</f>
        <v>2</v>
      </c>
      <c r="L72" s="49">
        <f>'Avg Week Busega-Entebbe'!L72+'Avg Week Entebbe-Busega'!L72</f>
        <v>0</v>
      </c>
      <c r="M72" s="49">
        <f>'Avg Week Busega-Entebbe'!M72+'Avg Week Entebbe-Busega'!M72</f>
        <v>0</v>
      </c>
      <c r="N72" s="49">
        <f>'Avg Week Busega-Entebbe'!N72+'Avg Week Entebbe-Busega'!N72</f>
        <v>0</v>
      </c>
      <c r="O72" s="15">
        <f t="shared" si="0"/>
        <v>87</v>
      </c>
      <c r="P72" s="15">
        <f t="shared" si="1"/>
        <v>87</v>
      </c>
      <c r="R72" s="8"/>
      <c r="T72"/>
    </row>
    <row r="73" spans="2:20" ht="23.1" customHeight="1" x14ac:dyDescent="0.25">
      <c r="B73" s="23" t="s">
        <v>113</v>
      </c>
      <c r="C73" s="49">
        <f>'Avg Week Busega-Entebbe'!C73+'Avg Week Entebbe-Busega'!C73</f>
        <v>44</v>
      </c>
      <c r="D73" s="49">
        <f>'Avg Week Busega-Entebbe'!D73+'Avg Week Entebbe-Busega'!D73</f>
        <v>27.5</v>
      </c>
      <c r="E73" s="49">
        <f>'Avg Week Busega-Entebbe'!E73+'Avg Week Entebbe-Busega'!E73</f>
        <v>10</v>
      </c>
      <c r="F73" s="49">
        <f>'Avg Week Busega-Entebbe'!F73+'Avg Week Entebbe-Busega'!F73</f>
        <v>5.5</v>
      </c>
      <c r="G73" s="49">
        <f>'Avg Week Busega-Entebbe'!G73+'Avg Week Entebbe-Busega'!G73</f>
        <v>0.5</v>
      </c>
      <c r="H73" s="49">
        <f>'Avg Week Busega-Entebbe'!H73+'Avg Week Entebbe-Busega'!H73</f>
        <v>0</v>
      </c>
      <c r="I73" s="49">
        <f>'Avg Week Busega-Entebbe'!I73+'Avg Week Entebbe-Busega'!I73</f>
        <v>2.5</v>
      </c>
      <c r="J73" s="49">
        <f>'Avg Week Busega-Entebbe'!J73+'Avg Week Entebbe-Busega'!J73</f>
        <v>1</v>
      </c>
      <c r="K73" s="49">
        <f>'Avg Week Busega-Entebbe'!K73+'Avg Week Entebbe-Busega'!K73</f>
        <v>0</v>
      </c>
      <c r="L73" s="49">
        <f>'Avg Week Busega-Entebbe'!L73+'Avg Week Entebbe-Busega'!L73</f>
        <v>0</v>
      </c>
      <c r="M73" s="49">
        <f>'Avg Week Busega-Entebbe'!M73+'Avg Week Entebbe-Busega'!M73</f>
        <v>0.5</v>
      </c>
      <c r="N73" s="49">
        <f>'Avg Week Busega-Entebbe'!N73+'Avg Week Entebbe-Busega'!N73</f>
        <v>0</v>
      </c>
      <c r="O73" s="15">
        <f t="shared" si="0"/>
        <v>91</v>
      </c>
      <c r="P73" s="15">
        <f t="shared" si="1"/>
        <v>91.5</v>
      </c>
      <c r="R73" s="8"/>
      <c r="T73"/>
    </row>
    <row r="74" spans="2:20" ht="23.1" customHeight="1" x14ac:dyDescent="0.25">
      <c r="B74" s="23" t="s">
        <v>114</v>
      </c>
      <c r="C74" s="49">
        <f>'Avg Week Busega-Entebbe'!C74+'Avg Week Entebbe-Busega'!C74</f>
        <v>43</v>
      </c>
      <c r="D74" s="49">
        <f>'Avg Week Busega-Entebbe'!D74+'Avg Week Entebbe-Busega'!D74</f>
        <v>19.5</v>
      </c>
      <c r="E74" s="49">
        <f>'Avg Week Busega-Entebbe'!E74+'Avg Week Entebbe-Busega'!E74</f>
        <v>9</v>
      </c>
      <c r="F74" s="49">
        <f>'Avg Week Busega-Entebbe'!F74+'Avg Week Entebbe-Busega'!F74</f>
        <v>3.5</v>
      </c>
      <c r="G74" s="49">
        <f>'Avg Week Busega-Entebbe'!G74+'Avg Week Entebbe-Busega'!G74</f>
        <v>0</v>
      </c>
      <c r="H74" s="49">
        <f>'Avg Week Busega-Entebbe'!H74+'Avg Week Entebbe-Busega'!H74</f>
        <v>0.5</v>
      </c>
      <c r="I74" s="49">
        <f>'Avg Week Busega-Entebbe'!I74+'Avg Week Entebbe-Busega'!I74</f>
        <v>3.5</v>
      </c>
      <c r="J74" s="49">
        <f>'Avg Week Busega-Entebbe'!J74+'Avg Week Entebbe-Busega'!J74</f>
        <v>1</v>
      </c>
      <c r="K74" s="49">
        <f>'Avg Week Busega-Entebbe'!K74+'Avg Week Entebbe-Busega'!K74</f>
        <v>1.5</v>
      </c>
      <c r="L74" s="49">
        <f>'Avg Week Busega-Entebbe'!L74+'Avg Week Entebbe-Busega'!L74</f>
        <v>0</v>
      </c>
      <c r="M74" s="49">
        <f>'Avg Week Busega-Entebbe'!M74+'Avg Week Entebbe-Busega'!M74</f>
        <v>0</v>
      </c>
      <c r="N74" s="49">
        <f>'Avg Week Busega-Entebbe'!N74+'Avg Week Entebbe-Busega'!N74</f>
        <v>0</v>
      </c>
      <c r="O74" s="15">
        <f t="shared" ref="O74:O105" si="35">SUM(C74:L74,N74)</f>
        <v>81.5</v>
      </c>
      <c r="P74" s="15">
        <f t="shared" ref="P74:P105" si="36">SUM(C74:N74)</f>
        <v>81.5</v>
      </c>
      <c r="R74" s="8"/>
      <c r="T74"/>
    </row>
    <row r="75" spans="2:20" ht="23.1" customHeight="1" x14ac:dyDescent="0.25">
      <c r="B75" s="23" t="s">
        <v>115</v>
      </c>
      <c r="C75" s="49">
        <f>'Avg Week Busega-Entebbe'!C75+'Avg Week Entebbe-Busega'!C75</f>
        <v>38</v>
      </c>
      <c r="D75" s="49">
        <f>'Avg Week Busega-Entebbe'!D75+'Avg Week Entebbe-Busega'!D75</f>
        <v>17</v>
      </c>
      <c r="E75" s="49">
        <f>'Avg Week Busega-Entebbe'!E75+'Avg Week Entebbe-Busega'!E75</f>
        <v>2.5</v>
      </c>
      <c r="F75" s="49">
        <f>'Avg Week Busega-Entebbe'!F75+'Avg Week Entebbe-Busega'!F75</f>
        <v>2.5</v>
      </c>
      <c r="G75" s="49">
        <f>'Avg Week Busega-Entebbe'!G75+'Avg Week Entebbe-Busega'!G75</f>
        <v>0.5</v>
      </c>
      <c r="H75" s="49">
        <f>'Avg Week Busega-Entebbe'!H75+'Avg Week Entebbe-Busega'!H75</f>
        <v>0</v>
      </c>
      <c r="I75" s="49">
        <f>'Avg Week Busega-Entebbe'!I75+'Avg Week Entebbe-Busega'!I75</f>
        <v>1.5</v>
      </c>
      <c r="J75" s="49">
        <f>'Avg Week Busega-Entebbe'!J75+'Avg Week Entebbe-Busega'!J75</f>
        <v>1.5</v>
      </c>
      <c r="K75" s="49">
        <f>'Avg Week Busega-Entebbe'!K75+'Avg Week Entebbe-Busega'!K75</f>
        <v>0</v>
      </c>
      <c r="L75" s="49">
        <f>'Avg Week Busega-Entebbe'!L75+'Avg Week Entebbe-Busega'!L75</f>
        <v>1</v>
      </c>
      <c r="M75" s="49">
        <f>'Avg Week Busega-Entebbe'!M75+'Avg Week Entebbe-Busega'!M75</f>
        <v>0</v>
      </c>
      <c r="N75" s="49">
        <f>'Avg Week Busega-Entebbe'!N75+'Avg Week Entebbe-Busega'!N75</f>
        <v>0</v>
      </c>
      <c r="O75" s="15">
        <f t="shared" si="35"/>
        <v>64.5</v>
      </c>
      <c r="P75" s="15">
        <f t="shared" si="36"/>
        <v>64.5</v>
      </c>
      <c r="R75" s="8"/>
      <c r="T75"/>
    </row>
    <row r="76" spans="2:20" ht="23.1" customHeight="1" x14ac:dyDescent="0.25">
      <c r="B76" s="23" t="s">
        <v>116</v>
      </c>
      <c r="C76" s="49">
        <f>'Avg Week Busega-Entebbe'!C76+'Avg Week Entebbe-Busega'!C76</f>
        <v>22</v>
      </c>
      <c r="D76" s="49">
        <f>'Avg Week Busega-Entebbe'!D76+'Avg Week Entebbe-Busega'!D76</f>
        <v>19.5</v>
      </c>
      <c r="E76" s="49">
        <f>'Avg Week Busega-Entebbe'!E76+'Avg Week Entebbe-Busega'!E76</f>
        <v>2.5</v>
      </c>
      <c r="F76" s="49">
        <f>'Avg Week Busega-Entebbe'!F76+'Avg Week Entebbe-Busega'!F76</f>
        <v>0</v>
      </c>
      <c r="G76" s="49">
        <f>'Avg Week Busega-Entebbe'!G76+'Avg Week Entebbe-Busega'!G76</f>
        <v>0</v>
      </c>
      <c r="H76" s="49">
        <f>'Avg Week Busega-Entebbe'!H76+'Avg Week Entebbe-Busega'!H76</f>
        <v>0</v>
      </c>
      <c r="I76" s="49">
        <f>'Avg Week Busega-Entebbe'!I76+'Avg Week Entebbe-Busega'!I76</f>
        <v>0.5</v>
      </c>
      <c r="J76" s="49">
        <f>'Avg Week Busega-Entebbe'!J76+'Avg Week Entebbe-Busega'!J76</f>
        <v>0.5</v>
      </c>
      <c r="K76" s="49">
        <f>'Avg Week Busega-Entebbe'!K76+'Avg Week Entebbe-Busega'!K76</f>
        <v>2.5</v>
      </c>
      <c r="L76" s="49">
        <f>'Avg Week Busega-Entebbe'!L76+'Avg Week Entebbe-Busega'!L76</f>
        <v>0.5</v>
      </c>
      <c r="M76" s="49">
        <f>'Avg Week Busega-Entebbe'!M76+'Avg Week Entebbe-Busega'!M76</f>
        <v>0</v>
      </c>
      <c r="N76" s="49">
        <f>'Avg Week Busega-Entebbe'!N76+'Avg Week Entebbe-Busega'!N76</f>
        <v>0</v>
      </c>
      <c r="O76" s="15">
        <f t="shared" si="35"/>
        <v>48</v>
      </c>
      <c r="P76" s="15">
        <f t="shared" si="36"/>
        <v>48</v>
      </c>
      <c r="R76" s="8"/>
      <c r="T76"/>
    </row>
    <row r="77" spans="2:20" ht="23.1" customHeight="1" x14ac:dyDescent="0.25">
      <c r="B77" s="23" t="s">
        <v>117</v>
      </c>
      <c r="C77" s="49">
        <f>'Avg Week Busega-Entebbe'!C77+'Avg Week Entebbe-Busega'!C77</f>
        <v>21</v>
      </c>
      <c r="D77" s="49">
        <f>'Avg Week Busega-Entebbe'!D77+'Avg Week Entebbe-Busega'!D77</f>
        <v>17</v>
      </c>
      <c r="E77" s="49">
        <f>'Avg Week Busega-Entebbe'!E77+'Avg Week Entebbe-Busega'!E77</f>
        <v>3.5</v>
      </c>
      <c r="F77" s="49">
        <f>'Avg Week Busega-Entebbe'!F77+'Avg Week Entebbe-Busega'!F77</f>
        <v>2</v>
      </c>
      <c r="G77" s="49">
        <f>'Avg Week Busega-Entebbe'!G77+'Avg Week Entebbe-Busega'!G77</f>
        <v>0</v>
      </c>
      <c r="H77" s="49">
        <f>'Avg Week Busega-Entebbe'!H77+'Avg Week Entebbe-Busega'!H77</f>
        <v>0</v>
      </c>
      <c r="I77" s="49">
        <f>'Avg Week Busega-Entebbe'!I77+'Avg Week Entebbe-Busega'!I77</f>
        <v>0.5</v>
      </c>
      <c r="J77" s="49">
        <f>'Avg Week Busega-Entebbe'!J77+'Avg Week Entebbe-Busega'!J77</f>
        <v>2</v>
      </c>
      <c r="K77" s="49">
        <f>'Avg Week Busega-Entebbe'!K77+'Avg Week Entebbe-Busega'!K77</f>
        <v>1</v>
      </c>
      <c r="L77" s="49">
        <f>'Avg Week Busega-Entebbe'!L77+'Avg Week Entebbe-Busega'!L77</f>
        <v>0.5</v>
      </c>
      <c r="M77" s="49">
        <f>'Avg Week Busega-Entebbe'!M77+'Avg Week Entebbe-Busega'!M77</f>
        <v>0</v>
      </c>
      <c r="N77" s="49">
        <f>'Avg Week Busega-Entebbe'!N77+'Avg Week Entebbe-Busega'!N77</f>
        <v>0</v>
      </c>
      <c r="O77" s="15">
        <f t="shared" si="35"/>
        <v>47.5</v>
      </c>
      <c r="P77" s="15">
        <f t="shared" si="36"/>
        <v>47.5</v>
      </c>
      <c r="R77" s="8"/>
      <c r="T77"/>
    </row>
    <row r="78" spans="2:20" ht="23.1" customHeight="1" x14ac:dyDescent="0.25">
      <c r="B78" s="24" t="s">
        <v>118</v>
      </c>
      <c r="C78" s="49">
        <f>'Avg Week Busega-Entebbe'!C78+'Avg Week Entebbe-Busega'!C78</f>
        <v>12.5</v>
      </c>
      <c r="D78" s="49">
        <f>'Avg Week Busega-Entebbe'!D78+'Avg Week Entebbe-Busega'!D78</f>
        <v>7</v>
      </c>
      <c r="E78" s="49">
        <f>'Avg Week Busega-Entebbe'!E78+'Avg Week Entebbe-Busega'!E78</f>
        <v>1</v>
      </c>
      <c r="F78" s="49">
        <f>'Avg Week Busega-Entebbe'!F78+'Avg Week Entebbe-Busega'!F78</f>
        <v>0</v>
      </c>
      <c r="G78" s="49">
        <f>'Avg Week Busega-Entebbe'!G78+'Avg Week Entebbe-Busega'!G78</f>
        <v>1</v>
      </c>
      <c r="H78" s="49">
        <f>'Avg Week Busega-Entebbe'!H78+'Avg Week Entebbe-Busega'!H78</f>
        <v>0</v>
      </c>
      <c r="I78" s="49">
        <f>'Avg Week Busega-Entebbe'!I78+'Avg Week Entebbe-Busega'!I78</f>
        <v>1.5</v>
      </c>
      <c r="J78" s="49">
        <f>'Avg Week Busega-Entebbe'!J78+'Avg Week Entebbe-Busega'!J78</f>
        <v>1</v>
      </c>
      <c r="K78" s="49">
        <f>'Avg Week Busega-Entebbe'!K78+'Avg Week Entebbe-Busega'!K78</f>
        <v>0</v>
      </c>
      <c r="L78" s="49">
        <f>'Avg Week Busega-Entebbe'!L78+'Avg Week Entebbe-Busega'!L78</f>
        <v>0.5</v>
      </c>
      <c r="M78" s="49">
        <f>'Avg Week Busega-Entebbe'!M78+'Avg Week Entebbe-Busega'!M78</f>
        <v>0</v>
      </c>
      <c r="N78" s="49">
        <f>'Avg Week Busega-Entebbe'!N78+'Avg Week Entebbe-Busega'!N78</f>
        <v>0</v>
      </c>
      <c r="O78" s="15">
        <f t="shared" si="35"/>
        <v>24.5</v>
      </c>
      <c r="P78" s="15">
        <f t="shared" si="36"/>
        <v>24.5</v>
      </c>
      <c r="R78" s="8"/>
      <c r="T78"/>
    </row>
    <row r="79" spans="2:20" ht="23.1" customHeight="1" x14ac:dyDescent="0.25">
      <c r="B79" s="23" t="s">
        <v>119</v>
      </c>
      <c r="C79" s="49">
        <f>'Avg Week Busega-Entebbe'!C79+'Avg Week Entebbe-Busega'!C79</f>
        <v>18</v>
      </c>
      <c r="D79" s="49">
        <f>'Avg Week Busega-Entebbe'!D79+'Avg Week Entebbe-Busega'!D79</f>
        <v>9</v>
      </c>
      <c r="E79" s="49">
        <f>'Avg Week Busega-Entebbe'!E79+'Avg Week Entebbe-Busega'!E79</f>
        <v>1</v>
      </c>
      <c r="F79" s="49">
        <f>'Avg Week Busega-Entebbe'!F79+'Avg Week Entebbe-Busega'!F79</f>
        <v>1</v>
      </c>
      <c r="G79" s="49">
        <f>'Avg Week Busega-Entebbe'!G79+'Avg Week Entebbe-Busega'!G79</f>
        <v>0</v>
      </c>
      <c r="H79" s="49">
        <f>'Avg Week Busega-Entebbe'!H79+'Avg Week Entebbe-Busega'!H79</f>
        <v>0</v>
      </c>
      <c r="I79" s="49">
        <f>'Avg Week Busega-Entebbe'!I79+'Avg Week Entebbe-Busega'!I79</f>
        <v>1</v>
      </c>
      <c r="J79" s="49">
        <f>'Avg Week Busega-Entebbe'!J79+'Avg Week Entebbe-Busega'!J79</f>
        <v>1.5</v>
      </c>
      <c r="K79" s="49">
        <f>'Avg Week Busega-Entebbe'!K79+'Avg Week Entebbe-Busega'!K79</f>
        <v>1</v>
      </c>
      <c r="L79" s="49">
        <f>'Avg Week Busega-Entebbe'!L79+'Avg Week Entebbe-Busega'!L79</f>
        <v>0</v>
      </c>
      <c r="M79" s="49">
        <f>'Avg Week Busega-Entebbe'!M79+'Avg Week Entebbe-Busega'!M79</f>
        <v>0</v>
      </c>
      <c r="N79" s="49">
        <f>'Avg Week Busega-Entebbe'!N79+'Avg Week Entebbe-Busega'!N79</f>
        <v>0</v>
      </c>
      <c r="O79" s="15">
        <f t="shared" si="35"/>
        <v>32.5</v>
      </c>
      <c r="P79" s="15">
        <f t="shared" si="36"/>
        <v>32.5</v>
      </c>
      <c r="R79" s="8"/>
      <c r="T79"/>
    </row>
    <row r="80" spans="2:20" ht="23.1" customHeight="1" x14ac:dyDescent="0.25">
      <c r="B80" s="25" t="s">
        <v>120</v>
      </c>
      <c r="C80" s="49">
        <f>'Avg Week Busega-Entebbe'!C80+'Avg Week Entebbe-Busega'!C80</f>
        <v>7</v>
      </c>
      <c r="D80" s="49">
        <f>'Avg Week Busega-Entebbe'!D80+'Avg Week Entebbe-Busega'!D80</f>
        <v>5.5</v>
      </c>
      <c r="E80" s="49">
        <f>'Avg Week Busega-Entebbe'!E80+'Avg Week Entebbe-Busega'!E80</f>
        <v>2</v>
      </c>
      <c r="F80" s="49">
        <f>'Avg Week Busega-Entebbe'!F80+'Avg Week Entebbe-Busega'!F80</f>
        <v>0</v>
      </c>
      <c r="G80" s="49">
        <f>'Avg Week Busega-Entebbe'!G80+'Avg Week Entebbe-Busega'!G80</f>
        <v>0</v>
      </c>
      <c r="H80" s="49">
        <f>'Avg Week Busega-Entebbe'!H80+'Avg Week Entebbe-Busega'!H80</f>
        <v>0</v>
      </c>
      <c r="I80" s="49">
        <f>'Avg Week Busega-Entebbe'!I80+'Avg Week Entebbe-Busega'!I80</f>
        <v>1</v>
      </c>
      <c r="J80" s="49">
        <f>'Avg Week Busega-Entebbe'!J80+'Avg Week Entebbe-Busega'!J80</f>
        <v>0.5</v>
      </c>
      <c r="K80" s="49">
        <f>'Avg Week Busega-Entebbe'!K80+'Avg Week Entebbe-Busega'!K80</f>
        <v>0.5</v>
      </c>
      <c r="L80" s="49">
        <f>'Avg Week Busega-Entebbe'!L80+'Avg Week Entebbe-Busega'!L80</f>
        <v>0</v>
      </c>
      <c r="M80" s="49">
        <f>'Avg Week Busega-Entebbe'!M80+'Avg Week Entebbe-Busega'!M80</f>
        <v>0</v>
      </c>
      <c r="N80" s="49">
        <f>'Avg Week Busega-Entebbe'!N80+'Avg Week Entebbe-Busega'!N80</f>
        <v>0</v>
      </c>
      <c r="O80" s="15">
        <f t="shared" si="35"/>
        <v>16.5</v>
      </c>
      <c r="P80" s="15">
        <f t="shared" si="36"/>
        <v>16.5</v>
      </c>
      <c r="R80" s="8"/>
      <c r="T80"/>
    </row>
    <row r="81" spans="2:20" ht="23.1" customHeight="1" x14ac:dyDescent="0.25">
      <c r="B81" s="23" t="s">
        <v>121</v>
      </c>
      <c r="C81" s="49">
        <f>'Avg Week Busega-Entebbe'!C81+'Avg Week Entebbe-Busega'!C81</f>
        <v>5</v>
      </c>
      <c r="D81" s="49">
        <f>'Avg Week Busega-Entebbe'!D81+'Avg Week Entebbe-Busega'!D81</f>
        <v>3</v>
      </c>
      <c r="E81" s="49">
        <f>'Avg Week Busega-Entebbe'!E81+'Avg Week Entebbe-Busega'!E81</f>
        <v>0</v>
      </c>
      <c r="F81" s="49">
        <f>'Avg Week Busega-Entebbe'!F81+'Avg Week Entebbe-Busega'!F81</f>
        <v>1</v>
      </c>
      <c r="G81" s="49">
        <f>'Avg Week Busega-Entebbe'!G81+'Avg Week Entebbe-Busega'!G81</f>
        <v>0.5</v>
      </c>
      <c r="H81" s="49">
        <f>'Avg Week Busega-Entebbe'!H81+'Avg Week Entebbe-Busega'!H81</f>
        <v>0</v>
      </c>
      <c r="I81" s="49">
        <f>'Avg Week Busega-Entebbe'!I81+'Avg Week Entebbe-Busega'!I81</f>
        <v>0.5</v>
      </c>
      <c r="J81" s="49">
        <f>'Avg Week Busega-Entebbe'!J81+'Avg Week Entebbe-Busega'!J81</f>
        <v>0.5</v>
      </c>
      <c r="K81" s="49">
        <f>'Avg Week Busega-Entebbe'!K81+'Avg Week Entebbe-Busega'!K81</f>
        <v>1</v>
      </c>
      <c r="L81" s="49">
        <f>'Avg Week Busega-Entebbe'!L81+'Avg Week Entebbe-Busega'!L81</f>
        <v>0</v>
      </c>
      <c r="M81" s="49">
        <f>'Avg Week Busega-Entebbe'!M81+'Avg Week Entebbe-Busega'!M81</f>
        <v>0</v>
      </c>
      <c r="N81" s="49">
        <f>'Avg Week Busega-Entebbe'!N81+'Avg Week Entebbe-Busega'!N81</f>
        <v>0</v>
      </c>
      <c r="O81" s="15">
        <f t="shared" si="35"/>
        <v>11.5</v>
      </c>
      <c r="P81" s="15">
        <f t="shared" si="36"/>
        <v>11.5</v>
      </c>
      <c r="R81" s="8"/>
      <c r="T81"/>
    </row>
    <row r="82" spans="2:20" ht="23.1" customHeight="1" x14ac:dyDescent="0.25">
      <c r="B82" s="24" t="s">
        <v>122</v>
      </c>
      <c r="C82" s="49">
        <f>'Avg Week Busega-Entebbe'!C82+'Avg Week Entebbe-Busega'!C82</f>
        <v>6.5</v>
      </c>
      <c r="D82" s="49">
        <f>'Avg Week Busega-Entebbe'!D82+'Avg Week Entebbe-Busega'!D82</f>
        <v>4.5</v>
      </c>
      <c r="E82" s="49">
        <f>'Avg Week Busega-Entebbe'!E82+'Avg Week Entebbe-Busega'!E82</f>
        <v>0.5</v>
      </c>
      <c r="F82" s="49">
        <f>'Avg Week Busega-Entebbe'!F82+'Avg Week Entebbe-Busega'!F82</f>
        <v>0.5</v>
      </c>
      <c r="G82" s="49">
        <f>'Avg Week Busega-Entebbe'!G82+'Avg Week Entebbe-Busega'!G82</f>
        <v>0.5</v>
      </c>
      <c r="H82" s="49">
        <f>'Avg Week Busega-Entebbe'!H82+'Avg Week Entebbe-Busega'!H82</f>
        <v>0</v>
      </c>
      <c r="I82" s="49">
        <f>'Avg Week Busega-Entebbe'!I82+'Avg Week Entebbe-Busega'!I82</f>
        <v>0.5</v>
      </c>
      <c r="J82" s="49">
        <f>'Avg Week Busega-Entebbe'!J82+'Avg Week Entebbe-Busega'!J82</f>
        <v>0</v>
      </c>
      <c r="K82" s="49">
        <f>'Avg Week Busega-Entebbe'!K82+'Avg Week Entebbe-Busega'!K82</f>
        <v>1</v>
      </c>
      <c r="L82" s="49">
        <f>'Avg Week Busega-Entebbe'!L82+'Avg Week Entebbe-Busega'!L82</f>
        <v>0</v>
      </c>
      <c r="M82" s="49">
        <f>'Avg Week Busega-Entebbe'!M82+'Avg Week Entebbe-Busega'!M82</f>
        <v>0.5</v>
      </c>
      <c r="N82" s="49">
        <f>'Avg Week Busega-Entebbe'!N82+'Avg Week Entebbe-Busega'!N82</f>
        <v>0</v>
      </c>
      <c r="O82" s="15">
        <f t="shared" si="35"/>
        <v>14</v>
      </c>
      <c r="P82" s="15">
        <f t="shared" si="36"/>
        <v>14.5</v>
      </c>
      <c r="R82" s="8"/>
      <c r="T82"/>
    </row>
    <row r="83" spans="2:20" ht="23.1" customHeight="1" x14ac:dyDescent="0.25">
      <c r="B83" s="23" t="s">
        <v>123</v>
      </c>
      <c r="C83" s="49">
        <f>'Avg Week Busega-Entebbe'!C83+'Avg Week Entebbe-Busega'!C83</f>
        <v>4.5</v>
      </c>
      <c r="D83" s="49">
        <f>'Avg Week Busega-Entebbe'!D83+'Avg Week Entebbe-Busega'!D83</f>
        <v>2.5</v>
      </c>
      <c r="E83" s="49">
        <f>'Avg Week Busega-Entebbe'!E83+'Avg Week Entebbe-Busega'!E83</f>
        <v>2</v>
      </c>
      <c r="F83" s="49">
        <f>'Avg Week Busega-Entebbe'!F83+'Avg Week Entebbe-Busega'!F83</f>
        <v>1</v>
      </c>
      <c r="G83" s="49">
        <f>'Avg Week Busega-Entebbe'!G83+'Avg Week Entebbe-Busega'!G83</f>
        <v>0</v>
      </c>
      <c r="H83" s="49">
        <f>'Avg Week Busega-Entebbe'!H83+'Avg Week Entebbe-Busega'!H83</f>
        <v>0</v>
      </c>
      <c r="I83" s="49">
        <f>'Avg Week Busega-Entebbe'!I83+'Avg Week Entebbe-Busega'!I83</f>
        <v>1.5</v>
      </c>
      <c r="J83" s="49">
        <f>'Avg Week Busega-Entebbe'!J83+'Avg Week Entebbe-Busega'!J83</f>
        <v>0.5</v>
      </c>
      <c r="K83" s="49">
        <f>'Avg Week Busega-Entebbe'!K83+'Avg Week Entebbe-Busega'!K83</f>
        <v>0</v>
      </c>
      <c r="L83" s="49">
        <f>'Avg Week Busega-Entebbe'!L83+'Avg Week Entebbe-Busega'!L83</f>
        <v>0</v>
      </c>
      <c r="M83" s="49">
        <f>'Avg Week Busega-Entebbe'!M83+'Avg Week Entebbe-Busega'!M83</f>
        <v>0</v>
      </c>
      <c r="N83" s="49">
        <f>'Avg Week Busega-Entebbe'!N83+'Avg Week Entebbe-Busega'!N83</f>
        <v>0</v>
      </c>
      <c r="O83" s="15">
        <f t="shared" si="35"/>
        <v>12</v>
      </c>
      <c r="P83" s="15">
        <f t="shared" si="36"/>
        <v>12</v>
      </c>
      <c r="R83" s="8"/>
      <c r="T83"/>
    </row>
    <row r="84" spans="2:20" ht="23.1" customHeight="1" x14ac:dyDescent="0.25">
      <c r="B84" s="25" t="s">
        <v>124</v>
      </c>
      <c r="C84" s="49">
        <f>'Avg Week Busega-Entebbe'!C84+'Avg Week Entebbe-Busega'!C84</f>
        <v>4.5</v>
      </c>
      <c r="D84" s="49">
        <f>'Avg Week Busega-Entebbe'!D84+'Avg Week Entebbe-Busega'!D84</f>
        <v>4</v>
      </c>
      <c r="E84" s="49">
        <f>'Avg Week Busega-Entebbe'!E84+'Avg Week Entebbe-Busega'!E84</f>
        <v>1.5</v>
      </c>
      <c r="F84" s="49">
        <f>'Avg Week Busega-Entebbe'!F84+'Avg Week Entebbe-Busega'!F84</f>
        <v>0.5</v>
      </c>
      <c r="G84" s="49">
        <f>'Avg Week Busega-Entebbe'!G84+'Avg Week Entebbe-Busega'!G84</f>
        <v>0</v>
      </c>
      <c r="H84" s="49">
        <f>'Avg Week Busega-Entebbe'!H84+'Avg Week Entebbe-Busega'!H84</f>
        <v>0</v>
      </c>
      <c r="I84" s="49">
        <f>'Avg Week Busega-Entebbe'!I84+'Avg Week Entebbe-Busega'!I84</f>
        <v>1.5</v>
      </c>
      <c r="J84" s="49">
        <f>'Avg Week Busega-Entebbe'!J84+'Avg Week Entebbe-Busega'!J84</f>
        <v>0.5</v>
      </c>
      <c r="K84" s="49">
        <f>'Avg Week Busega-Entebbe'!K84+'Avg Week Entebbe-Busega'!K84</f>
        <v>0</v>
      </c>
      <c r="L84" s="49">
        <f>'Avg Week Busega-Entebbe'!L84+'Avg Week Entebbe-Busega'!L84</f>
        <v>0</v>
      </c>
      <c r="M84" s="49">
        <f>'Avg Week Busega-Entebbe'!M84+'Avg Week Entebbe-Busega'!M84</f>
        <v>0</v>
      </c>
      <c r="N84" s="49">
        <f>'Avg Week Busega-Entebbe'!N84+'Avg Week Entebbe-Busega'!N84</f>
        <v>0</v>
      </c>
      <c r="O84" s="15">
        <f t="shared" si="35"/>
        <v>12.5</v>
      </c>
      <c r="P84" s="15">
        <f t="shared" si="36"/>
        <v>12.5</v>
      </c>
      <c r="R84" s="8"/>
      <c r="T84"/>
    </row>
    <row r="85" spans="2:20" ht="23.1" customHeight="1" x14ac:dyDescent="0.25">
      <c r="B85" s="23" t="s">
        <v>125</v>
      </c>
      <c r="C85" s="49">
        <f>'Avg Week Busega-Entebbe'!C85+'Avg Week Entebbe-Busega'!C85</f>
        <v>8.5</v>
      </c>
      <c r="D85" s="49">
        <f>'Avg Week Busega-Entebbe'!D85+'Avg Week Entebbe-Busega'!D85</f>
        <v>2.5</v>
      </c>
      <c r="E85" s="49">
        <f>'Avg Week Busega-Entebbe'!E85+'Avg Week Entebbe-Busega'!E85</f>
        <v>0.5</v>
      </c>
      <c r="F85" s="49">
        <f>'Avg Week Busega-Entebbe'!F85+'Avg Week Entebbe-Busega'!F85</f>
        <v>0</v>
      </c>
      <c r="G85" s="49">
        <f>'Avg Week Busega-Entebbe'!G85+'Avg Week Entebbe-Busega'!G85</f>
        <v>0.5</v>
      </c>
      <c r="H85" s="49">
        <f>'Avg Week Busega-Entebbe'!H85+'Avg Week Entebbe-Busega'!H85</f>
        <v>0</v>
      </c>
      <c r="I85" s="49">
        <f>'Avg Week Busega-Entebbe'!I85+'Avg Week Entebbe-Busega'!I85</f>
        <v>1</v>
      </c>
      <c r="J85" s="49">
        <f>'Avg Week Busega-Entebbe'!J85+'Avg Week Entebbe-Busega'!J85</f>
        <v>0.5</v>
      </c>
      <c r="K85" s="49">
        <f>'Avg Week Busega-Entebbe'!K85+'Avg Week Entebbe-Busega'!K85</f>
        <v>0</v>
      </c>
      <c r="L85" s="49">
        <f>'Avg Week Busega-Entebbe'!L85+'Avg Week Entebbe-Busega'!L85</f>
        <v>0</v>
      </c>
      <c r="M85" s="49">
        <f>'Avg Week Busega-Entebbe'!M85+'Avg Week Entebbe-Busega'!M85</f>
        <v>0</v>
      </c>
      <c r="N85" s="49">
        <f>'Avg Week Busega-Entebbe'!N85+'Avg Week Entebbe-Busega'!N85</f>
        <v>0</v>
      </c>
      <c r="O85" s="15">
        <f t="shared" si="35"/>
        <v>13.5</v>
      </c>
      <c r="P85" s="15">
        <f t="shared" si="36"/>
        <v>13.5</v>
      </c>
      <c r="R85" s="8"/>
      <c r="T85"/>
    </row>
    <row r="86" spans="2:20" ht="23.1" customHeight="1" x14ac:dyDescent="0.25">
      <c r="B86" s="24" t="s">
        <v>126</v>
      </c>
      <c r="C86" s="49">
        <f>'Avg Week Busega-Entebbe'!C86+'Avg Week Entebbe-Busega'!C86</f>
        <v>7</v>
      </c>
      <c r="D86" s="49">
        <f>'Avg Week Busega-Entebbe'!D86+'Avg Week Entebbe-Busega'!D86</f>
        <v>1.5</v>
      </c>
      <c r="E86" s="49">
        <f>'Avg Week Busega-Entebbe'!E86+'Avg Week Entebbe-Busega'!E86</f>
        <v>0.5</v>
      </c>
      <c r="F86" s="49">
        <f>'Avg Week Busega-Entebbe'!F86+'Avg Week Entebbe-Busega'!F86</f>
        <v>0</v>
      </c>
      <c r="G86" s="49">
        <f>'Avg Week Busega-Entebbe'!G86+'Avg Week Entebbe-Busega'!G86</f>
        <v>0</v>
      </c>
      <c r="H86" s="49">
        <f>'Avg Week Busega-Entebbe'!H86+'Avg Week Entebbe-Busega'!H86</f>
        <v>0</v>
      </c>
      <c r="I86" s="49">
        <f>'Avg Week Busega-Entebbe'!I86+'Avg Week Entebbe-Busega'!I86</f>
        <v>1</v>
      </c>
      <c r="J86" s="49">
        <f>'Avg Week Busega-Entebbe'!J86+'Avg Week Entebbe-Busega'!J86</f>
        <v>2</v>
      </c>
      <c r="K86" s="49">
        <f>'Avg Week Busega-Entebbe'!K86+'Avg Week Entebbe-Busega'!K86</f>
        <v>1</v>
      </c>
      <c r="L86" s="49">
        <f>'Avg Week Busega-Entebbe'!L86+'Avg Week Entebbe-Busega'!L86</f>
        <v>0</v>
      </c>
      <c r="M86" s="49">
        <f>'Avg Week Busega-Entebbe'!M86+'Avg Week Entebbe-Busega'!M86</f>
        <v>0</v>
      </c>
      <c r="N86" s="49">
        <f>'Avg Week Busega-Entebbe'!N86+'Avg Week Entebbe-Busega'!N86</f>
        <v>0</v>
      </c>
      <c r="O86" s="15">
        <f t="shared" si="35"/>
        <v>13</v>
      </c>
      <c r="P86" s="15">
        <f t="shared" si="36"/>
        <v>13</v>
      </c>
      <c r="R86" s="8"/>
      <c r="T86"/>
    </row>
    <row r="87" spans="2:20" ht="23.1" customHeight="1" x14ac:dyDescent="0.25">
      <c r="B87" s="23" t="s">
        <v>127</v>
      </c>
      <c r="C87" s="49">
        <f>'Avg Week Busega-Entebbe'!C87+'Avg Week Entebbe-Busega'!C87</f>
        <v>6</v>
      </c>
      <c r="D87" s="49">
        <f>'Avg Week Busega-Entebbe'!D87+'Avg Week Entebbe-Busega'!D87</f>
        <v>3.5</v>
      </c>
      <c r="E87" s="49">
        <f>'Avg Week Busega-Entebbe'!E87+'Avg Week Entebbe-Busega'!E87</f>
        <v>0</v>
      </c>
      <c r="F87" s="49">
        <f>'Avg Week Busega-Entebbe'!F87+'Avg Week Entebbe-Busega'!F87</f>
        <v>0</v>
      </c>
      <c r="G87" s="49">
        <f>'Avg Week Busega-Entebbe'!G87+'Avg Week Entebbe-Busega'!G87</f>
        <v>0</v>
      </c>
      <c r="H87" s="49">
        <f>'Avg Week Busega-Entebbe'!H87+'Avg Week Entebbe-Busega'!H87</f>
        <v>0</v>
      </c>
      <c r="I87" s="49">
        <f>'Avg Week Busega-Entebbe'!I87+'Avg Week Entebbe-Busega'!I87</f>
        <v>2.5</v>
      </c>
      <c r="J87" s="49">
        <f>'Avg Week Busega-Entebbe'!J87+'Avg Week Entebbe-Busega'!J87</f>
        <v>0.5</v>
      </c>
      <c r="K87" s="49">
        <f>'Avg Week Busega-Entebbe'!K87+'Avg Week Entebbe-Busega'!K87</f>
        <v>1.5</v>
      </c>
      <c r="L87" s="49">
        <f>'Avg Week Busega-Entebbe'!L87+'Avg Week Entebbe-Busega'!L87</f>
        <v>0</v>
      </c>
      <c r="M87" s="49">
        <f>'Avg Week Busega-Entebbe'!M87+'Avg Week Entebbe-Busega'!M87</f>
        <v>0</v>
      </c>
      <c r="N87" s="49">
        <f>'Avg Week Busega-Entebbe'!N87+'Avg Week Entebbe-Busega'!N87</f>
        <v>0</v>
      </c>
      <c r="O87" s="15">
        <f t="shared" si="35"/>
        <v>14</v>
      </c>
      <c r="P87" s="15">
        <f t="shared" si="36"/>
        <v>14</v>
      </c>
      <c r="R87" s="8"/>
      <c r="T87"/>
    </row>
    <row r="88" spans="2:20" ht="23.1" customHeight="1" x14ac:dyDescent="0.25">
      <c r="B88" s="25" t="s">
        <v>128</v>
      </c>
      <c r="C88" s="49">
        <f>'Avg Week Busega-Entebbe'!C88+'Avg Week Entebbe-Busega'!C88</f>
        <v>4</v>
      </c>
      <c r="D88" s="49">
        <f>'Avg Week Busega-Entebbe'!D88+'Avg Week Entebbe-Busega'!D88</f>
        <v>2</v>
      </c>
      <c r="E88" s="49">
        <f>'Avg Week Busega-Entebbe'!E88+'Avg Week Entebbe-Busega'!E88</f>
        <v>0.5</v>
      </c>
      <c r="F88" s="49">
        <f>'Avg Week Busega-Entebbe'!F88+'Avg Week Entebbe-Busega'!F88</f>
        <v>1</v>
      </c>
      <c r="G88" s="49">
        <f>'Avg Week Busega-Entebbe'!G88+'Avg Week Entebbe-Busega'!G88</f>
        <v>0</v>
      </c>
      <c r="H88" s="49">
        <f>'Avg Week Busega-Entebbe'!H88+'Avg Week Entebbe-Busega'!H88</f>
        <v>0</v>
      </c>
      <c r="I88" s="49">
        <f>'Avg Week Busega-Entebbe'!I88+'Avg Week Entebbe-Busega'!I88</f>
        <v>0</v>
      </c>
      <c r="J88" s="49">
        <f>'Avg Week Busega-Entebbe'!J88+'Avg Week Entebbe-Busega'!J88</f>
        <v>1</v>
      </c>
      <c r="K88" s="49">
        <f>'Avg Week Busega-Entebbe'!K88+'Avg Week Entebbe-Busega'!K88</f>
        <v>1.5</v>
      </c>
      <c r="L88" s="49">
        <f>'Avg Week Busega-Entebbe'!L88+'Avg Week Entebbe-Busega'!L88</f>
        <v>0.5</v>
      </c>
      <c r="M88" s="49">
        <f>'Avg Week Busega-Entebbe'!M88+'Avg Week Entebbe-Busega'!M88</f>
        <v>0</v>
      </c>
      <c r="N88" s="49">
        <f>'Avg Week Busega-Entebbe'!N88+'Avg Week Entebbe-Busega'!N88</f>
        <v>0</v>
      </c>
      <c r="O88" s="15">
        <f t="shared" si="35"/>
        <v>10.5</v>
      </c>
      <c r="P88" s="15">
        <f t="shared" si="36"/>
        <v>10.5</v>
      </c>
      <c r="R88" s="8"/>
      <c r="T88"/>
    </row>
    <row r="89" spans="2:20" ht="23.1" customHeight="1" x14ac:dyDescent="0.25">
      <c r="B89" s="23" t="s">
        <v>129</v>
      </c>
      <c r="C89" s="49">
        <f>'Avg Week Busega-Entebbe'!C89+'Avg Week Entebbe-Busega'!C89</f>
        <v>4</v>
      </c>
      <c r="D89" s="49">
        <f>'Avg Week Busega-Entebbe'!D89+'Avg Week Entebbe-Busega'!D89</f>
        <v>0.5</v>
      </c>
      <c r="E89" s="49">
        <f>'Avg Week Busega-Entebbe'!E89+'Avg Week Entebbe-Busega'!E89</f>
        <v>0</v>
      </c>
      <c r="F89" s="49">
        <f>'Avg Week Busega-Entebbe'!F89+'Avg Week Entebbe-Busega'!F89</f>
        <v>0.5</v>
      </c>
      <c r="G89" s="49">
        <f>'Avg Week Busega-Entebbe'!G89+'Avg Week Entebbe-Busega'!G89</f>
        <v>0.5</v>
      </c>
      <c r="H89" s="49">
        <f>'Avg Week Busega-Entebbe'!H89+'Avg Week Entebbe-Busega'!H89</f>
        <v>0</v>
      </c>
      <c r="I89" s="49">
        <f>'Avg Week Busega-Entebbe'!I89+'Avg Week Entebbe-Busega'!I89</f>
        <v>1.5</v>
      </c>
      <c r="J89" s="49">
        <f>'Avg Week Busega-Entebbe'!J89+'Avg Week Entebbe-Busega'!J89</f>
        <v>0</v>
      </c>
      <c r="K89" s="49">
        <f>'Avg Week Busega-Entebbe'!K89+'Avg Week Entebbe-Busega'!K89</f>
        <v>1.5</v>
      </c>
      <c r="L89" s="49">
        <f>'Avg Week Busega-Entebbe'!L89+'Avg Week Entebbe-Busega'!L89</f>
        <v>0</v>
      </c>
      <c r="M89" s="49">
        <f>'Avg Week Busega-Entebbe'!M89+'Avg Week Entebbe-Busega'!M89</f>
        <v>0</v>
      </c>
      <c r="N89" s="49">
        <f>'Avg Week Busega-Entebbe'!N89+'Avg Week Entebbe-Busega'!N89</f>
        <v>0</v>
      </c>
      <c r="O89" s="15">
        <f t="shared" si="35"/>
        <v>8.5</v>
      </c>
      <c r="P89" s="15">
        <f t="shared" si="36"/>
        <v>8.5</v>
      </c>
      <c r="R89" s="8"/>
      <c r="T89"/>
    </row>
    <row r="90" spans="2:20" ht="23.1" customHeight="1" x14ac:dyDescent="0.25">
      <c r="B90" s="24" t="s">
        <v>130</v>
      </c>
      <c r="C90" s="49">
        <f>'Avg Week Busega-Entebbe'!C90+'Avg Week Entebbe-Busega'!C90</f>
        <v>3</v>
      </c>
      <c r="D90" s="49">
        <f>'Avg Week Busega-Entebbe'!D90+'Avg Week Entebbe-Busega'!D90</f>
        <v>0</v>
      </c>
      <c r="E90" s="49">
        <f>'Avg Week Busega-Entebbe'!E90+'Avg Week Entebbe-Busega'!E90</f>
        <v>1</v>
      </c>
      <c r="F90" s="49">
        <f>'Avg Week Busega-Entebbe'!F90+'Avg Week Entebbe-Busega'!F90</f>
        <v>1</v>
      </c>
      <c r="G90" s="49">
        <f>'Avg Week Busega-Entebbe'!G90+'Avg Week Entebbe-Busega'!G90</f>
        <v>0</v>
      </c>
      <c r="H90" s="49">
        <f>'Avg Week Busega-Entebbe'!H90+'Avg Week Entebbe-Busega'!H90</f>
        <v>0</v>
      </c>
      <c r="I90" s="49">
        <f>'Avg Week Busega-Entebbe'!I90+'Avg Week Entebbe-Busega'!I90</f>
        <v>1</v>
      </c>
      <c r="J90" s="49">
        <f>'Avg Week Busega-Entebbe'!J90+'Avg Week Entebbe-Busega'!J90</f>
        <v>0.5</v>
      </c>
      <c r="K90" s="49">
        <f>'Avg Week Busega-Entebbe'!K90+'Avg Week Entebbe-Busega'!K90</f>
        <v>0</v>
      </c>
      <c r="L90" s="49">
        <f>'Avg Week Busega-Entebbe'!L90+'Avg Week Entebbe-Busega'!L90</f>
        <v>0</v>
      </c>
      <c r="M90" s="49">
        <f>'Avg Week Busega-Entebbe'!M90+'Avg Week Entebbe-Busega'!M90</f>
        <v>0</v>
      </c>
      <c r="N90" s="49">
        <f>'Avg Week Busega-Entebbe'!N90+'Avg Week Entebbe-Busega'!N90</f>
        <v>0</v>
      </c>
      <c r="O90" s="15">
        <f t="shared" si="35"/>
        <v>6.5</v>
      </c>
      <c r="P90" s="15">
        <f t="shared" si="36"/>
        <v>6.5</v>
      </c>
      <c r="R90" s="8"/>
      <c r="T90"/>
    </row>
    <row r="91" spans="2:20" ht="23.1" customHeight="1" x14ac:dyDescent="0.25">
      <c r="B91" s="23" t="s">
        <v>131</v>
      </c>
      <c r="C91" s="49">
        <f>'Avg Week Busega-Entebbe'!C91+'Avg Week Entebbe-Busega'!C91</f>
        <v>9</v>
      </c>
      <c r="D91" s="49">
        <f>'Avg Week Busega-Entebbe'!D91+'Avg Week Entebbe-Busega'!D91</f>
        <v>0.5</v>
      </c>
      <c r="E91" s="49">
        <f>'Avg Week Busega-Entebbe'!E91+'Avg Week Entebbe-Busega'!E91</f>
        <v>0</v>
      </c>
      <c r="F91" s="49">
        <f>'Avg Week Busega-Entebbe'!F91+'Avg Week Entebbe-Busega'!F91</f>
        <v>0</v>
      </c>
      <c r="G91" s="49">
        <f>'Avg Week Busega-Entebbe'!G91+'Avg Week Entebbe-Busega'!G91</f>
        <v>0</v>
      </c>
      <c r="H91" s="49">
        <f>'Avg Week Busega-Entebbe'!H91+'Avg Week Entebbe-Busega'!H91</f>
        <v>0</v>
      </c>
      <c r="I91" s="49">
        <f>'Avg Week Busega-Entebbe'!I91+'Avg Week Entebbe-Busega'!I91</f>
        <v>0.5</v>
      </c>
      <c r="J91" s="49">
        <f>'Avg Week Busega-Entebbe'!J91+'Avg Week Entebbe-Busega'!J91</f>
        <v>0.5</v>
      </c>
      <c r="K91" s="49">
        <f>'Avg Week Busega-Entebbe'!K91+'Avg Week Entebbe-Busega'!K91</f>
        <v>1.5</v>
      </c>
      <c r="L91" s="49">
        <f>'Avg Week Busega-Entebbe'!L91+'Avg Week Entebbe-Busega'!L91</f>
        <v>0.5</v>
      </c>
      <c r="M91" s="49">
        <f>'Avg Week Busega-Entebbe'!M91+'Avg Week Entebbe-Busega'!M91</f>
        <v>0</v>
      </c>
      <c r="N91" s="49">
        <f>'Avg Week Busega-Entebbe'!N91+'Avg Week Entebbe-Busega'!N91</f>
        <v>0</v>
      </c>
      <c r="O91" s="15">
        <f t="shared" si="35"/>
        <v>12.5</v>
      </c>
      <c r="P91" s="15">
        <f t="shared" si="36"/>
        <v>12.5</v>
      </c>
      <c r="R91" s="8"/>
      <c r="T91"/>
    </row>
    <row r="92" spans="2:20" ht="23.1" customHeight="1" x14ac:dyDescent="0.25">
      <c r="B92" s="25" t="s">
        <v>132</v>
      </c>
      <c r="C92" s="49">
        <f>'Avg Week Busega-Entebbe'!C92+'Avg Week Entebbe-Busega'!C92</f>
        <v>5</v>
      </c>
      <c r="D92" s="49">
        <f>'Avg Week Busega-Entebbe'!D92+'Avg Week Entebbe-Busega'!D92</f>
        <v>2.5</v>
      </c>
      <c r="E92" s="49">
        <f>'Avg Week Busega-Entebbe'!E92+'Avg Week Entebbe-Busega'!E92</f>
        <v>1.5</v>
      </c>
      <c r="F92" s="49">
        <f>'Avg Week Busega-Entebbe'!F92+'Avg Week Entebbe-Busega'!F92</f>
        <v>0</v>
      </c>
      <c r="G92" s="49">
        <f>'Avg Week Busega-Entebbe'!G92+'Avg Week Entebbe-Busega'!G92</f>
        <v>0</v>
      </c>
      <c r="H92" s="49">
        <f>'Avg Week Busega-Entebbe'!H92+'Avg Week Entebbe-Busega'!H92</f>
        <v>0</v>
      </c>
      <c r="I92" s="49">
        <f>'Avg Week Busega-Entebbe'!I92+'Avg Week Entebbe-Busega'!I92</f>
        <v>0</v>
      </c>
      <c r="J92" s="49">
        <f>'Avg Week Busega-Entebbe'!J92+'Avg Week Entebbe-Busega'!J92</f>
        <v>0.5</v>
      </c>
      <c r="K92" s="49">
        <f>'Avg Week Busega-Entebbe'!K92+'Avg Week Entebbe-Busega'!K92</f>
        <v>0.5</v>
      </c>
      <c r="L92" s="49">
        <f>'Avg Week Busega-Entebbe'!L92+'Avg Week Entebbe-Busega'!L92</f>
        <v>0</v>
      </c>
      <c r="M92" s="49">
        <f>'Avg Week Busega-Entebbe'!M92+'Avg Week Entebbe-Busega'!M92</f>
        <v>0</v>
      </c>
      <c r="N92" s="49">
        <f>'Avg Week Busega-Entebbe'!N92+'Avg Week Entebbe-Busega'!N92</f>
        <v>0</v>
      </c>
      <c r="O92" s="15">
        <f t="shared" si="35"/>
        <v>10</v>
      </c>
      <c r="P92" s="15">
        <f t="shared" si="36"/>
        <v>10</v>
      </c>
      <c r="R92" s="8"/>
      <c r="T92"/>
    </row>
    <row r="93" spans="2:20" ht="23.1" customHeight="1" x14ac:dyDescent="0.25">
      <c r="B93" s="23" t="s">
        <v>133</v>
      </c>
      <c r="C93" s="49">
        <f>'Avg Week Busega-Entebbe'!C93+'Avg Week Entebbe-Busega'!C93</f>
        <v>5.5</v>
      </c>
      <c r="D93" s="49">
        <f>'Avg Week Busega-Entebbe'!D93+'Avg Week Entebbe-Busega'!D93</f>
        <v>2</v>
      </c>
      <c r="E93" s="49">
        <f>'Avg Week Busega-Entebbe'!E93+'Avg Week Entebbe-Busega'!E93</f>
        <v>0.5</v>
      </c>
      <c r="F93" s="49">
        <f>'Avg Week Busega-Entebbe'!F93+'Avg Week Entebbe-Busega'!F93</f>
        <v>1</v>
      </c>
      <c r="G93" s="49">
        <f>'Avg Week Busega-Entebbe'!G93+'Avg Week Entebbe-Busega'!G93</f>
        <v>0</v>
      </c>
      <c r="H93" s="49">
        <f>'Avg Week Busega-Entebbe'!H93+'Avg Week Entebbe-Busega'!H93</f>
        <v>0</v>
      </c>
      <c r="I93" s="49">
        <f>'Avg Week Busega-Entebbe'!I93+'Avg Week Entebbe-Busega'!I93</f>
        <v>0.5</v>
      </c>
      <c r="J93" s="49">
        <f>'Avg Week Busega-Entebbe'!J93+'Avg Week Entebbe-Busega'!J93</f>
        <v>0</v>
      </c>
      <c r="K93" s="49">
        <f>'Avg Week Busega-Entebbe'!K93+'Avg Week Entebbe-Busega'!K93</f>
        <v>0.5</v>
      </c>
      <c r="L93" s="49">
        <f>'Avg Week Busega-Entebbe'!L93+'Avg Week Entebbe-Busega'!L93</f>
        <v>0.5</v>
      </c>
      <c r="M93" s="49">
        <f>'Avg Week Busega-Entebbe'!M93+'Avg Week Entebbe-Busega'!M93</f>
        <v>0</v>
      </c>
      <c r="N93" s="49">
        <f>'Avg Week Busega-Entebbe'!N93+'Avg Week Entebbe-Busega'!N93</f>
        <v>0</v>
      </c>
      <c r="O93" s="15">
        <f t="shared" si="35"/>
        <v>10.5</v>
      </c>
      <c r="P93" s="15">
        <f t="shared" si="36"/>
        <v>10.5</v>
      </c>
      <c r="R93" s="8"/>
      <c r="T93"/>
    </row>
    <row r="94" spans="2:20" ht="23.1" customHeight="1" x14ac:dyDescent="0.25">
      <c r="B94" s="24" t="s">
        <v>134</v>
      </c>
      <c r="C94" s="49">
        <f>'Avg Week Busega-Entebbe'!C94+'Avg Week Entebbe-Busega'!C94</f>
        <v>6.5</v>
      </c>
      <c r="D94" s="49">
        <f>'Avg Week Busega-Entebbe'!D94+'Avg Week Entebbe-Busega'!D94</f>
        <v>1.5</v>
      </c>
      <c r="E94" s="49">
        <f>'Avg Week Busega-Entebbe'!E94+'Avg Week Entebbe-Busega'!E94</f>
        <v>0.5</v>
      </c>
      <c r="F94" s="49">
        <f>'Avg Week Busega-Entebbe'!F94+'Avg Week Entebbe-Busega'!F94</f>
        <v>0.5</v>
      </c>
      <c r="G94" s="49">
        <f>'Avg Week Busega-Entebbe'!G94+'Avg Week Entebbe-Busega'!G94</f>
        <v>0</v>
      </c>
      <c r="H94" s="49">
        <f>'Avg Week Busega-Entebbe'!H94+'Avg Week Entebbe-Busega'!H94</f>
        <v>0</v>
      </c>
      <c r="I94" s="49">
        <f>'Avg Week Busega-Entebbe'!I94+'Avg Week Entebbe-Busega'!I94</f>
        <v>1</v>
      </c>
      <c r="J94" s="49">
        <f>'Avg Week Busega-Entebbe'!J94+'Avg Week Entebbe-Busega'!J94</f>
        <v>1</v>
      </c>
      <c r="K94" s="49">
        <f>'Avg Week Busega-Entebbe'!K94+'Avg Week Entebbe-Busega'!K94</f>
        <v>0</v>
      </c>
      <c r="L94" s="49">
        <f>'Avg Week Busega-Entebbe'!L94+'Avg Week Entebbe-Busega'!L94</f>
        <v>0</v>
      </c>
      <c r="M94" s="49">
        <f>'Avg Week Busega-Entebbe'!M94+'Avg Week Entebbe-Busega'!M94</f>
        <v>0</v>
      </c>
      <c r="N94" s="49">
        <f>'Avg Week Busega-Entebbe'!N94+'Avg Week Entebbe-Busega'!N94</f>
        <v>0</v>
      </c>
      <c r="O94" s="15">
        <f t="shared" si="35"/>
        <v>11</v>
      </c>
      <c r="P94" s="15">
        <f t="shared" si="36"/>
        <v>11</v>
      </c>
      <c r="R94" s="8"/>
      <c r="T94"/>
    </row>
    <row r="95" spans="2:20" ht="23.1" customHeight="1" x14ac:dyDescent="0.25">
      <c r="B95" s="23" t="s">
        <v>135</v>
      </c>
      <c r="C95" s="49">
        <f>'Avg Week Busega-Entebbe'!C95+'Avg Week Entebbe-Busega'!C95</f>
        <v>6.5</v>
      </c>
      <c r="D95" s="49">
        <f>'Avg Week Busega-Entebbe'!D95+'Avg Week Entebbe-Busega'!D95</f>
        <v>2.5</v>
      </c>
      <c r="E95" s="49">
        <f>'Avg Week Busega-Entebbe'!E95+'Avg Week Entebbe-Busega'!E95</f>
        <v>1</v>
      </c>
      <c r="F95" s="49">
        <f>'Avg Week Busega-Entebbe'!F95+'Avg Week Entebbe-Busega'!F95</f>
        <v>0</v>
      </c>
      <c r="G95" s="49">
        <f>'Avg Week Busega-Entebbe'!G95+'Avg Week Entebbe-Busega'!G95</f>
        <v>0</v>
      </c>
      <c r="H95" s="49">
        <f>'Avg Week Busega-Entebbe'!H95+'Avg Week Entebbe-Busega'!H95</f>
        <v>0</v>
      </c>
      <c r="I95" s="49">
        <f>'Avg Week Busega-Entebbe'!I95+'Avg Week Entebbe-Busega'!I95</f>
        <v>1</v>
      </c>
      <c r="J95" s="49">
        <f>'Avg Week Busega-Entebbe'!J95+'Avg Week Entebbe-Busega'!J95</f>
        <v>0.5</v>
      </c>
      <c r="K95" s="49">
        <f>'Avg Week Busega-Entebbe'!K95+'Avg Week Entebbe-Busega'!K95</f>
        <v>1.5</v>
      </c>
      <c r="L95" s="49">
        <f>'Avg Week Busega-Entebbe'!L95+'Avg Week Entebbe-Busega'!L95</f>
        <v>0</v>
      </c>
      <c r="M95" s="49">
        <f>'Avg Week Busega-Entebbe'!M95+'Avg Week Entebbe-Busega'!M95</f>
        <v>0</v>
      </c>
      <c r="N95" s="49">
        <f>'Avg Week Busega-Entebbe'!N95+'Avg Week Entebbe-Busega'!N95</f>
        <v>0</v>
      </c>
      <c r="O95" s="15">
        <f t="shared" si="35"/>
        <v>13</v>
      </c>
      <c r="P95" s="15">
        <f t="shared" si="36"/>
        <v>13</v>
      </c>
      <c r="R95" s="8"/>
      <c r="T95"/>
    </row>
    <row r="96" spans="2:20" ht="23.1" customHeight="1" x14ac:dyDescent="0.25">
      <c r="B96" s="25" t="s">
        <v>136</v>
      </c>
      <c r="C96" s="49">
        <f>'Avg Week Busega-Entebbe'!C96+'Avg Week Entebbe-Busega'!C96</f>
        <v>2.5</v>
      </c>
      <c r="D96" s="49">
        <f>'Avg Week Busega-Entebbe'!D96+'Avg Week Entebbe-Busega'!D96</f>
        <v>4</v>
      </c>
      <c r="E96" s="49">
        <f>'Avg Week Busega-Entebbe'!E96+'Avg Week Entebbe-Busega'!E96</f>
        <v>1</v>
      </c>
      <c r="F96" s="49">
        <f>'Avg Week Busega-Entebbe'!F96+'Avg Week Entebbe-Busega'!F96</f>
        <v>1.5</v>
      </c>
      <c r="G96" s="49">
        <f>'Avg Week Busega-Entebbe'!G96+'Avg Week Entebbe-Busega'!G96</f>
        <v>1</v>
      </c>
      <c r="H96" s="49">
        <f>'Avg Week Busega-Entebbe'!H96+'Avg Week Entebbe-Busega'!H96</f>
        <v>0</v>
      </c>
      <c r="I96" s="49">
        <f>'Avg Week Busega-Entebbe'!I96+'Avg Week Entebbe-Busega'!I96</f>
        <v>2.5</v>
      </c>
      <c r="J96" s="49">
        <f>'Avg Week Busega-Entebbe'!J96+'Avg Week Entebbe-Busega'!J96</f>
        <v>2.5</v>
      </c>
      <c r="K96" s="49">
        <f>'Avg Week Busega-Entebbe'!K96+'Avg Week Entebbe-Busega'!K96</f>
        <v>1</v>
      </c>
      <c r="L96" s="49">
        <f>'Avg Week Busega-Entebbe'!L96+'Avg Week Entebbe-Busega'!L96</f>
        <v>0</v>
      </c>
      <c r="M96" s="49">
        <f>'Avg Week Busega-Entebbe'!M96+'Avg Week Entebbe-Busega'!M96</f>
        <v>0</v>
      </c>
      <c r="N96" s="49">
        <f>'Avg Week Busega-Entebbe'!N96+'Avg Week Entebbe-Busega'!N96</f>
        <v>0</v>
      </c>
      <c r="O96" s="15">
        <f t="shared" si="35"/>
        <v>16</v>
      </c>
      <c r="P96" s="15">
        <f t="shared" si="36"/>
        <v>16</v>
      </c>
      <c r="R96" s="8"/>
      <c r="T96"/>
    </row>
    <row r="97" spans="2:20" ht="23.1" customHeight="1" x14ac:dyDescent="0.25">
      <c r="B97" s="23" t="s">
        <v>137</v>
      </c>
      <c r="C97" s="49">
        <f>'Avg Week Busega-Entebbe'!C97+'Avg Week Entebbe-Busega'!C97</f>
        <v>7.5</v>
      </c>
      <c r="D97" s="49">
        <f>'Avg Week Busega-Entebbe'!D97+'Avg Week Entebbe-Busega'!D97</f>
        <v>2</v>
      </c>
      <c r="E97" s="49">
        <f>'Avg Week Busega-Entebbe'!E97+'Avg Week Entebbe-Busega'!E97</f>
        <v>1.5</v>
      </c>
      <c r="F97" s="49">
        <f>'Avg Week Busega-Entebbe'!F97+'Avg Week Entebbe-Busega'!F97</f>
        <v>1</v>
      </c>
      <c r="G97" s="49">
        <f>'Avg Week Busega-Entebbe'!G97+'Avg Week Entebbe-Busega'!G97</f>
        <v>0</v>
      </c>
      <c r="H97" s="49">
        <f>'Avg Week Busega-Entebbe'!H97+'Avg Week Entebbe-Busega'!H97</f>
        <v>0</v>
      </c>
      <c r="I97" s="49">
        <f>'Avg Week Busega-Entebbe'!I97+'Avg Week Entebbe-Busega'!I97</f>
        <v>0</v>
      </c>
      <c r="J97" s="49">
        <f>'Avg Week Busega-Entebbe'!J97+'Avg Week Entebbe-Busega'!J97</f>
        <v>2</v>
      </c>
      <c r="K97" s="49">
        <f>'Avg Week Busega-Entebbe'!K97+'Avg Week Entebbe-Busega'!K97</f>
        <v>0</v>
      </c>
      <c r="L97" s="49">
        <f>'Avg Week Busega-Entebbe'!L97+'Avg Week Entebbe-Busega'!L97</f>
        <v>0</v>
      </c>
      <c r="M97" s="49">
        <f>'Avg Week Busega-Entebbe'!M97+'Avg Week Entebbe-Busega'!M97</f>
        <v>0</v>
      </c>
      <c r="N97" s="49">
        <f>'Avg Week Busega-Entebbe'!N97+'Avg Week Entebbe-Busega'!N97</f>
        <v>0</v>
      </c>
      <c r="O97" s="15">
        <f t="shared" si="35"/>
        <v>14</v>
      </c>
      <c r="P97" s="15">
        <f t="shared" si="36"/>
        <v>14</v>
      </c>
      <c r="R97" s="8"/>
      <c r="T97"/>
    </row>
    <row r="98" spans="2:20" ht="23.1" customHeight="1" x14ac:dyDescent="0.25">
      <c r="B98" s="24" t="s">
        <v>138</v>
      </c>
      <c r="C98" s="49">
        <f>'Avg Week Busega-Entebbe'!C98+'Avg Week Entebbe-Busega'!C98</f>
        <v>9.5</v>
      </c>
      <c r="D98" s="49">
        <f>'Avg Week Busega-Entebbe'!D98+'Avg Week Entebbe-Busega'!D98</f>
        <v>3</v>
      </c>
      <c r="E98" s="49">
        <f>'Avg Week Busega-Entebbe'!E98+'Avg Week Entebbe-Busega'!E98</f>
        <v>1</v>
      </c>
      <c r="F98" s="49">
        <f>'Avg Week Busega-Entebbe'!F98+'Avg Week Entebbe-Busega'!F98</f>
        <v>1</v>
      </c>
      <c r="G98" s="49">
        <f>'Avg Week Busega-Entebbe'!G98+'Avg Week Entebbe-Busega'!G98</f>
        <v>0</v>
      </c>
      <c r="H98" s="49">
        <f>'Avg Week Busega-Entebbe'!H98+'Avg Week Entebbe-Busega'!H98</f>
        <v>0</v>
      </c>
      <c r="I98" s="49">
        <f>'Avg Week Busega-Entebbe'!I98+'Avg Week Entebbe-Busega'!I98</f>
        <v>2</v>
      </c>
      <c r="J98" s="49">
        <f>'Avg Week Busega-Entebbe'!J98+'Avg Week Entebbe-Busega'!J98</f>
        <v>0.5</v>
      </c>
      <c r="K98" s="49">
        <f>'Avg Week Busega-Entebbe'!K98+'Avg Week Entebbe-Busega'!K98</f>
        <v>2</v>
      </c>
      <c r="L98" s="49">
        <f>'Avg Week Busega-Entebbe'!L98+'Avg Week Entebbe-Busega'!L98</f>
        <v>0</v>
      </c>
      <c r="M98" s="49">
        <f>'Avg Week Busega-Entebbe'!M98+'Avg Week Entebbe-Busega'!M98</f>
        <v>0</v>
      </c>
      <c r="N98" s="49">
        <f>'Avg Week Busega-Entebbe'!N98+'Avg Week Entebbe-Busega'!N98</f>
        <v>0</v>
      </c>
      <c r="O98" s="15">
        <f t="shared" si="35"/>
        <v>19</v>
      </c>
      <c r="P98" s="15">
        <f t="shared" si="36"/>
        <v>19</v>
      </c>
      <c r="R98" s="8"/>
      <c r="T98"/>
    </row>
    <row r="99" spans="2:20" ht="23.1" customHeight="1" x14ac:dyDescent="0.25">
      <c r="B99" s="23" t="s">
        <v>139</v>
      </c>
      <c r="C99" s="49">
        <f>'Avg Week Busega-Entebbe'!C99+'Avg Week Entebbe-Busega'!C99</f>
        <v>8</v>
      </c>
      <c r="D99" s="49">
        <f>'Avg Week Busega-Entebbe'!D99+'Avg Week Entebbe-Busega'!D99</f>
        <v>4</v>
      </c>
      <c r="E99" s="49">
        <f>'Avg Week Busega-Entebbe'!E99+'Avg Week Entebbe-Busega'!E99</f>
        <v>0.5</v>
      </c>
      <c r="F99" s="49">
        <f>'Avg Week Busega-Entebbe'!F99+'Avg Week Entebbe-Busega'!F99</f>
        <v>1</v>
      </c>
      <c r="G99" s="49">
        <f>'Avg Week Busega-Entebbe'!G99+'Avg Week Entebbe-Busega'!G99</f>
        <v>0</v>
      </c>
      <c r="H99" s="49">
        <f>'Avg Week Busega-Entebbe'!H99+'Avg Week Entebbe-Busega'!H99</f>
        <v>0</v>
      </c>
      <c r="I99" s="49">
        <f>'Avg Week Busega-Entebbe'!I99+'Avg Week Entebbe-Busega'!I99</f>
        <v>4.5</v>
      </c>
      <c r="J99" s="49">
        <f>'Avg Week Busega-Entebbe'!J99+'Avg Week Entebbe-Busega'!J99</f>
        <v>1</v>
      </c>
      <c r="K99" s="49">
        <f>'Avg Week Busega-Entebbe'!K99+'Avg Week Entebbe-Busega'!K99</f>
        <v>0.5</v>
      </c>
      <c r="L99" s="49">
        <f>'Avg Week Busega-Entebbe'!L99+'Avg Week Entebbe-Busega'!L99</f>
        <v>0</v>
      </c>
      <c r="M99" s="49">
        <f>'Avg Week Busega-Entebbe'!M99+'Avg Week Entebbe-Busega'!M99</f>
        <v>0</v>
      </c>
      <c r="N99" s="49">
        <f>'Avg Week Busega-Entebbe'!N99+'Avg Week Entebbe-Busega'!N99</f>
        <v>0</v>
      </c>
      <c r="O99" s="15">
        <f t="shared" si="35"/>
        <v>19.5</v>
      </c>
      <c r="P99" s="15">
        <f t="shared" si="36"/>
        <v>19.5</v>
      </c>
      <c r="R99" s="8"/>
      <c r="T99"/>
    </row>
    <row r="100" spans="2:20" ht="23.1" customHeight="1" x14ac:dyDescent="0.25">
      <c r="B100" s="25" t="s">
        <v>140</v>
      </c>
      <c r="C100" s="49">
        <f>'Avg Week Busega-Entebbe'!C100+'Avg Week Entebbe-Busega'!C100</f>
        <v>9</v>
      </c>
      <c r="D100" s="49">
        <f>'Avg Week Busega-Entebbe'!D100+'Avg Week Entebbe-Busega'!D100</f>
        <v>4.5</v>
      </c>
      <c r="E100" s="49">
        <f>'Avg Week Busega-Entebbe'!E100+'Avg Week Entebbe-Busega'!E100</f>
        <v>0.5</v>
      </c>
      <c r="F100" s="49">
        <f>'Avg Week Busega-Entebbe'!F100+'Avg Week Entebbe-Busega'!F100</f>
        <v>0.5</v>
      </c>
      <c r="G100" s="49">
        <f>'Avg Week Busega-Entebbe'!G100+'Avg Week Entebbe-Busega'!G100</f>
        <v>0</v>
      </c>
      <c r="H100" s="49">
        <f>'Avg Week Busega-Entebbe'!H100+'Avg Week Entebbe-Busega'!H100</f>
        <v>0</v>
      </c>
      <c r="I100" s="49">
        <f>'Avg Week Busega-Entebbe'!I100+'Avg Week Entebbe-Busega'!I100</f>
        <v>1.5</v>
      </c>
      <c r="J100" s="49">
        <f>'Avg Week Busega-Entebbe'!J100+'Avg Week Entebbe-Busega'!J100</f>
        <v>0.5</v>
      </c>
      <c r="K100" s="49">
        <f>'Avg Week Busega-Entebbe'!K100+'Avg Week Entebbe-Busega'!K100</f>
        <v>1.5</v>
      </c>
      <c r="L100" s="49">
        <f>'Avg Week Busega-Entebbe'!L100+'Avg Week Entebbe-Busega'!L100</f>
        <v>0</v>
      </c>
      <c r="M100" s="49">
        <f>'Avg Week Busega-Entebbe'!M100+'Avg Week Entebbe-Busega'!M100</f>
        <v>0.5</v>
      </c>
      <c r="N100" s="49">
        <f>'Avg Week Busega-Entebbe'!N100+'Avg Week Entebbe-Busega'!N100</f>
        <v>0</v>
      </c>
      <c r="O100" s="15">
        <f t="shared" si="35"/>
        <v>18</v>
      </c>
      <c r="P100" s="15">
        <f t="shared" si="36"/>
        <v>18.5</v>
      </c>
      <c r="R100" s="8"/>
      <c r="T100"/>
    </row>
    <row r="101" spans="2:20" ht="23.1" customHeight="1" x14ac:dyDescent="0.25">
      <c r="B101" s="23" t="s">
        <v>141</v>
      </c>
      <c r="C101" s="49">
        <f>'Avg Week Busega-Entebbe'!C101+'Avg Week Entebbe-Busega'!C101</f>
        <v>4.5</v>
      </c>
      <c r="D101" s="49">
        <f>'Avg Week Busega-Entebbe'!D101+'Avg Week Entebbe-Busega'!D101</f>
        <v>2.5</v>
      </c>
      <c r="E101" s="49">
        <f>'Avg Week Busega-Entebbe'!E101+'Avg Week Entebbe-Busega'!E101</f>
        <v>2</v>
      </c>
      <c r="F101" s="49">
        <f>'Avg Week Busega-Entebbe'!F101+'Avg Week Entebbe-Busega'!F101</f>
        <v>1</v>
      </c>
      <c r="G101" s="49">
        <f>'Avg Week Busega-Entebbe'!G101+'Avg Week Entebbe-Busega'!G101</f>
        <v>1</v>
      </c>
      <c r="H101" s="49">
        <f>'Avg Week Busega-Entebbe'!H101+'Avg Week Entebbe-Busega'!H101</f>
        <v>0</v>
      </c>
      <c r="I101" s="49">
        <f>'Avg Week Busega-Entebbe'!I101+'Avg Week Entebbe-Busega'!I101</f>
        <v>1</v>
      </c>
      <c r="J101" s="49">
        <f>'Avg Week Busega-Entebbe'!J101+'Avg Week Entebbe-Busega'!J101</f>
        <v>1</v>
      </c>
      <c r="K101" s="49">
        <f>'Avg Week Busega-Entebbe'!K101+'Avg Week Entebbe-Busega'!K101</f>
        <v>2.5</v>
      </c>
      <c r="L101" s="49">
        <f>'Avg Week Busega-Entebbe'!L101+'Avg Week Entebbe-Busega'!L101</f>
        <v>0.5</v>
      </c>
      <c r="M101" s="49">
        <f>'Avg Week Busega-Entebbe'!M101+'Avg Week Entebbe-Busega'!M101</f>
        <v>0</v>
      </c>
      <c r="N101" s="49">
        <f>'Avg Week Busega-Entebbe'!N101+'Avg Week Entebbe-Busega'!N101</f>
        <v>0</v>
      </c>
      <c r="O101" s="15">
        <f t="shared" si="35"/>
        <v>16</v>
      </c>
      <c r="P101" s="15">
        <f t="shared" si="36"/>
        <v>16</v>
      </c>
      <c r="R101" s="8"/>
      <c r="T101"/>
    </row>
    <row r="102" spans="2:20" ht="23.1" customHeight="1" x14ac:dyDescent="0.25">
      <c r="B102" s="24" t="s">
        <v>142</v>
      </c>
      <c r="C102" s="49">
        <f>'Avg Week Busega-Entebbe'!C102+'Avg Week Entebbe-Busega'!C102</f>
        <v>14.5</v>
      </c>
      <c r="D102" s="49">
        <f>'Avg Week Busega-Entebbe'!D102+'Avg Week Entebbe-Busega'!D102</f>
        <v>7.5</v>
      </c>
      <c r="E102" s="49">
        <f>'Avg Week Busega-Entebbe'!E102+'Avg Week Entebbe-Busega'!E102</f>
        <v>5</v>
      </c>
      <c r="F102" s="49">
        <f>'Avg Week Busega-Entebbe'!F102+'Avg Week Entebbe-Busega'!F102</f>
        <v>1.5</v>
      </c>
      <c r="G102" s="49">
        <f>'Avg Week Busega-Entebbe'!G102+'Avg Week Entebbe-Busega'!G102</f>
        <v>0.5</v>
      </c>
      <c r="H102" s="49">
        <f>'Avg Week Busega-Entebbe'!H102+'Avg Week Entebbe-Busega'!H102</f>
        <v>0.5</v>
      </c>
      <c r="I102" s="49">
        <f>'Avg Week Busega-Entebbe'!I102+'Avg Week Entebbe-Busega'!I102</f>
        <v>3</v>
      </c>
      <c r="J102" s="49">
        <f>'Avg Week Busega-Entebbe'!J102+'Avg Week Entebbe-Busega'!J102</f>
        <v>1.5</v>
      </c>
      <c r="K102" s="49">
        <f>'Avg Week Busega-Entebbe'!K102+'Avg Week Entebbe-Busega'!K102</f>
        <v>1.5</v>
      </c>
      <c r="L102" s="49">
        <f>'Avg Week Busega-Entebbe'!L102+'Avg Week Entebbe-Busega'!L102</f>
        <v>0</v>
      </c>
      <c r="M102" s="49">
        <f>'Avg Week Busega-Entebbe'!M102+'Avg Week Entebbe-Busega'!M102</f>
        <v>0</v>
      </c>
      <c r="N102" s="49">
        <f>'Avg Week Busega-Entebbe'!N102+'Avg Week Entebbe-Busega'!N102</f>
        <v>0</v>
      </c>
      <c r="O102" s="15">
        <f t="shared" si="35"/>
        <v>35.5</v>
      </c>
      <c r="P102" s="15">
        <f t="shared" si="36"/>
        <v>35.5</v>
      </c>
      <c r="R102" s="8"/>
      <c r="T102"/>
    </row>
    <row r="103" spans="2:20" ht="23.1" customHeight="1" x14ac:dyDescent="0.25">
      <c r="B103" s="23" t="s">
        <v>143</v>
      </c>
      <c r="C103" s="49">
        <f>'Avg Week Busega-Entebbe'!C103+'Avg Week Entebbe-Busega'!C103</f>
        <v>10.5</v>
      </c>
      <c r="D103" s="49">
        <f>'Avg Week Busega-Entebbe'!D103+'Avg Week Entebbe-Busega'!D103</f>
        <v>15.5</v>
      </c>
      <c r="E103" s="49">
        <f>'Avg Week Busega-Entebbe'!E103+'Avg Week Entebbe-Busega'!E103</f>
        <v>4</v>
      </c>
      <c r="F103" s="49">
        <f>'Avg Week Busega-Entebbe'!F103+'Avg Week Entebbe-Busega'!F103</f>
        <v>1.5</v>
      </c>
      <c r="G103" s="49">
        <f>'Avg Week Busega-Entebbe'!G103+'Avg Week Entebbe-Busega'!G103</f>
        <v>0</v>
      </c>
      <c r="H103" s="49">
        <f>'Avg Week Busega-Entebbe'!H103+'Avg Week Entebbe-Busega'!H103</f>
        <v>0</v>
      </c>
      <c r="I103" s="49">
        <f>'Avg Week Busega-Entebbe'!I103+'Avg Week Entebbe-Busega'!I103</f>
        <v>1.5</v>
      </c>
      <c r="J103" s="49">
        <f>'Avg Week Busega-Entebbe'!J103+'Avg Week Entebbe-Busega'!J103</f>
        <v>2</v>
      </c>
      <c r="K103" s="49">
        <f>'Avg Week Busega-Entebbe'!K103+'Avg Week Entebbe-Busega'!K103</f>
        <v>0.5</v>
      </c>
      <c r="L103" s="49">
        <f>'Avg Week Busega-Entebbe'!L103+'Avg Week Entebbe-Busega'!L103</f>
        <v>0.5</v>
      </c>
      <c r="M103" s="49">
        <f>'Avg Week Busega-Entebbe'!M103+'Avg Week Entebbe-Busega'!M103</f>
        <v>0</v>
      </c>
      <c r="N103" s="49">
        <f>'Avg Week Busega-Entebbe'!N103+'Avg Week Entebbe-Busega'!N103</f>
        <v>0</v>
      </c>
      <c r="O103" s="15">
        <f t="shared" si="35"/>
        <v>36</v>
      </c>
      <c r="P103" s="15">
        <f t="shared" si="36"/>
        <v>36</v>
      </c>
      <c r="R103" s="8"/>
      <c r="T103"/>
    </row>
    <row r="104" spans="2:20" ht="23.1" customHeight="1" x14ac:dyDescent="0.25">
      <c r="B104" s="25" t="s">
        <v>144</v>
      </c>
      <c r="C104" s="49">
        <f>'Avg Week Busega-Entebbe'!C104+'Avg Week Entebbe-Busega'!C104</f>
        <v>17</v>
      </c>
      <c r="D104" s="49">
        <f>'Avg Week Busega-Entebbe'!D104+'Avg Week Entebbe-Busega'!D104</f>
        <v>14.5</v>
      </c>
      <c r="E104" s="49">
        <f>'Avg Week Busega-Entebbe'!E104+'Avg Week Entebbe-Busega'!E104</f>
        <v>4.5</v>
      </c>
      <c r="F104" s="49">
        <f>'Avg Week Busega-Entebbe'!F104+'Avg Week Entebbe-Busega'!F104</f>
        <v>2.5</v>
      </c>
      <c r="G104" s="49">
        <f>'Avg Week Busega-Entebbe'!G104+'Avg Week Entebbe-Busega'!G104</f>
        <v>0.5</v>
      </c>
      <c r="H104" s="49">
        <f>'Avg Week Busega-Entebbe'!H104+'Avg Week Entebbe-Busega'!H104</f>
        <v>0</v>
      </c>
      <c r="I104" s="49">
        <f>'Avg Week Busega-Entebbe'!I104+'Avg Week Entebbe-Busega'!I104</f>
        <v>1</v>
      </c>
      <c r="J104" s="49">
        <f>'Avg Week Busega-Entebbe'!J104+'Avg Week Entebbe-Busega'!J104</f>
        <v>0.5</v>
      </c>
      <c r="K104" s="49">
        <f>'Avg Week Busega-Entebbe'!K104+'Avg Week Entebbe-Busega'!K104</f>
        <v>0.5</v>
      </c>
      <c r="L104" s="49">
        <f>'Avg Week Busega-Entebbe'!L104+'Avg Week Entebbe-Busega'!L104</f>
        <v>0</v>
      </c>
      <c r="M104" s="49">
        <f>'Avg Week Busega-Entebbe'!M104+'Avg Week Entebbe-Busega'!M104</f>
        <v>0</v>
      </c>
      <c r="N104" s="49">
        <f>'Avg Week Busega-Entebbe'!N104+'Avg Week Entebbe-Busega'!N104</f>
        <v>0</v>
      </c>
      <c r="O104" s="15">
        <f t="shared" si="35"/>
        <v>41</v>
      </c>
      <c r="P104" s="15">
        <f t="shared" si="36"/>
        <v>41</v>
      </c>
      <c r="R104" s="8"/>
      <c r="T104"/>
    </row>
    <row r="105" spans="2:20" ht="23.1" customHeight="1" x14ac:dyDescent="0.25">
      <c r="B105" s="23" t="s">
        <v>145</v>
      </c>
      <c r="C105" s="49">
        <f>'Avg Week Busega-Entebbe'!C105+'Avg Week Entebbe-Busega'!C105</f>
        <v>31</v>
      </c>
      <c r="D105" s="49">
        <f>'Avg Week Busega-Entebbe'!D105+'Avg Week Entebbe-Busega'!D105</f>
        <v>17.5</v>
      </c>
      <c r="E105" s="49">
        <f>'Avg Week Busega-Entebbe'!E105+'Avg Week Entebbe-Busega'!E105</f>
        <v>7</v>
      </c>
      <c r="F105" s="49">
        <f>'Avg Week Busega-Entebbe'!F105+'Avg Week Entebbe-Busega'!F105</f>
        <v>4</v>
      </c>
      <c r="G105" s="49">
        <f>'Avg Week Busega-Entebbe'!G105+'Avg Week Entebbe-Busega'!G105</f>
        <v>1</v>
      </c>
      <c r="H105" s="49">
        <f>'Avg Week Busega-Entebbe'!H105+'Avg Week Entebbe-Busega'!H105</f>
        <v>0</v>
      </c>
      <c r="I105" s="49">
        <f>'Avg Week Busega-Entebbe'!I105+'Avg Week Entebbe-Busega'!I105</f>
        <v>2</v>
      </c>
      <c r="J105" s="49">
        <f>'Avg Week Busega-Entebbe'!J105+'Avg Week Entebbe-Busega'!J105</f>
        <v>3</v>
      </c>
      <c r="K105" s="49">
        <f>'Avg Week Busega-Entebbe'!K105+'Avg Week Entebbe-Busega'!K105</f>
        <v>1</v>
      </c>
      <c r="L105" s="49">
        <f>'Avg Week Busega-Entebbe'!L105+'Avg Week Entebbe-Busega'!L105</f>
        <v>0</v>
      </c>
      <c r="M105" s="49">
        <f>'Avg Week Busega-Entebbe'!M105+'Avg Week Entebbe-Busega'!M105</f>
        <v>0.5</v>
      </c>
      <c r="N105" s="49">
        <f>'Avg Week Busega-Entebbe'!N105+'Avg Week Entebbe-Busega'!N105</f>
        <v>0</v>
      </c>
      <c r="O105" s="15">
        <f t="shared" si="35"/>
        <v>66.5</v>
      </c>
      <c r="P105" s="15">
        <f t="shared" si="36"/>
        <v>67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4284.2142857142862</v>
      </c>
      <c r="D106" s="16">
        <f t="shared" ref="D106:P106" si="37">SUM(D10:D105)</f>
        <v>2164.4285714285716</v>
      </c>
      <c r="E106" s="16">
        <f t="shared" si="37"/>
        <v>887.07142857142856</v>
      </c>
      <c r="F106" s="16">
        <f t="shared" si="37"/>
        <v>399.5714285714285</v>
      </c>
      <c r="G106" s="16">
        <f t="shared" si="37"/>
        <v>83.285714285714278</v>
      </c>
      <c r="H106" s="16">
        <f t="shared" si="37"/>
        <v>34.785714285714278</v>
      </c>
      <c r="I106" s="16">
        <f t="shared" si="37"/>
        <v>486.28571428571416</v>
      </c>
      <c r="J106" s="16">
        <f t="shared" si="37"/>
        <v>250.42857142857142</v>
      </c>
      <c r="K106" s="16">
        <f t="shared" si="37"/>
        <v>173.92857142857139</v>
      </c>
      <c r="L106" s="16">
        <f t="shared" si="37"/>
        <v>38.357142857142861</v>
      </c>
      <c r="M106" s="16">
        <f t="shared" si="37"/>
        <v>10.071428571428571</v>
      </c>
      <c r="N106" s="16">
        <f t="shared" si="37"/>
        <v>0</v>
      </c>
      <c r="O106" s="16">
        <f t="shared" si="37"/>
        <v>8802.3571428571413</v>
      </c>
      <c r="P106" s="16">
        <f t="shared" si="37"/>
        <v>8812.4285714285725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0.48615591615737513</v>
      </c>
      <c r="D107" s="43">
        <f t="shared" si="38"/>
        <v>0.24561090667401558</v>
      </c>
      <c r="E107" s="43">
        <f t="shared" si="38"/>
        <v>0.10066140353721204</v>
      </c>
      <c r="F107" s="43">
        <f t="shared" si="38"/>
        <v>4.5341806215247929E-2</v>
      </c>
      <c r="G107" s="43">
        <f t="shared" si="38"/>
        <v>9.4509377988879328E-3</v>
      </c>
      <c r="H107" s="43">
        <f t="shared" si="38"/>
        <v>3.9473470909591963E-3</v>
      </c>
      <c r="I107" s="43">
        <f t="shared" si="38"/>
        <v>5.5181804918378242E-2</v>
      </c>
      <c r="J107" s="43">
        <f t="shared" si="38"/>
        <v>2.8417656880704197E-2</v>
      </c>
      <c r="K107" s="43">
        <f t="shared" si="38"/>
        <v>1.973673545479598E-2</v>
      </c>
      <c r="L107" s="43">
        <f t="shared" si="38"/>
        <v>4.3526188662116813E-3</v>
      </c>
      <c r="M107" s="43">
        <f t="shared" si="38"/>
        <v>1.1428664062120056E-3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0.4867121631381206</v>
      </c>
      <c r="D108" s="44">
        <f t="shared" ref="D108:N108" si="39">D106/$O$106</f>
        <v>0.24589192829842663</v>
      </c>
      <c r="E108" s="44">
        <f t="shared" si="39"/>
        <v>0.10077657770240116</v>
      </c>
      <c r="F108" s="44">
        <f t="shared" si="39"/>
        <v>4.5393685133040665E-2</v>
      </c>
      <c r="G108" s="44">
        <f t="shared" si="39"/>
        <v>9.4617513166116232E-3</v>
      </c>
      <c r="H108" s="44">
        <f t="shared" si="39"/>
        <v>3.9518635430444765E-3</v>
      </c>
      <c r="I108" s="44">
        <f t="shared" si="39"/>
        <v>5.524494250728295E-2</v>
      </c>
      <c r="J108" s="44">
        <f t="shared" si="39"/>
        <v>2.8450171626106645E-2</v>
      </c>
      <c r="K108" s="44">
        <f t="shared" si="39"/>
        <v>1.9759317715222383E-2</v>
      </c>
      <c r="L108" s="44">
        <f t="shared" si="39"/>
        <v>4.3575990197430893E-3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23.09.19 Entebbe-Busega</vt:lpstr>
      <vt:lpstr>23.09.19 -Busega -Entebbe</vt:lpstr>
      <vt:lpstr>24.09 Entebbe-Busega</vt:lpstr>
      <vt:lpstr>24.09-Busega-Entebbe</vt:lpstr>
      <vt:lpstr>25.09 Entebbe-Busega</vt:lpstr>
      <vt:lpstr>25.09 Busega-Entebbe</vt:lpstr>
      <vt:lpstr>26.09 Entebbe-Busega 24hr</vt:lpstr>
      <vt:lpstr>26.09 Busega-Entebbe 24hr</vt:lpstr>
      <vt:lpstr>27.09 Entebbe-Busega</vt:lpstr>
      <vt:lpstr>27.09 Busega-Entebbe </vt:lpstr>
      <vt:lpstr>28.09 Entebbe-Busega-24h</vt:lpstr>
      <vt:lpstr>28.09 Busega-Entebbe-24h</vt:lpstr>
      <vt:lpstr>29.09 Entebbe-Busega</vt:lpstr>
      <vt:lpstr>29.09 Busega-Entebbe</vt:lpstr>
      <vt:lpstr>Avg Week Busega-Entebbe</vt:lpstr>
      <vt:lpstr>Avg Week Entebbe-Busega</vt:lpstr>
      <vt:lpstr>Avg Week Busega-Entebbe-2Dir</vt:lpstr>
      <vt:lpstr>'23.09.19 -Busega -Entebbe'!Print_Area</vt:lpstr>
      <vt:lpstr>'23.09.19 Entebbe-Busega'!Print_Area</vt:lpstr>
      <vt:lpstr>'24.09 Entebbe-Busega'!Print_Area</vt:lpstr>
      <vt:lpstr>'24.09-Busega-Entebbe'!Print_Area</vt:lpstr>
      <vt:lpstr>'25.09 Busega-Entebbe'!Print_Area</vt:lpstr>
      <vt:lpstr>'25.09 Entebbe-Busega'!Print_Area</vt:lpstr>
      <vt:lpstr>'26.09 Busega-Entebbe 24hr'!Print_Area</vt:lpstr>
      <vt:lpstr>'26.09 Entebbe-Busega 24hr'!Print_Area</vt:lpstr>
      <vt:lpstr>'27.09 Busega-Entebbe '!Print_Area</vt:lpstr>
      <vt:lpstr>'27.09 Entebbe-Busega'!Print_Area</vt:lpstr>
      <vt:lpstr>'28.09 Busega-Entebbe-24h'!Print_Area</vt:lpstr>
      <vt:lpstr>'28.09 Entebbe-Busega-24h'!Print_Area</vt:lpstr>
      <vt:lpstr>'29.09 Busega-Entebbe'!Print_Area</vt:lpstr>
      <vt:lpstr>'29.09 Entebbe-Busega'!Print_Area</vt:lpstr>
      <vt:lpstr>'Avg Week Busega-Entebbe'!Print_Area</vt:lpstr>
      <vt:lpstr>'Avg Week Busega-Entebbe-2Dir'!Print_Area</vt:lpstr>
      <vt:lpstr>'Avg Week Entebbe-Busega'!Print_Area</vt:lpstr>
      <vt:lpstr>'23.09.19 -Busega -Entebbe'!Print_Titles</vt:lpstr>
      <vt:lpstr>'23.09.19 Entebbe-Busega'!Print_Titles</vt:lpstr>
      <vt:lpstr>'24.09 Entebbe-Busega'!Print_Titles</vt:lpstr>
      <vt:lpstr>'24.09-Busega-Entebbe'!Print_Titles</vt:lpstr>
      <vt:lpstr>'25.09 Busega-Entebbe'!Print_Titles</vt:lpstr>
      <vt:lpstr>'25.09 Entebbe-Busega'!Print_Titles</vt:lpstr>
      <vt:lpstr>'26.09 Busega-Entebbe 24hr'!Print_Titles</vt:lpstr>
      <vt:lpstr>'26.09 Entebbe-Busega 24hr'!Print_Titles</vt:lpstr>
      <vt:lpstr>'27.09 Busega-Entebbe '!Print_Titles</vt:lpstr>
      <vt:lpstr>'27.09 Entebbe-Busega'!Print_Titles</vt:lpstr>
      <vt:lpstr>'28.09 Busega-Entebbe-24h'!Print_Titles</vt:lpstr>
      <vt:lpstr>'28.09 Entebbe-Busega-24h'!Print_Titles</vt:lpstr>
      <vt:lpstr>'29.09 Busega-Entebbe'!Print_Titles</vt:lpstr>
      <vt:lpstr>'29.09 Entebbe-Busega'!Print_Titles</vt:lpstr>
      <vt:lpstr>'Avg Week Busega-Entebbe'!Print_Titles</vt:lpstr>
      <vt:lpstr>'Avg Week Busega-Entebbe-2Dir'!Print_Titles</vt:lpstr>
      <vt:lpstr>'Avg Week Entebbe-Busega'!Print_Titles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CLINT</cp:lastModifiedBy>
  <cp:lastPrinted>2019-07-25T18:18:41Z</cp:lastPrinted>
  <dcterms:created xsi:type="dcterms:W3CDTF">2010-07-06T07:39:49Z</dcterms:created>
  <dcterms:modified xsi:type="dcterms:W3CDTF">2020-01-16T11:27:49Z</dcterms:modified>
</cp:coreProperties>
</file>