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9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2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4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16.xml" ContentType="application/vnd.openxmlformats-officedocument.drawing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7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61-NSANGI-BULOBA ROAD\MCC\"/>
    </mc:Choice>
  </mc:AlternateContent>
  <xr:revisionPtr revIDLastSave="0" documentId="13_ncr:1_{2F69EA98-6C8C-4970-9348-23E0F83438AD}" xr6:coauthVersionLast="45" xr6:coauthVersionMax="45" xr10:uidLastSave="{00000000-0000-0000-0000-000000000000}"/>
  <bookViews>
    <workbookView xWindow="-120" yWindow="-120" windowWidth="20730" windowHeight="11160" tabRatio="930" firstSheet="11" activeTab="16" xr2:uid="{00000000-000D-0000-FFFF-FFFF00000000}"/>
  </bookViews>
  <sheets>
    <sheet name="23.09-BULOBA- NSANGI" sheetId="93" r:id="rId1"/>
    <sheet name="23.09- NSANGI-BULOBA" sheetId="94" r:id="rId2"/>
    <sheet name="24.09 Buloba-Nsangi" sheetId="95" r:id="rId3"/>
    <sheet name="24.09 Nsangi-Buloba" sheetId="96" r:id="rId4"/>
    <sheet name="25.09 Buloba-Nsangi" sheetId="97" r:id="rId5"/>
    <sheet name="25.09 Nsangi-Buloba" sheetId="98" r:id="rId6"/>
    <sheet name="26.09 Buloba-Nsangi-24HRS" sheetId="101" r:id="rId7"/>
    <sheet name="26.09 Nsangi-Buloba-24HRS" sheetId="109" r:id="rId8"/>
    <sheet name="27.09 Buloba-Nsangi" sheetId="99" r:id="rId9"/>
    <sheet name="27.09 Nsangi-Buloba" sheetId="100" r:id="rId10"/>
    <sheet name="28.09 Buloba-Nsangi-24h" sheetId="105" r:id="rId11"/>
    <sheet name="28.09 Nsangi-Buloba-24h" sheetId="110" r:id="rId12"/>
    <sheet name="29.09 Buloba-Nsangi" sheetId="103" r:id="rId13"/>
    <sheet name="29.09 Nsangi-Buloba" sheetId="104" r:id="rId14"/>
    <sheet name="Avg Week Buloba-Nsangi" sheetId="107" r:id="rId15"/>
    <sheet name="Avg Week Nsangi-Buloba" sheetId="108" r:id="rId16"/>
    <sheet name="Avg Week Buloba-Nsangi-2Dir" sheetId="111" r:id="rId17"/>
  </sheets>
  <externalReferences>
    <externalReference r:id="rId18"/>
    <externalReference r:id="rId19"/>
  </externalReferences>
  <definedNames>
    <definedName name="_xlnm.Print_Area" localSheetId="1">'23.09- NSANGI-BULOBA'!$A$1:$AF$60</definedName>
    <definedName name="_xlnm.Print_Area" localSheetId="0">'23.09-BULOBA- NSANGI'!$A$1:$AF$60</definedName>
    <definedName name="_xlnm.Print_Area" localSheetId="2">'24.09 Buloba-Nsangi'!$A$1:$AF$60</definedName>
    <definedName name="_xlnm.Print_Area" localSheetId="3">'24.09 Nsangi-Buloba'!$A$1:$AF$60</definedName>
    <definedName name="_xlnm.Print_Area" localSheetId="4">'25.09 Buloba-Nsangi'!$A$1:$AF$60</definedName>
    <definedName name="_xlnm.Print_Area" localSheetId="5">'25.09 Nsangi-Buloba'!$A$1:$AF$60</definedName>
    <definedName name="_xlnm.Print_Area" localSheetId="6">'26.09 Buloba-Nsangi-24HRS'!$A$1:$AF$108</definedName>
    <definedName name="_xlnm.Print_Area" localSheetId="7">'26.09 Nsangi-Buloba-24HRS'!$A$1:$AF$108</definedName>
    <definedName name="_xlnm.Print_Area" localSheetId="8">'27.09 Buloba-Nsangi'!$A$1:$AF$60</definedName>
    <definedName name="_xlnm.Print_Area" localSheetId="9">'27.09 Nsangi-Buloba'!$A$1:$AF$60</definedName>
    <definedName name="_xlnm.Print_Area" localSheetId="10">'28.09 Buloba-Nsangi-24h'!$A$1:$AF$108</definedName>
    <definedName name="_xlnm.Print_Area" localSheetId="11">'28.09 Nsangi-Buloba-24h'!$A$1:$AF$108</definedName>
    <definedName name="_xlnm.Print_Area" localSheetId="12">'29.09 Buloba-Nsangi'!$A$1:$AF$60</definedName>
    <definedName name="_xlnm.Print_Area" localSheetId="13">'29.09 Nsangi-Buloba'!$A$1:$AF$60</definedName>
    <definedName name="_xlnm.Print_Area" localSheetId="14">'Avg Week Buloba-Nsangi'!$A$1:$AF$108</definedName>
    <definedName name="_xlnm.Print_Area" localSheetId="16">'Avg Week Buloba-Nsangi-2Dir'!$A$1:$AF$108</definedName>
    <definedName name="_xlnm.Print_Area" localSheetId="15">'Avg Week Nsangi-Buloba'!$A$1:$AF$108</definedName>
    <definedName name="_xlnm.Print_Titles" localSheetId="1">'23.09- NSANGI-BULOBA'!$1:$8</definedName>
    <definedName name="_xlnm.Print_Titles" localSheetId="0">'23.09-BULOBA- NSANGI'!$1:$8</definedName>
    <definedName name="_xlnm.Print_Titles" localSheetId="2">'24.09 Buloba-Nsangi'!$1:$8</definedName>
    <definedName name="_xlnm.Print_Titles" localSheetId="3">'24.09 Nsangi-Buloba'!$1:$8</definedName>
    <definedName name="_xlnm.Print_Titles" localSheetId="4">'25.09 Buloba-Nsangi'!$1:$8</definedName>
    <definedName name="_xlnm.Print_Titles" localSheetId="5">'25.09 Nsangi-Buloba'!$1:$8</definedName>
    <definedName name="_xlnm.Print_Titles" localSheetId="6">'26.09 Buloba-Nsangi-24HRS'!$1:$8</definedName>
    <definedName name="_xlnm.Print_Titles" localSheetId="7">'26.09 Nsangi-Buloba-24HRS'!$1:$8</definedName>
    <definedName name="_xlnm.Print_Titles" localSheetId="8">'27.09 Buloba-Nsangi'!$1:$8</definedName>
    <definedName name="_xlnm.Print_Titles" localSheetId="9">'27.09 Nsangi-Buloba'!$1:$8</definedName>
    <definedName name="_xlnm.Print_Titles" localSheetId="10">'28.09 Buloba-Nsangi-24h'!$1:$8</definedName>
    <definedName name="_xlnm.Print_Titles" localSheetId="11">'28.09 Nsangi-Buloba-24h'!$1:$8</definedName>
    <definedName name="_xlnm.Print_Titles" localSheetId="12">'29.09 Buloba-Nsangi'!$1:$8</definedName>
    <definedName name="_xlnm.Print_Titles" localSheetId="13">'29.09 Nsangi-Buloba'!$1:$8</definedName>
    <definedName name="_xlnm.Print_Titles" localSheetId="14">'Avg Week Buloba-Nsangi'!$1:$8</definedName>
    <definedName name="_xlnm.Print_Titles" localSheetId="16">'Avg Week Buloba-Nsangi-2Dir'!$1:$8</definedName>
    <definedName name="_xlnm.Print_Titles" localSheetId="15">'Avg Week Nsangi-Buloba'!$1:$8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6" i="111" l="1"/>
  <c r="O106" i="111"/>
  <c r="N106" i="111"/>
  <c r="M106" i="111"/>
  <c r="L106" i="111"/>
  <c r="K106" i="111"/>
  <c r="J106" i="111"/>
  <c r="I106" i="111"/>
  <c r="H106" i="111"/>
  <c r="G106" i="111"/>
  <c r="F106" i="111"/>
  <c r="E106" i="111"/>
  <c r="D106" i="111"/>
  <c r="C106" i="111"/>
  <c r="P106" i="108"/>
  <c r="O106" i="108"/>
  <c r="N106" i="108"/>
  <c r="M106" i="108"/>
  <c r="L106" i="108"/>
  <c r="K106" i="108"/>
  <c r="J106" i="108"/>
  <c r="I106" i="108"/>
  <c r="H106" i="108"/>
  <c r="G106" i="108"/>
  <c r="F106" i="108"/>
  <c r="E106" i="108"/>
  <c r="D106" i="108"/>
  <c r="C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P58" i="107"/>
  <c r="P59" i="107"/>
  <c r="P60" i="107"/>
  <c r="P61" i="107"/>
  <c r="P62" i="107"/>
  <c r="P63" i="107"/>
  <c r="P64" i="107"/>
  <c r="P65" i="107"/>
  <c r="AF23" i="107" s="1"/>
  <c r="P66" i="107"/>
  <c r="P67" i="107"/>
  <c r="P68" i="107"/>
  <c r="P69" i="107"/>
  <c r="P70" i="107"/>
  <c r="P71" i="107"/>
  <c r="P72" i="107"/>
  <c r="P73" i="107"/>
  <c r="AF25" i="107" s="1"/>
  <c r="P74" i="107"/>
  <c r="P75" i="107"/>
  <c r="P76" i="107"/>
  <c r="P77" i="107"/>
  <c r="P78" i="107"/>
  <c r="P79" i="107"/>
  <c r="P80" i="107"/>
  <c r="P81" i="107"/>
  <c r="AF27" i="107" s="1"/>
  <c r="P82" i="107"/>
  <c r="P83" i="107"/>
  <c r="P84" i="107"/>
  <c r="P85" i="107"/>
  <c r="P86" i="107"/>
  <c r="P87" i="107"/>
  <c r="P88" i="107"/>
  <c r="P89" i="107"/>
  <c r="AF29" i="107" s="1"/>
  <c r="P90" i="107"/>
  <c r="P91" i="107"/>
  <c r="P92" i="107"/>
  <c r="P93" i="107"/>
  <c r="P94" i="107"/>
  <c r="P95" i="107"/>
  <c r="P96" i="107"/>
  <c r="P97" i="107"/>
  <c r="AF31" i="107" s="1"/>
  <c r="P98" i="107"/>
  <c r="P99" i="107"/>
  <c r="P100" i="107"/>
  <c r="P101" i="107"/>
  <c r="P102" i="107"/>
  <c r="P103" i="107"/>
  <c r="P104" i="107"/>
  <c r="P105" i="107"/>
  <c r="AF33" i="107" s="1"/>
  <c r="O58" i="107"/>
  <c r="O59" i="107"/>
  <c r="O60" i="107"/>
  <c r="O61" i="107"/>
  <c r="O62" i="107"/>
  <c r="O63" i="107"/>
  <c r="O64" i="107"/>
  <c r="O65" i="107"/>
  <c r="AE23" i="107" s="1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AE29" i="107" s="1"/>
  <c r="O90" i="107"/>
  <c r="O91" i="107"/>
  <c r="O92" i="107"/>
  <c r="O93" i="107"/>
  <c r="O94" i="107"/>
  <c r="O95" i="107"/>
  <c r="O96" i="107"/>
  <c r="O97" i="107"/>
  <c r="AE31" i="107" s="1"/>
  <c r="O98" i="107"/>
  <c r="O99" i="107"/>
  <c r="AE32" i="107" s="1"/>
  <c r="O100" i="107"/>
  <c r="O101" i="107"/>
  <c r="O102" i="107"/>
  <c r="O103" i="107"/>
  <c r="O104" i="107"/>
  <c r="O105" i="107"/>
  <c r="AE33" i="107" s="1"/>
  <c r="D58" i="107"/>
  <c r="E58" i="107"/>
  <c r="F58" i="107"/>
  <c r="G58" i="107"/>
  <c r="H58" i="107"/>
  <c r="I58" i="107"/>
  <c r="J58" i="107"/>
  <c r="K58" i="107"/>
  <c r="AA22" i="107" s="1"/>
  <c r="L58" i="107"/>
  <c r="M58" i="107"/>
  <c r="N58" i="107"/>
  <c r="D59" i="107"/>
  <c r="E59" i="107"/>
  <c r="F59" i="107"/>
  <c r="G59" i="107"/>
  <c r="H59" i="107"/>
  <c r="X22" i="107" s="1"/>
  <c r="I59" i="107"/>
  <c r="J59" i="107"/>
  <c r="K59" i="107"/>
  <c r="L59" i="107"/>
  <c r="M59" i="107"/>
  <c r="N59" i="107"/>
  <c r="D60" i="107"/>
  <c r="E60" i="107"/>
  <c r="U22" i="107" s="1"/>
  <c r="F60" i="107"/>
  <c r="G60" i="107"/>
  <c r="H60" i="107"/>
  <c r="I60" i="107"/>
  <c r="J60" i="107"/>
  <c r="K60" i="107"/>
  <c r="L60" i="107"/>
  <c r="M60" i="107"/>
  <c r="AC22" i="107" s="1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W23" i="107" s="1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Y23" i="107" s="1"/>
  <c r="J64" i="107"/>
  <c r="K64" i="107"/>
  <c r="L64" i="107"/>
  <c r="M64" i="107"/>
  <c r="N64" i="107"/>
  <c r="D65" i="107"/>
  <c r="E65" i="107"/>
  <c r="F65" i="107"/>
  <c r="V23" i="107" s="1"/>
  <c r="G65" i="107"/>
  <c r="H65" i="107"/>
  <c r="I65" i="107"/>
  <c r="J65" i="107"/>
  <c r="K65" i="107"/>
  <c r="L65" i="107"/>
  <c r="M65" i="107"/>
  <c r="N65" i="107"/>
  <c r="AD23" i="107" s="1"/>
  <c r="D66" i="107"/>
  <c r="E66" i="107"/>
  <c r="F66" i="107"/>
  <c r="G66" i="107"/>
  <c r="H66" i="107"/>
  <c r="I66" i="107"/>
  <c r="J66" i="107"/>
  <c r="K66" i="107"/>
  <c r="AA24" i="107" s="1"/>
  <c r="L66" i="107"/>
  <c r="M66" i="107"/>
  <c r="N66" i="107"/>
  <c r="D67" i="107"/>
  <c r="E67" i="107"/>
  <c r="F67" i="107"/>
  <c r="G67" i="107"/>
  <c r="H67" i="107"/>
  <c r="X24" i="107" s="1"/>
  <c r="I67" i="107"/>
  <c r="J67" i="107"/>
  <c r="K67" i="107"/>
  <c r="L67" i="107"/>
  <c r="M67" i="107"/>
  <c r="N67" i="107"/>
  <c r="D68" i="107"/>
  <c r="E68" i="107"/>
  <c r="U24" i="107" s="1"/>
  <c r="F68" i="107"/>
  <c r="G68" i="107"/>
  <c r="H68" i="107"/>
  <c r="I68" i="107"/>
  <c r="J68" i="107"/>
  <c r="K68" i="107"/>
  <c r="L68" i="107"/>
  <c r="M68" i="107"/>
  <c r="AC24" i="107" s="1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D70" i="107"/>
  <c r="E70" i="107"/>
  <c r="F70" i="107"/>
  <c r="G70" i="107"/>
  <c r="W25" i="107" s="1"/>
  <c r="H70" i="107"/>
  <c r="I70" i="107"/>
  <c r="J70" i="107"/>
  <c r="K70" i="107"/>
  <c r="L70" i="107"/>
  <c r="M70" i="107"/>
  <c r="N70" i="107"/>
  <c r="D71" i="107"/>
  <c r="T25" i="107" s="1"/>
  <c r="E71" i="107"/>
  <c r="F71" i="107"/>
  <c r="G71" i="107"/>
  <c r="H71" i="107"/>
  <c r="I71" i="107"/>
  <c r="J71" i="107"/>
  <c r="K71" i="107"/>
  <c r="L71" i="107"/>
  <c r="AB25" i="107" s="1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V25" i="107" s="1"/>
  <c r="G73" i="107"/>
  <c r="H73" i="107"/>
  <c r="I73" i="107"/>
  <c r="J73" i="107"/>
  <c r="K73" i="107"/>
  <c r="L73" i="107"/>
  <c r="M73" i="107"/>
  <c r="N73" i="107"/>
  <c r="AD25" i="107" s="1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X26" i="107" s="1"/>
  <c r="I75" i="107"/>
  <c r="J75" i="107"/>
  <c r="K75" i="107"/>
  <c r="L75" i="107"/>
  <c r="M75" i="107"/>
  <c r="N75" i="107"/>
  <c r="D76" i="107"/>
  <c r="E76" i="107"/>
  <c r="U26" i="107" s="1"/>
  <c r="F76" i="107"/>
  <c r="G76" i="107"/>
  <c r="H76" i="107"/>
  <c r="I76" i="107"/>
  <c r="J76" i="107"/>
  <c r="K76" i="107"/>
  <c r="L76" i="107"/>
  <c r="M76" i="107"/>
  <c r="AC26" i="107" s="1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D78" i="107"/>
  <c r="E78" i="107"/>
  <c r="F78" i="107"/>
  <c r="G78" i="107"/>
  <c r="W27" i="107" s="1"/>
  <c r="H78" i="107"/>
  <c r="I78" i="107"/>
  <c r="J78" i="107"/>
  <c r="K78" i="107"/>
  <c r="L78" i="107"/>
  <c r="M78" i="107"/>
  <c r="N78" i="107"/>
  <c r="D79" i="107"/>
  <c r="T27" i="107" s="1"/>
  <c r="E79" i="107"/>
  <c r="F79" i="107"/>
  <c r="G79" i="107"/>
  <c r="H79" i="107"/>
  <c r="I79" i="107"/>
  <c r="J79" i="107"/>
  <c r="K79" i="107"/>
  <c r="L79" i="107"/>
  <c r="AB27" i="107" s="1"/>
  <c r="M79" i="107"/>
  <c r="N79" i="107"/>
  <c r="D80" i="107"/>
  <c r="E80" i="107"/>
  <c r="F80" i="107"/>
  <c r="G80" i="107"/>
  <c r="H80" i="107"/>
  <c r="I80" i="107"/>
  <c r="Y27" i="107" s="1"/>
  <c r="J80" i="107"/>
  <c r="K80" i="107"/>
  <c r="L80" i="107"/>
  <c r="M80" i="107"/>
  <c r="N80" i="107"/>
  <c r="D81" i="107"/>
  <c r="E81" i="107"/>
  <c r="F81" i="107"/>
  <c r="V27" i="107" s="1"/>
  <c r="G81" i="107"/>
  <c r="H81" i="107"/>
  <c r="I81" i="107"/>
  <c r="J81" i="107"/>
  <c r="K81" i="107"/>
  <c r="L81" i="107"/>
  <c r="M81" i="107"/>
  <c r="N81" i="107"/>
  <c r="AD27" i="107" s="1"/>
  <c r="D82" i="107"/>
  <c r="E82" i="107"/>
  <c r="F82" i="107"/>
  <c r="G82" i="107"/>
  <c r="H82" i="107"/>
  <c r="I82" i="107"/>
  <c r="J82" i="107"/>
  <c r="K82" i="107"/>
  <c r="AA28" i="107" s="1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U28" i="107" s="1"/>
  <c r="F84" i="107"/>
  <c r="G84" i="107"/>
  <c r="H84" i="107"/>
  <c r="I84" i="107"/>
  <c r="J84" i="107"/>
  <c r="K84" i="107"/>
  <c r="L84" i="107"/>
  <c r="M84" i="107"/>
  <c r="AC28" i="107" s="1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D86" i="107"/>
  <c r="E86" i="107"/>
  <c r="F86" i="107"/>
  <c r="G86" i="107"/>
  <c r="W29" i="107" s="1"/>
  <c r="H86" i="107"/>
  <c r="I86" i="107"/>
  <c r="J86" i="107"/>
  <c r="K86" i="107"/>
  <c r="L86" i="107"/>
  <c r="M86" i="107"/>
  <c r="N86" i="107"/>
  <c r="D87" i="107"/>
  <c r="T29" i="107" s="1"/>
  <c r="E87" i="107"/>
  <c r="F87" i="107"/>
  <c r="G87" i="107"/>
  <c r="H87" i="107"/>
  <c r="I87" i="107"/>
  <c r="J87" i="107"/>
  <c r="K87" i="107"/>
  <c r="L87" i="107"/>
  <c r="AB29" i="107" s="1"/>
  <c r="M87" i="107"/>
  <c r="N87" i="107"/>
  <c r="D88" i="107"/>
  <c r="E88" i="107"/>
  <c r="F88" i="107"/>
  <c r="G88" i="107"/>
  <c r="H88" i="107"/>
  <c r="I88" i="107"/>
  <c r="Y29" i="107" s="1"/>
  <c r="J88" i="107"/>
  <c r="K88" i="107"/>
  <c r="L88" i="107"/>
  <c r="M88" i="107"/>
  <c r="N88" i="107"/>
  <c r="D89" i="107"/>
  <c r="E89" i="107"/>
  <c r="F89" i="107"/>
  <c r="V29" i="107" s="1"/>
  <c r="G89" i="107"/>
  <c r="H89" i="107"/>
  <c r="I89" i="107"/>
  <c r="J89" i="107"/>
  <c r="K89" i="107"/>
  <c r="L89" i="107"/>
  <c r="M89" i="107"/>
  <c r="N89" i="107"/>
  <c r="AD29" i="107" s="1"/>
  <c r="D90" i="107"/>
  <c r="E90" i="107"/>
  <c r="F90" i="107"/>
  <c r="G90" i="107"/>
  <c r="H90" i="107"/>
  <c r="I90" i="107"/>
  <c r="J90" i="107"/>
  <c r="K90" i="107"/>
  <c r="AA30" i="107" s="1"/>
  <c r="L90" i="107"/>
  <c r="M90" i="107"/>
  <c r="N90" i="107"/>
  <c r="D91" i="107"/>
  <c r="E91" i="107"/>
  <c r="F91" i="107"/>
  <c r="G91" i="107"/>
  <c r="H91" i="107"/>
  <c r="X30" i="107" s="1"/>
  <c r="I91" i="107"/>
  <c r="J91" i="107"/>
  <c r="K91" i="107"/>
  <c r="L91" i="107"/>
  <c r="M91" i="107"/>
  <c r="N91" i="107"/>
  <c r="D92" i="107"/>
  <c r="E92" i="107"/>
  <c r="U30" i="107" s="1"/>
  <c r="F92" i="107"/>
  <c r="G92" i="107"/>
  <c r="H92" i="107"/>
  <c r="I92" i="107"/>
  <c r="J92" i="107"/>
  <c r="K92" i="107"/>
  <c r="L92" i="107"/>
  <c r="M92" i="107"/>
  <c r="AC30" i="107" s="1"/>
  <c r="N92" i="107"/>
  <c r="D93" i="107"/>
  <c r="E93" i="107"/>
  <c r="F93" i="107"/>
  <c r="G93" i="107"/>
  <c r="H93" i="107"/>
  <c r="I93" i="107"/>
  <c r="J93" i="107"/>
  <c r="Z30" i="107" s="1"/>
  <c r="K93" i="107"/>
  <c r="L93" i="107"/>
  <c r="M93" i="107"/>
  <c r="N93" i="107"/>
  <c r="D94" i="107"/>
  <c r="E94" i="107"/>
  <c r="F94" i="107"/>
  <c r="G94" i="107"/>
  <c r="W31" i="107" s="1"/>
  <c r="H94" i="107"/>
  <c r="I94" i="107"/>
  <c r="J94" i="107"/>
  <c r="K94" i="107"/>
  <c r="L94" i="107"/>
  <c r="M94" i="107"/>
  <c r="N94" i="107"/>
  <c r="D95" i="107"/>
  <c r="T31" i="107" s="1"/>
  <c r="E95" i="107"/>
  <c r="F95" i="107"/>
  <c r="G95" i="107"/>
  <c r="H95" i="107"/>
  <c r="I95" i="107"/>
  <c r="J95" i="107"/>
  <c r="K95" i="107"/>
  <c r="L95" i="107"/>
  <c r="AB31" i="107" s="1"/>
  <c r="M95" i="107"/>
  <c r="N95" i="107"/>
  <c r="D96" i="107"/>
  <c r="E96" i="107"/>
  <c r="F96" i="107"/>
  <c r="G96" i="107"/>
  <c r="H96" i="107"/>
  <c r="I96" i="107"/>
  <c r="Y31" i="107" s="1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AA32" i="107" s="1"/>
  <c r="L98" i="107"/>
  <c r="M98" i="107"/>
  <c r="N98" i="107"/>
  <c r="D99" i="107"/>
  <c r="E99" i="107"/>
  <c r="F99" i="107"/>
  <c r="G99" i="107"/>
  <c r="H99" i="107"/>
  <c r="X32" i="107" s="1"/>
  <c r="I99" i="107"/>
  <c r="J99" i="107"/>
  <c r="K99" i="107"/>
  <c r="L99" i="107"/>
  <c r="M99" i="107"/>
  <c r="N99" i="107"/>
  <c r="D100" i="107"/>
  <c r="E100" i="107"/>
  <c r="U32" i="107" s="1"/>
  <c r="F100" i="107"/>
  <c r="G100" i="107"/>
  <c r="H100" i="107"/>
  <c r="I100" i="107"/>
  <c r="J100" i="107"/>
  <c r="K100" i="107"/>
  <c r="L100" i="107"/>
  <c r="M100" i="107"/>
  <c r="AC32" i="107" s="1"/>
  <c r="N100" i="107"/>
  <c r="D101" i="107"/>
  <c r="E101" i="107"/>
  <c r="F101" i="107"/>
  <c r="G101" i="107"/>
  <c r="H101" i="107"/>
  <c r="I101" i="107"/>
  <c r="J101" i="107"/>
  <c r="Z32" i="107" s="1"/>
  <c r="K101" i="107"/>
  <c r="L101" i="107"/>
  <c r="M101" i="107"/>
  <c r="N101" i="107"/>
  <c r="D102" i="107"/>
  <c r="E102" i="107"/>
  <c r="F102" i="107"/>
  <c r="G102" i="107"/>
  <c r="W33" i="107" s="1"/>
  <c r="H102" i="107"/>
  <c r="I102" i="107"/>
  <c r="J102" i="107"/>
  <c r="K102" i="107"/>
  <c r="L102" i="107"/>
  <c r="M102" i="107"/>
  <c r="N102" i="107"/>
  <c r="D103" i="107"/>
  <c r="T33" i="107" s="1"/>
  <c r="E103" i="107"/>
  <c r="F103" i="107"/>
  <c r="G103" i="107"/>
  <c r="H103" i="107"/>
  <c r="I103" i="107"/>
  <c r="J103" i="107"/>
  <c r="K103" i="107"/>
  <c r="L103" i="107"/>
  <c r="AB33" i="107" s="1"/>
  <c r="M103" i="107"/>
  <c r="N103" i="107"/>
  <c r="D104" i="107"/>
  <c r="E104" i="107"/>
  <c r="F104" i="107"/>
  <c r="G104" i="107"/>
  <c r="H104" i="107"/>
  <c r="I104" i="107"/>
  <c r="Y33" i="107" s="1"/>
  <c r="J104" i="107"/>
  <c r="K104" i="107"/>
  <c r="L104" i="107"/>
  <c r="M104" i="107"/>
  <c r="N104" i="107"/>
  <c r="D105" i="107"/>
  <c r="E105" i="107"/>
  <c r="F105" i="107"/>
  <c r="V33" i="107" s="1"/>
  <c r="G105" i="107"/>
  <c r="H105" i="107"/>
  <c r="I105" i="107"/>
  <c r="J105" i="107"/>
  <c r="K105" i="107"/>
  <c r="L105" i="107"/>
  <c r="M105" i="107"/>
  <c r="N105" i="107"/>
  <c r="AD33" i="107" s="1"/>
  <c r="C59" i="107"/>
  <c r="C60" i="107"/>
  <c r="C61" i="107"/>
  <c r="C62" i="107"/>
  <c r="C63" i="107"/>
  <c r="C64" i="107"/>
  <c r="C65" i="107"/>
  <c r="C66" i="107"/>
  <c r="S24" i="107" s="1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S28" i="107" s="1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S32" i="107" s="1"/>
  <c r="C99" i="107"/>
  <c r="C100" i="107"/>
  <c r="C101" i="107"/>
  <c r="C102" i="107"/>
  <c r="C103" i="107"/>
  <c r="C104" i="107"/>
  <c r="C105" i="107"/>
  <c r="C58" i="107"/>
  <c r="P58" i="108"/>
  <c r="P59" i="108"/>
  <c r="P60" i="108"/>
  <c r="P61" i="108"/>
  <c r="P62" i="108"/>
  <c r="P63" i="108"/>
  <c r="P64" i="108"/>
  <c r="P65" i="108"/>
  <c r="AF23" i="108" s="1"/>
  <c r="P66" i="108"/>
  <c r="P67" i="108"/>
  <c r="P68" i="108"/>
  <c r="P69" i="108"/>
  <c r="P70" i="108"/>
  <c r="P71" i="108"/>
  <c r="P72" i="108"/>
  <c r="P73" i="108"/>
  <c r="AF25" i="108" s="1"/>
  <c r="P74" i="108"/>
  <c r="P75" i="108"/>
  <c r="P76" i="108"/>
  <c r="P77" i="108"/>
  <c r="P78" i="108"/>
  <c r="P79" i="108"/>
  <c r="P80" i="108"/>
  <c r="P81" i="108"/>
  <c r="AF27" i="108" s="1"/>
  <c r="P82" i="108"/>
  <c r="P83" i="108"/>
  <c r="P84" i="108"/>
  <c r="P85" i="108"/>
  <c r="P86" i="108"/>
  <c r="P87" i="108"/>
  <c r="P88" i="108"/>
  <c r="P89" i="108"/>
  <c r="AF29" i="108" s="1"/>
  <c r="P90" i="108"/>
  <c r="P91" i="108"/>
  <c r="P92" i="108"/>
  <c r="P93" i="108"/>
  <c r="P94" i="108"/>
  <c r="P95" i="108"/>
  <c r="P96" i="108"/>
  <c r="P97" i="108"/>
  <c r="AF31" i="108" s="1"/>
  <c r="P98" i="108"/>
  <c r="P99" i="108"/>
  <c r="P100" i="108"/>
  <c r="P101" i="108"/>
  <c r="P102" i="108"/>
  <c r="P103" i="108"/>
  <c r="P104" i="108"/>
  <c r="P105" i="108"/>
  <c r="AF33" i="108" s="1"/>
  <c r="O58" i="108"/>
  <c r="O59" i="108"/>
  <c r="O60" i="108"/>
  <c r="O61" i="108"/>
  <c r="O62" i="108"/>
  <c r="O63" i="108"/>
  <c r="O64" i="108"/>
  <c r="O65" i="108"/>
  <c r="AE23" i="108" s="1"/>
  <c r="O66" i="108"/>
  <c r="O67" i="108"/>
  <c r="O68" i="108"/>
  <c r="O69" i="108"/>
  <c r="O70" i="108"/>
  <c r="O71" i="108"/>
  <c r="O72" i="108"/>
  <c r="O73" i="108"/>
  <c r="AE25" i="108" s="1"/>
  <c r="O74" i="108"/>
  <c r="O75" i="108"/>
  <c r="O76" i="108"/>
  <c r="O77" i="108"/>
  <c r="O78" i="108"/>
  <c r="O79" i="108"/>
  <c r="O80" i="108"/>
  <c r="O81" i="108"/>
  <c r="AE27" i="108" s="1"/>
  <c r="O82" i="108"/>
  <c r="O83" i="108"/>
  <c r="O84" i="108"/>
  <c r="O85" i="108"/>
  <c r="O86" i="108"/>
  <c r="O87" i="108"/>
  <c r="O88" i="108"/>
  <c r="O89" i="108"/>
  <c r="AE29" i="108" s="1"/>
  <c r="O90" i="108"/>
  <c r="O91" i="108"/>
  <c r="O92" i="108"/>
  <c r="O93" i="108"/>
  <c r="O94" i="108"/>
  <c r="O95" i="108"/>
  <c r="O96" i="108"/>
  <c r="O97" i="108"/>
  <c r="AE31" i="108" s="1"/>
  <c r="O98" i="108"/>
  <c r="O99" i="108"/>
  <c r="O100" i="108"/>
  <c r="O101" i="108"/>
  <c r="O102" i="108"/>
  <c r="O103" i="108"/>
  <c r="O104" i="108"/>
  <c r="O105" i="108"/>
  <c r="AE33" i="108" s="1"/>
  <c r="D58" i="108"/>
  <c r="E58" i="108"/>
  <c r="F58" i="108"/>
  <c r="G58" i="108"/>
  <c r="H58" i="108"/>
  <c r="I58" i="108"/>
  <c r="J58" i="108"/>
  <c r="K58" i="108"/>
  <c r="AA22" i="108" s="1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U22" i="108" s="1"/>
  <c r="F60" i="108"/>
  <c r="G60" i="108"/>
  <c r="H60" i="108"/>
  <c r="I60" i="108"/>
  <c r="J60" i="108"/>
  <c r="K60" i="108"/>
  <c r="L60" i="108"/>
  <c r="M60" i="108"/>
  <c r="AC22" i="108" s="1"/>
  <c r="N60" i="108"/>
  <c r="D61" i="108"/>
  <c r="E61" i="108"/>
  <c r="F61" i="108"/>
  <c r="G61" i="108"/>
  <c r="H61" i="108"/>
  <c r="I61" i="108"/>
  <c r="J61" i="108"/>
  <c r="Z22" i="108" s="1"/>
  <c r="K61" i="108"/>
  <c r="L61" i="108"/>
  <c r="M61" i="108"/>
  <c r="N61" i="108"/>
  <c r="D62" i="108"/>
  <c r="E62" i="108"/>
  <c r="F62" i="108"/>
  <c r="G62" i="108"/>
  <c r="W23" i="108" s="1"/>
  <c r="H62" i="108"/>
  <c r="I62" i="108"/>
  <c r="J62" i="108"/>
  <c r="K62" i="108"/>
  <c r="L62" i="108"/>
  <c r="M62" i="108"/>
  <c r="N62" i="108"/>
  <c r="D63" i="108"/>
  <c r="T23" i="108" s="1"/>
  <c r="E63" i="108"/>
  <c r="F63" i="108"/>
  <c r="G63" i="108"/>
  <c r="H63" i="108"/>
  <c r="I63" i="108"/>
  <c r="J63" i="108"/>
  <c r="K63" i="108"/>
  <c r="L63" i="108"/>
  <c r="AB23" i="108" s="1"/>
  <c r="M63" i="108"/>
  <c r="N63" i="108"/>
  <c r="D64" i="108"/>
  <c r="E64" i="108"/>
  <c r="F64" i="108"/>
  <c r="G64" i="108"/>
  <c r="H64" i="108"/>
  <c r="I64" i="108"/>
  <c r="Y23" i="108" s="1"/>
  <c r="J64" i="108"/>
  <c r="K64" i="108"/>
  <c r="L64" i="108"/>
  <c r="M64" i="108"/>
  <c r="N64" i="108"/>
  <c r="D65" i="108"/>
  <c r="E65" i="108"/>
  <c r="F65" i="108"/>
  <c r="V23" i="108" s="1"/>
  <c r="G65" i="108"/>
  <c r="H65" i="108"/>
  <c r="I65" i="108"/>
  <c r="J65" i="108"/>
  <c r="K65" i="108"/>
  <c r="L65" i="108"/>
  <c r="M65" i="108"/>
  <c r="N65" i="108"/>
  <c r="AD23" i="108" s="1"/>
  <c r="D66" i="108"/>
  <c r="E66" i="108"/>
  <c r="F66" i="108"/>
  <c r="G66" i="108"/>
  <c r="H66" i="108"/>
  <c r="I66" i="108"/>
  <c r="J66" i="108"/>
  <c r="K66" i="108"/>
  <c r="AA24" i="108" s="1"/>
  <c r="L66" i="108"/>
  <c r="M66" i="108"/>
  <c r="N66" i="108"/>
  <c r="D67" i="108"/>
  <c r="E67" i="108"/>
  <c r="F67" i="108"/>
  <c r="G67" i="108"/>
  <c r="H67" i="108"/>
  <c r="X24" i="108" s="1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Z24" i="108" s="1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T25" i="108" s="1"/>
  <c r="E71" i="108"/>
  <c r="F71" i="108"/>
  <c r="G71" i="108"/>
  <c r="H71" i="108"/>
  <c r="I71" i="108"/>
  <c r="J71" i="108"/>
  <c r="K71" i="108"/>
  <c r="L71" i="108"/>
  <c r="AB25" i="108" s="1"/>
  <c r="M71" i="108"/>
  <c r="N71" i="108"/>
  <c r="D72" i="108"/>
  <c r="E72" i="108"/>
  <c r="F72" i="108"/>
  <c r="G72" i="108"/>
  <c r="H72" i="108"/>
  <c r="I72" i="108"/>
  <c r="Y25" i="108" s="1"/>
  <c r="J72" i="108"/>
  <c r="K72" i="108"/>
  <c r="L72" i="108"/>
  <c r="M72" i="108"/>
  <c r="N72" i="108"/>
  <c r="D73" i="108"/>
  <c r="E73" i="108"/>
  <c r="F73" i="108"/>
  <c r="V25" i="108" s="1"/>
  <c r="G73" i="108"/>
  <c r="H73" i="108"/>
  <c r="I73" i="108"/>
  <c r="J73" i="108"/>
  <c r="K73" i="108"/>
  <c r="L73" i="108"/>
  <c r="M73" i="108"/>
  <c r="N73" i="108"/>
  <c r="AD25" i="108" s="1"/>
  <c r="D74" i="108"/>
  <c r="E74" i="108"/>
  <c r="F74" i="108"/>
  <c r="G74" i="108"/>
  <c r="H74" i="108"/>
  <c r="I74" i="108"/>
  <c r="J74" i="108"/>
  <c r="K74" i="108"/>
  <c r="AA26" i="108" s="1"/>
  <c r="L74" i="108"/>
  <c r="M74" i="108"/>
  <c r="N74" i="108"/>
  <c r="D75" i="108"/>
  <c r="E75" i="108"/>
  <c r="F75" i="108"/>
  <c r="G75" i="108"/>
  <c r="H75" i="108"/>
  <c r="X26" i="108" s="1"/>
  <c r="I75" i="108"/>
  <c r="J75" i="108"/>
  <c r="K75" i="108"/>
  <c r="L75" i="108"/>
  <c r="M75" i="108"/>
  <c r="N75" i="108"/>
  <c r="D76" i="108"/>
  <c r="E76" i="108"/>
  <c r="U26" i="108" s="1"/>
  <c r="F76" i="108"/>
  <c r="G76" i="108"/>
  <c r="H76" i="108"/>
  <c r="I76" i="108"/>
  <c r="J76" i="108"/>
  <c r="K76" i="108"/>
  <c r="L76" i="108"/>
  <c r="M76" i="108"/>
  <c r="AC26" i="108" s="1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W27" i="108" s="1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Y27" i="108" s="1"/>
  <c r="J80" i="108"/>
  <c r="K80" i="108"/>
  <c r="L80" i="108"/>
  <c r="M80" i="108"/>
  <c r="N80" i="108"/>
  <c r="D81" i="108"/>
  <c r="E81" i="108"/>
  <c r="F81" i="108"/>
  <c r="V27" i="108" s="1"/>
  <c r="G81" i="108"/>
  <c r="H81" i="108"/>
  <c r="I81" i="108"/>
  <c r="J81" i="108"/>
  <c r="K81" i="108"/>
  <c r="L81" i="108"/>
  <c r="M81" i="108"/>
  <c r="N81" i="108"/>
  <c r="AD27" i="108" s="1"/>
  <c r="D82" i="108"/>
  <c r="E82" i="108"/>
  <c r="F82" i="108"/>
  <c r="G82" i="108"/>
  <c r="H82" i="108"/>
  <c r="I82" i="108"/>
  <c r="J82" i="108"/>
  <c r="K82" i="108"/>
  <c r="AA28" i="108" s="1"/>
  <c r="L82" i="108"/>
  <c r="M82" i="108"/>
  <c r="N82" i="108"/>
  <c r="D83" i="108"/>
  <c r="E83" i="108"/>
  <c r="F83" i="108"/>
  <c r="G83" i="108"/>
  <c r="H83" i="108"/>
  <c r="X28" i="108" s="1"/>
  <c r="I83" i="108"/>
  <c r="J83" i="108"/>
  <c r="K83" i="108"/>
  <c r="L83" i="108"/>
  <c r="M83" i="108"/>
  <c r="N83" i="108"/>
  <c r="D84" i="108"/>
  <c r="E84" i="108"/>
  <c r="U28" i="108" s="1"/>
  <c r="F84" i="108"/>
  <c r="G84" i="108"/>
  <c r="H84" i="108"/>
  <c r="I84" i="108"/>
  <c r="J84" i="108"/>
  <c r="K84" i="108"/>
  <c r="L84" i="108"/>
  <c r="M84" i="108"/>
  <c r="AC28" i="108" s="1"/>
  <c r="N84" i="108"/>
  <c r="D85" i="108"/>
  <c r="E85" i="108"/>
  <c r="F85" i="108"/>
  <c r="G85" i="108"/>
  <c r="H85" i="108"/>
  <c r="I85" i="108"/>
  <c r="J85" i="108"/>
  <c r="Z28" i="108" s="1"/>
  <c r="K85" i="108"/>
  <c r="L85" i="108"/>
  <c r="M85" i="108"/>
  <c r="N85" i="108"/>
  <c r="D86" i="108"/>
  <c r="E86" i="108"/>
  <c r="F86" i="108"/>
  <c r="G86" i="108"/>
  <c r="W29" i="108" s="1"/>
  <c r="H86" i="108"/>
  <c r="I86" i="108"/>
  <c r="J86" i="108"/>
  <c r="K86" i="108"/>
  <c r="L86" i="108"/>
  <c r="M86" i="108"/>
  <c r="N86" i="108"/>
  <c r="D87" i="108"/>
  <c r="T29" i="108" s="1"/>
  <c r="E87" i="108"/>
  <c r="F87" i="108"/>
  <c r="G87" i="108"/>
  <c r="H87" i="108"/>
  <c r="I87" i="108"/>
  <c r="J87" i="108"/>
  <c r="K87" i="108"/>
  <c r="L87" i="108"/>
  <c r="AB29" i="108" s="1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V29" i="108" s="1"/>
  <c r="G89" i="108"/>
  <c r="H89" i="108"/>
  <c r="I89" i="108"/>
  <c r="J89" i="108"/>
  <c r="K89" i="108"/>
  <c r="L89" i="108"/>
  <c r="M89" i="108"/>
  <c r="N89" i="108"/>
  <c r="AD29" i="108" s="1"/>
  <c r="D90" i="108"/>
  <c r="E90" i="108"/>
  <c r="F90" i="108"/>
  <c r="G90" i="108"/>
  <c r="H90" i="108"/>
  <c r="I90" i="108"/>
  <c r="J90" i="108"/>
  <c r="K90" i="108"/>
  <c r="AA30" i="108" s="1"/>
  <c r="L90" i="108"/>
  <c r="M90" i="108"/>
  <c r="N90" i="108"/>
  <c r="D91" i="108"/>
  <c r="E91" i="108"/>
  <c r="F91" i="108"/>
  <c r="G91" i="108"/>
  <c r="H91" i="108"/>
  <c r="X30" i="108" s="1"/>
  <c r="I91" i="108"/>
  <c r="J91" i="108"/>
  <c r="K91" i="108"/>
  <c r="L91" i="108"/>
  <c r="M91" i="108"/>
  <c r="N91" i="108"/>
  <c r="D92" i="108"/>
  <c r="E92" i="108"/>
  <c r="U30" i="108" s="1"/>
  <c r="F92" i="108"/>
  <c r="G92" i="108"/>
  <c r="H92" i="108"/>
  <c r="I92" i="108"/>
  <c r="J92" i="108"/>
  <c r="K92" i="108"/>
  <c r="L92" i="108"/>
  <c r="M92" i="108"/>
  <c r="AC30" i="108" s="1"/>
  <c r="N92" i="108"/>
  <c r="D93" i="108"/>
  <c r="E93" i="108"/>
  <c r="F93" i="108"/>
  <c r="G93" i="108"/>
  <c r="H93" i="108"/>
  <c r="I93" i="108"/>
  <c r="J93" i="108"/>
  <c r="Z30" i="108" s="1"/>
  <c r="K93" i="108"/>
  <c r="L93" i="108"/>
  <c r="M93" i="108"/>
  <c r="N93" i="108"/>
  <c r="D94" i="108"/>
  <c r="E94" i="108"/>
  <c r="F94" i="108"/>
  <c r="G94" i="108"/>
  <c r="W31" i="108" s="1"/>
  <c r="H94" i="108"/>
  <c r="I94" i="108"/>
  <c r="J94" i="108"/>
  <c r="K94" i="108"/>
  <c r="L94" i="108"/>
  <c r="M94" i="108"/>
  <c r="N94" i="108"/>
  <c r="D95" i="108"/>
  <c r="T31" i="108" s="1"/>
  <c r="E95" i="108"/>
  <c r="F95" i="108"/>
  <c r="G95" i="108"/>
  <c r="H95" i="108"/>
  <c r="I95" i="108"/>
  <c r="J95" i="108"/>
  <c r="K95" i="108"/>
  <c r="L95" i="108"/>
  <c r="AB31" i="108" s="1"/>
  <c r="M95" i="108"/>
  <c r="N95" i="108"/>
  <c r="D96" i="108"/>
  <c r="E96" i="108"/>
  <c r="F96" i="108"/>
  <c r="G96" i="108"/>
  <c r="H96" i="108"/>
  <c r="I96" i="108"/>
  <c r="Y31" i="108" s="1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AA32" i="108" s="1"/>
  <c r="L98" i="108"/>
  <c r="M98" i="108"/>
  <c r="N98" i="108"/>
  <c r="D99" i="108"/>
  <c r="E99" i="108"/>
  <c r="F99" i="108"/>
  <c r="G99" i="108"/>
  <c r="H99" i="108"/>
  <c r="X32" i="108" s="1"/>
  <c r="I99" i="108"/>
  <c r="J99" i="108"/>
  <c r="K99" i="108"/>
  <c r="L99" i="108"/>
  <c r="M99" i="108"/>
  <c r="N99" i="108"/>
  <c r="D100" i="108"/>
  <c r="E100" i="108"/>
  <c r="U32" i="108" s="1"/>
  <c r="F100" i="108"/>
  <c r="G100" i="108"/>
  <c r="H100" i="108"/>
  <c r="I100" i="108"/>
  <c r="J100" i="108"/>
  <c r="K100" i="108"/>
  <c r="L100" i="108"/>
  <c r="M100" i="108"/>
  <c r="AC32" i="108" s="1"/>
  <c r="N100" i="108"/>
  <c r="D101" i="108"/>
  <c r="E101" i="108"/>
  <c r="F101" i="108"/>
  <c r="G101" i="108"/>
  <c r="H101" i="108"/>
  <c r="I101" i="108"/>
  <c r="J101" i="108"/>
  <c r="Z32" i="108" s="1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L102" i="108"/>
  <c r="M102" i="108"/>
  <c r="N102" i="108"/>
  <c r="D103" i="108"/>
  <c r="T33" i="108" s="1"/>
  <c r="E103" i="108"/>
  <c r="F103" i="108"/>
  <c r="G103" i="108"/>
  <c r="H103" i="108"/>
  <c r="I103" i="108"/>
  <c r="J103" i="108"/>
  <c r="K103" i="108"/>
  <c r="L103" i="108"/>
  <c r="AB33" i="108" s="1"/>
  <c r="M103" i="108"/>
  <c r="N103" i="108"/>
  <c r="D104" i="108"/>
  <c r="E104" i="108"/>
  <c r="F104" i="108"/>
  <c r="G104" i="108"/>
  <c r="H104" i="108"/>
  <c r="I104" i="108"/>
  <c r="Y33" i="108" s="1"/>
  <c r="J104" i="108"/>
  <c r="K104" i="108"/>
  <c r="L104" i="108"/>
  <c r="M104" i="108"/>
  <c r="N104" i="108"/>
  <c r="D105" i="108"/>
  <c r="E105" i="108"/>
  <c r="F105" i="108"/>
  <c r="V33" i="108" s="1"/>
  <c r="G105" i="108"/>
  <c r="H105" i="108"/>
  <c r="I105" i="108"/>
  <c r="J105" i="108"/>
  <c r="K105" i="108"/>
  <c r="L105" i="108"/>
  <c r="M105" i="108"/>
  <c r="N105" i="108"/>
  <c r="AD33" i="108" s="1"/>
  <c r="C59" i="108"/>
  <c r="C60" i="108"/>
  <c r="C61" i="108"/>
  <c r="C62" i="108"/>
  <c r="C63" i="108"/>
  <c r="C64" i="108"/>
  <c r="C65" i="108"/>
  <c r="C66" i="108"/>
  <c r="S24" i="108" s="1"/>
  <c r="C67" i="108"/>
  <c r="C68" i="108"/>
  <c r="C69" i="108"/>
  <c r="C70" i="108"/>
  <c r="C71" i="108"/>
  <c r="C72" i="108"/>
  <c r="C73" i="108"/>
  <c r="C74" i="108"/>
  <c r="S26" i="108" s="1"/>
  <c r="C75" i="108"/>
  <c r="C76" i="108"/>
  <c r="C77" i="108"/>
  <c r="C78" i="108"/>
  <c r="C79" i="108"/>
  <c r="C80" i="108"/>
  <c r="C81" i="108"/>
  <c r="C82" i="108"/>
  <c r="S28" i="108" s="1"/>
  <c r="C83" i="108"/>
  <c r="C84" i="108"/>
  <c r="C85" i="108"/>
  <c r="C86" i="108"/>
  <c r="C87" i="108"/>
  <c r="C88" i="108"/>
  <c r="C89" i="108"/>
  <c r="C90" i="108"/>
  <c r="S30" i="108" s="1"/>
  <c r="C91" i="108"/>
  <c r="C92" i="108"/>
  <c r="C93" i="108"/>
  <c r="C94" i="108"/>
  <c r="C95" i="108"/>
  <c r="C96" i="108"/>
  <c r="C97" i="108"/>
  <c r="C98" i="108"/>
  <c r="S32" i="108" s="1"/>
  <c r="C99" i="108"/>
  <c r="C100" i="108"/>
  <c r="C101" i="108"/>
  <c r="C102" i="108"/>
  <c r="C103" i="108"/>
  <c r="C104" i="108"/>
  <c r="C105" i="108"/>
  <c r="C58" i="108"/>
  <c r="S22" i="108" s="1"/>
  <c r="AE37" i="107"/>
  <c r="W37" i="107"/>
  <c r="AC33" i="107"/>
  <c r="AA33" i="107"/>
  <c r="Z33" i="107"/>
  <c r="X33" i="107"/>
  <c r="U33" i="107"/>
  <c r="S33" i="107"/>
  <c r="AF32" i="107"/>
  <c r="AD32" i="107"/>
  <c r="AB32" i="107"/>
  <c r="Y32" i="107"/>
  <c r="W32" i="107"/>
  <c r="V32" i="107"/>
  <c r="T32" i="107"/>
  <c r="AD31" i="107"/>
  <c r="AC31" i="107"/>
  <c r="AA31" i="107"/>
  <c r="Z31" i="107"/>
  <c r="X31" i="107"/>
  <c r="V31" i="107"/>
  <c r="U31" i="107"/>
  <c r="S31" i="107"/>
  <c r="AF30" i="107"/>
  <c r="AE30" i="107"/>
  <c r="AD30" i="107"/>
  <c r="AB30" i="107"/>
  <c r="Y30" i="107"/>
  <c r="W30" i="107"/>
  <c r="V30" i="107"/>
  <c r="T30" i="107"/>
  <c r="S30" i="107"/>
  <c r="AC29" i="107"/>
  <c r="AA29" i="107"/>
  <c r="Z29" i="107"/>
  <c r="X29" i="107"/>
  <c r="U29" i="107"/>
  <c r="S29" i="107"/>
  <c r="AF28" i="107"/>
  <c r="AE28" i="107"/>
  <c r="AD28" i="107"/>
  <c r="AB28" i="107"/>
  <c r="Y28" i="107"/>
  <c r="X28" i="107"/>
  <c r="W28" i="107"/>
  <c r="V28" i="107"/>
  <c r="T28" i="107"/>
  <c r="AE27" i="107"/>
  <c r="AC27" i="107"/>
  <c r="AA27" i="107"/>
  <c r="Z27" i="107"/>
  <c r="X27" i="107"/>
  <c r="U27" i="107"/>
  <c r="S27" i="107"/>
  <c r="AF26" i="107"/>
  <c r="AE26" i="107"/>
  <c r="AD26" i="107"/>
  <c r="AB26" i="107"/>
  <c r="AA26" i="107"/>
  <c r="Y26" i="107"/>
  <c r="W26" i="107"/>
  <c r="V26" i="107"/>
  <c r="T26" i="107"/>
  <c r="S26" i="107"/>
  <c r="AE25" i="107"/>
  <c r="AC25" i="107"/>
  <c r="AA25" i="107"/>
  <c r="Z25" i="107"/>
  <c r="Y25" i="107"/>
  <c r="X25" i="107"/>
  <c r="U25" i="107"/>
  <c r="S25" i="107"/>
  <c r="AF24" i="107"/>
  <c r="AE24" i="107"/>
  <c r="AD24" i="107"/>
  <c r="AB24" i="107"/>
  <c r="Y24" i="107"/>
  <c r="W24" i="107"/>
  <c r="V24" i="107"/>
  <c r="T24" i="107"/>
  <c r="AC23" i="107"/>
  <c r="AB23" i="107"/>
  <c r="AA23" i="107"/>
  <c r="Z23" i="107"/>
  <c r="X23" i="107"/>
  <c r="U23" i="107"/>
  <c r="T23" i="107"/>
  <c r="S23" i="107"/>
  <c r="AF22" i="107"/>
  <c r="AE22" i="107"/>
  <c r="AD22" i="107"/>
  <c r="AB22" i="107"/>
  <c r="Z22" i="107"/>
  <c r="Y22" i="107"/>
  <c r="W22" i="107"/>
  <c r="V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X20" i="107"/>
  <c r="W20" i="107"/>
  <c r="V20" i="107"/>
  <c r="U20" i="107"/>
  <c r="U36" i="107" s="1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9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AA35" i="107" s="1"/>
  <c r="Z15" i="107"/>
  <c r="Y15" i="107"/>
  <c r="X15" i="107"/>
  <c r="W15" i="107"/>
  <c r="V15" i="107"/>
  <c r="U15" i="107"/>
  <c r="T15" i="107"/>
  <c r="S15" i="107"/>
  <c r="S35" i="107" s="1"/>
  <c r="AF14" i="107"/>
  <c r="AE14" i="107"/>
  <c r="AD14" i="107"/>
  <c r="AC14" i="107"/>
  <c r="AB14" i="107"/>
  <c r="AA14" i="107"/>
  <c r="Z14" i="107"/>
  <c r="Y14" i="107"/>
  <c r="Y38" i="107" s="1"/>
  <c r="X14" i="107"/>
  <c r="W14" i="107"/>
  <c r="V14" i="107"/>
  <c r="U14" i="107"/>
  <c r="T14" i="107"/>
  <c r="S14" i="107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C40" i="107" s="1"/>
  <c r="AB12" i="107"/>
  <c r="AA12" i="107"/>
  <c r="Z12" i="107"/>
  <c r="Y12" i="107"/>
  <c r="X12" i="107"/>
  <c r="W12" i="107"/>
  <c r="V12" i="107"/>
  <c r="U12" i="107"/>
  <c r="U40" i="107" s="1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C10" i="107"/>
  <c r="AB10" i="107"/>
  <c r="AB40" i="107" s="1"/>
  <c r="AA10" i="107"/>
  <c r="AA40" i="107" s="1"/>
  <c r="Z10" i="107"/>
  <c r="Z40" i="107" s="1"/>
  <c r="Y10" i="107"/>
  <c r="Y40" i="107" s="1"/>
  <c r="X10" i="107"/>
  <c r="X34" i="107" s="1"/>
  <c r="W10" i="107"/>
  <c r="W34" i="107" s="1"/>
  <c r="V10" i="107"/>
  <c r="U10" i="107"/>
  <c r="T10" i="107"/>
  <c r="T40" i="107" s="1"/>
  <c r="S10" i="107"/>
  <c r="S40" i="107" s="1"/>
  <c r="AC33" i="108"/>
  <c r="AA33" i="108"/>
  <c r="Z33" i="108"/>
  <c r="X33" i="108"/>
  <c r="U33" i="108"/>
  <c r="S33" i="108"/>
  <c r="AF32" i="108"/>
  <c r="AE32" i="108"/>
  <c r="AD32" i="108"/>
  <c r="AB32" i="108"/>
  <c r="Y32" i="108"/>
  <c r="W32" i="108"/>
  <c r="V32" i="108"/>
  <c r="T32" i="108"/>
  <c r="AD31" i="108"/>
  <c r="AC31" i="108"/>
  <c r="AA31" i="108"/>
  <c r="Z31" i="108"/>
  <c r="X31" i="108"/>
  <c r="V31" i="108"/>
  <c r="U31" i="108"/>
  <c r="S31" i="108"/>
  <c r="AF30" i="108"/>
  <c r="AE30" i="108"/>
  <c r="AD30" i="108"/>
  <c r="AB30" i="108"/>
  <c r="Y30" i="108"/>
  <c r="W30" i="108"/>
  <c r="V30" i="108"/>
  <c r="T30" i="108"/>
  <c r="AC29" i="108"/>
  <c r="AA29" i="108"/>
  <c r="Z29" i="108"/>
  <c r="Y29" i="108"/>
  <c r="X29" i="108"/>
  <c r="U29" i="108"/>
  <c r="S29" i="108"/>
  <c r="AF28" i="108"/>
  <c r="AE28" i="108"/>
  <c r="AD28" i="108"/>
  <c r="AB28" i="108"/>
  <c r="Y28" i="108"/>
  <c r="W28" i="108"/>
  <c r="V28" i="108"/>
  <c r="T28" i="108"/>
  <c r="AC27" i="108"/>
  <c r="AB27" i="108"/>
  <c r="AA27" i="108"/>
  <c r="Z27" i="108"/>
  <c r="X27" i="108"/>
  <c r="U27" i="108"/>
  <c r="T27" i="108"/>
  <c r="S27" i="108"/>
  <c r="AF26" i="108"/>
  <c r="AE26" i="108"/>
  <c r="AD26" i="108"/>
  <c r="AB26" i="108"/>
  <c r="Z26" i="108"/>
  <c r="Y26" i="108"/>
  <c r="W26" i="108"/>
  <c r="V26" i="108"/>
  <c r="T26" i="108"/>
  <c r="AC25" i="108"/>
  <c r="AA25" i="108"/>
  <c r="Z25" i="108"/>
  <c r="X25" i="108"/>
  <c r="W25" i="108"/>
  <c r="U25" i="108"/>
  <c r="S25" i="108"/>
  <c r="AF24" i="108"/>
  <c r="AE24" i="108"/>
  <c r="AD24" i="108"/>
  <c r="AC24" i="108"/>
  <c r="AB24" i="108"/>
  <c r="Y24" i="108"/>
  <c r="W24" i="108"/>
  <c r="V24" i="108"/>
  <c r="U24" i="108"/>
  <c r="T24" i="108"/>
  <c r="AC23" i="108"/>
  <c r="AA23" i="108"/>
  <c r="Z23" i="108"/>
  <c r="X23" i="108"/>
  <c r="U23" i="108"/>
  <c r="S23" i="108"/>
  <c r="AF22" i="108"/>
  <c r="AE22" i="108"/>
  <c r="AD22" i="108"/>
  <c r="AB22" i="108"/>
  <c r="Y22" i="108"/>
  <c r="X22" i="108"/>
  <c r="W22" i="108"/>
  <c r="V22" i="108"/>
  <c r="T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C14" i="108"/>
  <c r="AB14" i="108"/>
  <c r="AA14" i="108"/>
  <c r="Z14" i="108"/>
  <c r="Y14" i="108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C10" i="108"/>
  <c r="AB10" i="108"/>
  <c r="AB40" i="108" s="1"/>
  <c r="AA10" i="108"/>
  <c r="AA40" i="108" s="1"/>
  <c r="Z10" i="108"/>
  <c r="Z40" i="108" s="1"/>
  <c r="Y10" i="108"/>
  <c r="Y40" i="108" s="1"/>
  <c r="X10" i="108"/>
  <c r="X34" i="108" s="1"/>
  <c r="W10" i="108"/>
  <c r="W34" i="108" s="1"/>
  <c r="V10" i="108"/>
  <c r="U10" i="108"/>
  <c r="T10" i="108"/>
  <c r="T40" i="108" s="1"/>
  <c r="S10" i="108"/>
  <c r="S40" i="108" s="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F36" i="111" s="1"/>
  <c r="AE20" i="111"/>
  <c r="AE36" i="111" s="1"/>
  <c r="AD20" i="111"/>
  <c r="AC20" i="111"/>
  <c r="AB20" i="111"/>
  <c r="AA20" i="111"/>
  <c r="Z20" i="111"/>
  <c r="Y20" i="111"/>
  <c r="X20" i="111"/>
  <c r="X36" i="111" s="1"/>
  <c r="W20" i="111"/>
  <c r="W36" i="111" s="1"/>
  <c r="V20" i="111"/>
  <c r="U20" i="111"/>
  <c r="T20" i="111"/>
  <c r="S20" i="111"/>
  <c r="AF19" i="111"/>
  <c r="AF39" i="111" s="1"/>
  <c r="AE19" i="111"/>
  <c r="AE39" i="111" s="1"/>
  <c r="AD19" i="111"/>
  <c r="AD39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9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D35" i="111" s="1"/>
  <c r="AC15" i="111"/>
  <c r="AB15" i="111"/>
  <c r="AA15" i="111"/>
  <c r="Z15" i="111"/>
  <c r="Y15" i="111"/>
  <c r="X15" i="111"/>
  <c r="W15" i="111"/>
  <c r="V15" i="111"/>
  <c r="V35" i="111" s="1"/>
  <c r="U15" i="111"/>
  <c r="T15" i="111"/>
  <c r="S15" i="111"/>
  <c r="AF14" i="111"/>
  <c r="AE14" i="111"/>
  <c r="AD14" i="111"/>
  <c r="AC14" i="111"/>
  <c r="AB14" i="111"/>
  <c r="AA14" i="111"/>
  <c r="Z14" i="111"/>
  <c r="Y14" i="111"/>
  <c r="X14" i="111"/>
  <c r="W14" i="111"/>
  <c r="V14" i="111"/>
  <c r="U14" i="111"/>
  <c r="T14" i="111"/>
  <c r="S14" i="111"/>
  <c r="AF13" i="111"/>
  <c r="AF38" i="111" s="1"/>
  <c r="AE13" i="111"/>
  <c r="AE38" i="111" s="1"/>
  <c r="AD13" i="111"/>
  <c r="AD38" i="111" s="1"/>
  <c r="AC13" i="111"/>
  <c r="AC38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38" i="111" s="1"/>
  <c r="V13" i="111"/>
  <c r="V38" i="111" s="1"/>
  <c r="U13" i="111"/>
  <c r="U38" i="111" s="1"/>
  <c r="T13" i="111"/>
  <c r="T38" i="111" s="1"/>
  <c r="S13" i="111"/>
  <c r="S38" i="111" s="1"/>
  <c r="AF12" i="111"/>
  <c r="AE12" i="111"/>
  <c r="AD12" i="111"/>
  <c r="AC12" i="111"/>
  <c r="AB12" i="111"/>
  <c r="AA12" i="111"/>
  <c r="Z12" i="111"/>
  <c r="Y12" i="111"/>
  <c r="X12" i="111"/>
  <c r="W12" i="111"/>
  <c r="V12" i="111"/>
  <c r="U12" i="111"/>
  <c r="T12" i="111"/>
  <c r="S12" i="111"/>
  <c r="AF11" i="111"/>
  <c r="AF40" i="111" s="1"/>
  <c r="AE11" i="111"/>
  <c r="AD11" i="111"/>
  <c r="AC11" i="111"/>
  <c r="AB11" i="111"/>
  <c r="AA11" i="111"/>
  <c r="Z11" i="111"/>
  <c r="Y11" i="111"/>
  <c r="X11" i="111"/>
  <c r="X40" i="111" s="1"/>
  <c r="W11" i="111"/>
  <c r="V11" i="111"/>
  <c r="U11" i="111"/>
  <c r="T11" i="111"/>
  <c r="S11" i="111"/>
  <c r="AF10" i="111"/>
  <c r="AF34" i="111" s="1"/>
  <c r="AE10" i="111"/>
  <c r="AE34" i="111" s="1"/>
  <c r="AD10" i="111"/>
  <c r="AC10" i="111"/>
  <c r="AB10" i="111"/>
  <c r="AB40" i="111" s="1"/>
  <c r="AA10" i="111"/>
  <c r="AA40" i="111" s="1"/>
  <c r="Z10" i="111"/>
  <c r="Z40" i="111" s="1"/>
  <c r="Y10" i="111"/>
  <c r="Y40" i="111" s="1"/>
  <c r="X10" i="111"/>
  <c r="X34" i="111" s="1"/>
  <c r="W10" i="111"/>
  <c r="W34" i="111" s="1"/>
  <c r="V10" i="111"/>
  <c r="U10" i="111"/>
  <c r="T10" i="111"/>
  <c r="T40" i="111" s="1"/>
  <c r="S10" i="111"/>
  <c r="S40" i="111" s="1"/>
  <c r="U41" i="107" l="1"/>
  <c r="U42" i="107" s="1"/>
  <c r="AC41" i="107"/>
  <c r="AC42" i="107" s="1"/>
  <c r="V41" i="107"/>
  <c r="AD41" i="107"/>
  <c r="U41" i="108"/>
  <c r="AC41" i="108"/>
  <c r="V41" i="108"/>
  <c r="AD41" i="108"/>
  <c r="Y34" i="107"/>
  <c r="Z34" i="107"/>
  <c r="T35" i="107"/>
  <c r="AB35" i="107"/>
  <c r="V36" i="107"/>
  <c r="AD36" i="107"/>
  <c r="X37" i="107"/>
  <c r="AF37" i="107"/>
  <c r="Z38" i="107"/>
  <c r="T39" i="107"/>
  <c r="AB39" i="107"/>
  <c r="V40" i="107"/>
  <c r="V42" i="107" s="1"/>
  <c r="AD40" i="107"/>
  <c r="X41" i="107"/>
  <c r="X42" i="107" s="1"/>
  <c r="AF41" i="107"/>
  <c r="AF42" i="107" s="1"/>
  <c r="W41" i="107"/>
  <c r="S34" i="107"/>
  <c r="AA34" i="107"/>
  <c r="U35" i="107"/>
  <c r="AC35" i="107"/>
  <c r="W36" i="107"/>
  <c r="AE36" i="107"/>
  <c r="Y37" i="107"/>
  <c r="W40" i="107"/>
  <c r="AE40" i="107"/>
  <c r="Y41" i="107"/>
  <c r="Y42" i="107" s="1"/>
  <c r="T34" i="107"/>
  <c r="AB34" i="107"/>
  <c r="V35" i="107"/>
  <c r="AD35" i="107"/>
  <c r="X36" i="107"/>
  <c r="AF36" i="107"/>
  <c r="Z37" i="107"/>
  <c r="X40" i="107"/>
  <c r="AF40" i="107"/>
  <c r="Z41" i="107"/>
  <c r="Z42" i="107" s="1"/>
  <c r="AE41" i="107"/>
  <c r="AE42" i="107" s="1"/>
  <c r="U34" i="107"/>
  <c r="AC34" i="107"/>
  <c r="W35" i="107"/>
  <c r="AE35" i="107"/>
  <c r="Y36" i="107"/>
  <c r="S37" i="107"/>
  <c r="AA37" i="107"/>
  <c r="S41" i="107"/>
  <c r="S42" i="107" s="1"/>
  <c r="AA41" i="107"/>
  <c r="AA42" i="107" s="1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AA39" i="107"/>
  <c r="S36" i="107"/>
  <c r="U37" i="107"/>
  <c r="AC37" i="107"/>
  <c r="V37" i="107"/>
  <c r="AD37" i="107"/>
  <c r="Y34" i="108"/>
  <c r="S35" i="108"/>
  <c r="AA35" i="108"/>
  <c r="U36" i="108"/>
  <c r="AC36" i="108"/>
  <c r="W37" i="108"/>
  <c r="AE37" i="108"/>
  <c r="Y38" i="108"/>
  <c r="S39" i="108"/>
  <c r="AA39" i="108"/>
  <c r="U40" i="108"/>
  <c r="AC40" i="108"/>
  <c r="W41" i="108"/>
  <c r="AE41" i="108"/>
  <c r="AE42" i="108" s="1"/>
  <c r="Z34" i="108"/>
  <c r="T35" i="108"/>
  <c r="AB35" i="108"/>
  <c r="V36" i="108"/>
  <c r="AD36" i="108"/>
  <c r="X37" i="108"/>
  <c r="AF37" i="108"/>
  <c r="Z38" i="108"/>
  <c r="T39" i="108"/>
  <c r="AB39" i="108"/>
  <c r="V40" i="108"/>
  <c r="V42" i="108" s="1"/>
  <c r="AD40" i="108"/>
  <c r="AD42" i="108" s="1"/>
  <c r="X41" i="108"/>
  <c r="AF41" i="108"/>
  <c r="AF42" i="108" s="1"/>
  <c r="S34" i="108"/>
  <c r="AA34" i="108"/>
  <c r="U35" i="108"/>
  <c r="AC35" i="108"/>
  <c r="W36" i="108"/>
  <c r="AE36" i="108"/>
  <c r="Y37" i="108"/>
  <c r="W40" i="108"/>
  <c r="AE40" i="108"/>
  <c r="Y41" i="108"/>
  <c r="Y42" i="108" s="1"/>
  <c r="T34" i="108"/>
  <c r="AB34" i="108"/>
  <c r="V35" i="108"/>
  <c r="AD35" i="108"/>
  <c r="X36" i="108"/>
  <c r="AF36" i="108"/>
  <c r="Z37" i="108"/>
  <c r="X40" i="108"/>
  <c r="AF40" i="108"/>
  <c r="Z41" i="108"/>
  <c r="Z42" i="108" s="1"/>
  <c r="U34" i="108"/>
  <c r="AC34" i="108"/>
  <c r="W35" i="108"/>
  <c r="AE35" i="108"/>
  <c r="Y36" i="108"/>
  <c r="S37" i="108"/>
  <c r="AA37" i="108"/>
  <c r="S41" i="108"/>
  <c r="S42" i="108" s="1"/>
  <c r="AA41" i="108"/>
  <c r="AA42" i="108" s="1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U37" i="108"/>
  <c r="AC37" i="108"/>
  <c r="V37" i="108"/>
  <c r="AD37" i="108"/>
  <c r="AB34" i="111"/>
  <c r="Y34" i="111"/>
  <c r="S35" i="111"/>
  <c r="AA35" i="111"/>
  <c r="U36" i="111"/>
  <c r="AC36" i="111"/>
  <c r="W37" i="111"/>
  <c r="AE37" i="111"/>
  <c r="Y38" i="111"/>
  <c r="S39" i="111"/>
  <c r="AA39" i="111"/>
  <c r="U40" i="111"/>
  <c r="AC40" i="111"/>
  <c r="Z34" i="111"/>
  <c r="T35" i="111"/>
  <c r="AB35" i="111"/>
  <c r="V36" i="111"/>
  <c r="AD36" i="111"/>
  <c r="X37" i="111"/>
  <c r="AF37" i="111"/>
  <c r="Z38" i="111"/>
  <c r="T39" i="111"/>
  <c r="AB39" i="111"/>
  <c r="V40" i="111"/>
  <c r="AD40" i="111"/>
  <c r="S34" i="111"/>
  <c r="AA34" i="111"/>
  <c r="U35" i="111"/>
  <c r="AC35" i="111"/>
  <c r="Y37" i="111"/>
  <c r="W40" i="111"/>
  <c r="AE40" i="111"/>
  <c r="Z37" i="111"/>
  <c r="U34" i="111"/>
  <c r="AC34" i="111"/>
  <c r="W35" i="111"/>
  <c r="AE35" i="111"/>
  <c r="Y36" i="111"/>
  <c r="S37" i="111"/>
  <c r="AA37" i="111"/>
  <c r="V34" i="111"/>
  <c r="AD34" i="111"/>
  <c r="X35" i="111"/>
  <c r="AF35" i="111"/>
  <c r="Z36" i="111"/>
  <c r="T37" i="111"/>
  <c r="AB37" i="111"/>
  <c r="T34" i="111"/>
  <c r="U37" i="111"/>
  <c r="AC37" i="111"/>
  <c r="V37" i="111"/>
  <c r="AD37" i="111"/>
  <c r="AD42" i="107" l="1"/>
  <c r="AC42" i="108"/>
  <c r="U42" i="108"/>
  <c r="W42" i="107"/>
  <c r="X42" i="108"/>
  <c r="W42" i="108"/>
  <c r="D58" i="111" l="1"/>
  <c r="E58" i="111"/>
  <c r="U22" i="111" s="1"/>
  <c r="F58" i="111"/>
  <c r="G58" i="111"/>
  <c r="H58" i="111"/>
  <c r="I58" i="111"/>
  <c r="Y22" i="111" s="1"/>
  <c r="J58" i="111"/>
  <c r="K58" i="111"/>
  <c r="L58" i="111"/>
  <c r="M58" i="111"/>
  <c r="AC22" i="111" s="1"/>
  <c r="N58" i="111"/>
  <c r="D59" i="111"/>
  <c r="E59" i="111"/>
  <c r="F59" i="111"/>
  <c r="G59" i="111"/>
  <c r="H59" i="111"/>
  <c r="I59" i="111"/>
  <c r="J59" i="111"/>
  <c r="K59" i="111"/>
  <c r="L59" i="111"/>
  <c r="M59" i="111"/>
  <c r="N59" i="111"/>
  <c r="D60" i="11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G61" i="111"/>
  <c r="H61" i="111"/>
  <c r="I61" i="111"/>
  <c r="J61" i="111"/>
  <c r="K61" i="111"/>
  <c r="L61" i="111"/>
  <c r="M61" i="111"/>
  <c r="N61" i="111"/>
  <c r="D62" i="111"/>
  <c r="E62" i="111"/>
  <c r="U23" i="111" s="1"/>
  <c r="F62" i="111"/>
  <c r="G62" i="111"/>
  <c r="H62" i="111"/>
  <c r="I62" i="111"/>
  <c r="Y23" i="111" s="1"/>
  <c r="J62" i="111"/>
  <c r="K62" i="111"/>
  <c r="L62" i="111"/>
  <c r="M62" i="111"/>
  <c r="AC23" i="111" s="1"/>
  <c r="N62" i="11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E64" i="111"/>
  <c r="F64" i="111"/>
  <c r="G64" i="111"/>
  <c r="H64" i="111"/>
  <c r="I64" i="111"/>
  <c r="J64" i="111"/>
  <c r="K64" i="111"/>
  <c r="L64" i="111"/>
  <c r="M64" i="11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U24" i="111" s="1"/>
  <c r="F66" i="111"/>
  <c r="G66" i="111"/>
  <c r="H66" i="111"/>
  <c r="I66" i="111"/>
  <c r="Y24" i="111" s="1"/>
  <c r="J66" i="111"/>
  <c r="K66" i="111"/>
  <c r="L66" i="111"/>
  <c r="M66" i="111"/>
  <c r="AC24" i="111" s="1"/>
  <c r="N66" i="111"/>
  <c r="D67" i="111"/>
  <c r="E67" i="111"/>
  <c r="F67" i="111"/>
  <c r="G67" i="111"/>
  <c r="H67" i="111"/>
  <c r="I67" i="111"/>
  <c r="J67" i="111"/>
  <c r="K67" i="111"/>
  <c r="L67" i="111"/>
  <c r="M67" i="111"/>
  <c r="N67" i="111"/>
  <c r="D68" i="111"/>
  <c r="E68" i="111"/>
  <c r="F68" i="111"/>
  <c r="G68" i="111"/>
  <c r="H68" i="111"/>
  <c r="I68" i="111"/>
  <c r="J68" i="111"/>
  <c r="K68" i="111"/>
  <c r="L68" i="111"/>
  <c r="M68" i="11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U25" i="111" s="1"/>
  <c r="F70" i="111"/>
  <c r="G70" i="111"/>
  <c r="H70" i="111"/>
  <c r="I70" i="111"/>
  <c r="Y25" i="111" s="1"/>
  <c r="J70" i="111"/>
  <c r="K70" i="111"/>
  <c r="L70" i="111"/>
  <c r="M70" i="111"/>
  <c r="AC25" i="111" s="1"/>
  <c r="N70" i="111"/>
  <c r="D71" i="111"/>
  <c r="E71" i="111"/>
  <c r="F71" i="111"/>
  <c r="G71" i="111"/>
  <c r="H71" i="111"/>
  <c r="I71" i="111"/>
  <c r="J71" i="111"/>
  <c r="K71" i="111"/>
  <c r="L71" i="111"/>
  <c r="M71" i="111"/>
  <c r="N71" i="111"/>
  <c r="D72" i="11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G73" i="111"/>
  <c r="H73" i="111"/>
  <c r="I73" i="111"/>
  <c r="J73" i="111"/>
  <c r="K73" i="111"/>
  <c r="L73" i="111"/>
  <c r="M73" i="111"/>
  <c r="N73" i="111"/>
  <c r="D74" i="111"/>
  <c r="E74" i="111"/>
  <c r="U26" i="111" s="1"/>
  <c r="F74" i="111"/>
  <c r="G74" i="111"/>
  <c r="H74" i="111"/>
  <c r="I74" i="111"/>
  <c r="Y26" i="111" s="1"/>
  <c r="J74" i="111"/>
  <c r="K74" i="111"/>
  <c r="L74" i="111"/>
  <c r="M74" i="111"/>
  <c r="AC26" i="111" s="1"/>
  <c r="N74" i="111"/>
  <c r="D75" i="111"/>
  <c r="E75" i="111"/>
  <c r="F75" i="111"/>
  <c r="G75" i="111"/>
  <c r="H75" i="111"/>
  <c r="I75" i="111"/>
  <c r="J75" i="111"/>
  <c r="K75" i="111"/>
  <c r="L75" i="111"/>
  <c r="M75" i="111"/>
  <c r="N75" i="111"/>
  <c r="D76" i="111"/>
  <c r="E76" i="111"/>
  <c r="F76" i="111"/>
  <c r="G76" i="111"/>
  <c r="H76" i="111"/>
  <c r="I76" i="111"/>
  <c r="J76" i="111"/>
  <c r="K76" i="111"/>
  <c r="L76" i="111"/>
  <c r="M76" i="11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U27" i="111" s="1"/>
  <c r="F78" i="111"/>
  <c r="G78" i="111"/>
  <c r="H78" i="111"/>
  <c r="I78" i="111"/>
  <c r="Y27" i="111" s="1"/>
  <c r="J78" i="111"/>
  <c r="K78" i="111"/>
  <c r="L78" i="111"/>
  <c r="M78" i="111"/>
  <c r="AC27" i="111" s="1"/>
  <c r="N78" i="111"/>
  <c r="D79" i="111"/>
  <c r="E79" i="111"/>
  <c r="F79" i="111"/>
  <c r="G79" i="111"/>
  <c r="H79" i="111"/>
  <c r="I79" i="111"/>
  <c r="J79" i="111"/>
  <c r="K79" i="111"/>
  <c r="L79" i="111"/>
  <c r="M79" i="111"/>
  <c r="N79" i="111"/>
  <c r="D80" i="111"/>
  <c r="E80" i="111"/>
  <c r="F80" i="111"/>
  <c r="G80" i="111"/>
  <c r="H80" i="111"/>
  <c r="I80" i="111"/>
  <c r="J80" i="111"/>
  <c r="K80" i="111"/>
  <c r="L80" i="111"/>
  <c r="M80" i="11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U28" i="111" s="1"/>
  <c r="F82" i="111"/>
  <c r="G82" i="111"/>
  <c r="H82" i="111"/>
  <c r="I82" i="111"/>
  <c r="Y28" i="111" s="1"/>
  <c r="J82" i="111"/>
  <c r="K82" i="111"/>
  <c r="L82" i="111"/>
  <c r="M82" i="111"/>
  <c r="AC28" i="111" s="1"/>
  <c r="N82" i="11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F84" i="111"/>
  <c r="G84" i="111"/>
  <c r="H84" i="111"/>
  <c r="I84" i="111"/>
  <c r="J84" i="111"/>
  <c r="K84" i="111"/>
  <c r="L84" i="111"/>
  <c r="M84" i="11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U29" i="111" s="1"/>
  <c r="F86" i="111"/>
  <c r="G86" i="111"/>
  <c r="H86" i="111"/>
  <c r="I86" i="111"/>
  <c r="Y29" i="111" s="1"/>
  <c r="J86" i="111"/>
  <c r="K86" i="111"/>
  <c r="L86" i="111"/>
  <c r="M86" i="111"/>
  <c r="AC29" i="111" s="1"/>
  <c r="N86" i="111"/>
  <c r="D87" i="111"/>
  <c r="E87" i="111"/>
  <c r="F87" i="111"/>
  <c r="G87" i="111"/>
  <c r="H87" i="111"/>
  <c r="I87" i="111"/>
  <c r="J87" i="111"/>
  <c r="K87" i="111"/>
  <c r="L87" i="111"/>
  <c r="M87" i="111"/>
  <c r="N87" i="111"/>
  <c r="D88" i="111"/>
  <c r="E88" i="111"/>
  <c r="F88" i="111"/>
  <c r="G88" i="111"/>
  <c r="H88" i="111"/>
  <c r="I88" i="111"/>
  <c r="J88" i="111"/>
  <c r="K88" i="111"/>
  <c r="L88" i="111"/>
  <c r="M88" i="111"/>
  <c r="N88" i="111"/>
  <c r="D89" i="111"/>
  <c r="E89" i="111"/>
  <c r="F89" i="111"/>
  <c r="G89" i="111"/>
  <c r="H89" i="111"/>
  <c r="I89" i="111"/>
  <c r="J89" i="111"/>
  <c r="K89" i="111"/>
  <c r="L89" i="111"/>
  <c r="M89" i="111"/>
  <c r="N89" i="111"/>
  <c r="D90" i="111"/>
  <c r="E90" i="111"/>
  <c r="U30" i="111" s="1"/>
  <c r="F90" i="111"/>
  <c r="G90" i="111"/>
  <c r="H90" i="111"/>
  <c r="I90" i="111"/>
  <c r="Y30" i="111" s="1"/>
  <c r="J90" i="111"/>
  <c r="K90" i="111"/>
  <c r="L90" i="111"/>
  <c r="M90" i="111"/>
  <c r="AC30" i="111" s="1"/>
  <c r="N90" i="111"/>
  <c r="D91" i="111"/>
  <c r="E91" i="111"/>
  <c r="F91" i="111"/>
  <c r="G91" i="111"/>
  <c r="H91" i="111"/>
  <c r="I91" i="111"/>
  <c r="J91" i="111"/>
  <c r="K91" i="111"/>
  <c r="L91" i="11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G93" i="111"/>
  <c r="H93" i="111"/>
  <c r="I93" i="111"/>
  <c r="J93" i="111"/>
  <c r="K93" i="111"/>
  <c r="L93" i="111"/>
  <c r="M93" i="111"/>
  <c r="N93" i="111"/>
  <c r="D94" i="111"/>
  <c r="E94" i="111"/>
  <c r="U31" i="111" s="1"/>
  <c r="F94" i="111"/>
  <c r="G94" i="111"/>
  <c r="H94" i="111"/>
  <c r="I94" i="111"/>
  <c r="Y31" i="111" s="1"/>
  <c r="J94" i="111"/>
  <c r="K94" i="111"/>
  <c r="L94" i="111"/>
  <c r="M94" i="111"/>
  <c r="AC31" i="111" s="1"/>
  <c r="N94" i="11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F96" i="111"/>
  <c r="G96" i="111"/>
  <c r="H96" i="111"/>
  <c r="I96" i="111"/>
  <c r="J96" i="111"/>
  <c r="K96" i="111"/>
  <c r="L96" i="111"/>
  <c r="M96" i="11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E98" i="111"/>
  <c r="U32" i="111" s="1"/>
  <c r="F98" i="111"/>
  <c r="G98" i="111"/>
  <c r="H98" i="111"/>
  <c r="I98" i="111"/>
  <c r="Y32" i="111" s="1"/>
  <c r="J98" i="111"/>
  <c r="K98" i="111"/>
  <c r="L98" i="111"/>
  <c r="M98" i="111"/>
  <c r="AC32" i="111" s="1"/>
  <c r="N98" i="111"/>
  <c r="D99" i="111"/>
  <c r="E99" i="111"/>
  <c r="F99" i="111"/>
  <c r="G99" i="111"/>
  <c r="H99" i="111"/>
  <c r="I99" i="111"/>
  <c r="J99" i="111"/>
  <c r="K99" i="111"/>
  <c r="L99" i="111"/>
  <c r="M99" i="111"/>
  <c r="N99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U33" i="111" s="1"/>
  <c r="F102" i="111"/>
  <c r="G102" i="111"/>
  <c r="H102" i="111"/>
  <c r="I102" i="111"/>
  <c r="Y33" i="111" s="1"/>
  <c r="J102" i="111"/>
  <c r="K102" i="111"/>
  <c r="L102" i="111"/>
  <c r="M102" i="111"/>
  <c r="AC33" i="111" s="1"/>
  <c r="N102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C59" i="111"/>
  <c r="C60" i="111"/>
  <c r="C61" i="111"/>
  <c r="C62" i="111"/>
  <c r="C63" i="111"/>
  <c r="C64" i="111"/>
  <c r="C65" i="111"/>
  <c r="C66" i="111"/>
  <c r="C67" i="111"/>
  <c r="C68" i="111"/>
  <c r="C69" i="111"/>
  <c r="C70" i="111"/>
  <c r="C71" i="111"/>
  <c r="C72" i="111"/>
  <c r="C73" i="111"/>
  <c r="C74" i="111"/>
  <c r="C75" i="111"/>
  <c r="C76" i="111"/>
  <c r="C77" i="111"/>
  <c r="C78" i="111"/>
  <c r="C79" i="111"/>
  <c r="C80" i="111"/>
  <c r="C81" i="111"/>
  <c r="C82" i="111"/>
  <c r="C83" i="111"/>
  <c r="C84" i="111"/>
  <c r="C85" i="111"/>
  <c r="C86" i="111"/>
  <c r="C87" i="111"/>
  <c r="C88" i="111"/>
  <c r="C89" i="111"/>
  <c r="C90" i="111"/>
  <c r="C91" i="111"/>
  <c r="C92" i="111"/>
  <c r="C93" i="111"/>
  <c r="C94" i="111"/>
  <c r="C95" i="111"/>
  <c r="C96" i="111"/>
  <c r="C97" i="111"/>
  <c r="C98" i="111"/>
  <c r="C99" i="111"/>
  <c r="C100" i="111"/>
  <c r="C101" i="111"/>
  <c r="C102" i="111"/>
  <c r="C103" i="111"/>
  <c r="C104" i="111"/>
  <c r="C105" i="111"/>
  <c r="C58" i="111"/>
  <c r="O78" i="111" l="1"/>
  <c r="P78" i="111"/>
  <c r="O70" i="111"/>
  <c r="P70" i="111"/>
  <c r="O62" i="111"/>
  <c r="P62" i="111"/>
  <c r="O93" i="111"/>
  <c r="P93" i="111"/>
  <c r="O85" i="111"/>
  <c r="P85" i="111"/>
  <c r="O77" i="111"/>
  <c r="P77" i="111"/>
  <c r="O69" i="111"/>
  <c r="P69" i="111"/>
  <c r="O61" i="111"/>
  <c r="P61" i="111"/>
  <c r="O103" i="111"/>
  <c r="P103" i="111"/>
  <c r="O100" i="111"/>
  <c r="P100" i="111"/>
  <c r="O60" i="111"/>
  <c r="P60" i="111"/>
  <c r="O102" i="111"/>
  <c r="P102" i="111"/>
  <c r="O84" i="111"/>
  <c r="P84" i="111"/>
  <c r="P99" i="111"/>
  <c r="O99" i="111"/>
  <c r="P91" i="111"/>
  <c r="O91" i="111"/>
  <c r="P83" i="111"/>
  <c r="O83" i="111"/>
  <c r="P75" i="111"/>
  <c r="O75" i="111"/>
  <c r="P67" i="111"/>
  <c r="O67" i="111"/>
  <c r="P59" i="111"/>
  <c r="O59" i="111"/>
  <c r="O101" i="111"/>
  <c r="P101" i="111"/>
  <c r="O68" i="111"/>
  <c r="P68" i="111"/>
  <c r="P98" i="111"/>
  <c r="O98" i="111"/>
  <c r="P90" i="111"/>
  <c r="O90" i="111"/>
  <c r="AE30" i="111" s="1"/>
  <c r="P82" i="111"/>
  <c r="O82" i="111"/>
  <c r="P74" i="111"/>
  <c r="O74" i="111"/>
  <c r="AE26" i="111" s="1"/>
  <c r="P66" i="111"/>
  <c r="O66" i="111"/>
  <c r="O86" i="111"/>
  <c r="P86" i="111"/>
  <c r="O76" i="111"/>
  <c r="P76" i="111"/>
  <c r="O105" i="111"/>
  <c r="P105" i="111"/>
  <c r="O97" i="111"/>
  <c r="P97" i="111"/>
  <c r="O89" i="111"/>
  <c r="P89" i="111"/>
  <c r="O81" i="111"/>
  <c r="P81" i="111"/>
  <c r="O73" i="111"/>
  <c r="P73" i="111"/>
  <c r="O65" i="111"/>
  <c r="P65" i="111"/>
  <c r="O94" i="111"/>
  <c r="P94" i="111"/>
  <c r="O92" i="111"/>
  <c r="P92" i="111"/>
  <c r="O104" i="111"/>
  <c r="P104" i="111"/>
  <c r="O96" i="111"/>
  <c r="P96" i="111"/>
  <c r="O88" i="111"/>
  <c r="P88" i="111"/>
  <c r="O80" i="111"/>
  <c r="P80" i="111"/>
  <c r="O72" i="111"/>
  <c r="P72" i="111"/>
  <c r="O64" i="111"/>
  <c r="P64" i="111"/>
  <c r="O95" i="111"/>
  <c r="P95" i="111"/>
  <c r="O87" i="111"/>
  <c r="P87" i="111"/>
  <c r="O79" i="111"/>
  <c r="P79" i="111"/>
  <c r="O71" i="111"/>
  <c r="P71" i="111"/>
  <c r="O63" i="111"/>
  <c r="P63" i="111"/>
  <c r="P58" i="111"/>
  <c r="O58" i="111"/>
  <c r="AB33" i="111"/>
  <c r="AB31" i="111"/>
  <c r="T29" i="111"/>
  <c r="AA33" i="111"/>
  <c r="W32" i="111"/>
  <c r="AA31" i="111"/>
  <c r="W30" i="111"/>
  <c r="AA29" i="111"/>
  <c r="W28" i="111"/>
  <c r="AA27" i="111"/>
  <c r="W26" i="111"/>
  <c r="AA25" i="111"/>
  <c r="W24" i="111"/>
  <c r="AA23" i="111"/>
  <c r="W22" i="111"/>
  <c r="T33" i="111"/>
  <c r="X32" i="111"/>
  <c r="T31" i="111"/>
  <c r="AB29" i="111"/>
  <c r="T27" i="111"/>
  <c r="Z33" i="111"/>
  <c r="AD32" i="111"/>
  <c r="V32" i="111"/>
  <c r="Z31" i="111"/>
  <c r="AD30" i="111"/>
  <c r="V30" i="111"/>
  <c r="Z29" i="111"/>
  <c r="AD28" i="111"/>
  <c r="V28" i="111"/>
  <c r="Z27" i="111"/>
  <c r="AD26" i="111"/>
  <c r="V26" i="111"/>
  <c r="Z25" i="111"/>
  <c r="AD24" i="111"/>
  <c r="V24" i="111"/>
  <c r="Z23" i="111"/>
  <c r="AD22" i="111"/>
  <c r="V22" i="111"/>
  <c r="AC41" i="111"/>
  <c r="AC42" i="111" s="1"/>
  <c r="U41" i="111"/>
  <c r="U42" i="111" s="1"/>
  <c r="X33" i="111"/>
  <c r="AB30" i="111"/>
  <c r="X29" i="111"/>
  <c r="T28" i="111"/>
  <c r="AB26" i="111"/>
  <c r="T26" i="111"/>
  <c r="X25" i="111"/>
  <c r="AB24" i="111"/>
  <c r="T24" i="111"/>
  <c r="X23" i="111"/>
  <c r="AB22" i="111"/>
  <c r="T22" i="111"/>
  <c r="AB32" i="111"/>
  <c r="T30" i="111"/>
  <c r="W33" i="111"/>
  <c r="AA32" i="111"/>
  <c r="W31" i="111"/>
  <c r="AA30" i="111"/>
  <c r="W29" i="111"/>
  <c r="AA28" i="111"/>
  <c r="W27" i="111"/>
  <c r="AA26" i="111"/>
  <c r="W25" i="111"/>
  <c r="AA24" i="111"/>
  <c r="W23" i="111"/>
  <c r="AA22" i="111"/>
  <c r="T32" i="111"/>
  <c r="X31" i="111"/>
  <c r="AB28" i="111"/>
  <c r="X27" i="111"/>
  <c r="AD33" i="111"/>
  <c r="V33" i="111"/>
  <c r="Z32" i="111"/>
  <c r="AD31" i="111"/>
  <c r="V31" i="111"/>
  <c r="Z30" i="111"/>
  <c r="AD29" i="111"/>
  <c r="V29" i="111"/>
  <c r="Z28" i="111"/>
  <c r="AD27" i="111"/>
  <c r="V27" i="111"/>
  <c r="Z26" i="111"/>
  <c r="AD25" i="111"/>
  <c r="V25" i="111"/>
  <c r="Z24" i="111"/>
  <c r="AD23" i="111"/>
  <c r="V23" i="111"/>
  <c r="Z22" i="111"/>
  <c r="Y41" i="111"/>
  <c r="Y42" i="111" s="1"/>
  <c r="X30" i="111"/>
  <c r="X28" i="111"/>
  <c r="AB27" i="111"/>
  <c r="X26" i="111"/>
  <c r="AB25" i="111"/>
  <c r="T25" i="111"/>
  <c r="X24" i="111"/>
  <c r="AB23" i="111"/>
  <c r="T23" i="111"/>
  <c r="X22" i="111"/>
  <c r="S33" i="111"/>
  <c r="S31" i="111"/>
  <c r="S29" i="111"/>
  <c r="S27" i="111"/>
  <c r="S25" i="111"/>
  <c r="S23" i="111"/>
  <c r="S22" i="111"/>
  <c r="S32" i="111"/>
  <c r="S30" i="111"/>
  <c r="S28" i="111"/>
  <c r="S26" i="111"/>
  <c r="S24" i="111"/>
  <c r="N58" i="104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AF21" i="104" s="1"/>
  <c r="O54" i="104"/>
  <c r="P53" i="104"/>
  <c r="O53" i="104"/>
  <c r="P52" i="104"/>
  <c r="O52" i="104"/>
  <c r="P51" i="104"/>
  <c r="O51" i="104"/>
  <c r="P50" i="104"/>
  <c r="O50" i="104"/>
  <c r="P49" i="104"/>
  <c r="O49" i="104"/>
  <c r="P48" i="104"/>
  <c r="O48" i="104"/>
  <c r="P47" i="104"/>
  <c r="O47" i="104"/>
  <c r="P46" i="104"/>
  <c r="AF19" i="104" s="1"/>
  <c r="O46" i="104"/>
  <c r="P45" i="104"/>
  <c r="O45" i="104"/>
  <c r="P44" i="104"/>
  <c r="O44" i="104"/>
  <c r="P43" i="104"/>
  <c r="O43" i="104"/>
  <c r="P42" i="104"/>
  <c r="AF18" i="104" s="1"/>
  <c r="O42" i="104"/>
  <c r="P41" i="104"/>
  <c r="O41" i="104"/>
  <c r="P40" i="104"/>
  <c r="O40" i="104"/>
  <c r="P39" i="104"/>
  <c r="O39" i="104"/>
  <c r="P38" i="104"/>
  <c r="AF17" i="104" s="1"/>
  <c r="O38" i="104"/>
  <c r="P37" i="104"/>
  <c r="O37" i="104"/>
  <c r="P36" i="104"/>
  <c r="O36" i="104"/>
  <c r="P35" i="104"/>
  <c r="O35" i="104"/>
  <c r="P34" i="104"/>
  <c r="AF16" i="104" s="1"/>
  <c r="O34" i="104"/>
  <c r="P33" i="104"/>
  <c r="O33" i="104"/>
  <c r="P32" i="104"/>
  <c r="O32" i="104"/>
  <c r="P31" i="104"/>
  <c r="O31" i="104"/>
  <c r="P30" i="104"/>
  <c r="O30" i="104"/>
  <c r="P29" i="104"/>
  <c r="O29" i="104"/>
  <c r="P28" i="104"/>
  <c r="O28" i="104"/>
  <c r="P27" i="104"/>
  <c r="O27" i="104"/>
  <c r="P26" i="104"/>
  <c r="AF14" i="104" s="1"/>
  <c r="O26" i="104"/>
  <c r="AE14" i="104" s="1"/>
  <c r="P25" i="104"/>
  <c r="O25" i="104"/>
  <c r="P24" i="104"/>
  <c r="O24" i="104"/>
  <c r="P23" i="104"/>
  <c r="O23" i="104"/>
  <c r="P22" i="104"/>
  <c r="AF13" i="104" s="1"/>
  <c r="O22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F20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AF12" i="104" s="1"/>
  <c r="O20" i="104"/>
  <c r="AD19" i="104"/>
  <c r="AC19" i="104"/>
  <c r="AB19" i="104"/>
  <c r="AA19" i="104"/>
  <c r="Z19" i="104"/>
  <c r="Y19" i="104"/>
  <c r="X19" i="104"/>
  <c r="W19" i="104"/>
  <c r="V19" i="104"/>
  <c r="U19" i="104"/>
  <c r="T19" i="104"/>
  <c r="S19" i="104"/>
  <c r="P19" i="104"/>
  <c r="O19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O18" i="104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F15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O15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AF11" i="104" s="1"/>
  <c r="O14" i="104"/>
  <c r="AE11" i="104" s="1"/>
  <c r="AD13" i="104"/>
  <c r="AC13" i="104"/>
  <c r="AB13" i="104"/>
  <c r="AA13" i="104"/>
  <c r="Z13" i="104"/>
  <c r="Y13" i="104"/>
  <c r="X13" i="104"/>
  <c r="W13" i="104"/>
  <c r="V13" i="104"/>
  <c r="U13" i="104"/>
  <c r="T13" i="104"/>
  <c r="S13" i="104"/>
  <c r="P13" i="104"/>
  <c r="O13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C10" i="104"/>
  <c r="AB10" i="104"/>
  <c r="AA10" i="104"/>
  <c r="Z10" i="104"/>
  <c r="Y10" i="104"/>
  <c r="X10" i="104"/>
  <c r="W10" i="104"/>
  <c r="V10" i="104"/>
  <c r="U10" i="104"/>
  <c r="T10" i="104"/>
  <c r="S10" i="104"/>
  <c r="P10" i="104"/>
  <c r="O10" i="104"/>
  <c r="K6" i="104"/>
  <c r="G6" i="104"/>
  <c r="D6" i="104"/>
  <c r="K5" i="104"/>
  <c r="G5" i="104"/>
  <c r="D5" i="104"/>
  <c r="C3" i="104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P54" i="103"/>
  <c r="O54" i="103"/>
  <c r="AE21" i="103" s="1"/>
  <c r="P53" i="103"/>
  <c r="O53" i="103"/>
  <c r="P52" i="103"/>
  <c r="O52" i="103"/>
  <c r="P51" i="103"/>
  <c r="O51" i="103"/>
  <c r="P50" i="103"/>
  <c r="O50" i="103"/>
  <c r="P49" i="103"/>
  <c r="O49" i="103"/>
  <c r="P48" i="103"/>
  <c r="O48" i="103"/>
  <c r="P47" i="103"/>
  <c r="O47" i="103"/>
  <c r="P46" i="103"/>
  <c r="O46" i="103"/>
  <c r="AE19" i="103" s="1"/>
  <c r="P45" i="103"/>
  <c r="O45" i="103"/>
  <c r="P44" i="103"/>
  <c r="O44" i="103"/>
  <c r="P43" i="103"/>
  <c r="O43" i="103"/>
  <c r="P42" i="103"/>
  <c r="O42" i="103"/>
  <c r="AE18" i="103" s="1"/>
  <c r="P41" i="103"/>
  <c r="O41" i="103"/>
  <c r="P40" i="103"/>
  <c r="O40" i="103"/>
  <c r="P39" i="103"/>
  <c r="O39" i="103"/>
  <c r="P38" i="103"/>
  <c r="O38" i="103"/>
  <c r="AE17" i="103" s="1"/>
  <c r="P37" i="103"/>
  <c r="O37" i="103"/>
  <c r="P36" i="103"/>
  <c r="O36" i="103"/>
  <c r="P35" i="103"/>
  <c r="O35" i="103"/>
  <c r="P34" i="103"/>
  <c r="O34" i="103"/>
  <c r="AE16" i="103" s="1"/>
  <c r="P33" i="103"/>
  <c r="O33" i="103"/>
  <c r="P32" i="103"/>
  <c r="O32" i="103"/>
  <c r="P31" i="103"/>
  <c r="O31" i="103"/>
  <c r="P30" i="103"/>
  <c r="O30" i="103"/>
  <c r="AE15" i="103" s="1"/>
  <c r="P29" i="103"/>
  <c r="O29" i="103"/>
  <c r="P28" i="103"/>
  <c r="O28" i="103"/>
  <c r="P27" i="103"/>
  <c r="O27" i="103"/>
  <c r="P26" i="103"/>
  <c r="O26" i="103"/>
  <c r="AE14" i="103" s="1"/>
  <c r="P25" i="103"/>
  <c r="O25" i="103"/>
  <c r="P24" i="103"/>
  <c r="O24" i="103"/>
  <c r="P23" i="103"/>
  <c r="O23" i="103"/>
  <c r="P22" i="103"/>
  <c r="O22" i="103"/>
  <c r="AE13" i="103" s="1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O21" i="103"/>
  <c r="AE20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D19" i="103"/>
  <c r="AD24" i="103" s="1"/>
  <c r="AC19" i="103"/>
  <c r="AC27" i="103" s="1"/>
  <c r="AB19" i="103"/>
  <c r="AA19" i="103"/>
  <c r="Z19" i="103"/>
  <c r="Z27" i="103" s="1"/>
  <c r="Y19" i="103"/>
  <c r="Y27" i="103" s="1"/>
  <c r="X19" i="103"/>
  <c r="W19" i="103"/>
  <c r="V19" i="103"/>
  <c r="V24" i="103" s="1"/>
  <c r="U19" i="103"/>
  <c r="U27" i="103" s="1"/>
  <c r="T19" i="103"/>
  <c r="S19" i="103"/>
  <c r="P19" i="103"/>
  <c r="O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O18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O17" i="103"/>
  <c r="AD16" i="103"/>
  <c r="AC16" i="103"/>
  <c r="AB16" i="103"/>
  <c r="AA16" i="103"/>
  <c r="Z16" i="103"/>
  <c r="Y16" i="103"/>
  <c r="X16" i="103"/>
  <c r="W16" i="103"/>
  <c r="V16" i="103"/>
  <c r="U16" i="103"/>
  <c r="T16" i="103"/>
  <c r="S16" i="103"/>
  <c r="P16" i="103"/>
  <c r="O16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P15" i="103"/>
  <c r="O15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O14" i="103"/>
  <c r="AD13" i="103"/>
  <c r="AC13" i="103"/>
  <c r="AB13" i="103"/>
  <c r="AA13" i="103"/>
  <c r="Z13" i="103"/>
  <c r="Y13" i="103"/>
  <c r="X13" i="103"/>
  <c r="W13" i="103"/>
  <c r="V13" i="103"/>
  <c r="U13" i="103"/>
  <c r="T13" i="103"/>
  <c r="S13" i="103"/>
  <c r="P13" i="103"/>
  <c r="O13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C10" i="103"/>
  <c r="AB10" i="103"/>
  <c r="AA10" i="103"/>
  <c r="Z10" i="103"/>
  <c r="Y10" i="103"/>
  <c r="X10" i="103"/>
  <c r="W10" i="103"/>
  <c r="V10" i="103"/>
  <c r="U10" i="103"/>
  <c r="T10" i="103"/>
  <c r="S10" i="103"/>
  <c r="P10" i="103"/>
  <c r="O10" i="103"/>
  <c r="K6" i="103"/>
  <c r="G6" i="103"/>
  <c r="D6" i="103"/>
  <c r="G5" i="103"/>
  <c r="C3" i="103"/>
  <c r="N106" i="110"/>
  <c r="M106" i="110"/>
  <c r="L106" i="110"/>
  <c r="K106" i="110"/>
  <c r="J106" i="110"/>
  <c r="I106" i="110"/>
  <c r="H106" i="110"/>
  <c r="G106" i="110"/>
  <c r="F106" i="110"/>
  <c r="E106" i="110"/>
  <c r="D106" i="110"/>
  <c r="C106" i="110"/>
  <c r="P105" i="110"/>
  <c r="O105" i="110"/>
  <c r="P104" i="110"/>
  <c r="O104" i="110"/>
  <c r="P103" i="110"/>
  <c r="O103" i="110"/>
  <c r="P102" i="110"/>
  <c r="O102" i="110"/>
  <c r="P101" i="110"/>
  <c r="O101" i="110"/>
  <c r="P100" i="110"/>
  <c r="O100" i="110"/>
  <c r="P99" i="110"/>
  <c r="O99" i="110"/>
  <c r="P98" i="110"/>
  <c r="O98" i="110"/>
  <c r="P97" i="110"/>
  <c r="O97" i="110"/>
  <c r="P96" i="110"/>
  <c r="O96" i="110"/>
  <c r="P95" i="110"/>
  <c r="O95" i="110"/>
  <c r="P94" i="110"/>
  <c r="O94" i="110"/>
  <c r="P93" i="110"/>
  <c r="O93" i="110"/>
  <c r="P92" i="110"/>
  <c r="O92" i="110"/>
  <c r="P91" i="110"/>
  <c r="O91" i="110"/>
  <c r="P90" i="110"/>
  <c r="O90" i="110"/>
  <c r="P89" i="110"/>
  <c r="O89" i="110"/>
  <c r="P88" i="110"/>
  <c r="O88" i="110"/>
  <c r="P87" i="110"/>
  <c r="O87" i="110"/>
  <c r="P86" i="110"/>
  <c r="O86" i="110"/>
  <c r="P85" i="110"/>
  <c r="O85" i="110"/>
  <c r="P84" i="110"/>
  <c r="O84" i="110"/>
  <c r="P83" i="110"/>
  <c r="O83" i="110"/>
  <c r="P82" i="110"/>
  <c r="O82" i="110"/>
  <c r="P81" i="110"/>
  <c r="O81" i="110"/>
  <c r="P80" i="110"/>
  <c r="O80" i="110"/>
  <c r="P79" i="110"/>
  <c r="O79" i="110"/>
  <c r="P78" i="110"/>
  <c r="O78" i="110"/>
  <c r="P77" i="110"/>
  <c r="O77" i="110"/>
  <c r="P76" i="110"/>
  <c r="O76" i="110"/>
  <c r="P75" i="110"/>
  <c r="O75" i="110"/>
  <c r="P74" i="110"/>
  <c r="O74" i="110"/>
  <c r="P73" i="110"/>
  <c r="O73" i="110"/>
  <c r="P72" i="110"/>
  <c r="O72" i="110"/>
  <c r="P71" i="110"/>
  <c r="O71" i="110"/>
  <c r="P70" i="110"/>
  <c r="O70" i="110"/>
  <c r="P69" i="110"/>
  <c r="O69" i="110"/>
  <c r="P68" i="110"/>
  <c r="O68" i="110"/>
  <c r="P67" i="110"/>
  <c r="O67" i="110"/>
  <c r="P66" i="110"/>
  <c r="O66" i="110"/>
  <c r="P65" i="110"/>
  <c r="O65" i="110"/>
  <c r="P64" i="110"/>
  <c r="O64" i="110"/>
  <c r="P63" i="110"/>
  <c r="O63" i="110"/>
  <c r="P62" i="110"/>
  <c r="O62" i="110"/>
  <c r="P61" i="110"/>
  <c r="O61" i="110"/>
  <c r="P60" i="110"/>
  <c r="O60" i="110"/>
  <c r="P59" i="110"/>
  <c r="O59" i="110"/>
  <c r="P58" i="110"/>
  <c r="O58" i="110"/>
  <c r="P57" i="110"/>
  <c r="O57" i="110"/>
  <c r="P56" i="110"/>
  <c r="O56" i="110"/>
  <c r="P55" i="110"/>
  <c r="O55" i="110"/>
  <c r="P54" i="110"/>
  <c r="O54" i="110"/>
  <c r="P53" i="110"/>
  <c r="O53" i="110"/>
  <c r="P52" i="110"/>
  <c r="O52" i="110"/>
  <c r="P51" i="110"/>
  <c r="O51" i="110"/>
  <c r="P50" i="110"/>
  <c r="O50" i="110"/>
  <c r="P49" i="110"/>
  <c r="O49" i="110"/>
  <c r="P48" i="110"/>
  <c r="O48" i="110"/>
  <c r="P47" i="110"/>
  <c r="O47" i="110"/>
  <c r="P46" i="110"/>
  <c r="O46" i="110"/>
  <c r="P45" i="110"/>
  <c r="O45" i="110"/>
  <c r="P44" i="110"/>
  <c r="O44" i="110"/>
  <c r="P43" i="110"/>
  <c r="O43" i="110"/>
  <c r="P42" i="110"/>
  <c r="O42" i="110"/>
  <c r="P41" i="110"/>
  <c r="O41" i="110"/>
  <c r="P40" i="110"/>
  <c r="O40" i="110"/>
  <c r="P39" i="110"/>
  <c r="O39" i="110"/>
  <c r="P38" i="110"/>
  <c r="O38" i="110"/>
  <c r="P37" i="110"/>
  <c r="O37" i="110"/>
  <c r="P36" i="110"/>
  <c r="O36" i="110"/>
  <c r="P35" i="110"/>
  <c r="O35" i="110"/>
  <c r="P34" i="110"/>
  <c r="O34" i="110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O32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O31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O30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O26" i="110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O22" i="110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D19" i="110"/>
  <c r="AC19" i="110"/>
  <c r="AB19" i="110"/>
  <c r="AA19" i="110"/>
  <c r="Z19" i="110"/>
  <c r="Y19" i="110"/>
  <c r="X19" i="110"/>
  <c r="W19" i="110"/>
  <c r="V19" i="110"/>
  <c r="U19" i="110"/>
  <c r="T19" i="110"/>
  <c r="S19" i="110"/>
  <c r="P19" i="110"/>
  <c r="O19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O18" i="110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O15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O14" i="110"/>
  <c r="AD13" i="110"/>
  <c r="AC13" i="110"/>
  <c r="AB13" i="110"/>
  <c r="AA13" i="110"/>
  <c r="Z13" i="110"/>
  <c r="Y13" i="110"/>
  <c r="X13" i="110"/>
  <c r="W13" i="110"/>
  <c r="V13" i="110"/>
  <c r="U13" i="110"/>
  <c r="T13" i="110"/>
  <c r="S13" i="110"/>
  <c r="P13" i="110"/>
  <c r="O13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C10" i="110"/>
  <c r="AB10" i="110"/>
  <c r="AB34" i="110" s="1"/>
  <c r="AA10" i="110"/>
  <c r="Z10" i="110"/>
  <c r="Y10" i="110"/>
  <c r="X10" i="110"/>
  <c r="W10" i="110"/>
  <c r="V10" i="110"/>
  <c r="U10" i="110"/>
  <c r="T10" i="110"/>
  <c r="T37" i="110" s="1"/>
  <c r="S10" i="110"/>
  <c r="P10" i="110"/>
  <c r="O10" i="110"/>
  <c r="K6" i="110"/>
  <c r="G6" i="110"/>
  <c r="D6" i="110"/>
  <c r="K5" i="110"/>
  <c r="G5" i="110"/>
  <c r="D5" i="110"/>
  <c r="C3" i="110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O103" i="105"/>
  <c r="P102" i="105"/>
  <c r="O102" i="105"/>
  <c r="P101" i="105"/>
  <c r="O101" i="105"/>
  <c r="P100" i="105"/>
  <c r="O100" i="105"/>
  <c r="P99" i="105"/>
  <c r="O99" i="105"/>
  <c r="P98" i="105"/>
  <c r="O98" i="105"/>
  <c r="P97" i="105"/>
  <c r="O97" i="105"/>
  <c r="P96" i="105"/>
  <c r="O96" i="105"/>
  <c r="P95" i="105"/>
  <c r="O95" i="105"/>
  <c r="P94" i="105"/>
  <c r="O94" i="105"/>
  <c r="P93" i="105"/>
  <c r="O93" i="105"/>
  <c r="P92" i="105"/>
  <c r="O92" i="105"/>
  <c r="P91" i="105"/>
  <c r="O91" i="105"/>
  <c r="P90" i="105"/>
  <c r="O90" i="105"/>
  <c r="P89" i="105"/>
  <c r="O89" i="105"/>
  <c r="P88" i="105"/>
  <c r="O88" i="105"/>
  <c r="P87" i="105"/>
  <c r="O87" i="105"/>
  <c r="P86" i="105"/>
  <c r="O86" i="105"/>
  <c r="P85" i="105"/>
  <c r="O85" i="105"/>
  <c r="P84" i="105"/>
  <c r="O84" i="105"/>
  <c r="P83" i="105"/>
  <c r="O83" i="105"/>
  <c r="P82" i="105"/>
  <c r="O82" i="105"/>
  <c r="P81" i="105"/>
  <c r="O81" i="105"/>
  <c r="P80" i="105"/>
  <c r="O80" i="105"/>
  <c r="P79" i="105"/>
  <c r="O79" i="105"/>
  <c r="P78" i="105"/>
  <c r="O78" i="105"/>
  <c r="P77" i="105"/>
  <c r="O77" i="105"/>
  <c r="P76" i="105"/>
  <c r="O76" i="105"/>
  <c r="P75" i="105"/>
  <c r="O75" i="105"/>
  <c r="P74" i="105"/>
  <c r="O74" i="105"/>
  <c r="P73" i="105"/>
  <c r="O73" i="105"/>
  <c r="P72" i="105"/>
  <c r="O72" i="105"/>
  <c r="P71" i="105"/>
  <c r="O71" i="105"/>
  <c r="P70" i="105"/>
  <c r="O70" i="105"/>
  <c r="P69" i="105"/>
  <c r="O69" i="105"/>
  <c r="P68" i="105"/>
  <c r="O68" i="105"/>
  <c r="P67" i="105"/>
  <c r="O67" i="105"/>
  <c r="P66" i="105"/>
  <c r="O66" i="105"/>
  <c r="P65" i="105"/>
  <c r="O65" i="105"/>
  <c r="P64" i="105"/>
  <c r="O64" i="105"/>
  <c r="P63" i="105"/>
  <c r="O63" i="105"/>
  <c r="P62" i="105"/>
  <c r="O62" i="105"/>
  <c r="P61" i="105"/>
  <c r="O61" i="105"/>
  <c r="P60" i="105"/>
  <c r="O60" i="105"/>
  <c r="P59" i="105"/>
  <c r="O59" i="105"/>
  <c r="P58" i="105"/>
  <c r="O58" i="105"/>
  <c r="P57" i="105"/>
  <c r="O57" i="105"/>
  <c r="P56" i="105"/>
  <c r="O56" i="105"/>
  <c r="P55" i="105"/>
  <c r="O55" i="105"/>
  <c r="P54" i="105"/>
  <c r="O54" i="105"/>
  <c r="P53" i="105"/>
  <c r="O53" i="105"/>
  <c r="P52" i="105"/>
  <c r="O52" i="105"/>
  <c r="P51" i="105"/>
  <c r="O51" i="105"/>
  <c r="P50" i="105"/>
  <c r="O50" i="105"/>
  <c r="P49" i="105"/>
  <c r="O49" i="105"/>
  <c r="P48" i="105"/>
  <c r="O48" i="105"/>
  <c r="P47" i="105"/>
  <c r="O47" i="105"/>
  <c r="P46" i="105"/>
  <c r="O46" i="105"/>
  <c r="P45" i="105"/>
  <c r="O45" i="105"/>
  <c r="P44" i="105"/>
  <c r="O44" i="105"/>
  <c r="P43" i="105"/>
  <c r="O43" i="105"/>
  <c r="P42" i="105"/>
  <c r="O42" i="105"/>
  <c r="P41" i="105"/>
  <c r="O41" i="105"/>
  <c r="P40" i="105"/>
  <c r="O40" i="105"/>
  <c r="P39" i="105"/>
  <c r="O39" i="105"/>
  <c r="P38" i="105"/>
  <c r="O38" i="105"/>
  <c r="P37" i="105"/>
  <c r="O37" i="105"/>
  <c r="P36" i="105"/>
  <c r="O36" i="105"/>
  <c r="P35" i="105"/>
  <c r="O35" i="105"/>
  <c r="P34" i="105"/>
  <c r="AF16" i="105" s="1"/>
  <c r="O34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O33" i="105"/>
  <c r="AF32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AF15" i="105" s="1"/>
  <c r="O31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O30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O29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O27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O26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AF13" i="105" s="1"/>
  <c r="O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O22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O21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D19" i="105"/>
  <c r="AC19" i="105"/>
  <c r="AC36" i="105" s="1"/>
  <c r="AB19" i="105"/>
  <c r="AA19" i="105"/>
  <c r="Z19" i="105"/>
  <c r="Y19" i="105"/>
  <c r="Y36" i="105" s="1"/>
  <c r="X19" i="105"/>
  <c r="W19" i="105"/>
  <c r="V19" i="105"/>
  <c r="U19" i="105"/>
  <c r="U39" i="105" s="1"/>
  <c r="T19" i="105"/>
  <c r="S19" i="105"/>
  <c r="P19" i="105"/>
  <c r="O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O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O15" i="105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O14" i="105"/>
  <c r="AD13" i="105"/>
  <c r="AD38" i="105" s="1"/>
  <c r="AC13" i="105"/>
  <c r="AB13" i="105"/>
  <c r="AA13" i="105"/>
  <c r="Z13" i="105"/>
  <c r="Z38" i="105" s="1"/>
  <c r="Y13" i="105"/>
  <c r="X13" i="105"/>
  <c r="W13" i="105"/>
  <c r="V13" i="105"/>
  <c r="V38" i="105" s="1"/>
  <c r="U13" i="105"/>
  <c r="T13" i="105"/>
  <c r="S13" i="105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F11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D10" i="105"/>
  <c r="AC10" i="105"/>
  <c r="AB10" i="105"/>
  <c r="AA10" i="105"/>
  <c r="Z10" i="105"/>
  <c r="Y10" i="105"/>
  <c r="X10" i="105"/>
  <c r="W10" i="105"/>
  <c r="V10" i="105"/>
  <c r="U10" i="105"/>
  <c r="T10" i="105"/>
  <c r="S10" i="105"/>
  <c r="P10" i="105"/>
  <c r="O10" i="105"/>
  <c r="K6" i="105"/>
  <c r="G6" i="105"/>
  <c r="D6" i="105"/>
  <c r="G5" i="105"/>
  <c r="C3" i="105"/>
  <c r="AF32" i="111" l="1"/>
  <c r="AA41" i="111"/>
  <c r="AA42" i="111" s="1"/>
  <c r="AE22" i="111"/>
  <c r="AE28" i="111"/>
  <c r="AF22" i="111"/>
  <c r="AE29" i="111"/>
  <c r="AF28" i="111"/>
  <c r="AF29" i="111"/>
  <c r="AF23" i="111"/>
  <c r="AE31" i="111"/>
  <c r="AF30" i="111"/>
  <c r="AE23" i="111"/>
  <c r="AF31" i="111"/>
  <c r="AE24" i="111"/>
  <c r="AE32" i="111"/>
  <c r="AE25" i="111"/>
  <c r="AF24" i="111"/>
  <c r="AF25" i="111"/>
  <c r="AF33" i="111"/>
  <c r="AF27" i="111"/>
  <c r="AF26" i="111"/>
  <c r="AE33" i="111"/>
  <c r="AE27" i="111"/>
  <c r="Z41" i="111"/>
  <c r="Z42" i="111" s="1"/>
  <c r="W41" i="111"/>
  <c r="W42" i="111" s="1"/>
  <c r="V41" i="111"/>
  <c r="V42" i="111" s="1"/>
  <c r="T41" i="111"/>
  <c r="T42" i="111" s="1"/>
  <c r="AD41" i="111"/>
  <c r="AD42" i="111" s="1"/>
  <c r="X41" i="111"/>
  <c r="X42" i="111" s="1"/>
  <c r="AB41" i="111"/>
  <c r="AB42" i="111" s="1"/>
  <c r="S41" i="111"/>
  <c r="S42" i="111" s="1"/>
  <c r="AE13" i="104"/>
  <c r="T37" i="105"/>
  <c r="V27" i="104"/>
  <c r="Z27" i="104"/>
  <c r="AD27" i="104"/>
  <c r="AF10" i="105"/>
  <c r="V41" i="105"/>
  <c r="Z41" i="105"/>
  <c r="AD41" i="105"/>
  <c r="AE13" i="105"/>
  <c r="AE15" i="105"/>
  <c r="AF17" i="105"/>
  <c r="AF38" i="105" s="1"/>
  <c r="AF19" i="105"/>
  <c r="AF20" i="105"/>
  <c r="AF23" i="105"/>
  <c r="AF24" i="105"/>
  <c r="AF27" i="105"/>
  <c r="AF28" i="105"/>
  <c r="AF31" i="105"/>
  <c r="U41" i="110"/>
  <c r="Y41" i="110"/>
  <c r="AC41" i="110"/>
  <c r="AE11" i="110"/>
  <c r="AE12" i="110"/>
  <c r="S39" i="110"/>
  <c r="W39" i="110"/>
  <c r="AA39" i="110"/>
  <c r="AE13" i="110"/>
  <c r="AE38" i="110" s="1"/>
  <c r="AE14" i="110"/>
  <c r="AE15" i="110"/>
  <c r="AE16" i="110"/>
  <c r="AE17" i="110"/>
  <c r="AE18" i="110"/>
  <c r="AE19" i="110"/>
  <c r="AE20" i="110"/>
  <c r="AE21" i="110"/>
  <c r="AE22" i="110"/>
  <c r="AE23" i="110"/>
  <c r="AE24" i="110"/>
  <c r="AE25" i="110"/>
  <c r="AE26" i="110"/>
  <c r="AE27" i="110"/>
  <c r="AE28" i="110"/>
  <c r="AE29" i="110"/>
  <c r="AE30" i="110"/>
  <c r="AE31" i="110"/>
  <c r="AE32" i="110"/>
  <c r="AE33" i="110"/>
  <c r="T28" i="103"/>
  <c r="X28" i="103"/>
  <c r="AB28" i="103"/>
  <c r="AE12" i="103"/>
  <c r="AE22" i="103" s="1"/>
  <c r="AE12" i="104"/>
  <c r="X41" i="105"/>
  <c r="AF12" i="105"/>
  <c r="T36" i="105"/>
  <c r="X36" i="105"/>
  <c r="AB39" i="105"/>
  <c r="AF14" i="105"/>
  <c r="AE17" i="105"/>
  <c r="AE18" i="105"/>
  <c r="AF10" i="110"/>
  <c r="V41" i="110"/>
  <c r="Z41" i="110"/>
  <c r="AD41" i="110"/>
  <c r="T38" i="110"/>
  <c r="X35" i="110"/>
  <c r="AB35" i="110"/>
  <c r="AF11" i="110"/>
  <c r="AF12" i="110"/>
  <c r="T36" i="110"/>
  <c r="X39" i="110"/>
  <c r="AB39" i="110"/>
  <c r="AF13" i="110"/>
  <c r="AF14" i="110"/>
  <c r="AF15" i="110"/>
  <c r="AF40" i="110" s="1"/>
  <c r="AF16" i="110"/>
  <c r="AF17" i="110"/>
  <c r="AF18" i="110"/>
  <c r="AF19" i="110"/>
  <c r="AF39" i="110" s="1"/>
  <c r="AF20" i="110"/>
  <c r="AF21" i="110"/>
  <c r="AF22" i="110"/>
  <c r="AF23" i="110"/>
  <c r="AF24" i="110"/>
  <c r="AF25" i="110"/>
  <c r="AF26" i="110"/>
  <c r="AF27" i="110"/>
  <c r="AF28" i="110"/>
  <c r="AF29" i="110"/>
  <c r="AF30" i="110"/>
  <c r="AF31" i="110"/>
  <c r="AF32" i="110"/>
  <c r="AF33" i="110"/>
  <c r="U28" i="103"/>
  <c r="Y28" i="103"/>
  <c r="AC28" i="103"/>
  <c r="AF15" i="103"/>
  <c r="AF16" i="103"/>
  <c r="AF17" i="103"/>
  <c r="AF26" i="103" s="1"/>
  <c r="AF18" i="103"/>
  <c r="AF19" i="103"/>
  <c r="AF20" i="103"/>
  <c r="AF21" i="103"/>
  <c r="AF24" i="103" s="1"/>
  <c r="W41" i="105"/>
  <c r="AB26" i="104"/>
  <c r="O106" i="110"/>
  <c r="AE10" i="110"/>
  <c r="AE41" i="110" s="1"/>
  <c r="S41" i="105"/>
  <c r="AA41" i="105"/>
  <c r="AB41" i="105"/>
  <c r="P106" i="110"/>
  <c r="K107" i="110" s="1"/>
  <c r="O58" i="103"/>
  <c r="AE10" i="103"/>
  <c r="X26" i="104"/>
  <c r="AF26" i="104"/>
  <c r="U38" i="110"/>
  <c r="Y38" i="110"/>
  <c r="AC38" i="110"/>
  <c r="U39" i="110"/>
  <c r="Y39" i="110"/>
  <c r="AC39" i="110"/>
  <c r="S26" i="103"/>
  <c r="W26" i="103"/>
  <c r="AA26" i="103"/>
  <c r="AE26" i="103"/>
  <c r="O58" i="104"/>
  <c r="U28" i="104"/>
  <c r="Y28" i="104"/>
  <c r="AC28" i="104"/>
  <c r="U26" i="104"/>
  <c r="Y26" i="104"/>
  <c r="AC26" i="104"/>
  <c r="T40" i="105"/>
  <c r="AB34" i="105"/>
  <c r="T26" i="104"/>
  <c r="U35" i="105"/>
  <c r="Y38" i="105"/>
  <c r="AC38" i="105"/>
  <c r="V38" i="110"/>
  <c r="Z38" i="110"/>
  <c r="AD38" i="110"/>
  <c r="V39" i="110"/>
  <c r="Z39" i="110"/>
  <c r="AD39" i="110"/>
  <c r="T26" i="103"/>
  <c r="X26" i="103"/>
  <c r="AB26" i="103"/>
  <c r="AE11" i="103"/>
  <c r="AE27" i="103"/>
  <c r="AF10" i="104"/>
  <c r="AF28" i="104" s="1"/>
  <c r="V28" i="104"/>
  <c r="Z28" i="104"/>
  <c r="AD28" i="104"/>
  <c r="S27" i="104"/>
  <c r="AF27" i="104"/>
  <c r="X40" i="105"/>
  <c r="S38" i="105"/>
  <c r="W38" i="105"/>
  <c r="AA38" i="105"/>
  <c r="V39" i="105"/>
  <c r="Z39" i="105"/>
  <c r="AD39" i="105"/>
  <c r="T39" i="105"/>
  <c r="AB36" i="105"/>
  <c r="P106" i="105"/>
  <c r="AF21" i="105"/>
  <c r="AF22" i="105"/>
  <c r="AF25" i="105"/>
  <c r="AF26" i="105"/>
  <c r="AF29" i="105"/>
  <c r="AF30" i="105"/>
  <c r="AF33" i="105"/>
  <c r="P58" i="103"/>
  <c r="V28" i="103"/>
  <c r="Z25" i="103"/>
  <c r="AD28" i="103"/>
  <c r="U26" i="103"/>
  <c r="Y26" i="103"/>
  <c r="AC26" i="103"/>
  <c r="AF11" i="103"/>
  <c r="AF12" i="103"/>
  <c r="S27" i="103"/>
  <c r="W27" i="103"/>
  <c r="AA27" i="103"/>
  <c r="AF13" i="103"/>
  <c r="AF14" i="103"/>
  <c r="S28" i="104"/>
  <c r="W28" i="104"/>
  <c r="AA28" i="104"/>
  <c r="V26" i="104"/>
  <c r="Z26" i="104"/>
  <c r="AD26" i="104"/>
  <c r="T27" i="104"/>
  <c r="X24" i="104"/>
  <c r="AB27" i="104"/>
  <c r="AE15" i="104"/>
  <c r="AE16" i="104"/>
  <c r="AE17" i="104"/>
  <c r="AE18" i="104"/>
  <c r="AE26" i="104" s="1"/>
  <c r="AE19" i="104"/>
  <c r="AE20" i="104"/>
  <c r="AE21" i="104"/>
  <c r="AE27" i="104" s="1"/>
  <c r="W27" i="104"/>
  <c r="AA27" i="104"/>
  <c r="P58" i="104"/>
  <c r="O106" i="105"/>
  <c r="U41" i="105"/>
  <c r="Y40" i="105"/>
  <c r="AC40" i="105"/>
  <c r="T38" i="105"/>
  <c r="X38" i="105"/>
  <c r="AB35" i="105"/>
  <c r="AE11" i="105"/>
  <c r="AE12" i="105"/>
  <c r="S39" i="105"/>
  <c r="W39" i="105"/>
  <c r="AA39" i="105"/>
  <c r="X39" i="105"/>
  <c r="AE14" i="105"/>
  <c r="AE35" i="105" s="1"/>
  <c r="AE16" i="105"/>
  <c r="AE19" i="105"/>
  <c r="AE20" i="105"/>
  <c r="AE21" i="105"/>
  <c r="AE39" i="105" s="1"/>
  <c r="AE22" i="105"/>
  <c r="AE23" i="105"/>
  <c r="AE24" i="105"/>
  <c r="AE25" i="105"/>
  <c r="AE26" i="105"/>
  <c r="AE27" i="105"/>
  <c r="AE28" i="105"/>
  <c r="AE29" i="105"/>
  <c r="AE30" i="105"/>
  <c r="AE31" i="105"/>
  <c r="AE32" i="105"/>
  <c r="AE33" i="105"/>
  <c r="S28" i="103"/>
  <c r="W28" i="103"/>
  <c r="AA28" i="103"/>
  <c r="V26" i="103"/>
  <c r="Z23" i="103"/>
  <c r="AD26" i="103"/>
  <c r="T27" i="103"/>
  <c r="X27" i="103"/>
  <c r="AB27" i="103"/>
  <c r="T28" i="104"/>
  <c r="X28" i="104"/>
  <c r="AB28" i="104"/>
  <c r="S26" i="104"/>
  <c r="W26" i="104"/>
  <c r="AA26" i="104"/>
  <c r="U27" i="104"/>
  <c r="Y24" i="104"/>
  <c r="AC24" i="104"/>
  <c r="H60" i="104"/>
  <c r="AE24" i="104"/>
  <c r="E60" i="104"/>
  <c r="I60" i="104"/>
  <c r="M59" i="104"/>
  <c r="F60" i="104"/>
  <c r="K60" i="104"/>
  <c r="G60" i="104"/>
  <c r="C60" i="104"/>
  <c r="J60" i="104"/>
  <c r="N59" i="104"/>
  <c r="F59" i="104"/>
  <c r="K59" i="104"/>
  <c r="G59" i="104"/>
  <c r="C59" i="104"/>
  <c r="J59" i="104"/>
  <c r="D60" i="104"/>
  <c r="L60" i="104"/>
  <c r="N60" i="104"/>
  <c r="T22" i="104"/>
  <c r="AF22" i="104"/>
  <c r="AB23" i="104"/>
  <c r="AB24" i="104"/>
  <c r="T25" i="104"/>
  <c r="AF25" i="104"/>
  <c r="X27" i="104"/>
  <c r="U22" i="104"/>
  <c r="Y22" i="104"/>
  <c r="AC22" i="104"/>
  <c r="U23" i="104"/>
  <c r="Y23" i="104"/>
  <c r="AC23" i="104"/>
  <c r="U24" i="104"/>
  <c r="U25" i="104"/>
  <c r="Y25" i="104"/>
  <c r="AC25" i="104"/>
  <c r="Y27" i="104"/>
  <c r="AC27" i="104"/>
  <c r="X22" i="104"/>
  <c r="T23" i="104"/>
  <c r="AF23" i="104"/>
  <c r="X25" i="104"/>
  <c r="V23" i="104"/>
  <c r="D59" i="104"/>
  <c r="H59" i="104"/>
  <c r="L59" i="104"/>
  <c r="AB22" i="104"/>
  <c r="X23" i="104"/>
  <c r="T24" i="104"/>
  <c r="AF24" i="104"/>
  <c r="AB25" i="104"/>
  <c r="V22" i="104"/>
  <c r="Z22" i="104"/>
  <c r="AD22" i="104"/>
  <c r="Z23" i="104"/>
  <c r="AD23" i="104"/>
  <c r="V24" i="104"/>
  <c r="Z24" i="104"/>
  <c r="AD24" i="104"/>
  <c r="V25" i="104"/>
  <c r="Z25" i="104"/>
  <c r="AD25" i="104"/>
  <c r="AE10" i="104"/>
  <c r="S22" i="104"/>
  <c r="W22" i="104"/>
  <c r="AA22" i="104"/>
  <c r="S23" i="104"/>
  <c r="W23" i="104"/>
  <c r="AA23" i="104"/>
  <c r="S24" i="104"/>
  <c r="W24" i="104"/>
  <c r="AA24" i="104"/>
  <c r="S25" i="104"/>
  <c r="W25" i="104"/>
  <c r="AA25" i="104"/>
  <c r="E59" i="104"/>
  <c r="I59" i="104"/>
  <c r="L60" i="103"/>
  <c r="D60" i="103"/>
  <c r="H60" i="103"/>
  <c r="C60" i="103"/>
  <c r="G60" i="103"/>
  <c r="K60" i="103"/>
  <c r="L59" i="103"/>
  <c r="H59" i="103"/>
  <c r="D59" i="103"/>
  <c r="AF23" i="103"/>
  <c r="E60" i="103"/>
  <c r="I60" i="103"/>
  <c r="M59" i="103"/>
  <c r="AF27" i="103"/>
  <c r="F60" i="103"/>
  <c r="J60" i="103"/>
  <c r="N60" i="103"/>
  <c r="AD23" i="103"/>
  <c r="Z24" i="103"/>
  <c r="Z26" i="103"/>
  <c r="V27" i="103"/>
  <c r="AD27" i="103"/>
  <c r="Z28" i="103"/>
  <c r="AF10" i="103"/>
  <c r="T22" i="103"/>
  <c r="X22" i="103"/>
  <c r="AB22" i="103"/>
  <c r="T23" i="103"/>
  <c r="X23" i="103"/>
  <c r="AB23" i="103"/>
  <c r="T24" i="103"/>
  <c r="X24" i="103"/>
  <c r="AB24" i="103"/>
  <c r="T25" i="103"/>
  <c r="X25" i="103"/>
  <c r="AB25" i="103"/>
  <c r="F59" i="103"/>
  <c r="J59" i="103"/>
  <c r="N59" i="103"/>
  <c r="U22" i="103"/>
  <c r="Y22" i="103"/>
  <c r="AC22" i="103"/>
  <c r="U23" i="103"/>
  <c r="Y23" i="103"/>
  <c r="AC23" i="103"/>
  <c r="U24" i="103"/>
  <c r="Y24" i="103"/>
  <c r="AC24" i="103"/>
  <c r="U25" i="103"/>
  <c r="Y25" i="103"/>
  <c r="AC25" i="103"/>
  <c r="C59" i="103"/>
  <c r="G59" i="103"/>
  <c r="K59" i="103"/>
  <c r="V22" i="103"/>
  <c r="Z22" i="103"/>
  <c r="AD22" i="103"/>
  <c r="V23" i="103"/>
  <c r="V25" i="103"/>
  <c r="AD25" i="103"/>
  <c r="S22" i="103"/>
  <c r="W22" i="103"/>
  <c r="AA22" i="103"/>
  <c r="S23" i="103"/>
  <c r="W23" i="103"/>
  <c r="AA23" i="103"/>
  <c r="AE23" i="103"/>
  <c r="S24" i="103"/>
  <c r="W24" i="103"/>
  <c r="AA24" i="103"/>
  <c r="AE24" i="103"/>
  <c r="S25" i="103"/>
  <c r="W25" i="103"/>
  <c r="AA25" i="103"/>
  <c r="E59" i="103"/>
  <c r="I59" i="103"/>
  <c r="X41" i="110"/>
  <c r="X40" i="110"/>
  <c r="AF41" i="110"/>
  <c r="X36" i="110"/>
  <c r="X38" i="110"/>
  <c r="AB36" i="110"/>
  <c r="AB38" i="110"/>
  <c r="T39" i="110"/>
  <c r="D108" i="110"/>
  <c r="H108" i="110"/>
  <c r="L108" i="110"/>
  <c r="AF34" i="110"/>
  <c r="AF36" i="110"/>
  <c r="X37" i="110"/>
  <c r="E108" i="110"/>
  <c r="I108" i="110"/>
  <c r="T41" i="110"/>
  <c r="T40" i="110"/>
  <c r="AB41" i="110"/>
  <c r="AB40" i="110"/>
  <c r="X34" i="110"/>
  <c r="AF37" i="110"/>
  <c r="K108" i="110"/>
  <c r="G108" i="110"/>
  <c r="C108" i="110"/>
  <c r="J108" i="110"/>
  <c r="F108" i="110"/>
  <c r="T35" i="110"/>
  <c r="S41" i="110"/>
  <c r="S40" i="110"/>
  <c r="S37" i="110"/>
  <c r="S34" i="110"/>
  <c r="W41" i="110"/>
  <c r="W40" i="110"/>
  <c r="W37" i="110"/>
  <c r="W34" i="110"/>
  <c r="AA41" i="110"/>
  <c r="AA40" i="110"/>
  <c r="AA37" i="110"/>
  <c r="AA34" i="110"/>
  <c r="S38" i="110"/>
  <c r="S35" i="110"/>
  <c r="W38" i="110"/>
  <c r="W35" i="110"/>
  <c r="AA38" i="110"/>
  <c r="AA35" i="110"/>
  <c r="T34" i="110"/>
  <c r="AB37" i="110"/>
  <c r="N108" i="110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Y40" i="110"/>
  <c r="Y42" i="110" s="1"/>
  <c r="AC40" i="110"/>
  <c r="AC42" i="110" s="1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V42" i="110" s="1"/>
  <c r="Z40" i="110"/>
  <c r="AD40" i="110"/>
  <c r="AD42" i="110" s="1"/>
  <c r="L107" i="110"/>
  <c r="S36" i="110"/>
  <c r="W36" i="110"/>
  <c r="AA36" i="110"/>
  <c r="AE36" i="110"/>
  <c r="AF39" i="105"/>
  <c r="X42" i="105"/>
  <c r="G108" i="105"/>
  <c r="C108" i="105"/>
  <c r="F108" i="105"/>
  <c r="K108" i="105"/>
  <c r="J108" i="105"/>
  <c r="T35" i="105"/>
  <c r="AB38" i="105"/>
  <c r="AB40" i="105"/>
  <c r="AB42" i="105" s="1"/>
  <c r="T41" i="105"/>
  <c r="T42" i="105" s="1"/>
  <c r="AF34" i="105"/>
  <c r="X35" i="105"/>
  <c r="AF36" i="105"/>
  <c r="X37" i="105"/>
  <c r="C107" i="105"/>
  <c r="K107" i="105"/>
  <c r="G107" i="105"/>
  <c r="N107" i="105"/>
  <c r="J107" i="105"/>
  <c r="F107" i="105"/>
  <c r="D108" i="105"/>
  <c r="D107" i="105"/>
  <c r="H108" i="105"/>
  <c r="H107" i="105"/>
  <c r="L108" i="105"/>
  <c r="AF18" i="105"/>
  <c r="T34" i="105"/>
  <c r="AB37" i="105"/>
  <c r="E108" i="105"/>
  <c r="I108" i="105"/>
  <c r="M107" i="105"/>
  <c r="X34" i="105"/>
  <c r="AF37" i="105"/>
  <c r="N108" i="105"/>
  <c r="U34" i="105"/>
  <c r="Y35" i="105"/>
  <c r="AC35" i="105"/>
  <c r="U36" i="105"/>
  <c r="Y37" i="105"/>
  <c r="AC37" i="105"/>
  <c r="U38" i="105"/>
  <c r="Y39" i="105"/>
  <c r="AC39" i="105"/>
  <c r="U40" i="105"/>
  <c r="Y41" i="105"/>
  <c r="Y42" i="105" s="1"/>
  <c r="AC41" i="105"/>
  <c r="AC42" i="105" s="1"/>
  <c r="V34" i="105"/>
  <c r="Z34" i="105"/>
  <c r="AD34" i="105"/>
  <c r="V35" i="105"/>
  <c r="Z35" i="105"/>
  <c r="AD35" i="105"/>
  <c r="V36" i="105"/>
  <c r="Z36" i="105"/>
  <c r="AD36" i="105"/>
  <c r="V37" i="105"/>
  <c r="Z37" i="105"/>
  <c r="AD37" i="105"/>
  <c r="V40" i="105"/>
  <c r="V42" i="105" s="1"/>
  <c r="Z40" i="105"/>
  <c r="AD40" i="105"/>
  <c r="AD42" i="105" s="1"/>
  <c r="L107" i="105"/>
  <c r="Y34" i="105"/>
  <c r="AC34" i="105"/>
  <c r="U37" i="105"/>
  <c r="AE10" i="105"/>
  <c r="S34" i="105"/>
  <c r="W34" i="105"/>
  <c r="AA34" i="105"/>
  <c r="S35" i="105"/>
  <c r="W35" i="105"/>
  <c r="AA35" i="105"/>
  <c r="S36" i="105"/>
  <c r="W36" i="105"/>
  <c r="AA36" i="105"/>
  <c r="S37" i="105"/>
  <c r="W37" i="105"/>
  <c r="AA37" i="105"/>
  <c r="S40" i="105"/>
  <c r="S42" i="105" s="1"/>
  <c r="W40" i="105"/>
  <c r="W42" i="105" s="1"/>
  <c r="AA40" i="105"/>
  <c r="AA42" i="105" s="1"/>
  <c r="E107" i="105"/>
  <c r="I107" i="105"/>
  <c r="AF41" i="111" l="1"/>
  <c r="AF42" i="111" s="1"/>
  <c r="AE41" i="111"/>
  <c r="AE42" i="111" s="1"/>
  <c r="N107" i="110"/>
  <c r="AE25" i="103"/>
  <c r="AE23" i="104"/>
  <c r="Z42" i="105"/>
  <c r="Z42" i="110"/>
  <c r="U42" i="110"/>
  <c r="AE35" i="110"/>
  <c r="AE34" i="110"/>
  <c r="AF38" i="110"/>
  <c r="AF35" i="110"/>
  <c r="AE39" i="110"/>
  <c r="AE38" i="105"/>
  <c r="M107" i="110"/>
  <c r="U42" i="105"/>
  <c r="AE36" i="105"/>
  <c r="AF41" i="105"/>
  <c r="AF35" i="105"/>
  <c r="H107" i="110"/>
  <c r="AE37" i="110"/>
  <c r="AB42" i="110"/>
  <c r="C107" i="110"/>
  <c r="I107" i="110"/>
  <c r="D107" i="110"/>
  <c r="AE40" i="110"/>
  <c r="AE42" i="110" s="1"/>
  <c r="F107" i="110"/>
  <c r="G107" i="110"/>
  <c r="AE28" i="103"/>
  <c r="E107" i="110"/>
  <c r="AA42" i="110"/>
  <c r="W42" i="110"/>
  <c r="S42" i="110"/>
  <c r="J107" i="110"/>
  <c r="AE28" i="104"/>
  <c r="AE25" i="104"/>
  <c r="AE22" i="104"/>
  <c r="AF28" i="103"/>
  <c r="AF25" i="103"/>
  <c r="AF22" i="103"/>
  <c r="T42" i="110"/>
  <c r="AF42" i="110"/>
  <c r="X42" i="110"/>
  <c r="AE41" i="105"/>
  <c r="AE40" i="105"/>
  <c r="AE37" i="105"/>
  <c r="AE34" i="105"/>
  <c r="AF40" i="105"/>
  <c r="AF42" i="105" l="1"/>
  <c r="AE42" i="105"/>
  <c r="N58" i="96" l="1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AF21" i="96" s="1"/>
  <c r="O54" i="96"/>
  <c r="P53" i="96"/>
  <c r="O53" i="96"/>
  <c r="P52" i="96"/>
  <c r="O52" i="96"/>
  <c r="P51" i="96"/>
  <c r="O51" i="96"/>
  <c r="P50" i="96"/>
  <c r="O50" i="96"/>
  <c r="P49" i="96"/>
  <c r="O49" i="96"/>
  <c r="P48" i="96"/>
  <c r="O48" i="96"/>
  <c r="P47" i="96"/>
  <c r="O47" i="96"/>
  <c r="P46" i="96"/>
  <c r="O46" i="96"/>
  <c r="P45" i="96"/>
  <c r="O45" i="96"/>
  <c r="P44" i="96"/>
  <c r="O44" i="96"/>
  <c r="P43" i="96"/>
  <c r="O43" i="96"/>
  <c r="P42" i="96"/>
  <c r="AF18" i="96" s="1"/>
  <c r="O42" i="96"/>
  <c r="P41" i="96"/>
  <c r="O41" i="96"/>
  <c r="P40" i="96"/>
  <c r="O40" i="96"/>
  <c r="P39" i="96"/>
  <c r="O39" i="96"/>
  <c r="P38" i="96"/>
  <c r="AF17" i="96" s="1"/>
  <c r="O38" i="96"/>
  <c r="P37" i="96"/>
  <c r="O37" i="96"/>
  <c r="P36" i="96"/>
  <c r="O36" i="96"/>
  <c r="P35" i="96"/>
  <c r="O35" i="96"/>
  <c r="P34" i="96"/>
  <c r="O34" i="96"/>
  <c r="P33" i="96"/>
  <c r="O33" i="96"/>
  <c r="P32" i="96"/>
  <c r="O32" i="96"/>
  <c r="P31" i="96"/>
  <c r="O31" i="96"/>
  <c r="P30" i="96"/>
  <c r="O30" i="96"/>
  <c r="P29" i="96"/>
  <c r="O29" i="96"/>
  <c r="P28" i="96"/>
  <c r="O28" i="96"/>
  <c r="P27" i="96"/>
  <c r="O27" i="96"/>
  <c r="P26" i="96"/>
  <c r="AF14" i="96" s="1"/>
  <c r="O26" i="96"/>
  <c r="P25" i="96"/>
  <c r="O25" i="96"/>
  <c r="P24" i="96"/>
  <c r="O24" i="96"/>
  <c r="P23" i="96"/>
  <c r="O23" i="96"/>
  <c r="P22" i="96"/>
  <c r="AF13" i="96" s="1"/>
  <c r="O22" i="96"/>
  <c r="AE13" i="96" s="1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F20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AF12" i="96" s="1"/>
  <c r="O20" i="96"/>
  <c r="AF19" i="96"/>
  <c r="AD19" i="96"/>
  <c r="AC19" i="96"/>
  <c r="AB19" i="96"/>
  <c r="AA19" i="96"/>
  <c r="Z19" i="96"/>
  <c r="Y19" i="96"/>
  <c r="X19" i="96"/>
  <c r="W19" i="96"/>
  <c r="V19" i="96"/>
  <c r="U19" i="96"/>
  <c r="T19" i="96"/>
  <c r="S19" i="96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O18" i="96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F16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F15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E11" i="96" s="1"/>
  <c r="AD13" i="96"/>
  <c r="AC13" i="96"/>
  <c r="AB13" i="96"/>
  <c r="AA13" i="96"/>
  <c r="Z13" i="96"/>
  <c r="Y13" i="96"/>
  <c r="X13" i="96"/>
  <c r="W13" i="96"/>
  <c r="V13" i="96"/>
  <c r="U13" i="96"/>
  <c r="T13" i="96"/>
  <c r="S13" i="96"/>
  <c r="P13" i="96"/>
  <c r="O13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Z10" i="96"/>
  <c r="Y10" i="96"/>
  <c r="X10" i="96"/>
  <c r="W10" i="96"/>
  <c r="V10" i="96"/>
  <c r="U10" i="96"/>
  <c r="T10" i="96"/>
  <c r="S10" i="96"/>
  <c r="P10" i="96"/>
  <c r="AF10" i="96" s="1"/>
  <c r="O10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AF21" i="95" s="1"/>
  <c r="O54" i="95"/>
  <c r="AE21" i="95" s="1"/>
  <c r="P53" i="95"/>
  <c r="O53" i="95"/>
  <c r="P52" i="95"/>
  <c r="O52" i="95"/>
  <c r="P51" i="95"/>
  <c r="O51" i="95"/>
  <c r="P50" i="95"/>
  <c r="AF20" i="95" s="1"/>
  <c r="O50" i="95"/>
  <c r="AE20" i="95" s="1"/>
  <c r="P49" i="95"/>
  <c r="O49" i="95"/>
  <c r="P48" i="95"/>
  <c r="O48" i="95"/>
  <c r="P47" i="95"/>
  <c r="O47" i="95"/>
  <c r="P46" i="95"/>
  <c r="AF19" i="95" s="1"/>
  <c r="O46" i="95"/>
  <c r="AE19" i="95" s="1"/>
  <c r="P45" i="95"/>
  <c r="O45" i="95"/>
  <c r="P44" i="95"/>
  <c r="O44" i="95"/>
  <c r="P43" i="95"/>
  <c r="O43" i="95"/>
  <c r="P42" i="95"/>
  <c r="AF18" i="95" s="1"/>
  <c r="O42" i="95"/>
  <c r="AE18" i="95" s="1"/>
  <c r="P41" i="95"/>
  <c r="O41" i="95"/>
  <c r="P40" i="95"/>
  <c r="O40" i="95"/>
  <c r="P39" i="95"/>
  <c r="O39" i="95"/>
  <c r="P38" i="95"/>
  <c r="AF17" i="95" s="1"/>
  <c r="O38" i="95"/>
  <c r="AE17" i="95" s="1"/>
  <c r="P37" i="95"/>
  <c r="O37" i="95"/>
  <c r="P36" i="95"/>
  <c r="O36" i="95"/>
  <c r="P35" i="95"/>
  <c r="O35" i="95"/>
  <c r="P34" i="95"/>
  <c r="AF16" i="95" s="1"/>
  <c r="O34" i="95"/>
  <c r="AE16" i="95" s="1"/>
  <c r="P33" i="95"/>
  <c r="O33" i="95"/>
  <c r="P32" i="95"/>
  <c r="O32" i="95"/>
  <c r="P31" i="95"/>
  <c r="O31" i="95"/>
  <c r="P30" i="95"/>
  <c r="O30" i="95"/>
  <c r="AE15" i="95" s="1"/>
  <c r="P29" i="95"/>
  <c r="O29" i="95"/>
  <c r="P28" i="95"/>
  <c r="O28" i="95"/>
  <c r="P27" i="95"/>
  <c r="O27" i="95"/>
  <c r="P26" i="95"/>
  <c r="O26" i="95"/>
  <c r="P25" i="95"/>
  <c r="O25" i="95"/>
  <c r="P24" i="95"/>
  <c r="O24" i="95"/>
  <c r="P23" i="95"/>
  <c r="O23" i="95"/>
  <c r="P22" i="95"/>
  <c r="AF13" i="95" s="1"/>
  <c r="O22" i="95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D19" i="95"/>
  <c r="AC19" i="95"/>
  <c r="AB19" i="95"/>
  <c r="AA19" i="95"/>
  <c r="Z19" i="95"/>
  <c r="Y19" i="95"/>
  <c r="X19" i="95"/>
  <c r="W19" i="95"/>
  <c r="V19" i="95"/>
  <c r="U19" i="95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AF12" i="95" s="1"/>
  <c r="O18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E11" i="95" s="1"/>
  <c r="AD13" i="95"/>
  <c r="AC13" i="95"/>
  <c r="AB13" i="95"/>
  <c r="AA13" i="95"/>
  <c r="Z13" i="95"/>
  <c r="Y13" i="95"/>
  <c r="X13" i="95"/>
  <c r="W13" i="95"/>
  <c r="V13" i="95"/>
  <c r="U13" i="95"/>
  <c r="T13" i="95"/>
  <c r="S13" i="95"/>
  <c r="P13" i="95"/>
  <c r="O13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C28" i="95" s="1"/>
  <c r="AB10" i="95"/>
  <c r="AA10" i="95"/>
  <c r="Z10" i="95"/>
  <c r="Y10" i="95"/>
  <c r="Y28" i="95" s="1"/>
  <c r="X10" i="95"/>
  <c r="W10" i="95"/>
  <c r="V10" i="95"/>
  <c r="U10" i="95"/>
  <c r="U28" i="95" s="1"/>
  <c r="T10" i="95"/>
  <c r="S10" i="95"/>
  <c r="P10" i="95"/>
  <c r="AF10" i="95" s="1"/>
  <c r="O10" i="95"/>
  <c r="AE10" i="95" s="1"/>
  <c r="D5" i="95"/>
  <c r="C3" i="95"/>
  <c r="U27" i="95" l="1"/>
  <c r="Y27" i="95"/>
  <c r="AC27" i="95"/>
  <c r="T22" i="95"/>
  <c r="AB22" i="95"/>
  <c r="AF11" i="95"/>
  <c r="S23" i="95"/>
  <c r="V27" i="95"/>
  <c r="Z27" i="95"/>
  <c r="AD27" i="95"/>
  <c r="T26" i="96"/>
  <c r="X23" i="96"/>
  <c r="AB26" i="96"/>
  <c r="V27" i="96"/>
  <c r="Z27" i="96"/>
  <c r="AD27" i="96"/>
  <c r="AF26" i="96"/>
  <c r="S22" i="95"/>
  <c r="AA22" i="95"/>
  <c r="U26" i="95"/>
  <c r="Y26" i="95"/>
  <c r="AC26" i="95"/>
  <c r="AA28" i="95"/>
  <c r="AE12" i="95"/>
  <c r="AE25" i="95" s="1"/>
  <c r="S24" i="95"/>
  <c r="W24" i="95"/>
  <c r="AA27" i="95"/>
  <c r="AE13" i="95"/>
  <c r="AE23" i="95" s="1"/>
  <c r="AE14" i="95"/>
  <c r="S27" i="95"/>
  <c r="AE12" i="96"/>
  <c r="AF14" i="95"/>
  <c r="AF28" i="95" s="1"/>
  <c r="O58" i="95"/>
  <c r="O58" i="96"/>
  <c r="U28" i="96"/>
  <c r="Y28" i="96"/>
  <c r="AC22" i="96"/>
  <c r="AF11" i="96"/>
  <c r="AF22" i="96" s="1"/>
  <c r="AE27" i="95"/>
  <c r="AE24" i="95"/>
  <c r="AE14" i="96"/>
  <c r="V28" i="95"/>
  <c r="Z28" i="95"/>
  <c r="V26" i="95"/>
  <c r="Z26" i="95"/>
  <c r="S28" i="96"/>
  <c r="W28" i="96"/>
  <c r="AA28" i="96"/>
  <c r="V26" i="96"/>
  <c r="Z26" i="96"/>
  <c r="AD26" i="96"/>
  <c r="T24" i="96"/>
  <c r="X27" i="96"/>
  <c r="AB27" i="96"/>
  <c r="AE15" i="96"/>
  <c r="AE16" i="96"/>
  <c r="AE17" i="96"/>
  <c r="AE18" i="96"/>
  <c r="AE19" i="96"/>
  <c r="AE20" i="96"/>
  <c r="AE21" i="96"/>
  <c r="AD28" i="95"/>
  <c r="AD26" i="95"/>
  <c r="P58" i="95"/>
  <c r="N59" i="95" s="1"/>
  <c r="V28" i="96"/>
  <c r="Z28" i="96"/>
  <c r="AD28" i="96"/>
  <c r="U23" i="96"/>
  <c r="Y26" i="96"/>
  <c r="AC26" i="96"/>
  <c r="S27" i="96"/>
  <c r="W27" i="96"/>
  <c r="AA27" i="96"/>
  <c r="AF24" i="96"/>
  <c r="P58" i="96"/>
  <c r="K59" i="96" s="1"/>
  <c r="W28" i="95"/>
  <c r="S26" i="95"/>
  <c r="W26" i="95"/>
  <c r="AA23" i="95"/>
  <c r="AF15" i="95"/>
  <c r="AA26" i="95"/>
  <c r="W27" i="95"/>
  <c r="AA24" i="95"/>
  <c r="S25" i="95"/>
  <c r="T28" i="96"/>
  <c r="X22" i="96"/>
  <c r="AB28" i="96"/>
  <c r="S26" i="96"/>
  <c r="W26" i="96"/>
  <c r="AA26" i="96"/>
  <c r="U27" i="96"/>
  <c r="Y27" i="96"/>
  <c r="AC27" i="96"/>
  <c r="K60" i="96"/>
  <c r="F60" i="96"/>
  <c r="G60" i="96"/>
  <c r="C60" i="96"/>
  <c r="J60" i="96"/>
  <c r="G59" i="96"/>
  <c r="J59" i="96"/>
  <c r="D60" i="96"/>
  <c r="H60" i="96"/>
  <c r="L60" i="96"/>
  <c r="E60" i="96"/>
  <c r="I60" i="96"/>
  <c r="M59" i="96"/>
  <c r="N60" i="96"/>
  <c r="T22" i="96"/>
  <c r="AB22" i="96"/>
  <c r="T23" i="96"/>
  <c r="AB23" i="96"/>
  <c r="AF23" i="96"/>
  <c r="X24" i="96"/>
  <c r="AB24" i="96"/>
  <c r="T25" i="96"/>
  <c r="X25" i="96"/>
  <c r="AB25" i="96"/>
  <c r="AF25" i="96"/>
  <c r="X26" i="96"/>
  <c r="T27" i="96"/>
  <c r="AF27" i="96"/>
  <c r="X28" i="96"/>
  <c r="AF28" i="96"/>
  <c r="U22" i="96"/>
  <c r="Y23" i="96"/>
  <c r="AC23" i="96"/>
  <c r="U24" i="96"/>
  <c r="AC24" i="96"/>
  <c r="U25" i="96"/>
  <c r="Y25" i="96"/>
  <c r="AC25" i="96"/>
  <c r="U26" i="96"/>
  <c r="AC28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D59" i="96"/>
  <c r="Y22" i="96"/>
  <c r="Y24" i="96"/>
  <c r="AE10" i="96"/>
  <c r="S22" i="96"/>
  <c r="W22" i="96"/>
  <c r="AA22" i="96"/>
  <c r="S23" i="96"/>
  <c r="W23" i="96"/>
  <c r="AA23" i="96"/>
  <c r="S24" i="96"/>
  <c r="W24" i="96"/>
  <c r="AA24" i="96"/>
  <c r="S25" i="96"/>
  <c r="W25" i="96"/>
  <c r="AA25" i="96"/>
  <c r="X28" i="95"/>
  <c r="X25" i="95"/>
  <c r="AF25" i="95"/>
  <c r="AF22" i="95"/>
  <c r="T26" i="95"/>
  <c r="T23" i="95"/>
  <c r="X26" i="95"/>
  <c r="X23" i="95"/>
  <c r="AB26" i="95"/>
  <c r="AB23" i="95"/>
  <c r="T27" i="95"/>
  <c r="T24" i="95"/>
  <c r="X27" i="95"/>
  <c r="X24" i="95"/>
  <c r="AB27" i="95"/>
  <c r="AB24" i="95"/>
  <c r="AF27" i="95"/>
  <c r="AF24" i="95"/>
  <c r="J60" i="95"/>
  <c r="F60" i="95"/>
  <c r="G60" i="95"/>
  <c r="K60" i="95"/>
  <c r="W22" i="95"/>
  <c r="W23" i="95"/>
  <c r="W25" i="95"/>
  <c r="AE26" i="95"/>
  <c r="E59" i="95"/>
  <c r="D60" i="95"/>
  <c r="H60" i="95"/>
  <c r="L60" i="95"/>
  <c r="X22" i="95"/>
  <c r="AA25" i="95"/>
  <c r="S28" i="95"/>
  <c r="E60" i="95"/>
  <c r="I60" i="95"/>
  <c r="T28" i="95"/>
  <c r="T25" i="95"/>
  <c r="AB28" i="95"/>
  <c r="AB25" i="95"/>
  <c r="N60" i="95"/>
  <c r="U22" i="95"/>
  <c r="Y22" i="95"/>
  <c r="AC22" i="95"/>
  <c r="U23" i="95"/>
  <c r="Y23" i="95"/>
  <c r="AC23" i="95"/>
  <c r="U24" i="95"/>
  <c r="Y24" i="95"/>
  <c r="AC24" i="95"/>
  <c r="U25" i="95"/>
  <c r="Y25" i="95"/>
  <c r="AC25" i="95"/>
  <c r="C60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C3" i="94"/>
  <c r="L59" i="95" l="1"/>
  <c r="K59" i="95"/>
  <c r="F59" i="95"/>
  <c r="I59" i="95"/>
  <c r="AF23" i="95"/>
  <c r="AE27" i="96"/>
  <c r="H59" i="95"/>
  <c r="G59" i="95"/>
  <c r="J59" i="95"/>
  <c r="M59" i="95"/>
  <c r="AF26" i="95"/>
  <c r="D59" i="95"/>
  <c r="C59" i="95"/>
  <c r="AE28" i="95"/>
  <c r="AE22" i="95"/>
  <c r="I59" i="96"/>
  <c r="N59" i="96"/>
  <c r="E59" i="96"/>
  <c r="L59" i="96"/>
  <c r="C59" i="96"/>
  <c r="AE24" i="96"/>
  <c r="AE26" i="96"/>
  <c r="H59" i="96"/>
  <c r="F59" i="96"/>
  <c r="AE23" i="96"/>
  <c r="AE28" i="96"/>
  <c r="AE25" i="96"/>
  <c r="AE22" i="96"/>
  <c r="K6" i="99"/>
  <c r="K6" i="100" s="1"/>
  <c r="K6" i="101" s="1"/>
  <c r="K6" i="109" s="1"/>
  <c r="K5" i="99"/>
  <c r="K5" i="100" s="1"/>
  <c r="G5" i="98"/>
  <c r="G5" i="99" s="1"/>
  <c r="G5" i="100" s="1"/>
  <c r="G5" i="101" s="1"/>
  <c r="G5" i="109" s="1"/>
  <c r="K5" i="97"/>
  <c r="G5" i="97"/>
  <c r="K6" i="94"/>
  <c r="G5" i="94"/>
  <c r="G6" i="108"/>
  <c r="G6" i="100"/>
  <c r="G6" i="98"/>
  <c r="G6" i="109"/>
  <c r="G6" i="107"/>
  <c r="G6" i="101"/>
  <c r="G6" i="99"/>
  <c r="G6" i="97"/>
  <c r="D6" i="108"/>
  <c r="D6" i="109"/>
  <c r="D6" i="100"/>
  <c r="D6" i="98"/>
  <c r="D6" i="107"/>
  <c r="D6" i="101"/>
  <c r="D6" i="99"/>
  <c r="D6" i="97"/>
  <c r="D5" i="109"/>
  <c r="D5" i="100"/>
  <c r="D5" i="94"/>
  <c r="K5" i="108" l="1"/>
  <c r="K5" i="111" s="1"/>
  <c r="K5" i="107"/>
  <c r="K6" i="108"/>
  <c r="K6" i="111" s="1"/>
  <c r="K6" i="107"/>
  <c r="G5" i="107"/>
  <c r="G5" i="108"/>
  <c r="G5" i="111" s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1"/>
  <c r="C3" i="100"/>
  <c r="C3" i="99"/>
  <c r="C3" i="98"/>
  <c r="C3" i="97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W19" i="97"/>
  <c r="V19" i="97"/>
  <c r="U19" i="97"/>
  <c r="T19" i="97"/>
  <c r="S19" i="97"/>
  <c r="AD18" i="97"/>
  <c r="W17" i="97"/>
  <c r="AC11" i="97"/>
  <c r="AA27" i="99" l="1"/>
  <c r="Y39" i="109"/>
  <c r="T27" i="97"/>
  <c r="V27" i="97"/>
  <c r="X27" i="97"/>
  <c r="X26" i="98"/>
  <c r="V27" i="99"/>
  <c r="AD27" i="99"/>
  <c r="V39" i="101"/>
  <c r="U39" i="109"/>
  <c r="AA39" i="101"/>
  <c r="W27" i="99"/>
  <c r="W39" i="101"/>
  <c r="AD38" i="101"/>
  <c r="Z39" i="101"/>
  <c r="AB39" i="101"/>
  <c r="AD39" i="101"/>
  <c r="C3" i="108"/>
  <c r="C3" i="111"/>
  <c r="C3" i="107"/>
  <c r="AD16" i="97"/>
  <c r="AD23" i="97" s="1"/>
  <c r="U20" i="100"/>
  <c r="T18" i="98"/>
  <c r="T26" i="98" s="1"/>
  <c r="Z21" i="98"/>
  <c r="AB20" i="99"/>
  <c r="AB27" i="99" s="1"/>
  <c r="X21" i="101"/>
  <c r="X39" i="101" s="1"/>
  <c r="U22" i="109"/>
  <c r="V14" i="101"/>
  <c r="V38" i="101" s="1"/>
  <c r="V14" i="97"/>
  <c r="S17" i="101"/>
  <c r="Z27" i="99"/>
  <c r="AC32" i="109"/>
  <c r="AB17" i="98"/>
  <c r="AB23" i="98" s="1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X12" i="10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X16" i="97"/>
  <c r="X26" i="97" s="1"/>
  <c r="S11" i="109"/>
  <c r="AC17" i="109"/>
  <c r="V14" i="109"/>
  <c r="L10" i="108"/>
  <c r="H10" i="108"/>
  <c r="D10" i="108"/>
  <c r="V13" i="109"/>
  <c r="AD13" i="109"/>
  <c r="V15" i="109"/>
  <c r="AD15" i="109"/>
  <c r="C10" i="108"/>
  <c r="AA11" i="109"/>
  <c r="Z12" i="109"/>
  <c r="Z14" i="109"/>
  <c r="AD13" i="99"/>
  <c r="AD26" i="99" s="1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V18" i="98"/>
  <c r="U18" i="94"/>
  <c r="AB18" i="97"/>
  <c r="AB26" i="97" s="1"/>
  <c r="AC20" i="99"/>
  <c r="AC24" i="99" s="1"/>
  <c r="AD20" i="98"/>
  <c r="AD27" i="98" s="1"/>
  <c r="T39" i="101"/>
  <c r="W16" i="99"/>
  <c r="Y20" i="99"/>
  <c r="Y27" i="99" s="1"/>
  <c r="AC16" i="98"/>
  <c r="AC23" i="98" s="1"/>
  <c r="AD13" i="98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S22" i="101"/>
  <c r="S23" i="101"/>
  <c r="V14" i="98"/>
  <c r="AA16" i="100"/>
  <c r="AA26" i="100" s="1"/>
  <c r="V14" i="99"/>
  <c r="V26" i="99" s="1"/>
  <c r="T21" i="98"/>
  <c r="T27" i="98" s="1"/>
  <c r="U15" i="101"/>
  <c r="P105" i="101"/>
  <c r="Y17" i="94"/>
  <c r="P77" i="101"/>
  <c r="P69" i="101"/>
  <c r="P91" i="101"/>
  <c r="U15" i="94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AC14" i="94"/>
  <c r="Y13" i="100"/>
  <c r="Y15" i="97"/>
  <c r="Y23" i="97" s="1"/>
  <c r="W20" i="98"/>
  <c r="W24" i="98" s="1"/>
  <c r="Y14" i="94"/>
  <c r="Y15" i="101"/>
  <c r="AA17" i="94"/>
  <c r="W16" i="94"/>
  <c r="AC20" i="94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V39" i="109" l="1"/>
  <c r="U38" i="109"/>
  <c r="AB26" i="98"/>
  <c r="AF32" i="101"/>
  <c r="AF33" i="101"/>
  <c r="T23" i="98"/>
  <c r="Z24" i="98"/>
  <c r="V35" i="101"/>
  <c r="AB24" i="99"/>
  <c r="V26" i="97"/>
  <c r="U27" i="94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35" i="109"/>
  <c r="K10" i="111"/>
  <c r="G10" i="111"/>
  <c r="U26" i="99"/>
  <c r="X24" i="99"/>
  <c r="U23" i="99"/>
  <c r="T38" i="109"/>
  <c r="AD38" i="109"/>
  <c r="Z38" i="109"/>
  <c r="AA35" i="109"/>
  <c r="V35" i="109"/>
  <c r="S35" i="109"/>
  <c r="V24" i="98"/>
  <c r="X23" i="97"/>
  <c r="AD23" i="99"/>
  <c r="AB38" i="109"/>
  <c r="AD36" i="109"/>
  <c r="Z39" i="109"/>
  <c r="S26" i="97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AC27" i="99"/>
  <c r="W38" i="101"/>
  <c r="U35" i="101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V23" i="97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O57" i="107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P10" i="107"/>
  <c r="O10" i="107"/>
  <c r="AD26" i="98"/>
  <c r="AD24" i="98"/>
  <c r="AC26" i="98"/>
  <c r="AA23" i="100"/>
  <c r="O106" i="101"/>
  <c r="C108" i="101" s="1"/>
  <c r="Y24" i="99"/>
  <c r="P106" i="101"/>
  <c r="AB23" i="97"/>
  <c r="W26" i="99"/>
  <c r="U26" i="94"/>
  <c r="V26" i="98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Y24" i="100"/>
  <c r="V23" i="99"/>
  <c r="V23" i="98"/>
  <c r="Z27" i="98"/>
  <c r="T24" i="98"/>
  <c r="Y27" i="94"/>
  <c r="Y26" i="94"/>
  <c r="Y26" i="97"/>
  <c r="AC23" i="94"/>
  <c r="W27" i="98"/>
  <c r="AC27" i="94"/>
  <c r="AA23" i="94"/>
  <c r="X38" i="101"/>
  <c r="Y23" i="94"/>
  <c r="Y38" i="101"/>
  <c r="W26" i="94"/>
  <c r="X35" i="101"/>
  <c r="AB38" i="101"/>
  <c r="T38" i="101"/>
  <c r="AB35" i="101"/>
  <c r="T35" i="101"/>
  <c r="U23" i="94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T25" i="94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V22" i="93" l="1"/>
  <c r="AE24" i="98"/>
  <c r="X42" i="109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H107" i="108"/>
  <c r="H108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24" i="100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<sst xmlns="http://schemas.openxmlformats.org/spreadsheetml/2006/main" count="2344" uniqueCount="186">
  <si>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</si>
  <si>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</si>
  <si>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</si>
  <si>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</si>
  <si>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</si>
  <si>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</si>
  <si>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</si>
  <si>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</si>
  <si>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</si>
  <si>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</si>
  <si>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</si>
  <si>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</si>
  <si>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</si>
  <si>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</si>
  <si>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</si>
  <si>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</si>
  <si>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</si>
  <si>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</si>
  <si>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</si>
  <si>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</si>
  <si>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</si>
  <si>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</si>
  <si>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</si>
  <si>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</si>
  <si>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</si>
  <si>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</si>
  <si>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</si>
  <si>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</si>
  <si>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</si>
  <si>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</si>
  <si>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</si>
  <si>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</si>
  <si>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</si>
  <si>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</si>
  <si>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</si>
  <si>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</si>
  <si>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</si>
  <si>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</si>
  <si>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</si>
  <si>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</si>
  <si>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</si>
  <si>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</si>
  <si>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</si>
  <si>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</si>
  <si>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</si>
  <si>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</si>
  <si>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</si>
  <si>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</si>
  <si>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</si>
  <si>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</si>
  <si>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</si>
  <si>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</si>
  <si>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</si>
  <si>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</si>
  <si>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</si>
  <si>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</si>
  <si>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</si>
  <si>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</si>
  <si>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</si>
  <si>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</si>
  <si>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</si>
  <si>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</si>
  <si>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</si>
  <si>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</si>
  <si>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</si>
  <si>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</si>
  <si>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</si>
  <si>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</si>
  <si>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</si>
  <si>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</si>
  <si>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</si>
  <si>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</si>
  <si>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</si>
  <si>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</si>
  <si>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</si>
  <si>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</si>
  <si>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</si>
  <si>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</si>
  <si>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</si>
  <si>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</si>
  <si>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</si>
  <si>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</si>
  <si>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</si>
  <si>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</si>
  <si>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</si>
  <si>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</si>
  <si>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</si>
  <si>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</si>
  <si>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</si>
  <si>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</si>
  <si>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</si>
  <si>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</si>
  <si>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</si>
  <si>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</si>
  <si>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</si>
  <si>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</si>
  <si>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</si>
  <si>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</si>
  <si>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</si>
  <si>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</si>
  <si>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</si>
  <si>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</si>
  <si>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</si>
  <si>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</si>
  <si>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</si>
  <si>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</si>
  <si>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</si>
  <si>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</si>
  <si>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</si>
  <si>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</si>
  <si>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</si>
  <si>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</si>
  <si>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</si>
  <si>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</si>
  <si>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</si>
  <si>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</si>
  <si>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</si>
  <si>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</si>
  <si>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</si>
  <si>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</si>
  <si>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</si>
  <si>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</si>
  <si>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</si>
  <si>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</si>
  <si>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</si>
  <si>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</si>
  <si>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</si>
  <si>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</si>
  <si>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</si>
  <si>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</si>
  <si>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</si>
  <si>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</si>
  <si>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</si>
  <si>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</si>
  <si>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</si>
  <si>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</si>
  <si>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</si>
  <si>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</si>
  <si>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</si>
  <si>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</si>
  <si>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</si>
  <si>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</si>
  <si>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</si>
  <si>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</si>
  <si>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</si>
  <si>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</si>
  <si>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</si>
  <si>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</si>
  <si>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</si>
  <si>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</si>
  <si>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</si>
  <si>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</si>
  <si>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</si>
  <si>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</si>
  <si>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</si>
  <si>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</si>
  <si>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</si>
  <si>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</si>
  <si>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</si>
  <si>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</si>
  <si>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</si>
  <si>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</si>
  <si>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</si>
  <si>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C2 - STN-61-NSANGI-BULOBA ROAD</t>
  </si>
  <si>
    <t>BULOBA</t>
  </si>
  <si>
    <t>NSANGI</t>
  </si>
  <si>
    <t>HANA international school</t>
  </si>
  <si>
    <t>nakawala justine</t>
  </si>
  <si>
    <t>MIREMBE-RUTH</t>
  </si>
  <si>
    <t>HANA INT. SCHOOL</t>
  </si>
  <si>
    <t>NAKIWALA JUSTINE</t>
  </si>
  <si>
    <t>DENIS</t>
  </si>
  <si>
    <t>MCC-C2-STN61-NSANGI-BULOBA</t>
  </si>
  <si>
    <t>24.09.19</t>
  </si>
  <si>
    <t>MIREMBE RUTH</t>
  </si>
  <si>
    <t>Denis</t>
  </si>
  <si>
    <t>25.09.19</t>
  </si>
  <si>
    <t>Dennis</t>
  </si>
  <si>
    <t>Mirembe Ruth</t>
  </si>
  <si>
    <t>28.09.19</t>
  </si>
  <si>
    <t>Nakiwala Justine</t>
  </si>
  <si>
    <t>29.09.19</t>
  </si>
  <si>
    <t>26.09.19</t>
  </si>
  <si>
    <t>27.09.19</t>
  </si>
  <si>
    <t>23.09.19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</si>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</sst>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'23.09-BULOBA- 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'23.09-BULOBA- 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'23.09-BULOBA- NSANGI'!$AE$10:$AE$21</c:f>
              <c:numCache>
                <c:formatCode>0</c:formatCode>
                <c:ptCount val="12"/>
                <c:pt idx="0">
                  <c:v>29</c:v>
                </c:pt>
                <c:pt idx="1">
                  <c:v>25</c:v>
                </c:pt>
                <c:pt idx="2">
                  <c:v>31</c:v>
                </c:pt>
                <c:pt idx="3">
                  <c:v>29</c:v>
                </c:pt>
                <c:pt idx="4">
                  <c:v>37</c:v>
                </c:pt>
                <c:pt idx="5">
                  <c:v>28</c:v>
                </c:pt>
                <c:pt idx="6">
                  <c:v>19</c:v>
                </c:pt>
                <c:pt idx="7">
                  <c:v>29</c:v>
                </c:pt>
                <c:pt idx="8">
                  <c:v>36</c:v>
                </c:pt>
                <c:pt idx="9">
                  <c:v>38</c:v>
                </c:pt>
                <c:pt idx="10">
                  <c:v>50</c:v>
                </c:pt>
                <c:pt idx="11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'23.09-BULOBA- 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'23.09-BULOBA- 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'23.09-BULOBA- NSANGI'!$AF$10:$AF$21</c:f>
              <c:numCache>
                <c:formatCode>0</c:formatCode>
                <c:ptCount val="12"/>
                <c:pt idx="0">
                  <c:v>141</c:v>
                </c:pt>
                <c:pt idx="1">
                  <c:v>139</c:v>
                </c:pt>
                <c:pt idx="2">
                  <c:v>126</c:v>
                </c:pt>
                <c:pt idx="3">
                  <c:v>104</c:v>
                </c:pt>
                <c:pt idx="4">
                  <c:v>107</c:v>
                </c:pt>
                <c:pt idx="5">
                  <c:v>91</c:v>
                </c:pt>
                <c:pt idx="6">
                  <c:v>92</c:v>
                </c:pt>
                <c:pt idx="7">
                  <c:v>105</c:v>
                </c:pt>
                <c:pt idx="8">
                  <c:v>97</c:v>
                </c:pt>
                <c:pt idx="9">
                  <c:v>102</c:v>
                </c:pt>
                <c:pt idx="10">
                  <c:v>136</c:v>
                </c:pt>
                <c:pt idx="11">
                  <c:v>142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87555344"/>
        <c:axId val="-787564592"/>
      </c:lineChart>
      <c:catAx>
        <c:axId val="-787555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64592"/>
        <c:crosses val="autoZero"/>
        <c:auto val="1"/>
        <c:lblAlgn val="ctr"/>
        <c:lblOffset val="100"/>
        <c:noMultiLvlLbl val="0"/>
      </c:catAx>
      <c:valAx>
        <c:axId val="-787564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5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'23.09-BULOBA- 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'23.09-BULOBA- NSANGI'!$C$59:$N$59</c:f>
              <c:numCache>
                <c:formatCode>0.0%</c:formatCode>
                <c:ptCount val="12"/>
                <c:pt idx="0">
                  <c:v>0.14399421128798842</c:v>
                </c:pt>
                <c:pt idx="1">
                  <c:v>3.1837916063675829E-2</c:v>
                </c:pt>
                <c:pt idx="2">
                  <c:v>2.8943560057887119E-2</c:v>
                </c:pt>
                <c:pt idx="3">
                  <c:v>2.3154848046309694E-2</c:v>
                </c:pt>
                <c:pt idx="4">
                  <c:v>5.7887120115774236E-3</c:v>
                </c:pt>
                <c:pt idx="5">
                  <c:v>1.4471780028943559E-3</c:v>
                </c:pt>
                <c:pt idx="6">
                  <c:v>4.9204052098408106E-2</c:v>
                </c:pt>
                <c:pt idx="7">
                  <c:v>6.5123010130246021E-3</c:v>
                </c:pt>
                <c:pt idx="8">
                  <c:v>2.1707670043415342E-3</c:v>
                </c:pt>
                <c:pt idx="9">
                  <c:v>7.2358900144717795E-4</c:v>
                </c:pt>
                <c:pt idx="10">
                  <c:v>0.70622286541244572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'23.09-BULOBA- 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'23.09-BULOBA- NSANGI'!$C$60:$N$60</c:f>
              <c:numCache>
                <c:formatCode>0.00%</c:formatCode>
                <c:ptCount val="12"/>
                <c:pt idx="0">
                  <c:v>0.49014778325123154</c:v>
                </c:pt>
                <c:pt idx="1">
                  <c:v>0.10837438423645321</c:v>
                </c:pt>
                <c:pt idx="2">
                  <c:v>9.8522167487684734E-2</c:v>
                </c:pt>
                <c:pt idx="3">
                  <c:v>7.8817733990147784E-2</c:v>
                </c:pt>
                <c:pt idx="4">
                  <c:v>1.9704433497536946E-2</c:v>
                </c:pt>
                <c:pt idx="5">
                  <c:v>4.9261083743842365E-3</c:v>
                </c:pt>
                <c:pt idx="6">
                  <c:v>0.16748768472906403</c:v>
                </c:pt>
                <c:pt idx="7">
                  <c:v>2.2167487684729065E-2</c:v>
                </c:pt>
                <c:pt idx="8">
                  <c:v>7.3891625615763543E-3</c:v>
                </c:pt>
                <c:pt idx="9">
                  <c:v>2.4630541871921183E-3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'23.09-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'23.09-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'23.09- NSANGI-BULOBA'!$AE$10:$AE$21</c:f>
              <c:numCache>
                <c:formatCode>0</c:formatCode>
                <c:ptCount val="12"/>
                <c:pt idx="0">
                  <c:v>28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23</c:v>
                </c:pt>
                <c:pt idx="5">
                  <c:v>22</c:v>
                </c:pt>
                <c:pt idx="6">
                  <c:v>27</c:v>
                </c:pt>
                <c:pt idx="7">
                  <c:v>29</c:v>
                </c:pt>
                <c:pt idx="8">
                  <c:v>31</c:v>
                </c:pt>
                <c:pt idx="9">
                  <c:v>42</c:v>
                </c:pt>
                <c:pt idx="10">
                  <c:v>64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'23.09-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'23.09-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'23.09- NSANGI-BULOBA'!$AF$10:$AF$21</c:f>
              <c:numCache>
                <c:formatCode>0</c:formatCode>
                <c:ptCount val="12"/>
                <c:pt idx="0">
                  <c:v>135</c:v>
                </c:pt>
                <c:pt idx="1">
                  <c:v>123</c:v>
                </c:pt>
                <c:pt idx="2">
                  <c:v>117</c:v>
                </c:pt>
                <c:pt idx="3">
                  <c:v>103</c:v>
                </c:pt>
                <c:pt idx="4">
                  <c:v>90</c:v>
                </c:pt>
                <c:pt idx="5">
                  <c:v>93</c:v>
                </c:pt>
                <c:pt idx="6">
                  <c:v>94</c:v>
                </c:pt>
                <c:pt idx="7">
                  <c:v>99</c:v>
                </c:pt>
                <c:pt idx="8">
                  <c:v>78</c:v>
                </c:pt>
                <c:pt idx="9">
                  <c:v>110</c:v>
                </c:pt>
                <c:pt idx="10">
                  <c:v>156</c:v>
                </c:pt>
                <c:pt idx="11">
                  <c:v>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87558608"/>
        <c:axId val="-787557520"/>
      </c:lineChart>
      <c:catAx>
        <c:axId val="-787558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57520"/>
        <c:crosses val="autoZero"/>
        <c:auto val="1"/>
        <c:lblAlgn val="ctr"/>
        <c:lblOffset val="100"/>
        <c:noMultiLvlLbl val="0"/>
      </c:catAx>
      <c:valAx>
        <c:axId val="-787557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5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'23.09-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'23.09- NSANGI-BULOBA'!$C$59:$N$59</c:f>
              <c:numCache>
                <c:formatCode>0.0%</c:formatCode>
                <c:ptCount val="12"/>
                <c:pt idx="0">
                  <c:v>0.15879163439194424</c:v>
                </c:pt>
                <c:pt idx="1">
                  <c:v>2.6336173508907823E-2</c:v>
                </c:pt>
                <c:pt idx="2">
                  <c:v>2.7110766847405113E-2</c:v>
                </c:pt>
                <c:pt idx="3">
                  <c:v>1.6266460108443067E-2</c:v>
                </c:pt>
                <c:pt idx="4">
                  <c:v>6.1967467079783118E-3</c:v>
                </c:pt>
                <c:pt idx="5">
                  <c:v>1.5491866769945779E-3</c:v>
                </c:pt>
                <c:pt idx="6">
                  <c:v>4.8024786986831915E-2</c:v>
                </c:pt>
                <c:pt idx="7">
                  <c:v>2.3237800154918666E-3</c:v>
                </c:pt>
                <c:pt idx="8">
                  <c:v>7.7459333849728897E-4</c:v>
                </c:pt>
                <c:pt idx="9">
                  <c:v>7.7459333849728897E-4</c:v>
                </c:pt>
                <c:pt idx="10">
                  <c:v>0.7118512780790085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'23.09- NSANGI-BULOBA'!$S$9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'23.09-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'23.09- NSANGI-BULOBA'!$S$10:$S$21</c:f>
              <c:numCache>
                <c:formatCode>0</c:formatCode>
                <c:ptCount val="12"/>
                <c:pt idx="0">
                  <c:v>14</c:v>
                </c:pt>
                <c:pt idx="1">
                  <c:v>17</c:v>
                </c:pt>
                <c:pt idx="2">
                  <c:v>11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14</c:v>
                </c:pt>
                <c:pt idx="9">
                  <c:v>21</c:v>
                </c:pt>
                <c:pt idx="10">
                  <c:v>41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'23.09- NSANGI-BULOBA'!$T$9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'23.09-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'23.09- NSANGI-BULOBA'!$T$10:$T$21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6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'23.09- NSANGI-BULOBA'!$U$9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NSANGI-BULOBA'!$U$10:$U$21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'23.09- NSANGI-BULOBA'!$V$9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NSANGI-BULOBA'!$V$10:$V$21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'23.09- NSANGI-BULOBA'!$W$9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'23.09- NSANGI-BULOBA'!$X$9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'23.09- NSANGI-BULOBA'!$Y$9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NSANGI-BULOBA'!$Y$10:$Y$21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6</c:v>
                </c:pt>
                <c:pt idx="7">
                  <c:v>4</c:v>
                </c:pt>
                <c:pt idx="8">
                  <c:v>7</c:v>
                </c:pt>
                <c:pt idx="9">
                  <c:v>4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'23.09- NSANGI-BULOBA'!$Z$9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'23.09- NSANGI-BULOBA'!$AA$9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'23.09- NSANGI-BULOBA'!$AB$9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'23.09- NSANGI-BULOBA'!$AC$9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NSANGI-BULOBA'!$AC$10:$AC$21</c:f>
              <c:numCache>
                <c:formatCode>0</c:formatCode>
                <c:ptCount val="12"/>
                <c:pt idx="0">
                  <c:v>107</c:v>
                </c:pt>
                <c:pt idx="1">
                  <c:v>98</c:v>
                </c:pt>
                <c:pt idx="2">
                  <c:v>91</c:v>
                </c:pt>
                <c:pt idx="3">
                  <c:v>79</c:v>
                </c:pt>
                <c:pt idx="4">
                  <c:v>67</c:v>
                </c:pt>
                <c:pt idx="5">
                  <c:v>71</c:v>
                </c:pt>
                <c:pt idx="6">
                  <c:v>67</c:v>
                </c:pt>
                <c:pt idx="7">
                  <c:v>70</c:v>
                </c:pt>
                <c:pt idx="8">
                  <c:v>47</c:v>
                </c:pt>
                <c:pt idx="9">
                  <c:v>68</c:v>
                </c:pt>
                <c:pt idx="10">
                  <c:v>92</c:v>
                </c:pt>
                <c:pt idx="1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'23.09- NSANGI-BULOBA'!$AD$9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'23.09- NSANGI-BULOBA'!$AD$10:$AD$21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87563504"/>
        <c:axId val="-787566768"/>
      </c:lineChart>
      <c:catAx>
        <c:axId val="-7875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66768"/>
        <c:crosses val="autoZero"/>
        <c:auto val="1"/>
        <c:lblAlgn val="ctr"/>
        <c:lblOffset val="100"/>
        <c:noMultiLvlLbl val="0"/>
      </c:catAx>
      <c:valAx>
        <c:axId val="-78756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'23.09-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'23.09- NSANGI-BULOBA'!$C$60:$N$60</c:f>
              <c:numCache>
                <c:formatCode>0.00%</c:formatCode>
                <c:ptCount val="12"/>
                <c:pt idx="0">
                  <c:v>0.55107526881720426</c:v>
                </c:pt>
                <c:pt idx="1">
                  <c:v>9.1397849462365593E-2</c:v>
                </c:pt>
                <c:pt idx="2">
                  <c:v>9.4086021505376344E-2</c:v>
                </c:pt>
                <c:pt idx="3">
                  <c:v>5.6451612903225805E-2</c:v>
                </c:pt>
                <c:pt idx="4">
                  <c:v>2.1505376344086023E-2</c:v>
                </c:pt>
                <c:pt idx="5">
                  <c:v>5.3763440860215058E-3</c:v>
                </c:pt>
                <c:pt idx="6">
                  <c:v>0.16666666666666666</c:v>
                </c:pt>
                <c:pt idx="7">
                  <c:v>8.0645161290322578E-3</c:v>
                </c:pt>
                <c:pt idx="8">
                  <c:v>2.6881720430107529E-3</c:v>
                </c:pt>
                <c:pt idx="9">
                  <c:v>2.6881720430107529E-3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Buloba-Nsangi'!$AE$9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Buloba-Nsangi'!$AE$10:$AE$21</c:f>
              <c:numCache>
                <c:formatCode>0</c:formatCode>
                <c:ptCount val="12"/>
                <c:pt idx="0">
                  <c:v>30</c:v>
                </c:pt>
                <c:pt idx="1">
                  <c:v>29</c:v>
                </c:pt>
                <c:pt idx="2">
                  <c:v>36</c:v>
                </c:pt>
                <c:pt idx="3">
                  <c:v>30</c:v>
                </c:pt>
                <c:pt idx="4">
                  <c:v>29</c:v>
                </c:pt>
                <c:pt idx="5">
                  <c:v>26</c:v>
                </c:pt>
                <c:pt idx="6">
                  <c:v>32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38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Buloba-Nsangi'!$AF$9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Buloba-Nsangi'!$AF$10:$AF$21</c:f>
              <c:numCache>
                <c:formatCode>0</c:formatCode>
                <c:ptCount val="12"/>
                <c:pt idx="0">
                  <c:v>136</c:v>
                </c:pt>
                <c:pt idx="1">
                  <c:v>119</c:v>
                </c:pt>
                <c:pt idx="2">
                  <c:v>131</c:v>
                </c:pt>
                <c:pt idx="3">
                  <c:v>112</c:v>
                </c:pt>
                <c:pt idx="4">
                  <c:v>111</c:v>
                </c:pt>
                <c:pt idx="5">
                  <c:v>101</c:v>
                </c:pt>
                <c:pt idx="6">
                  <c:v>109</c:v>
                </c:pt>
                <c:pt idx="7">
                  <c:v>86</c:v>
                </c:pt>
                <c:pt idx="8">
                  <c:v>78</c:v>
                </c:pt>
                <c:pt idx="9">
                  <c:v>92</c:v>
                </c:pt>
                <c:pt idx="10">
                  <c:v>126</c:v>
                </c:pt>
                <c:pt idx="11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87555888"/>
        <c:axId val="-787567312"/>
      </c:lineChart>
      <c:catAx>
        <c:axId val="-7875558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67312"/>
        <c:crosses val="autoZero"/>
        <c:auto val="1"/>
        <c:lblAlgn val="ctr"/>
        <c:lblOffset val="100"/>
        <c:noMultiLvlLbl val="0"/>
      </c:catAx>
      <c:valAx>
        <c:axId val="-787567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8755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Buloba-Nsangi'!$C$59:$N$59</c:f>
              <c:numCache>
                <c:formatCode>0.0%</c:formatCode>
                <c:ptCount val="12"/>
                <c:pt idx="0">
                  <c:v>0.13438438438438438</c:v>
                </c:pt>
                <c:pt idx="1">
                  <c:v>2.1021021021021023E-2</c:v>
                </c:pt>
                <c:pt idx="2">
                  <c:v>2.6276276276276277E-2</c:v>
                </c:pt>
                <c:pt idx="3">
                  <c:v>2.177177177177177E-2</c:v>
                </c:pt>
                <c:pt idx="4">
                  <c:v>3.7537537537537537E-3</c:v>
                </c:pt>
                <c:pt idx="5">
                  <c:v>0</c:v>
                </c:pt>
                <c:pt idx="6">
                  <c:v>5.18018018018018E-2</c:v>
                </c:pt>
                <c:pt idx="7">
                  <c:v>6.7567567567567571E-3</c:v>
                </c:pt>
                <c:pt idx="8">
                  <c:v>2.2522522522522522E-3</c:v>
                </c:pt>
                <c:pt idx="9">
                  <c:v>0</c:v>
                </c:pt>
                <c:pt idx="10">
                  <c:v>0.73198198198198194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Buloba-Nsangi'!$S$9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Buloba-Nsangi'!$S$10:$S$21</c:f>
              <c:numCache>
                <c:formatCode>0</c:formatCode>
                <c:ptCount val="12"/>
                <c:pt idx="0">
                  <c:v>20</c:v>
                </c:pt>
                <c:pt idx="1">
                  <c:v>14</c:v>
                </c:pt>
                <c:pt idx="2">
                  <c:v>22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19</c:v>
                </c:pt>
                <c:pt idx="7">
                  <c:v>5</c:v>
                </c:pt>
                <c:pt idx="8">
                  <c:v>10</c:v>
                </c:pt>
                <c:pt idx="9">
                  <c:v>17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Buloba-Nsangi'!$T$9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Buloba-Nsangi'!$T$10:$T$21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Buloba-Nsangi'!$U$9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Buloba-Nsangi'!$V$9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Buloba-Nsangi'!$W$9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Buloba-Nsangi'!$X$9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Buloba-Nsangi'!$Y$9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Buloba-Nsangi'!$Y$10:$Y$21</c:f>
              <c:numCache>
                <c:formatCode>0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3</c:v>
                </c:pt>
                <c:pt idx="8">
                  <c:v>3</c:v>
                </c:pt>
                <c:pt idx="9">
                  <c:v>7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Buloba-Nsangi'!$Z$9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Buloba-Nsangi'!$AA$9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Buloba-Nsangi'!$AB$9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Buloba-Nsangi'!$AC$9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Buloba-Nsangi'!$AC$10:$AC$21</c:f>
              <c:numCache>
                <c:formatCode>0</c:formatCode>
                <c:ptCount val="12"/>
                <c:pt idx="0">
                  <c:v>106</c:v>
                </c:pt>
                <c:pt idx="1">
                  <c:v>90</c:v>
                </c:pt>
                <c:pt idx="2">
                  <c:v>95</c:v>
                </c:pt>
                <c:pt idx="3">
                  <c:v>82</c:v>
                </c:pt>
                <c:pt idx="4">
                  <c:v>82</c:v>
                </c:pt>
                <c:pt idx="5">
                  <c:v>75</c:v>
                </c:pt>
                <c:pt idx="6">
                  <c:v>91</c:v>
                </c:pt>
                <c:pt idx="7">
                  <c:v>67</c:v>
                </c:pt>
                <c:pt idx="8">
                  <c:v>51</c:v>
                </c:pt>
                <c:pt idx="9">
                  <c:v>73</c:v>
                </c:pt>
                <c:pt idx="10">
                  <c:v>67</c:v>
                </c:pt>
                <c:pt idx="11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Buloba-Nsangi'!$AD$9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Buloba-Nsangi'!$AD$10:$AD$21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5596144"/>
        <c:axId val="-745597232"/>
      </c:lineChart>
      <c:catAx>
        <c:axId val="-7455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597232"/>
        <c:crosses val="autoZero"/>
        <c:auto val="1"/>
        <c:lblAlgn val="ctr"/>
        <c:lblOffset val="100"/>
        <c:noMultiLvlLbl val="0"/>
      </c:catAx>
      <c:valAx>
        <c:axId val="-74559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59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Buloba-Nsangi'!$C$60:$N$60</c:f>
              <c:numCache>
                <c:formatCode>0.00%</c:formatCode>
                <c:ptCount val="12"/>
                <c:pt idx="0">
                  <c:v>0.50140056022408963</c:v>
                </c:pt>
                <c:pt idx="1">
                  <c:v>7.8431372549019607E-2</c:v>
                </c:pt>
                <c:pt idx="2">
                  <c:v>9.8039215686274508E-2</c:v>
                </c:pt>
                <c:pt idx="3">
                  <c:v>8.1232492997198882E-2</c:v>
                </c:pt>
                <c:pt idx="4">
                  <c:v>1.4005602240896359E-2</c:v>
                </c:pt>
                <c:pt idx="5">
                  <c:v>0</c:v>
                </c:pt>
                <c:pt idx="6">
                  <c:v>0.19327731092436976</c:v>
                </c:pt>
                <c:pt idx="7">
                  <c:v>2.5210084033613446E-2</c:v>
                </c:pt>
                <c:pt idx="8">
                  <c:v>8.4033613445378148E-3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BULOBA-NSANGI'!$AE$9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BULOBA-NSANGI'!$AE$10:$AE$21</c:f>
              <c:numCache>
                <c:formatCode>General</c:formatCode>
                <c:ptCount val="12"/>
                <c:pt idx="0">
                  <c:v>30</c:v>
                </c:pt>
                <c:pt idx="1">
                  <c:v>29</c:v>
                </c:pt>
                <c:pt idx="2">
                  <c:v>36</c:v>
                </c:pt>
                <c:pt idx="3">
                  <c:v>30</c:v>
                </c:pt>
                <c:pt idx="4">
                  <c:v>29</c:v>
                </c:pt>
                <c:pt idx="5">
                  <c:v>26</c:v>
                </c:pt>
                <c:pt idx="6">
                  <c:v>32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38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20-4DE6-83BE-9DF64E7321C7}"/>
            </c:ext>
          </c:extLst>
        </c:ser>
        <c:ser>
          <c:idx val="1"/>
          <c:order val="1"/>
          <c:tx>
            <c:strRef>
              <c:f>'[1]24.09.2019 BULOBA-NSANGI'!$AF$9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BULOBA-NSANGI'!$AF$10:$AF$21</c:f>
              <c:numCache>
                <c:formatCode>General</c:formatCode>
                <c:ptCount val="12"/>
                <c:pt idx="0">
                  <c:v>136</c:v>
                </c:pt>
                <c:pt idx="1">
                  <c:v>119</c:v>
                </c:pt>
                <c:pt idx="2">
                  <c:v>131</c:v>
                </c:pt>
                <c:pt idx="3">
                  <c:v>112</c:v>
                </c:pt>
                <c:pt idx="4">
                  <c:v>111</c:v>
                </c:pt>
                <c:pt idx="5">
                  <c:v>101</c:v>
                </c:pt>
                <c:pt idx="6">
                  <c:v>109</c:v>
                </c:pt>
                <c:pt idx="7">
                  <c:v>86</c:v>
                </c:pt>
                <c:pt idx="8">
                  <c:v>78</c:v>
                </c:pt>
                <c:pt idx="9">
                  <c:v>92</c:v>
                </c:pt>
                <c:pt idx="10">
                  <c:v>126</c:v>
                </c:pt>
                <c:pt idx="11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20-4DE6-83BE-9DF64E73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45598320"/>
        <c:axId val="-745595056"/>
      </c:lineChart>
      <c:catAx>
        <c:axId val="-74559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595056"/>
        <c:crosses val="autoZero"/>
        <c:auto val="1"/>
        <c:lblAlgn val="ctr"/>
        <c:lblOffset val="100"/>
        <c:noMultiLvlLbl val="0"/>
      </c:catAx>
      <c:valAx>
        <c:axId val="-745595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5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43A-4BBB-B758-AD44215CA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43A-4BBB-B758-AD44215CA6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43A-4BBB-B758-AD44215CA6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43A-4BBB-B758-AD44215CA6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43A-4BBB-B758-AD44215CA6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43A-4BBB-B758-AD44215CA6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43A-4BBB-B758-AD44215CA6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43A-4BBB-B758-AD44215CA6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43A-4BBB-B758-AD44215CA6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43A-4BBB-B758-AD44215CA6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43A-4BBB-B758-AD44215CA65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43A-4BBB-B758-AD44215CA656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43A-4BBB-B758-AD44215CA6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BULOBA-NSANGI'!$C$59:$N$59</c:f>
              <c:numCache>
                <c:formatCode>General</c:formatCode>
                <c:ptCount val="12"/>
                <c:pt idx="0">
                  <c:v>0.13438438438438438</c:v>
                </c:pt>
                <c:pt idx="1">
                  <c:v>2.1021021021021023E-2</c:v>
                </c:pt>
                <c:pt idx="2">
                  <c:v>2.6276276276276277E-2</c:v>
                </c:pt>
                <c:pt idx="3">
                  <c:v>2.177177177177177E-2</c:v>
                </c:pt>
                <c:pt idx="4">
                  <c:v>3.7537537537537537E-3</c:v>
                </c:pt>
                <c:pt idx="5">
                  <c:v>0</c:v>
                </c:pt>
                <c:pt idx="6">
                  <c:v>5.18018018018018E-2</c:v>
                </c:pt>
                <c:pt idx="7">
                  <c:v>6.7567567567567571E-3</c:v>
                </c:pt>
                <c:pt idx="8">
                  <c:v>2.2522522522522522E-3</c:v>
                </c:pt>
                <c:pt idx="9">
                  <c:v>0</c:v>
                </c:pt>
                <c:pt idx="10">
                  <c:v>0.73198198198198194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43A-4BBB-B758-AD44215CA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53-42F1-B295-3CEA8EACDF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53-42F1-B295-3CEA8EACDF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53-42F1-B295-3CEA8EACDF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453-42F1-B295-3CEA8EACDF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453-42F1-B295-3CEA8EACDF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453-42F1-B295-3CEA8EACDF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453-42F1-B295-3CEA8EACDF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453-42F1-B295-3CEA8EACDF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453-42F1-B295-3CEA8EACDF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453-42F1-B295-3CEA8EACDF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453-42F1-B295-3CEA8EACDF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453-42F1-B295-3CEA8EACDF9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453-42F1-B295-3CEA8EACDF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BULOBA-NSANGI'!$C$60:$N$60</c:f>
              <c:numCache>
                <c:formatCode>General</c:formatCode>
                <c:ptCount val="12"/>
                <c:pt idx="0">
                  <c:v>0.50140056022408963</c:v>
                </c:pt>
                <c:pt idx="1">
                  <c:v>7.8431372549019607E-2</c:v>
                </c:pt>
                <c:pt idx="2">
                  <c:v>9.8039215686274508E-2</c:v>
                </c:pt>
                <c:pt idx="3">
                  <c:v>8.1232492997198882E-2</c:v>
                </c:pt>
                <c:pt idx="4">
                  <c:v>1.4005602240896359E-2</c:v>
                </c:pt>
                <c:pt idx="5">
                  <c:v>0</c:v>
                </c:pt>
                <c:pt idx="6">
                  <c:v>0.19327731092436976</c:v>
                </c:pt>
                <c:pt idx="7">
                  <c:v>2.5210084033613446E-2</c:v>
                </c:pt>
                <c:pt idx="8">
                  <c:v>8.4033613445378148E-3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453-42F1-B295-3CEA8EACD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Nsangi-Buloba'!$AE$10:$AE$21</c:f>
              <c:numCache>
                <c:formatCode>0</c:formatCode>
                <c:ptCount val="12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21</c:v>
                </c:pt>
                <c:pt idx="4">
                  <c:v>33</c:v>
                </c:pt>
                <c:pt idx="5">
                  <c:v>19</c:v>
                </c:pt>
                <c:pt idx="6">
                  <c:v>26</c:v>
                </c:pt>
                <c:pt idx="7">
                  <c:v>21</c:v>
                </c:pt>
                <c:pt idx="8">
                  <c:v>20</c:v>
                </c:pt>
                <c:pt idx="9">
                  <c:v>33</c:v>
                </c:pt>
                <c:pt idx="10">
                  <c:v>34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Nsangi-Buloba'!$AF$10:$AF$21</c:f>
              <c:numCache>
                <c:formatCode>0</c:formatCode>
                <c:ptCount val="12"/>
                <c:pt idx="0">
                  <c:v>117</c:v>
                </c:pt>
                <c:pt idx="1">
                  <c:v>110</c:v>
                </c:pt>
                <c:pt idx="2">
                  <c:v>136</c:v>
                </c:pt>
                <c:pt idx="3">
                  <c:v>96</c:v>
                </c:pt>
                <c:pt idx="4">
                  <c:v>110</c:v>
                </c:pt>
                <c:pt idx="5">
                  <c:v>89</c:v>
                </c:pt>
                <c:pt idx="6">
                  <c:v>89</c:v>
                </c:pt>
                <c:pt idx="7">
                  <c:v>82</c:v>
                </c:pt>
                <c:pt idx="8">
                  <c:v>56</c:v>
                </c:pt>
                <c:pt idx="9">
                  <c:v>96</c:v>
                </c:pt>
                <c:pt idx="10">
                  <c:v>115</c:v>
                </c:pt>
                <c:pt idx="11">
                  <c:v>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45596688"/>
        <c:axId val="-745604304"/>
      </c:lineChart>
      <c:catAx>
        <c:axId val="-745596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604304"/>
        <c:crosses val="autoZero"/>
        <c:auto val="1"/>
        <c:lblAlgn val="ctr"/>
        <c:lblOffset val="100"/>
        <c:noMultiLvlLbl val="0"/>
      </c:catAx>
      <c:valAx>
        <c:axId val="-745604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59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Nsangi-Buloba'!$C$59:$N$59</c:f>
              <c:numCache>
                <c:formatCode>0.0%</c:formatCode>
                <c:ptCount val="12"/>
                <c:pt idx="0">
                  <c:v>0.14090177133655393</c:v>
                </c:pt>
                <c:pt idx="1">
                  <c:v>1.4492753623188406E-2</c:v>
                </c:pt>
                <c:pt idx="2">
                  <c:v>2.4959742351046699E-2</c:v>
                </c:pt>
                <c:pt idx="3">
                  <c:v>1.932367149758454E-2</c:v>
                </c:pt>
                <c:pt idx="4">
                  <c:v>5.6360708534621577E-3</c:v>
                </c:pt>
                <c:pt idx="5">
                  <c:v>0</c:v>
                </c:pt>
                <c:pt idx="6">
                  <c:v>5.3945249597423507E-2</c:v>
                </c:pt>
                <c:pt idx="7">
                  <c:v>8.0515297906602248E-3</c:v>
                </c:pt>
                <c:pt idx="8">
                  <c:v>4.830917874396135E-3</c:v>
                </c:pt>
                <c:pt idx="9">
                  <c:v>8.0515297906602254E-4</c:v>
                </c:pt>
                <c:pt idx="10">
                  <c:v>0.72705314009661837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Nsangi-Buloba'!$S$9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Nsangi-Buloba'!$S$10:$S$21</c:f>
              <c:numCache>
                <c:formatCode>0</c:formatCode>
                <c:ptCount val="12"/>
                <c:pt idx="0">
                  <c:v>19</c:v>
                </c:pt>
                <c:pt idx="1">
                  <c:v>15</c:v>
                </c:pt>
                <c:pt idx="2">
                  <c:v>15</c:v>
                </c:pt>
                <c:pt idx="3">
                  <c:v>12</c:v>
                </c:pt>
                <c:pt idx="4">
                  <c:v>15</c:v>
                </c:pt>
                <c:pt idx="5">
                  <c:v>10</c:v>
                </c:pt>
                <c:pt idx="6">
                  <c:v>12</c:v>
                </c:pt>
                <c:pt idx="7">
                  <c:v>6</c:v>
                </c:pt>
                <c:pt idx="8">
                  <c:v>10</c:v>
                </c:pt>
                <c:pt idx="9">
                  <c:v>18</c:v>
                </c:pt>
                <c:pt idx="10">
                  <c:v>17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Nsangi-Buloba'!$T$9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Nsangi-Buloba'!$T$10:$T$21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Nsangi-Buloba'!$U$9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Nsangi-Buloba'!$V$9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Nsangi-Buloba'!$V$10:$V$21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Nsangi-Buloba'!$W$9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Nsangi-Buloba'!$X$9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Nsangi-Buloba'!$Y$9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Nsangi-Buloba'!$Y$10:$Y$21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Nsangi-Buloba'!$Z$9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Nsangi-Buloba'!$AA$9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Nsangi-Buloba'!$AB$9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Nsangi-Buloba'!$AC$9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Nsangi-Buloba'!$AC$10:$AC$21</c:f>
              <c:numCache>
                <c:formatCode>0</c:formatCode>
                <c:ptCount val="12"/>
                <c:pt idx="0">
                  <c:v>87</c:v>
                </c:pt>
                <c:pt idx="1">
                  <c:v>85</c:v>
                </c:pt>
                <c:pt idx="2">
                  <c:v>106</c:v>
                </c:pt>
                <c:pt idx="3">
                  <c:v>75</c:v>
                </c:pt>
                <c:pt idx="4">
                  <c:v>77</c:v>
                </c:pt>
                <c:pt idx="5">
                  <c:v>70</c:v>
                </c:pt>
                <c:pt idx="6">
                  <c:v>63</c:v>
                </c:pt>
                <c:pt idx="7">
                  <c:v>61</c:v>
                </c:pt>
                <c:pt idx="8">
                  <c:v>36</c:v>
                </c:pt>
                <c:pt idx="9">
                  <c:v>63</c:v>
                </c:pt>
                <c:pt idx="10">
                  <c:v>81</c:v>
                </c:pt>
                <c:pt idx="11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Nsangi-Buloba'!$AD$9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Nsangi-Buloba'!$AD$10:$AD$21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5602128"/>
        <c:axId val="-745591248"/>
      </c:lineChart>
      <c:catAx>
        <c:axId val="-74560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591248"/>
        <c:crosses val="autoZero"/>
        <c:auto val="1"/>
        <c:lblAlgn val="ctr"/>
        <c:lblOffset val="100"/>
        <c:noMultiLvlLbl val="0"/>
      </c:catAx>
      <c:valAx>
        <c:axId val="-7455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56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Nsangi-Buloba'!$C$60:$N$60</c:f>
              <c:numCache>
                <c:formatCode>0.00%</c:formatCode>
                <c:ptCount val="12"/>
                <c:pt idx="0">
                  <c:v>0.51622418879056042</c:v>
                </c:pt>
                <c:pt idx="1">
                  <c:v>5.3097345132743362E-2</c:v>
                </c:pt>
                <c:pt idx="2">
                  <c:v>9.1445427728613568E-2</c:v>
                </c:pt>
                <c:pt idx="3">
                  <c:v>7.0796460176991149E-2</c:v>
                </c:pt>
                <c:pt idx="4">
                  <c:v>2.0648967551622419E-2</c:v>
                </c:pt>
                <c:pt idx="5">
                  <c:v>0</c:v>
                </c:pt>
                <c:pt idx="6">
                  <c:v>0.19764011799410031</c:v>
                </c:pt>
                <c:pt idx="7">
                  <c:v>2.9498525073746312E-2</c:v>
                </c:pt>
                <c:pt idx="8">
                  <c:v>1.7699115044247787E-2</c:v>
                </c:pt>
                <c:pt idx="9">
                  <c:v>2.9498525073746312E-3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NSANGI-BULOBA'!$AE$10:$AE$21</c:f>
              <c:numCache>
                <c:formatCode>General</c:formatCode>
                <c:ptCount val="12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21</c:v>
                </c:pt>
                <c:pt idx="4">
                  <c:v>33</c:v>
                </c:pt>
                <c:pt idx="5">
                  <c:v>19</c:v>
                </c:pt>
                <c:pt idx="6">
                  <c:v>26</c:v>
                </c:pt>
                <c:pt idx="7">
                  <c:v>21</c:v>
                </c:pt>
                <c:pt idx="8">
                  <c:v>20</c:v>
                </c:pt>
                <c:pt idx="9">
                  <c:v>33</c:v>
                </c:pt>
                <c:pt idx="10">
                  <c:v>34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E2-4F11-BA83-B1E1BF5D0516}"/>
            </c:ext>
          </c:extLst>
        </c:ser>
        <c:ser>
          <c:idx val="1"/>
          <c:order val="1"/>
          <c:tx>
            <c:strRef>
              <c:f>'[1]24.09.2019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NSANGI-BULOBA'!$AF$10:$AF$21</c:f>
              <c:numCache>
                <c:formatCode>General</c:formatCode>
                <c:ptCount val="12"/>
                <c:pt idx="0">
                  <c:v>117</c:v>
                </c:pt>
                <c:pt idx="1">
                  <c:v>110</c:v>
                </c:pt>
                <c:pt idx="2">
                  <c:v>136</c:v>
                </c:pt>
                <c:pt idx="3">
                  <c:v>96</c:v>
                </c:pt>
                <c:pt idx="4">
                  <c:v>110</c:v>
                </c:pt>
                <c:pt idx="5">
                  <c:v>89</c:v>
                </c:pt>
                <c:pt idx="6">
                  <c:v>89</c:v>
                </c:pt>
                <c:pt idx="7">
                  <c:v>82</c:v>
                </c:pt>
                <c:pt idx="8">
                  <c:v>56</c:v>
                </c:pt>
                <c:pt idx="9">
                  <c:v>96</c:v>
                </c:pt>
                <c:pt idx="10">
                  <c:v>115</c:v>
                </c:pt>
                <c:pt idx="11">
                  <c:v>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E2-4F11-BA83-B1E1BF5D0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42637760"/>
        <c:axId val="-742642112"/>
      </c:lineChart>
      <c:catAx>
        <c:axId val="-742637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42112"/>
        <c:crosses val="autoZero"/>
        <c:auto val="1"/>
        <c:lblAlgn val="ctr"/>
        <c:lblOffset val="100"/>
        <c:noMultiLvlLbl val="0"/>
      </c:catAx>
      <c:valAx>
        <c:axId val="-742642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3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50-4011-AC1D-79B9151FDD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50-4011-AC1D-79B9151FDD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50-4011-AC1D-79B9151FDD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50-4011-AC1D-79B9151FDD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250-4011-AC1D-79B9151FDD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250-4011-AC1D-79B9151FDD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250-4011-AC1D-79B9151FDD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250-4011-AC1D-79B9151FDD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250-4011-AC1D-79B9151FDD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250-4011-AC1D-79B9151FDD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250-4011-AC1D-79B9151FDD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250-4011-AC1D-79B9151FDD1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250-4011-AC1D-79B9151FDD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NSANGI-BULOBA'!$C$59:$N$59</c:f>
              <c:numCache>
                <c:formatCode>General</c:formatCode>
                <c:ptCount val="12"/>
                <c:pt idx="0">
                  <c:v>0.14090177133655393</c:v>
                </c:pt>
                <c:pt idx="1">
                  <c:v>1.4492753623188406E-2</c:v>
                </c:pt>
                <c:pt idx="2">
                  <c:v>2.4959742351046699E-2</c:v>
                </c:pt>
                <c:pt idx="3">
                  <c:v>1.932367149758454E-2</c:v>
                </c:pt>
                <c:pt idx="4">
                  <c:v>5.6360708534621577E-3</c:v>
                </c:pt>
                <c:pt idx="5">
                  <c:v>0</c:v>
                </c:pt>
                <c:pt idx="6">
                  <c:v>5.3945249597423507E-2</c:v>
                </c:pt>
                <c:pt idx="7">
                  <c:v>8.0515297906602248E-3</c:v>
                </c:pt>
                <c:pt idx="8">
                  <c:v>4.830917874396135E-3</c:v>
                </c:pt>
                <c:pt idx="9">
                  <c:v>8.0515297906602254E-4</c:v>
                </c:pt>
                <c:pt idx="10">
                  <c:v>0.72705314009661837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250-4011-AC1D-79B9151FD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46-4284-8FE1-591A86FD1B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46-4284-8FE1-591A86FD1B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46-4284-8FE1-591A86FD1B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46-4284-8FE1-591A86FD1B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46-4284-8FE1-591A86FD1B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446-4284-8FE1-591A86FD1B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446-4284-8FE1-591A86FD1B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446-4284-8FE1-591A86FD1B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446-4284-8FE1-591A86FD1B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446-4284-8FE1-591A86FD1B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446-4284-8FE1-591A86FD1BB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446-4284-8FE1-591A86FD1BB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446-4284-8FE1-591A86FD1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NSANGI-BULOBA'!$C$60:$N$60</c:f>
              <c:numCache>
                <c:formatCode>General</c:formatCode>
                <c:ptCount val="12"/>
                <c:pt idx="0">
                  <c:v>0.51622418879056042</c:v>
                </c:pt>
                <c:pt idx="1">
                  <c:v>5.3097345132743362E-2</c:v>
                </c:pt>
                <c:pt idx="2">
                  <c:v>9.1445427728613568E-2</c:v>
                </c:pt>
                <c:pt idx="3">
                  <c:v>7.0796460176991149E-2</c:v>
                </c:pt>
                <c:pt idx="4">
                  <c:v>2.0648967551622419E-2</c:v>
                </c:pt>
                <c:pt idx="5">
                  <c:v>0</c:v>
                </c:pt>
                <c:pt idx="6">
                  <c:v>0.19764011799410031</c:v>
                </c:pt>
                <c:pt idx="7">
                  <c:v>2.9498525073746312E-2</c:v>
                </c:pt>
                <c:pt idx="8">
                  <c:v>1.7699115044247787E-2</c:v>
                </c:pt>
                <c:pt idx="9">
                  <c:v>2.9498525073746312E-3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446-4284-8FE1-591A86FD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Buloba-Nsangi'!$AE$9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Buloba-Nsangi'!$AE$10:$AE$21</c:f>
              <c:numCache>
                <c:formatCode>0</c:formatCode>
                <c:ptCount val="12"/>
                <c:pt idx="0">
                  <c:v>34</c:v>
                </c:pt>
                <c:pt idx="1">
                  <c:v>30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26</c:v>
                </c:pt>
                <c:pt idx="6">
                  <c:v>39</c:v>
                </c:pt>
                <c:pt idx="7">
                  <c:v>30</c:v>
                </c:pt>
                <c:pt idx="8">
                  <c:v>23</c:v>
                </c:pt>
                <c:pt idx="9">
                  <c:v>28</c:v>
                </c:pt>
                <c:pt idx="10">
                  <c:v>44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Buloba-Nsangi'!$AF$9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Buloba-Nsangi'!$AF$10:$AF$21</c:f>
              <c:numCache>
                <c:formatCode>0</c:formatCode>
                <c:ptCount val="12"/>
                <c:pt idx="0">
                  <c:v>159</c:v>
                </c:pt>
                <c:pt idx="1">
                  <c:v>126</c:v>
                </c:pt>
                <c:pt idx="2">
                  <c:v>131</c:v>
                </c:pt>
                <c:pt idx="3">
                  <c:v>116</c:v>
                </c:pt>
                <c:pt idx="4">
                  <c:v>99</c:v>
                </c:pt>
                <c:pt idx="5">
                  <c:v>86</c:v>
                </c:pt>
                <c:pt idx="6">
                  <c:v>96</c:v>
                </c:pt>
                <c:pt idx="7">
                  <c:v>89</c:v>
                </c:pt>
                <c:pt idx="8">
                  <c:v>78</c:v>
                </c:pt>
                <c:pt idx="9">
                  <c:v>101</c:v>
                </c:pt>
                <c:pt idx="10">
                  <c:v>134</c:v>
                </c:pt>
                <c:pt idx="11">
                  <c:v>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42640480"/>
        <c:axId val="-742638304"/>
      </c:lineChart>
      <c:catAx>
        <c:axId val="-742640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38304"/>
        <c:crosses val="autoZero"/>
        <c:auto val="1"/>
        <c:lblAlgn val="ctr"/>
        <c:lblOffset val="100"/>
        <c:noMultiLvlLbl val="0"/>
      </c:catAx>
      <c:valAx>
        <c:axId val="-742638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4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Buloba-Nsangi'!$C$59:$N$59</c:f>
              <c:numCache>
                <c:formatCode>0.0%</c:formatCode>
                <c:ptCount val="12"/>
                <c:pt idx="0">
                  <c:v>0.12900820283370618</c:v>
                </c:pt>
                <c:pt idx="1">
                  <c:v>3.3557046979865772E-2</c:v>
                </c:pt>
                <c:pt idx="2">
                  <c:v>2.0134228187919462E-2</c:v>
                </c:pt>
                <c:pt idx="3">
                  <c:v>2.3862788963460103E-2</c:v>
                </c:pt>
                <c:pt idx="4">
                  <c:v>5.9656972408650257E-3</c:v>
                </c:pt>
                <c:pt idx="5">
                  <c:v>0</c:v>
                </c:pt>
                <c:pt idx="6">
                  <c:v>5.145413870246085E-2</c:v>
                </c:pt>
                <c:pt idx="7">
                  <c:v>7.4571215510812828E-3</c:v>
                </c:pt>
                <c:pt idx="8">
                  <c:v>4.4742729306487695E-3</c:v>
                </c:pt>
                <c:pt idx="9">
                  <c:v>7.4571215510812821E-4</c:v>
                </c:pt>
                <c:pt idx="10">
                  <c:v>0.72334079045488442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Buloba-Nsangi'!$S$9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Buloba-Nsangi'!$S$10:$S$21</c:f>
              <c:numCache>
                <c:formatCode>0</c:formatCode>
                <c:ptCount val="12"/>
                <c:pt idx="0">
                  <c:v>17</c:v>
                </c:pt>
                <c:pt idx="1">
                  <c:v>14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9</c:v>
                </c:pt>
                <c:pt idx="6">
                  <c:v>20</c:v>
                </c:pt>
                <c:pt idx="7">
                  <c:v>16</c:v>
                </c:pt>
                <c:pt idx="8">
                  <c:v>11</c:v>
                </c:pt>
                <c:pt idx="9">
                  <c:v>13</c:v>
                </c:pt>
                <c:pt idx="10">
                  <c:v>18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Buloba-Nsangi'!$T$9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Buloba-Nsangi'!$T$10:$T$21</c:f>
              <c:numCache>
                <c:formatCode>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Buloba-Nsangi'!$U$9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Buloba-Nsangi'!$U$10:$U$21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Buloba-Nsangi'!$V$9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Buloba-Nsangi'!$V$10:$V$21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Buloba-Nsangi'!$W$9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Buloba-Nsangi'!$X$9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Buloba-Nsangi'!$Y$9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Buloba-Nsangi'!$Z$9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Buloba-Nsangi'!$AA$9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Buloba-Nsangi'!$AB$9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Buloba-Nsangi'!$AC$9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Buloba-Nsangi'!$AC$10:$AC$21</c:f>
              <c:numCache>
                <c:formatCode>0</c:formatCode>
                <c:ptCount val="12"/>
                <c:pt idx="0">
                  <c:v>125</c:v>
                </c:pt>
                <c:pt idx="1">
                  <c:v>96</c:v>
                </c:pt>
                <c:pt idx="2">
                  <c:v>104</c:v>
                </c:pt>
                <c:pt idx="3">
                  <c:v>94</c:v>
                </c:pt>
                <c:pt idx="4">
                  <c:v>70</c:v>
                </c:pt>
                <c:pt idx="5">
                  <c:v>60</c:v>
                </c:pt>
                <c:pt idx="6">
                  <c:v>57</c:v>
                </c:pt>
                <c:pt idx="7">
                  <c:v>59</c:v>
                </c:pt>
                <c:pt idx="8">
                  <c:v>55</c:v>
                </c:pt>
                <c:pt idx="9">
                  <c:v>73</c:v>
                </c:pt>
                <c:pt idx="10">
                  <c:v>90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Buloba-Nsangi'!$AD$9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Buloba-Nsangi'!$AD$10:$AD$21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42639392"/>
        <c:axId val="-742650272"/>
      </c:lineChart>
      <c:catAx>
        <c:axId val="-7426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50272"/>
        <c:crosses val="autoZero"/>
        <c:auto val="1"/>
        <c:lblAlgn val="ctr"/>
        <c:lblOffset val="100"/>
        <c:noMultiLvlLbl val="0"/>
      </c:catAx>
      <c:valAx>
        <c:axId val="-7426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Buloba-Nsangi'!$C$60:$N$60</c:f>
              <c:numCache>
                <c:formatCode>0.00%</c:formatCode>
                <c:ptCount val="12"/>
                <c:pt idx="0">
                  <c:v>0.46630727762803237</c:v>
                </c:pt>
                <c:pt idx="1">
                  <c:v>0.12129380053908356</c:v>
                </c:pt>
                <c:pt idx="2">
                  <c:v>7.277628032345014E-2</c:v>
                </c:pt>
                <c:pt idx="3">
                  <c:v>8.6253369272237201E-2</c:v>
                </c:pt>
                <c:pt idx="4">
                  <c:v>2.15633423180593E-2</c:v>
                </c:pt>
                <c:pt idx="5">
                  <c:v>0</c:v>
                </c:pt>
                <c:pt idx="6">
                  <c:v>0.18598382749326145</c:v>
                </c:pt>
                <c:pt idx="7">
                  <c:v>2.6954177897574125E-2</c:v>
                </c:pt>
                <c:pt idx="8">
                  <c:v>1.6172506738544475E-2</c:v>
                </c:pt>
                <c:pt idx="9">
                  <c:v>2.6954177897574125E-3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Nsangi-Buloba'!$AE$10:$AE$21</c:f>
              <c:numCache>
                <c:formatCode>0</c:formatCode>
                <c:ptCount val="12"/>
                <c:pt idx="0">
                  <c:v>26</c:v>
                </c:pt>
                <c:pt idx="1">
                  <c:v>22</c:v>
                </c:pt>
                <c:pt idx="2">
                  <c:v>21</c:v>
                </c:pt>
                <c:pt idx="3">
                  <c:v>16</c:v>
                </c:pt>
                <c:pt idx="4">
                  <c:v>24</c:v>
                </c:pt>
                <c:pt idx="5">
                  <c:v>26</c:v>
                </c:pt>
                <c:pt idx="6">
                  <c:v>27</c:v>
                </c:pt>
                <c:pt idx="7">
                  <c:v>24</c:v>
                </c:pt>
                <c:pt idx="8">
                  <c:v>30</c:v>
                </c:pt>
                <c:pt idx="9">
                  <c:v>29</c:v>
                </c:pt>
                <c:pt idx="10">
                  <c:v>46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Nsangi-Buloba'!$AF$10:$AF$21</c:f>
              <c:numCache>
                <c:formatCode>0</c:formatCode>
                <c:ptCount val="12"/>
                <c:pt idx="0">
                  <c:v>135</c:v>
                </c:pt>
                <c:pt idx="1">
                  <c:v>116</c:v>
                </c:pt>
                <c:pt idx="2">
                  <c:v>105</c:v>
                </c:pt>
                <c:pt idx="3">
                  <c:v>88</c:v>
                </c:pt>
                <c:pt idx="4">
                  <c:v>89</c:v>
                </c:pt>
                <c:pt idx="5">
                  <c:v>92</c:v>
                </c:pt>
                <c:pt idx="6">
                  <c:v>78</c:v>
                </c:pt>
                <c:pt idx="7">
                  <c:v>67</c:v>
                </c:pt>
                <c:pt idx="8">
                  <c:v>73</c:v>
                </c:pt>
                <c:pt idx="9">
                  <c:v>109</c:v>
                </c:pt>
                <c:pt idx="10">
                  <c:v>132</c:v>
                </c:pt>
                <c:pt idx="11">
                  <c:v>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42643200"/>
        <c:axId val="-742636672"/>
      </c:lineChart>
      <c:catAx>
        <c:axId val="-742643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36672"/>
        <c:crosses val="autoZero"/>
        <c:auto val="1"/>
        <c:lblAlgn val="ctr"/>
        <c:lblOffset val="100"/>
        <c:noMultiLvlLbl val="0"/>
      </c:catAx>
      <c:valAx>
        <c:axId val="-742636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4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Nsangi-Buloba'!$C$59:$N$59</c:f>
              <c:numCache>
                <c:formatCode>0.0%</c:formatCode>
                <c:ptCount val="12"/>
                <c:pt idx="0">
                  <c:v>0.14603960396039603</c:v>
                </c:pt>
                <c:pt idx="1">
                  <c:v>1.8976897689768978E-2</c:v>
                </c:pt>
                <c:pt idx="2">
                  <c:v>2.0627062706270627E-2</c:v>
                </c:pt>
                <c:pt idx="3">
                  <c:v>2.1452145214521452E-2</c:v>
                </c:pt>
                <c:pt idx="4">
                  <c:v>6.6006600660066007E-3</c:v>
                </c:pt>
                <c:pt idx="5">
                  <c:v>0</c:v>
                </c:pt>
                <c:pt idx="6">
                  <c:v>4.6204620462046202E-2</c:v>
                </c:pt>
                <c:pt idx="7">
                  <c:v>1.0726072607260726E-2</c:v>
                </c:pt>
                <c:pt idx="8">
                  <c:v>5.7755775577557752E-3</c:v>
                </c:pt>
                <c:pt idx="9">
                  <c:v>8.2508250825082509E-4</c:v>
                </c:pt>
                <c:pt idx="10">
                  <c:v>0.72277227722772275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Nsangi-Buloba'!$C$60:$N$60</c:f>
              <c:numCache>
                <c:formatCode>0.00%</c:formatCode>
                <c:ptCount val="12"/>
                <c:pt idx="0">
                  <c:v>0.5267857142857143</c:v>
                </c:pt>
                <c:pt idx="1">
                  <c:v>6.8452380952380959E-2</c:v>
                </c:pt>
                <c:pt idx="2">
                  <c:v>7.4404761904761904E-2</c:v>
                </c:pt>
                <c:pt idx="3">
                  <c:v>7.7380952380952384E-2</c:v>
                </c:pt>
                <c:pt idx="4">
                  <c:v>2.3809523809523808E-2</c:v>
                </c:pt>
                <c:pt idx="5">
                  <c:v>0</c:v>
                </c:pt>
                <c:pt idx="6">
                  <c:v>0.16666666666666666</c:v>
                </c:pt>
                <c:pt idx="7">
                  <c:v>3.8690476190476192E-2</c:v>
                </c:pt>
                <c:pt idx="8">
                  <c:v>2.0833333333333332E-2</c:v>
                </c:pt>
                <c:pt idx="9">
                  <c:v>2.976190476190476E-3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Buloba-Nsangi-24HRS'!$AE$9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Buloba-Nsangi-24HRS'!$R$10:$R$33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Buloba-Nsangi-24HRS'!$AE$10:$AE$33</c:f>
              <c:numCache>
                <c:formatCode>0</c:formatCode>
                <c:ptCount val="24"/>
                <c:pt idx="0">
                  <c:v>30</c:v>
                </c:pt>
                <c:pt idx="1">
                  <c:v>35</c:v>
                </c:pt>
                <c:pt idx="2">
                  <c:v>24</c:v>
                </c:pt>
                <c:pt idx="3">
                  <c:v>22</c:v>
                </c:pt>
                <c:pt idx="4">
                  <c:v>30</c:v>
                </c:pt>
                <c:pt idx="5">
                  <c:v>22</c:v>
                </c:pt>
                <c:pt idx="6">
                  <c:v>33</c:v>
                </c:pt>
                <c:pt idx="7">
                  <c:v>23</c:v>
                </c:pt>
                <c:pt idx="8">
                  <c:v>24</c:v>
                </c:pt>
                <c:pt idx="9">
                  <c:v>31</c:v>
                </c:pt>
                <c:pt idx="10">
                  <c:v>42</c:v>
                </c:pt>
                <c:pt idx="11">
                  <c:v>47</c:v>
                </c:pt>
                <c:pt idx="12">
                  <c:v>45</c:v>
                </c:pt>
                <c:pt idx="13">
                  <c:v>19</c:v>
                </c:pt>
                <c:pt idx="14">
                  <c:v>31</c:v>
                </c:pt>
                <c:pt idx="15">
                  <c:v>19</c:v>
                </c:pt>
                <c:pt idx="16">
                  <c:v>8</c:v>
                </c:pt>
                <c:pt idx="17">
                  <c:v>9</c:v>
                </c:pt>
                <c:pt idx="18">
                  <c:v>2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16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 Buloba-Nsangi-24HRS'!$AF$9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Buloba-Nsangi-24HRS'!$R$10:$R$33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Buloba-Nsangi-24HRS'!$AF$10:$AF$33</c:f>
              <c:numCache>
                <c:formatCode>0</c:formatCode>
                <c:ptCount val="24"/>
                <c:pt idx="0">
                  <c:v>139</c:v>
                </c:pt>
                <c:pt idx="1">
                  <c:v>110</c:v>
                </c:pt>
                <c:pt idx="2">
                  <c:v>116</c:v>
                </c:pt>
                <c:pt idx="3">
                  <c:v>131</c:v>
                </c:pt>
                <c:pt idx="4">
                  <c:v>111</c:v>
                </c:pt>
                <c:pt idx="5">
                  <c:v>91</c:v>
                </c:pt>
                <c:pt idx="6">
                  <c:v>104</c:v>
                </c:pt>
                <c:pt idx="7">
                  <c:v>87</c:v>
                </c:pt>
                <c:pt idx="8">
                  <c:v>91</c:v>
                </c:pt>
                <c:pt idx="9">
                  <c:v>112</c:v>
                </c:pt>
                <c:pt idx="10">
                  <c:v>141</c:v>
                </c:pt>
                <c:pt idx="11">
                  <c:v>141</c:v>
                </c:pt>
                <c:pt idx="12">
                  <c:v>109</c:v>
                </c:pt>
                <c:pt idx="13">
                  <c:v>61</c:v>
                </c:pt>
                <c:pt idx="14">
                  <c:v>90</c:v>
                </c:pt>
                <c:pt idx="15">
                  <c:v>61</c:v>
                </c:pt>
                <c:pt idx="16">
                  <c:v>25</c:v>
                </c:pt>
                <c:pt idx="17">
                  <c:v>27</c:v>
                </c:pt>
                <c:pt idx="18">
                  <c:v>11</c:v>
                </c:pt>
                <c:pt idx="19">
                  <c:v>5</c:v>
                </c:pt>
                <c:pt idx="20">
                  <c:v>15</c:v>
                </c:pt>
                <c:pt idx="21">
                  <c:v>12</c:v>
                </c:pt>
                <c:pt idx="22">
                  <c:v>37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42638848"/>
        <c:axId val="-741534320"/>
      </c:lineChart>
      <c:catAx>
        <c:axId val="-742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1534320"/>
        <c:crosses val="autoZero"/>
        <c:auto val="1"/>
        <c:lblAlgn val="ctr"/>
        <c:lblOffset val="100"/>
        <c:noMultiLvlLbl val="0"/>
      </c:catAx>
      <c:valAx>
        <c:axId val="-741534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2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Buloba-Nsangi-24HRS'!$C$9:$N$9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Buloba-Nsangi-24HRS'!$C$107:$N$107</c:f>
              <c:numCache>
                <c:formatCode>0.0%</c:formatCode>
                <c:ptCount val="12"/>
                <c:pt idx="0">
                  <c:v>0.14171974522292993</c:v>
                </c:pt>
                <c:pt idx="1">
                  <c:v>2.8662420382165606E-2</c:v>
                </c:pt>
                <c:pt idx="2">
                  <c:v>2.3885350318471339E-2</c:v>
                </c:pt>
                <c:pt idx="3">
                  <c:v>3.3439490445859872E-2</c:v>
                </c:pt>
                <c:pt idx="4">
                  <c:v>6.369426751592357E-3</c:v>
                </c:pt>
                <c:pt idx="5">
                  <c:v>0</c:v>
                </c:pt>
                <c:pt idx="6">
                  <c:v>4.4055201698513798E-2</c:v>
                </c:pt>
                <c:pt idx="7">
                  <c:v>1.1146496815286623E-2</c:v>
                </c:pt>
                <c:pt idx="8">
                  <c:v>1.5923566878980893E-3</c:v>
                </c:pt>
                <c:pt idx="9">
                  <c:v>0</c:v>
                </c:pt>
                <c:pt idx="10">
                  <c:v>0.70859872611464969</c:v>
                </c:pt>
                <c:pt idx="11">
                  <c:v>5.3078556263269638E-4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Buloba-Nsangi-24HRS'!$C$9:$N$9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Buloba-Nsangi-24HRS'!$C$108:$N$108</c:f>
              <c:numCache>
                <c:formatCode>0.00%</c:formatCode>
                <c:ptCount val="12"/>
                <c:pt idx="0">
                  <c:v>0.48633879781420764</c:v>
                </c:pt>
                <c:pt idx="1">
                  <c:v>9.8360655737704916E-2</c:v>
                </c:pt>
                <c:pt idx="2">
                  <c:v>8.1967213114754092E-2</c:v>
                </c:pt>
                <c:pt idx="3">
                  <c:v>0.11475409836065574</c:v>
                </c:pt>
                <c:pt idx="4">
                  <c:v>2.185792349726776E-2</c:v>
                </c:pt>
                <c:pt idx="5">
                  <c:v>0</c:v>
                </c:pt>
                <c:pt idx="6">
                  <c:v>0.151183970856102</c:v>
                </c:pt>
                <c:pt idx="7">
                  <c:v>3.825136612021858E-2</c:v>
                </c:pt>
                <c:pt idx="8">
                  <c:v>5.4644808743169399E-3</c:v>
                </c:pt>
                <c:pt idx="9">
                  <c:v>0</c:v>
                </c:pt>
                <c:pt idx="11">
                  <c:v>1.8214936247723133E-3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Nsangi-Buloba-24HRS'!$AE$9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Nsangi-Buloba-24HRS'!$R$10:$R$33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Nsangi-Buloba-24HRS'!$AE$10:$AE$33</c:f>
              <c:numCache>
                <c:formatCode>0</c:formatCode>
                <c:ptCount val="24"/>
                <c:pt idx="0">
                  <c:v>19</c:v>
                </c:pt>
                <c:pt idx="1">
                  <c:v>30</c:v>
                </c:pt>
                <c:pt idx="2">
                  <c:v>15</c:v>
                </c:pt>
                <c:pt idx="3">
                  <c:v>18</c:v>
                </c:pt>
                <c:pt idx="4">
                  <c:v>25</c:v>
                </c:pt>
                <c:pt idx="5">
                  <c:v>21</c:v>
                </c:pt>
                <c:pt idx="6">
                  <c:v>26</c:v>
                </c:pt>
                <c:pt idx="7">
                  <c:v>25</c:v>
                </c:pt>
                <c:pt idx="8">
                  <c:v>21</c:v>
                </c:pt>
                <c:pt idx="9">
                  <c:v>33</c:v>
                </c:pt>
                <c:pt idx="10">
                  <c:v>42</c:v>
                </c:pt>
                <c:pt idx="11">
                  <c:v>33</c:v>
                </c:pt>
                <c:pt idx="12">
                  <c:v>55</c:v>
                </c:pt>
                <c:pt idx="13">
                  <c:v>48</c:v>
                </c:pt>
                <c:pt idx="14">
                  <c:v>39</c:v>
                </c:pt>
                <c:pt idx="15">
                  <c:v>39</c:v>
                </c:pt>
                <c:pt idx="16">
                  <c:v>19</c:v>
                </c:pt>
                <c:pt idx="17">
                  <c:v>18</c:v>
                </c:pt>
                <c:pt idx="18">
                  <c:v>7</c:v>
                </c:pt>
                <c:pt idx="19">
                  <c:v>5</c:v>
                </c:pt>
                <c:pt idx="20">
                  <c:v>3</c:v>
                </c:pt>
                <c:pt idx="21">
                  <c:v>12</c:v>
                </c:pt>
                <c:pt idx="22">
                  <c:v>17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 Nsangi-Buloba-24HRS'!$AF$9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Nsangi-Buloba-24HRS'!$R$10:$R$33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Nsangi-Buloba-24HRS'!$AF$10:$AF$33</c:f>
              <c:numCache>
                <c:formatCode>0</c:formatCode>
                <c:ptCount val="24"/>
                <c:pt idx="0">
                  <c:v>111</c:v>
                </c:pt>
                <c:pt idx="1">
                  <c:v>109</c:v>
                </c:pt>
                <c:pt idx="2">
                  <c:v>96</c:v>
                </c:pt>
                <c:pt idx="3">
                  <c:v>127</c:v>
                </c:pt>
                <c:pt idx="4">
                  <c:v>107</c:v>
                </c:pt>
                <c:pt idx="5">
                  <c:v>82</c:v>
                </c:pt>
                <c:pt idx="6">
                  <c:v>113</c:v>
                </c:pt>
                <c:pt idx="7">
                  <c:v>80</c:v>
                </c:pt>
                <c:pt idx="8">
                  <c:v>81</c:v>
                </c:pt>
                <c:pt idx="9">
                  <c:v>103</c:v>
                </c:pt>
                <c:pt idx="10">
                  <c:v>114</c:v>
                </c:pt>
                <c:pt idx="11">
                  <c:v>114</c:v>
                </c:pt>
                <c:pt idx="12">
                  <c:v>140</c:v>
                </c:pt>
                <c:pt idx="13">
                  <c:v>85</c:v>
                </c:pt>
                <c:pt idx="14">
                  <c:v>87</c:v>
                </c:pt>
                <c:pt idx="15">
                  <c:v>69</c:v>
                </c:pt>
                <c:pt idx="16">
                  <c:v>46</c:v>
                </c:pt>
                <c:pt idx="17">
                  <c:v>34</c:v>
                </c:pt>
                <c:pt idx="18">
                  <c:v>17</c:v>
                </c:pt>
                <c:pt idx="19">
                  <c:v>11</c:v>
                </c:pt>
                <c:pt idx="20">
                  <c:v>9</c:v>
                </c:pt>
                <c:pt idx="21">
                  <c:v>19</c:v>
                </c:pt>
                <c:pt idx="22">
                  <c:v>26</c:v>
                </c:pt>
                <c:pt idx="23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41534864"/>
        <c:axId val="-741532688"/>
      </c:lineChart>
      <c:catAx>
        <c:axId val="-741534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1532688"/>
        <c:crosses val="autoZero"/>
        <c:auto val="1"/>
        <c:lblAlgn val="ctr"/>
        <c:lblOffset val="100"/>
        <c:noMultiLvlLbl val="0"/>
      </c:catAx>
      <c:valAx>
        <c:axId val="-741532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4153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Nsangi-Buloba-24HRS'!$C$9:$N$9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Nsangi-Buloba-24HRS'!$C$107:$N$107</c:f>
              <c:numCache>
                <c:formatCode>0.0%</c:formatCode>
                <c:ptCount val="12"/>
                <c:pt idx="0">
                  <c:v>0.14828897338403041</c:v>
                </c:pt>
                <c:pt idx="1">
                  <c:v>3.8022813688212927E-2</c:v>
                </c:pt>
                <c:pt idx="2">
                  <c:v>4.3454644215100487E-2</c:v>
                </c:pt>
                <c:pt idx="3">
                  <c:v>3.0418250950570342E-2</c:v>
                </c:pt>
                <c:pt idx="4">
                  <c:v>9.234111895708854E-3</c:v>
                </c:pt>
                <c:pt idx="5">
                  <c:v>1.0863661053775121E-3</c:v>
                </c:pt>
                <c:pt idx="6">
                  <c:v>4.5627376425855515E-2</c:v>
                </c:pt>
                <c:pt idx="7">
                  <c:v>9.234111895708854E-3</c:v>
                </c:pt>
                <c:pt idx="8">
                  <c:v>1.0863661053775121E-3</c:v>
                </c:pt>
                <c:pt idx="9">
                  <c:v>5.4318305268875606E-4</c:v>
                </c:pt>
                <c:pt idx="10">
                  <c:v>0.67246061922868006</c:v>
                </c:pt>
                <c:pt idx="11">
                  <c:v>5.4318305268875606E-4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Nsangi-Buloba-24HRS'!$C$9:$N$9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Nsangi-Buloba-24HRS'!$C$108:$N$108</c:f>
              <c:numCache>
                <c:formatCode>0.00%</c:formatCode>
                <c:ptCount val="12"/>
                <c:pt idx="0">
                  <c:v>0.45273631840796019</c:v>
                </c:pt>
                <c:pt idx="1">
                  <c:v>0.11608623548922056</c:v>
                </c:pt>
                <c:pt idx="2">
                  <c:v>0.13266998341625208</c:v>
                </c:pt>
                <c:pt idx="3">
                  <c:v>9.2868988391376445E-2</c:v>
                </c:pt>
                <c:pt idx="4">
                  <c:v>2.8192371475953566E-2</c:v>
                </c:pt>
                <c:pt idx="5">
                  <c:v>3.3167495854063019E-3</c:v>
                </c:pt>
                <c:pt idx="6">
                  <c:v>0.13930348258706468</c:v>
                </c:pt>
                <c:pt idx="7">
                  <c:v>2.8192371475953566E-2</c:v>
                </c:pt>
                <c:pt idx="8">
                  <c:v>3.3167495854063019E-3</c:v>
                </c:pt>
                <c:pt idx="9">
                  <c:v>1.658374792703151E-3</c:v>
                </c:pt>
                <c:pt idx="11">
                  <c:v>1.658374792703151E-3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Buloba-Nsangi'!$AE$9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Buloba-Nsangi'!$AE$10:$AE$21</c:f>
              <c:numCache>
                <c:formatCode>0</c:formatCode>
                <c:ptCount val="12"/>
                <c:pt idx="0">
                  <c:v>29</c:v>
                </c:pt>
                <c:pt idx="1">
                  <c:v>27</c:v>
                </c:pt>
                <c:pt idx="2">
                  <c:v>44</c:v>
                </c:pt>
                <c:pt idx="3">
                  <c:v>36</c:v>
                </c:pt>
                <c:pt idx="4">
                  <c:v>31</c:v>
                </c:pt>
                <c:pt idx="5">
                  <c:v>32</c:v>
                </c:pt>
                <c:pt idx="6">
                  <c:v>23</c:v>
                </c:pt>
                <c:pt idx="7">
                  <c:v>34</c:v>
                </c:pt>
                <c:pt idx="8">
                  <c:v>22</c:v>
                </c:pt>
                <c:pt idx="9">
                  <c:v>23</c:v>
                </c:pt>
                <c:pt idx="10">
                  <c:v>50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Buloba-Nsangi'!$AF$9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Buloba-Nsangi'!$AF$10:$AF$21</c:f>
              <c:numCache>
                <c:formatCode>0</c:formatCode>
                <c:ptCount val="12"/>
                <c:pt idx="0">
                  <c:v>145</c:v>
                </c:pt>
                <c:pt idx="1">
                  <c:v>138</c:v>
                </c:pt>
                <c:pt idx="2">
                  <c:v>135</c:v>
                </c:pt>
                <c:pt idx="3">
                  <c:v>129</c:v>
                </c:pt>
                <c:pt idx="4">
                  <c:v>110</c:v>
                </c:pt>
                <c:pt idx="5">
                  <c:v>73</c:v>
                </c:pt>
                <c:pt idx="6">
                  <c:v>78</c:v>
                </c:pt>
                <c:pt idx="7">
                  <c:v>91</c:v>
                </c:pt>
                <c:pt idx="8">
                  <c:v>77</c:v>
                </c:pt>
                <c:pt idx="9">
                  <c:v>85</c:v>
                </c:pt>
                <c:pt idx="10">
                  <c:v>151</c:v>
                </c:pt>
                <c:pt idx="11">
                  <c:v>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9819056"/>
        <c:axId val="-739822864"/>
      </c:lineChart>
      <c:catAx>
        <c:axId val="-739819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22864"/>
        <c:crosses val="autoZero"/>
        <c:auto val="1"/>
        <c:lblAlgn val="ctr"/>
        <c:lblOffset val="100"/>
        <c:noMultiLvlLbl val="0"/>
      </c:catAx>
      <c:valAx>
        <c:axId val="-739822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1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Buloba-Nsangi'!$C$59:$N$59</c:f>
              <c:numCache>
                <c:formatCode>0.0%</c:formatCode>
                <c:ptCount val="12"/>
                <c:pt idx="0">
                  <c:v>0.12929145361577793</c:v>
                </c:pt>
                <c:pt idx="1">
                  <c:v>3.6523009495982466E-2</c:v>
                </c:pt>
                <c:pt idx="2">
                  <c:v>2.3374726077428781E-2</c:v>
                </c:pt>
                <c:pt idx="3">
                  <c:v>2.9218407596785977E-2</c:v>
                </c:pt>
                <c:pt idx="4">
                  <c:v>8.0350620891161424E-3</c:v>
                </c:pt>
                <c:pt idx="5">
                  <c:v>0</c:v>
                </c:pt>
                <c:pt idx="6">
                  <c:v>5.697589481373265E-2</c:v>
                </c:pt>
                <c:pt idx="7">
                  <c:v>9.4959824689554422E-3</c:v>
                </c:pt>
                <c:pt idx="8">
                  <c:v>4.3827611395178961E-3</c:v>
                </c:pt>
                <c:pt idx="9">
                  <c:v>7.3046018991964939E-4</c:v>
                </c:pt>
                <c:pt idx="10">
                  <c:v>0.70197224251278301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Buloba-Nsangi'!$S$9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Buloba-Nsangi'!$S$10:$S$21</c:f>
              <c:numCache>
                <c:formatCode>0</c:formatCode>
                <c:ptCount val="12"/>
                <c:pt idx="0">
                  <c:v>18</c:v>
                </c:pt>
                <c:pt idx="1">
                  <c:v>14</c:v>
                </c:pt>
                <c:pt idx="2">
                  <c:v>24</c:v>
                </c:pt>
                <c:pt idx="3">
                  <c:v>14</c:v>
                </c:pt>
                <c:pt idx="4">
                  <c:v>16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9</c:v>
                </c:pt>
                <c:pt idx="9">
                  <c:v>12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Buloba-Nsangi'!$T$9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Buloba-Nsangi'!$T$10:$T$21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7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Buloba-Nsangi'!$U$9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Buloba-Nsangi'!$V$9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6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Buloba-Nsangi'!$W$9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Buloba-Nsangi'!$X$9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Buloba-Nsangi'!$Y$9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Buloba-Nsangi'!$Y$10:$Y$21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11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Buloba-Nsangi'!$Z$9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Buloba-Nsangi'!$AA$9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Buloba-Nsangi'!$AB$9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Buloba-Nsangi'!$AC$9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Buloba-Nsangi'!$AC$10:$AC$21</c:f>
              <c:numCache>
                <c:formatCode>0</c:formatCode>
                <c:ptCount val="12"/>
                <c:pt idx="0">
                  <c:v>116</c:v>
                </c:pt>
                <c:pt idx="1">
                  <c:v>111</c:v>
                </c:pt>
                <c:pt idx="2">
                  <c:v>91</c:v>
                </c:pt>
                <c:pt idx="3">
                  <c:v>93</c:v>
                </c:pt>
                <c:pt idx="4">
                  <c:v>79</c:v>
                </c:pt>
                <c:pt idx="5">
                  <c:v>41</c:v>
                </c:pt>
                <c:pt idx="6">
                  <c:v>55</c:v>
                </c:pt>
                <c:pt idx="7">
                  <c:v>57</c:v>
                </c:pt>
                <c:pt idx="8">
                  <c:v>55</c:v>
                </c:pt>
                <c:pt idx="9">
                  <c:v>62</c:v>
                </c:pt>
                <c:pt idx="10">
                  <c:v>101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Buloba-Nsangi'!$AD$9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Buloba-Nsangi'!$AD$10:$AD$21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9811984"/>
        <c:axId val="-739816336"/>
      </c:lineChart>
      <c:catAx>
        <c:axId val="-73981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16336"/>
        <c:crosses val="autoZero"/>
        <c:auto val="1"/>
        <c:lblAlgn val="ctr"/>
        <c:lblOffset val="100"/>
        <c:noMultiLvlLbl val="0"/>
      </c:catAx>
      <c:valAx>
        <c:axId val="-7398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Buloba-Nsangi'!$C$60:$N$60</c:f>
              <c:numCache>
                <c:formatCode>0.00%</c:formatCode>
                <c:ptCount val="12"/>
                <c:pt idx="0">
                  <c:v>0.43382352941176472</c:v>
                </c:pt>
                <c:pt idx="1">
                  <c:v>0.12254901960784313</c:v>
                </c:pt>
                <c:pt idx="2">
                  <c:v>7.8431372549019607E-2</c:v>
                </c:pt>
                <c:pt idx="3">
                  <c:v>9.8039215686274508E-2</c:v>
                </c:pt>
                <c:pt idx="4">
                  <c:v>2.6960784313725492E-2</c:v>
                </c:pt>
                <c:pt idx="5">
                  <c:v>0</c:v>
                </c:pt>
                <c:pt idx="6">
                  <c:v>0.19117647058823528</c:v>
                </c:pt>
                <c:pt idx="7">
                  <c:v>3.1862745098039214E-2</c:v>
                </c:pt>
                <c:pt idx="8">
                  <c:v>1.4705882352941176E-2</c:v>
                </c:pt>
                <c:pt idx="9">
                  <c:v>2.4509803921568627E-3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Nsangi-Buloba'!$AE$10:$AE$21</c:f>
              <c:numCache>
                <c:formatCode>0</c:formatCode>
                <c:ptCount val="12"/>
                <c:pt idx="0">
                  <c:v>27</c:v>
                </c:pt>
                <c:pt idx="1">
                  <c:v>25</c:v>
                </c:pt>
                <c:pt idx="2">
                  <c:v>33</c:v>
                </c:pt>
                <c:pt idx="3">
                  <c:v>30</c:v>
                </c:pt>
                <c:pt idx="4">
                  <c:v>25</c:v>
                </c:pt>
                <c:pt idx="5">
                  <c:v>29</c:v>
                </c:pt>
                <c:pt idx="6">
                  <c:v>27</c:v>
                </c:pt>
                <c:pt idx="7">
                  <c:v>35</c:v>
                </c:pt>
                <c:pt idx="8">
                  <c:v>29</c:v>
                </c:pt>
                <c:pt idx="9">
                  <c:v>24</c:v>
                </c:pt>
                <c:pt idx="10">
                  <c:v>41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Nsangi-Buloba'!$AF$10:$AF$21</c:f>
              <c:numCache>
                <c:formatCode>0</c:formatCode>
                <c:ptCount val="12"/>
                <c:pt idx="0">
                  <c:v>120</c:v>
                </c:pt>
                <c:pt idx="1">
                  <c:v>129</c:v>
                </c:pt>
                <c:pt idx="2">
                  <c:v>125</c:v>
                </c:pt>
                <c:pt idx="3">
                  <c:v>114</c:v>
                </c:pt>
                <c:pt idx="4">
                  <c:v>83</c:v>
                </c:pt>
                <c:pt idx="5">
                  <c:v>78</c:v>
                </c:pt>
                <c:pt idx="6">
                  <c:v>89</c:v>
                </c:pt>
                <c:pt idx="7">
                  <c:v>89</c:v>
                </c:pt>
                <c:pt idx="8">
                  <c:v>75</c:v>
                </c:pt>
                <c:pt idx="9">
                  <c:v>83</c:v>
                </c:pt>
                <c:pt idx="10">
                  <c:v>126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9816880"/>
        <c:axId val="-739813616"/>
      </c:lineChart>
      <c:catAx>
        <c:axId val="-739816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13616"/>
        <c:crosses val="autoZero"/>
        <c:auto val="1"/>
        <c:lblAlgn val="ctr"/>
        <c:lblOffset val="100"/>
        <c:noMultiLvlLbl val="0"/>
      </c:catAx>
      <c:valAx>
        <c:axId val="-739813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1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Nsangi-Buloba'!$C$59:$N$59</c:f>
              <c:numCache>
                <c:formatCode>0.0%</c:formatCode>
                <c:ptCount val="12"/>
                <c:pt idx="0">
                  <c:v>0.15156375300721733</c:v>
                </c:pt>
                <c:pt idx="1">
                  <c:v>1.9246190858059342E-2</c:v>
                </c:pt>
                <c:pt idx="2">
                  <c:v>2.7265437048917401E-2</c:v>
                </c:pt>
                <c:pt idx="3">
                  <c:v>2.7265437048917401E-2</c:v>
                </c:pt>
                <c:pt idx="4">
                  <c:v>8.0192461908580592E-3</c:v>
                </c:pt>
                <c:pt idx="5">
                  <c:v>0</c:v>
                </c:pt>
                <c:pt idx="6">
                  <c:v>5.6134723336006415E-2</c:v>
                </c:pt>
                <c:pt idx="7">
                  <c:v>5.6134723336006415E-3</c:v>
                </c:pt>
                <c:pt idx="8">
                  <c:v>3.2076984763432237E-3</c:v>
                </c:pt>
                <c:pt idx="9">
                  <c:v>0</c:v>
                </c:pt>
                <c:pt idx="10">
                  <c:v>0.70168404170008014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Nsangi-Buloba'!$S$9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Nsangi-Buloba'!$S$10:$S$21</c:f>
              <c:numCache>
                <c:formatCode>0</c:formatCode>
                <c:ptCount val="12"/>
                <c:pt idx="0">
                  <c:v>16</c:v>
                </c:pt>
                <c:pt idx="1">
                  <c:v>14</c:v>
                </c:pt>
                <c:pt idx="2">
                  <c:v>14</c:v>
                </c:pt>
                <c:pt idx="3">
                  <c:v>20</c:v>
                </c:pt>
                <c:pt idx="4">
                  <c:v>7</c:v>
                </c:pt>
                <c:pt idx="5">
                  <c:v>17</c:v>
                </c:pt>
                <c:pt idx="6">
                  <c:v>15</c:v>
                </c:pt>
                <c:pt idx="7">
                  <c:v>16</c:v>
                </c:pt>
                <c:pt idx="8">
                  <c:v>10</c:v>
                </c:pt>
                <c:pt idx="9">
                  <c:v>10</c:v>
                </c:pt>
                <c:pt idx="10">
                  <c:v>25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 Nsangi-Buloba'!$T$9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Nsangi-Buloba'!$T$10:$T$21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 Nsangi-Buloba'!$U$9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 Nsangi-Buloba'!$V$9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Nsangi-Buloba'!$V$10:$V$21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 Nsangi-Buloba'!$W$9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 Nsangi-Buloba'!$X$9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 Nsangi-Buloba'!$Y$9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Nsangi-Buloba'!$Y$10:$Y$21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 Nsangi-Buloba'!$Z$9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 Nsangi-Buloba'!$AA$9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 Nsangi-Buloba'!$AB$9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 Nsangi-Buloba'!$AC$9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Nsangi-Buloba'!$AC$10:$AC$21</c:f>
              <c:numCache>
                <c:formatCode>0</c:formatCode>
                <c:ptCount val="12"/>
                <c:pt idx="0">
                  <c:v>93</c:v>
                </c:pt>
                <c:pt idx="1">
                  <c:v>104</c:v>
                </c:pt>
                <c:pt idx="2">
                  <c:v>92</c:v>
                </c:pt>
                <c:pt idx="3">
                  <c:v>84</c:v>
                </c:pt>
                <c:pt idx="4">
                  <c:v>58</c:v>
                </c:pt>
                <c:pt idx="5">
                  <c:v>49</c:v>
                </c:pt>
                <c:pt idx="6">
                  <c:v>62</c:v>
                </c:pt>
                <c:pt idx="7">
                  <c:v>54</c:v>
                </c:pt>
                <c:pt idx="8">
                  <c:v>46</c:v>
                </c:pt>
                <c:pt idx="9">
                  <c:v>59</c:v>
                </c:pt>
                <c:pt idx="10">
                  <c:v>85</c:v>
                </c:pt>
                <c:pt idx="11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 Nsangi-Buloba'!$AD$9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Nsangi-Buloba'!$AD$10:$AD$21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9815248"/>
        <c:axId val="-739821776"/>
      </c:lineChart>
      <c:catAx>
        <c:axId val="-73981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21776"/>
        <c:crosses val="autoZero"/>
        <c:auto val="1"/>
        <c:lblAlgn val="ctr"/>
        <c:lblOffset val="100"/>
        <c:noMultiLvlLbl val="0"/>
      </c:catAx>
      <c:valAx>
        <c:axId val="-7398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1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Nsangi-Buloba'!$C$60:$N$60</c:f>
              <c:numCache>
                <c:formatCode>0.00%</c:formatCode>
                <c:ptCount val="12"/>
                <c:pt idx="0">
                  <c:v>0.50806451612903225</c:v>
                </c:pt>
                <c:pt idx="1">
                  <c:v>6.4516129032258063E-2</c:v>
                </c:pt>
                <c:pt idx="2">
                  <c:v>9.1397849462365593E-2</c:v>
                </c:pt>
                <c:pt idx="3">
                  <c:v>9.1397849462365593E-2</c:v>
                </c:pt>
                <c:pt idx="4">
                  <c:v>2.6881720430107527E-2</c:v>
                </c:pt>
                <c:pt idx="5">
                  <c:v>0</c:v>
                </c:pt>
                <c:pt idx="6">
                  <c:v>0.18817204301075269</c:v>
                </c:pt>
                <c:pt idx="7">
                  <c:v>1.8817204301075269E-2</c:v>
                </c:pt>
                <c:pt idx="8">
                  <c:v>1.0752688172043012E-2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Buloba-Nsangi-24h'!$AE$9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Buloba-Nsangi-24h'!$R$10:$R$33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Buloba-Nsangi-24h'!$AE$10:$AE$33</c:f>
              <c:numCache>
                <c:formatCode>0</c:formatCode>
                <c:ptCount val="24"/>
                <c:pt idx="0">
                  <c:v>25</c:v>
                </c:pt>
                <c:pt idx="1">
                  <c:v>46</c:v>
                </c:pt>
                <c:pt idx="2">
                  <c:v>64</c:v>
                </c:pt>
                <c:pt idx="3">
                  <c:v>59</c:v>
                </c:pt>
                <c:pt idx="4">
                  <c:v>34</c:v>
                </c:pt>
                <c:pt idx="5">
                  <c:v>60</c:v>
                </c:pt>
                <c:pt idx="6">
                  <c:v>44</c:v>
                </c:pt>
                <c:pt idx="7">
                  <c:v>37</c:v>
                </c:pt>
                <c:pt idx="8">
                  <c:v>44</c:v>
                </c:pt>
                <c:pt idx="9">
                  <c:v>31</c:v>
                </c:pt>
                <c:pt idx="10">
                  <c:v>37</c:v>
                </c:pt>
                <c:pt idx="11">
                  <c:v>34</c:v>
                </c:pt>
                <c:pt idx="12">
                  <c:v>55</c:v>
                </c:pt>
                <c:pt idx="13">
                  <c:v>48</c:v>
                </c:pt>
                <c:pt idx="14">
                  <c:v>15</c:v>
                </c:pt>
                <c:pt idx="15">
                  <c:v>21</c:v>
                </c:pt>
                <c:pt idx="16">
                  <c:v>19</c:v>
                </c:pt>
                <c:pt idx="17">
                  <c:v>16</c:v>
                </c:pt>
                <c:pt idx="18">
                  <c:v>8</c:v>
                </c:pt>
                <c:pt idx="19">
                  <c:v>3</c:v>
                </c:pt>
                <c:pt idx="20">
                  <c:v>2</c:v>
                </c:pt>
                <c:pt idx="21">
                  <c:v>20</c:v>
                </c:pt>
                <c:pt idx="22">
                  <c:v>17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Buloba-Nsangi-24h'!$AF$9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Buloba-Nsangi-24h'!$R$10:$R$33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Buloba-Nsangi-24h'!$AF$10:$AF$33</c:f>
              <c:numCache>
                <c:formatCode>0</c:formatCode>
                <c:ptCount val="24"/>
                <c:pt idx="0">
                  <c:v>105</c:v>
                </c:pt>
                <c:pt idx="1">
                  <c:v>155</c:v>
                </c:pt>
                <c:pt idx="2">
                  <c:v>151</c:v>
                </c:pt>
                <c:pt idx="3">
                  <c:v>144</c:v>
                </c:pt>
                <c:pt idx="4">
                  <c:v>120</c:v>
                </c:pt>
                <c:pt idx="5">
                  <c:v>176</c:v>
                </c:pt>
                <c:pt idx="6">
                  <c:v>126</c:v>
                </c:pt>
                <c:pt idx="7">
                  <c:v>119</c:v>
                </c:pt>
                <c:pt idx="8">
                  <c:v>139</c:v>
                </c:pt>
                <c:pt idx="9">
                  <c:v>111</c:v>
                </c:pt>
                <c:pt idx="10">
                  <c:v>78</c:v>
                </c:pt>
                <c:pt idx="11">
                  <c:v>122</c:v>
                </c:pt>
                <c:pt idx="12">
                  <c:v>127</c:v>
                </c:pt>
                <c:pt idx="13">
                  <c:v>90</c:v>
                </c:pt>
                <c:pt idx="14">
                  <c:v>56</c:v>
                </c:pt>
                <c:pt idx="15">
                  <c:v>66</c:v>
                </c:pt>
                <c:pt idx="16">
                  <c:v>76</c:v>
                </c:pt>
                <c:pt idx="17">
                  <c:v>39</c:v>
                </c:pt>
                <c:pt idx="18">
                  <c:v>11</c:v>
                </c:pt>
                <c:pt idx="19">
                  <c:v>7</c:v>
                </c:pt>
                <c:pt idx="20">
                  <c:v>2</c:v>
                </c:pt>
                <c:pt idx="21">
                  <c:v>36</c:v>
                </c:pt>
                <c:pt idx="22">
                  <c:v>48</c:v>
                </c:pt>
                <c:pt idx="23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9808176"/>
        <c:axId val="-739823408"/>
      </c:lineChart>
      <c:catAx>
        <c:axId val="-739808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23408"/>
        <c:crosses val="autoZero"/>
        <c:auto val="1"/>
        <c:lblAlgn val="ctr"/>
        <c:lblOffset val="100"/>
        <c:noMultiLvlLbl val="0"/>
      </c:catAx>
      <c:valAx>
        <c:axId val="-739823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980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Buloba-Nsangi-24h'!$C$9:$N$9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Buloba-Nsangi-24h'!$C$107:$N$107</c:f>
              <c:numCache>
                <c:formatCode>0.0%</c:formatCode>
                <c:ptCount val="12"/>
                <c:pt idx="0">
                  <c:v>0.14768122467357048</c:v>
                </c:pt>
                <c:pt idx="1">
                  <c:v>3.9171544349392164E-2</c:v>
                </c:pt>
                <c:pt idx="2">
                  <c:v>2.8815848716794237E-2</c:v>
                </c:pt>
                <c:pt idx="3">
                  <c:v>6.438541197658712E-2</c:v>
                </c:pt>
                <c:pt idx="4">
                  <c:v>5.8532192705988296E-3</c:v>
                </c:pt>
                <c:pt idx="5">
                  <c:v>0</c:v>
                </c:pt>
                <c:pt idx="6">
                  <c:v>5.8532192705988292E-2</c:v>
                </c:pt>
                <c:pt idx="7">
                  <c:v>8.1044574515983792E-3</c:v>
                </c:pt>
                <c:pt idx="8">
                  <c:v>4.0522287257991896E-3</c:v>
                </c:pt>
                <c:pt idx="9">
                  <c:v>0</c:v>
                </c:pt>
                <c:pt idx="10">
                  <c:v>0.64295362449347138</c:v>
                </c:pt>
                <c:pt idx="11">
                  <c:v>4.5024763619990995E-4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Buloba-Nsangi-24h'!$C$9:$N$9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Buloba-Nsangi-24h'!$C$108:$N$108</c:f>
              <c:numCache>
                <c:formatCode>0.00%</c:formatCode>
                <c:ptCount val="12"/>
                <c:pt idx="0">
                  <c:v>0.41361916771752838</c:v>
                </c:pt>
                <c:pt idx="1">
                  <c:v>0.10970996216897856</c:v>
                </c:pt>
                <c:pt idx="2">
                  <c:v>8.0706179066834804E-2</c:v>
                </c:pt>
                <c:pt idx="3">
                  <c:v>0.18032786885245902</c:v>
                </c:pt>
                <c:pt idx="4">
                  <c:v>1.6393442622950821E-2</c:v>
                </c:pt>
                <c:pt idx="5">
                  <c:v>0</c:v>
                </c:pt>
                <c:pt idx="6">
                  <c:v>0.16393442622950818</c:v>
                </c:pt>
                <c:pt idx="7">
                  <c:v>2.269861286254729E-2</c:v>
                </c:pt>
                <c:pt idx="8">
                  <c:v>1.1349306431273645E-2</c:v>
                </c:pt>
                <c:pt idx="9">
                  <c:v>0</c:v>
                </c:pt>
                <c:pt idx="11">
                  <c:v>1.2610340479192938E-3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Buloba-Nsangi-24h'!$AE$9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Buloba-Nsangi-24h'!$R$10:$R$33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Buloba-Nsangi-24h'!$AE$10:$AE$33</c:f>
              <c:numCache>
                <c:formatCode>General</c:formatCode>
                <c:ptCount val="24"/>
                <c:pt idx="0">
                  <c:v>25</c:v>
                </c:pt>
                <c:pt idx="1">
                  <c:v>46</c:v>
                </c:pt>
                <c:pt idx="2">
                  <c:v>64</c:v>
                </c:pt>
                <c:pt idx="3">
                  <c:v>59</c:v>
                </c:pt>
                <c:pt idx="4">
                  <c:v>34</c:v>
                </c:pt>
                <c:pt idx="5">
                  <c:v>60</c:v>
                </c:pt>
                <c:pt idx="6">
                  <c:v>44</c:v>
                </c:pt>
                <c:pt idx="7">
                  <c:v>37</c:v>
                </c:pt>
                <c:pt idx="8">
                  <c:v>44</c:v>
                </c:pt>
                <c:pt idx="9">
                  <c:v>31</c:v>
                </c:pt>
                <c:pt idx="10">
                  <c:v>37</c:v>
                </c:pt>
                <c:pt idx="11">
                  <c:v>34</c:v>
                </c:pt>
                <c:pt idx="12">
                  <c:v>55</c:v>
                </c:pt>
                <c:pt idx="13">
                  <c:v>48</c:v>
                </c:pt>
                <c:pt idx="14">
                  <c:v>15</c:v>
                </c:pt>
                <c:pt idx="15">
                  <c:v>21</c:v>
                </c:pt>
                <c:pt idx="16">
                  <c:v>19</c:v>
                </c:pt>
                <c:pt idx="17">
                  <c:v>16</c:v>
                </c:pt>
                <c:pt idx="18">
                  <c:v>8</c:v>
                </c:pt>
                <c:pt idx="19">
                  <c:v>3</c:v>
                </c:pt>
                <c:pt idx="20">
                  <c:v>2</c:v>
                </c:pt>
                <c:pt idx="21">
                  <c:v>20</c:v>
                </c:pt>
                <c:pt idx="22">
                  <c:v>17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8E-40C3-9182-F06281BD1694}"/>
            </c:ext>
          </c:extLst>
        </c:ser>
        <c:ser>
          <c:idx val="1"/>
          <c:order val="1"/>
          <c:tx>
            <c:strRef>
              <c:f>'[2]28.09 Buloba-Nsangi-24h'!$AF$9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Buloba-Nsangi-24h'!$R$10:$R$33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Buloba-Nsangi-24h'!$AF$10:$AF$33</c:f>
              <c:numCache>
                <c:formatCode>General</c:formatCode>
                <c:ptCount val="24"/>
                <c:pt idx="0">
                  <c:v>105</c:v>
                </c:pt>
                <c:pt idx="1">
                  <c:v>155</c:v>
                </c:pt>
                <c:pt idx="2">
                  <c:v>151</c:v>
                </c:pt>
                <c:pt idx="3">
                  <c:v>144</c:v>
                </c:pt>
                <c:pt idx="4">
                  <c:v>120</c:v>
                </c:pt>
                <c:pt idx="5">
                  <c:v>176</c:v>
                </c:pt>
                <c:pt idx="6">
                  <c:v>126</c:v>
                </c:pt>
                <c:pt idx="7">
                  <c:v>119</c:v>
                </c:pt>
                <c:pt idx="8">
                  <c:v>139</c:v>
                </c:pt>
                <c:pt idx="9">
                  <c:v>111</c:v>
                </c:pt>
                <c:pt idx="10">
                  <c:v>78</c:v>
                </c:pt>
                <c:pt idx="11">
                  <c:v>122</c:v>
                </c:pt>
                <c:pt idx="12">
                  <c:v>127</c:v>
                </c:pt>
                <c:pt idx="13">
                  <c:v>90</c:v>
                </c:pt>
                <c:pt idx="14">
                  <c:v>56</c:v>
                </c:pt>
                <c:pt idx="15">
                  <c:v>66</c:v>
                </c:pt>
                <c:pt idx="16">
                  <c:v>76</c:v>
                </c:pt>
                <c:pt idx="17">
                  <c:v>39</c:v>
                </c:pt>
                <c:pt idx="18">
                  <c:v>11</c:v>
                </c:pt>
                <c:pt idx="19">
                  <c:v>7</c:v>
                </c:pt>
                <c:pt idx="20">
                  <c:v>2</c:v>
                </c:pt>
                <c:pt idx="21">
                  <c:v>36</c:v>
                </c:pt>
                <c:pt idx="22">
                  <c:v>48</c:v>
                </c:pt>
                <c:pt idx="23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8E-40C3-9182-F06281BD1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8015328"/>
        <c:axId val="-738014784"/>
      </c:lineChart>
      <c:catAx>
        <c:axId val="-738015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8014784"/>
        <c:crosses val="autoZero"/>
        <c:auto val="1"/>
        <c:lblAlgn val="ctr"/>
        <c:lblOffset val="100"/>
        <c:noMultiLvlLbl val="0"/>
      </c:catAx>
      <c:valAx>
        <c:axId val="-738014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801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1F-41C2-820A-16268A43FA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1F-41C2-820A-16268A43FA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1F-41C2-820A-16268A43FA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21F-41C2-820A-16268A43FA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21F-41C2-820A-16268A43FA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21F-41C2-820A-16268A43FA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21F-41C2-820A-16268A43FA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21F-41C2-820A-16268A43FA0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21F-41C2-820A-16268A43FA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21F-41C2-820A-16268A43FA0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21F-41C2-820A-16268A43FA0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21F-41C2-820A-16268A43FA0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21F-41C2-820A-16268A43FA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Buloba-Nsangi-24h'!$C$9:$N$9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Buloba-Nsangi-24h'!$C$107:$N$107</c:f>
              <c:numCache>
                <c:formatCode>General</c:formatCode>
                <c:ptCount val="12"/>
                <c:pt idx="0">
                  <c:v>0.14768122467357048</c:v>
                </c:pt>
                <c:pt idx="1">
                  <c:v>3.9171544349392164E-2</c:v>
                </c:pt>
                <c:pt idx="2">
                  <c:v>2.8815848716794237E-2</c:v>
                </c:pt>
                <c:pt idx="3">
                  <c:v>6.438541197658712E-2</c:v>
                </c:pt>
                <c:pt idx="4">
                  <c:v>5.8532192705988296E-3</c:v>
                </c:pt>
                <c:pt idx="5">
                  <c:v>0</c:v>
                </c:pt>
                <c:pt idx="6">
                  <c:v>5.8532192705988292E-2</c:v>
                </c:pt>
                <c:pt idx="7">
                  <c:v>8.1044574515983792E-3</c:v>
                </c:pt>
                <c:pt idx="8">
                  <c:v>4.0522287257991896E-3</c:v>
                </c:pt>
                <c:pt idx="9">
                  <c:v>0</c:v>
                </c:pt>
                <c:pt idx="10">
                  <c:v>0.64295362449347138</c:v>
                </c:pt>
                <c:pt idx="11">
                  <c:v>4.5024763619990995E-4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21F-41C2-820A-16268A43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31-449B-AE11-8E05C0FA51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31-449B-AE11-8E05C0FA51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31-449B-AE11-8E05C0FA51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31-449B-AE11-8E05C0FA51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31-449B-AE11-8E05C0FA51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31-449B-AE11-8E05C0FA51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31-449B-AE11-8E05C0FA51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731-449B-AE11-8E05C0FA51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731-449B-AE11-8E05C0FA51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731-449B-AE11-8E05C0FA519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731-449B-AE11-8E05C0FA519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731-449B-AE11-8E05C0FA519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731-449B-AE11-8E05C0FA51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Buloba-Nsangi-24h'!$C$9:$N$9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Buloba-Nsangi-24h'!$C$108:$N$108</c:f>
              <c:numCache>
                <c:formatCode>General</c:formatCode>
                <c:ptCount val="12"/>
                <c:pt idx="0">
                  <c:v>0.41361916771752838</c:v>
                </c:pt>
                <c:pt idx="1">
                  <c:v>0.10970996216897856</c:v>
                </c:pt>
                <c:pt idx="2">
                  <c:v>8.0706179066834804E-2</c:v>
                </c:pt>
                <c:pt idx="3">
                  <c:v>0.18032786885245902</c:v>
                </c:pt>
                <c:pt idx="4">
                  <c:v>1.6393442622950821E-2</c:v>
                </c:pt>
                <c:pt idx="5">
                  <c:v>0</c:v>
                </c:pt>
                <c:pt idx="6">
                  <c:v>0.16393442622950818</c:v>
                </c:pt>
                <c:pt idx="7">
                  <c:v>2.269861286254729E-2</c:v>
                </c:pt>
                <c:pt idx="8">
                  <c:v>1.1349306431273645E-2</c:v>
                </c:pt>
                <c:pt idx="9">
                  <c:v>0</c:v>
                </c:pt>
                <c:pt idx="11">
                  <c:v>1.2610340479192938E-3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731-449B-AE11-8E05C0FA5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Nsangi-Buloba-24h'!$AE$9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Nsangi-Buloba-24h'!$R$10:$R$33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Nsangi-Buloba-24h'!$AE$10:$AE$33</c:f>
              <c:numCache>
                <c:formatCode>0</c:formatCode>
                <c:ptCount val="24"/>
                <c:pt idx="0">
                  <c:v>23</c:v>
                </c:pt>
                <c:pt idx="1">
                  <c:v>32</c:v>
                </c:pt>
                <c:pt idx="2">
                  <c:v>39</c:v>
                </c:pt>
                <c:pt idx="3">
                  <c:v>32</c:v>
                </c:pt>
                <c:pt idx="4">
                  <c:v>40</c:v>
                </c:pt>
                <c:pt idx="5">
                  <c:v>39</c:v>
                </c:pt>
                <c:pt idx="6">
                  <c:v>20</c:v>
                </c:pt>
                <c:pt idx="7">
                  <c:v>24</c:v>
                </c:pt>
                <c:pt idx="8">
                  <c:v>34</c:v>
                </c:pt>
                <c:pt idx="9">
                  <c:v>30</c:v>
                </c:pt>
                <c:pt idx="10">
                  <c:v>46</c:v>
                </c:pt>
                <c:pt idx="11">
                  <c:v>61</c:v>
                </c:pt>
                <c:pt idx="12">
                  <c:v>87</c:v>
                </c:pt>
                <c:pt idx="13">
                  <c:v>64</c:v>
                </c:pt>
                <c:pt idx="14">
                  <c:v>73</c:v>
                </c:pt>
                <c:pt idx="15">
                  <c:v>36</c:v>
                </c:pt>
                <c:pt idx="16">
                  <c:v>30</c:v>
                </c:pt>
                <c:pt idx="17">
                  <c:v>20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19</c:v>
                </c:pt>
                <c:pt idx="22">
                  <c:v>26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Nsangi-Buloba-24h'!$AF$9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Nsangi-Buloba-24h'!$R$10:$R$33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Nsangi-Buloba-24h'!$AF$10:$AF$33</c:f>
              <c:numCache>
                <c:formatCode>0</c:formatCode>
                <c:ptCount val="24"/>
                <c:pt idx="0">
                  <c:v>90</c:v>
                </c:pt>
                <c:pt idx="1">
                  <c:v>121</c:v>
                </c:pt>
                <c:pt idx="2">
                  <c:v>134</c:v>
                </c:pt>
                <c:pt idx="3">
                  <c:v>116</c:v>
                </c:pt>
                <c:pt idx="4">
                  <c:v>135</c:v>
                </c:pt>
                <c:pt idx="5">
                  <c:v>145</c:v>
                </c:pt>
                <c:pt idx="6">
                  <c:v>88</c:v>
                </c:pt>
                <c:pt idx="7">
                  <c:v>98</c:v>
                </c:pt>
                <c:pt idx="8">
                  <c:v>115</c:v>
                </c:pt>
                <c:pt idx="9">
                  <c:v>101</c:v>
                </c:pt>
                <c:pt idx="10">
                  <c:v>83</c:v>
                </c:pt>
                <c:pt idx="11">
                  <c:v>151</c:v>
                </c:pt>
                <c:pt idx="12">
                  <c:v>164</c:v>
                </c:pt>
                <c:pt idx="13">
                  <c:v>122</c:v>
                </c:pt>
                <c:pt idx="14">
                  <c:v>123</c:v>
                </c:pt>
                <c:pt idx="15">
                  <c:v>104</c:v>
                </c:pt>
                <c:pt idx="16">
                  <c:v>70</c:v>
                </c:pt>
                <c:pt idx="17">
                  <c:v>44</c:v>
                </c:pt>
                <c:pt idx="18">
                  <c:v>11</c:v>
                </c:pt>
                <c:pt idx="19">
                  <c:v>13</c:v>
                </c:pt>
                <c:pt idx="20">
                  <c:v>12</c:v>
                </c:pt>
                <c:pt idx="21">
                  <c:v>24</c:v>
                </c:pt>
                <c:pt idx="22">
                  <c:v>40</c:v>
                </c:pt>
                <c:pt idx="23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8019136"/>
        <c:axId val="-738024032"/>
      </c:lineChart>
      <c:catAx>
        <c:axId val="-738019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8024032"/>
        <c:crosses val="autoZero"/>
        <c:auto val="1"/>
        <c:lblAlgn val="ctr"/>
        <c:lblOffset val="100"/>
        <c:noMultiLvlLbl val="0"/>
      </c:catAx>
      <c:valAx>
        <c:axId val="-738024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801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Nsangi-Buloba-24h'!$C$9:$N$9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Nsangi-Buloba-24h'!$C$107:$N$107</c:f>
              <c:numCache>
                <c:formatCode>0.0%</c:formatCode>
                <c:ptCount val="12"/>
                <c:pt idx="0">
                  <c:v>0.15538033395176251</c:v>
                </c:pt>
                <c:pt idx="1">
                  <c:v>3.3395176252319109E-2</c:v>
                </c:pt>
                <c:pt idx="2">
                  <c:v>3.7569573283859001E-2</c:v>
                </c:pt>
                <c:pt idx="3">
                  <c:v>6.8645640074211506E-2</c:v>
                </c:pt>
                <c:pt idx="4">
                  <c:v>8.8126159554730975E-3</c:v>
                </c:pt>
                <c:pt idx="5">
                  <c:v>1.3914656771799629E-3</c:v>
                </c:pt>
                <c:pt idx="6">
                  <c:v>6.4007421150278299E-2</c:v>
                </c:pt>
                <c:pt idx="7">
                  <c:v>6.0296846011131727E-3</c:v>
                </c:pt>
                <c:pt idx="8">
                  <c:v>4.6382189239332097E-4</c:v>
                </c:pt>
                <c:pt idx="9">
                  <c:v>0</c:v>
                </c:pt>
                <c:pt idx="10">
                  <c:v>0.62430426716140996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Nsangi-Buloba-24h'!$C$9:$N$9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Nsangi-Buloba-24h'!$C$108:$N$108</c:f>
              <c:numCache>
                <c:formatCode>0.00%</c:formatCode>
                <c:ptCount val="12"/>
                <c:pt idx="0">
                  <c:v>0.41358024691358025</c:v>
                </c:pt>
                <c:pt idx="1">
                  <c:v>8.8888888888888892E-2</c:v>
                </c:pt>
                <c:pt idx="2">
                  <c:v>0.1</c:v>
                </c:pt>
                <c:pt idx="3">
                  <c:v>0.18271604938271604</c:v>
                </c:pt>
                <c:pt idx="4">
                  <c:v>2.3456790123456792E-2</c:v>
                </c:pt>
                <c:pt idx="5">
                  <c:v>3.7037037037037038E-3</c:v>
                </c:pt>
                <c:pt idx="6">
                  <c:v>0.17037037037037037</c:v>
                </c:pt>
                <c:pt idx="7">
                  <c:v>1.6049382716049384E-2</c:v>
                </c:pt>
                <c:pt idx="8">
                  <c:v>1.2345679012345679E-3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Nsangi-Buloba-24h'!$AE$9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Nsangi-Buloba-24h'!$R$10:$R$33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Nsangi-Buloba-24h'!$AE$10:$AE$33</c:f>
              <c:numCache>
                <c:formatCode>General</c:formatCode>
                <c:ptCount val="24"/>
                <c:pt idx="0">
                  <c:v>23</c:v>
                </c:pt>
                <c:pt idx="1">
                  <c:v>32</c:v>
                </c:pt>
                <c:pt idx="2">
                  <c:v>39</c:v>
                </c:pt>
                <c:pt idx="3">
                  <c:v>32</c:v>
                </c:pt>
                <c:pt idx="4">
                  <c:v>40</c:v>
                </c:pt>
                <c:pt idx="5">
                  <c:v>39</c:v>
                </c:pt>
                <c:pt idx="6">
                  <c:v>20</c:v>
                </c:pt>
                <c:pt idx="7">
                  <c:v>24</c:v>
                </c:pt>
                <c:pt idx="8">
                  <c:v>34</c:v>
                </c:pt>
                <c:pt idx="9">
                  <c:v>30</c:v>
                </c:pt>
                <c:pt idx="10">
                  <c:v>46</c:v>
                </c:pt>
                <c:pt idx="11">
                  <c:v>61</c:v>
                </c:pt>
                <c:pt idx="12">
                  <c:v>87</c:v>
                </c:pt>
                <c:pt idx="13">
                  <c:v>64</c:v>
                </c:pt>
                <c:pt idx="14">
                  <c:v>73</c:v>
                </c:pt>
                <c:pt idx="15">
                  <c:v>36</c:v>
                </c:pt>
                <c:pt idx="16">
                  <c:v>30</c:v>
                </c:pt>
                <c:pt idx="17">
                  <c:v>20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19</c:v>
                </c:pt>
                <c:pt idx="22">
                  <c:v>26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5E-4CCA-91F0-093CD0BBE2E8}"/>
            </c:ext>
          </c:extLst>
        </c:ser>
        <c:ser>
          <c:idx val="1"/>
          <c:order val="1"/>
          <c:tx>
            <c:strRef>
              <c:f>'[2]28.09 Nsangi-Buloba-24h'!$AF$9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Nsangi-Buloba-24h'!$R$10:$R$33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Nsangi-Buloba-24h'!$AF$10:$AF$33</c:f>
              <c:numCache>
                <c:formatCode>General</c:formatCode>
                <c:ptCount val="24"/>
                <c:pt idx="0">
                  <c:v>90</c:v>
                </c:pt>
                <c:pt idx="1">
                  <c:v>121</c:v>
                </c:pt>
                <c:pt idx="2">
                  <c:v>134</c:v>
                </c:pt>
                <c:pt idx="3">
                  <c:v>116</c:v>
                </c:pt>
                <c:pt idx="4">
                  <c:v>135</c:v>
                </c:pt>
                <c:pt idx="5">
                  <c:v>145</c:v>
                </c:pt>
                <c:pt idx="6">
                  <c:v>88</c:v>
                </c:pt>
                <c:pt idx="7">
                  <c:v>98</c:v>
                </c:pt>
                <c:pt idx="8">
                  <c:v>115</c:v>
                </c:pt>
                <c:pt idx="9">
                  <c:v>101</c:v>
                </c:pt>
                <c:pt idx="10">
                  <c:v>83</c:v>
                </c:pt>
                <c:pt idx="11">
                  <c:v>151</c:v>
                </c:pt>
                <c:pt idx="12">
                  <c:v>164</c:v>
                </c:pt>
                <c:pt idx="13">
                  <c:v>122</c:v>
                </c:pt>
                <c:pt idx="14">
                  <c:v>123</c:v>
                </c:pt>
                <c:pt idx="15">
                  <c:v>104</c:v>
                </c:pt>
                <c:pt idx="16">
                  <c:v>70</c:v>
                </c:pt>
                <c:pt idx="17">
                  <c:v>44</c:v>
                </c:pt>
                <c:pt idx="18">
                  <c:v>11</c:v>
                </c:pt>
                <c:pt idx="19">
                  <c:v>13</c:v>
                </c:pt>
                <c:pt idx="20">
                  <c:v>12</c:v>
                </c:pt>
                <c:pt idx="21">
                  <c:v>24</c:v>
                </c:pt>
                <c:pt idx="22">
                  <c:v>40</c:v>
                </c:pt>
                <c:pt idx="23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5E-4CCA-91F0-093CD0BBE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8029472"/>
        <c:axId val="-738027840"/>
      </c:lineChart>
      <c:catAx>
        <c:axId val="-738029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8027840"/>
        <c:crosses val="autoZero"/>
        <c:auto val="1"/>
        <c:lblAlgn val="ctr"/>
        <c:lblOffset val="100"/>
        <c:noMultiLvlLbl val="0"/>
      </c:catAx>
      <c:valAx>
        <c:axId val="-738027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802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B4-4CDC-9082-B156946804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B4-4CDC-9082-B156946804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B4-4CDC-9082-B156946804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6B4-4CDC-9082-B156946804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6B4-4CDC-9082-B156946804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6B4-4CDC-9082-B156946804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6B4-4CDC-9082-B156946804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6B4-4CDC-9082-B156946804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6B4-4CDC-9082-B156946804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6B4-4CDC-9082-B156946804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6B4-4CDC-9082-B156946804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6B4-4CDC-9082-B156946804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6B4-4CDC-9082-B15694680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Nsangi-Buloba-24h'!$C$9:$N$9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Nsangi-Buloba-24h'!$C$107:$N$107</c:f>
              <c:numCache>
                <c:formatCode>General</c:formatCode>
                <c:ptCount val="12"/>
                <c:pt idx="0">
                  <c:v>0.15538033395176251</c:v>
                </c:pt>
                <c:pt idx="1">
                  <c:v>3.3395176252319109E-2</c:v>
                </c:pt>
                <c:pt idx="2">
                  <c:v>3.7569573283859001E-2</c:v>
                </c:pt>
                <c:pt idx="3">
                  <c:v>6.8645640074211506E-2</c:v>
                </c:pt>
                <c:pt idx="4">
                  <c:v>8.8126159554730975E-3</c:v>
                </c:pt>
                <c:pt idx="5">
                  <c:v>1.3914656771799629E-3</c:v>
                </c:pt>
                <c:pt idx="6">
                  <c:v>6.4007421150278299E-2</c:v>
                </c:pt>
                <c:pt idx="7">
                  <c:v>6.0296846011131727E-3</c:v>
                </c:pt>
                <c:pt idx="8">
                  <c:v>4.6382189239332097E-4</c:v>
                </c:pt>
                <c:pt idx="9">
                  <c:v>0</c:v>
                </c:pt>
                <c:pt idx="10">
                  <c:v>0.62430426716140996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B4-4CDC-9082-B15694680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D43-4947-9058-199F635051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D43-4947-9058-199F635051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D43-4947-9058-199F635051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D43-4947-9058-199F635051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D43-4947-9058-199F635051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D43-4947-9058-199F635051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D43-4947-9058-199F635051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D43-4947-9058-199F6350518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D43-4947-9058-199F6350518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D43-4947-9058-199F6350518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D43-4947-9058-199F6350518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D43-4947-9058-199F6350518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D43-4947-9058-199F635051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Nsangi-Buloba-24h'!$C$9:$N$9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Nsangi-Buloba-24h'!$C$108:$N$108</c:f>
              <c:numCache>
                <c:formatCode>General</c:formatCode>
                <c:ptCount val="12"/>
                <c:pt idx="0">
                  <c:v>0.41358024691358025</c:v>
                </c:pt>
                <c:pt idx="1">
                  <c:v>8.8888888888888892E-2</c:v>
                </c:pt>
                <c:pt idx="2">
                  <c:v>0.1</c:v>
                </c:pt>
                <c:pt idx="3">
                  <c:v>0.18271604938271604</c:v>
                </c:pt>
                <c:pt idx="4">
                  <c:v>2.3456790123456792E-2</c:v>
                </c:pt>
                <c:pt idx="5">
                  <c:v>3.7037037037037038E-3</c:v>
                </c:pt>
                <c:pt idx="6">
                  <c:v>0.17037037037037037</c:v>
                </c:pt>
                <c:pt idx="7">
                  <c:v>1.6049382716049384E-2</c:v>
                </c:pt>
                <c:pt idx="8">
                  <c:v>1.2345679012345679E-3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D43-4947-9058-199F63505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Buloba-Nsangi'!$AE$9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Buloba-Nsangi'!$AE$10:$AE$21</c:f>
              <c:numCache>
                <c:formatCode>0</c:formatCode>
                <c:ptCount val="12"/>
                <c:pt idx="0">
                  <c:v>25</c:v>
                </c:pt>
                <c:pt idx="1">
                  <c:v>21</c:v>
                </c:pt>
                <c:pt idx="2">
                  <c:v>28</c:v>
                </c:pt>
                <c:pt idx="3">
                  <c:v>38</c:v>
                </c:pt>
                <c:pt idx="4">
                  <c:v>59</c:v>
                </c:pt>
                <c:pt idx="5">
                  <c:v>48</c:v>
                </c:pt>
                <c:pt idx="6">
                  <c:v>60</c:v>
                </c:pt>
                <c:pt idx="7">
                  <c:v>40</c:v>
                </c:pt>
                <c:pt idx="8">
                  <c:v>39</c:v>
                </c:pt>
                <c:pt idx="9">
                  <c:v>43</c:v>
                </c:pt>
                <c:pt idx="10">
                  <c:v>41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Buloba-Nsangi'!$AF$9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Buloba-Nsangi'!$AF$10:$AF$21</c:f>
              <c:numCache>
                <c:formatCode>0</c:formatCode>
                <c:ptCount val="12"/>
                <c:pt idx="0">
                  <c:v>113</c:v>
                </c:pt>
                <c:pt idx="1">
                  <c:v>120</c:v>
                </c:pt>
                <c:pt idx="2">
                  <c:v>117</c:v>
                </c:pt>
                <c:pt idx="3">
                  <c:v>128</c:v>
                </c:pt>
                <c:pt idx="4">
                  <c:v>159</c:v>
                </c:pt>
                <c:pt idx="5">
                  <c:v>141</c:v>
                </c:pt>
                <c:pt idx="6">
                  <c:v>131</c:v>
                </c:pt>
                <c:pt idx="7">
                  <c:v>113</c:v>
                </c:pt>
                <c:pt idx="8">
                  <c:v>136</c:v>
                </c:pt>
                <c:pt idx="9">
                  <c:v>153</c:v>
                </c:pt>
                <c:pt idx="10">
                  <c:v>147</c:v>
                </c:pt>
                <c:pt idx="11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8025664"/>
        <c:axId val="-736380432"/>
      </c:lineChart>
      <c:catAx>
        <c:axId val="-738025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80432"/>
        <c:crosses val="autoZero"/>
        <c:auto val="1"/>
        <c:lblAlgn val="ctr"/>
        <c:lblOffset val="100"/>
        <c:noMultiLvlLbl val="0"/>
      </c:catAx>
      <c:valAx>
        <c:axId val="-736380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80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Buloba-Nsangi'!$C$59:$N$59</c:f>
              <c:numCache>
                <c:formatCode>0.0%</c:formatCode>
                <c:ptCount val="12"/>
                <c:pt idx="0">
                  <c:v>0.16306361951822113</c:v>
                </c:pt>
                <c:pt idx="1">
                  <c:v>3.7059913526868438E-2</c:v>
                </c:pt>
                <c:pt idx="2">
                  <c:v>2.2235948116121063E-2</c:v>
                </c:pt>
                <c:pt idx="3">
                  <c:v>2.9030265596046944E-2</c:v>
                </c:pt>
                <c:pt idx="4">
                  <c:v>1.8529956763434219E-3</c:v>
                </c:pt>
                <c:pt idx="5">
                  <c:v>6.1766522544780733E-4</c:v>
                </c:pt>
                <c:pt idx="6">
                  <c:v>3.9530574428659669E-2</c:v>
                </c:pt>
                <c:pt idx="7">
                  <c:v>1.8529956763434219E-3</c:v>
                </c:pt>
                <c:pt idx="8">
                  <c:v>6.1766522544780727E-3</c:v>
                </c:pt>
                <c:pt idx="9">
                  <c:v>0</c:v>
                </c:pt>
                <c:pt idx="10">
                  <c:v>0.69857936998147008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Buloba-Nsangi'!$S$9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Buloba-Nsangi'!$S$10:$S$21</c:f>
              <c:numCache>
                <c:formatCode>0</c:formatCode>
                <c:ptCount val="12"/>
                <c:pt idx="0">
                  <c:v>11</c:v>
                </c:pt>
                <c:pt idx="1">
                  <c:v>13</c:v>
                </c:pt>
                <c:pt idx="2">
                  <c:v>17</c:v>
                </c:pt>
                <c:pt idx="3">
                  <c:v>24</c:v>
                </c:pt>
                <c:pt idx="4">
                  <c:v>34</c:v>
                </c:pt>
                <c:pt idx="5">
                  <c:v>18</c:v>
                </c:pt>
                <c:pt idx="6">
                  <c:v>37</c:v>
                </c:pt>
                <c:pt idx="7">
                  <c:v>23</c:v>
                </c:pt>
                <c:pt idx="8">
                  <c:v>19</c:v>
                </c:pt>
                <c:pt idx="9">
                  <c:v>20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Buloba-Nsangi'!$T$9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Buloba-Nsangi'!$T$10:$T$21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5</c:v>
                </c:pt>
                <c:pt idx="9">
                  <c:v>9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Buloba-Nsangi'!$U$9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Buloba-Nsangi'!$U$10:$U$21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Buloba-Nsangi'!$V$9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Buloba-Nsangi'!$V$10:$V$21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Buloba-Nsangi'!$W$9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Buloba-Nsangi'!$X$9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Buloba-Nsangi'!$Y$9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Buloba-Nsangi'!$Y$10:$Y$21</c:f>
              <c:numCache>
                <c:formatCode>0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2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Buloba-Nsangi'!$Z$9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Buloba-Nsangi'!$AA$9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Buloba-Nsangi'!$AB$9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Buloba-Nsangi'!$AC$9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Buloba-Nsangi'!$AC$10:$AC$21</c:f>
              <c:numCache>
                <c:formatCode>0</c:formatCode>
                <c:ptCount val="12"/>
                <c:pt idx="0">
                  <c:v>88</c:v>
                </c:pt>
                <c:pt idx="1">
                  <c:v>99</c:v>
                </c:pt>
                <c:pt idx="2">
                  <c:v>89</c:v>
                </c:pt>
                <c:pt idx="3">
                  <c:v>90</c:v>
                </c:pt>
                <c:pt idx="4">
                  <c:v>100</c:v>
                </c:pt>
                <c:pt idx="5">
                  <c:v>93</c:v>
                </c:pt>
                <c:pt idx="6">
                  <c:v>71</c:v>
                </c:pt>
                <c:pt idx="7">
                  <c:v>73</c:v>
                </c:pt>
                <c:pt idx="8">
                  <c:v>97</c:v>
                </c:pt>
                <c:pt idx="9">
                  <c:v>110</c:v>
                </c:pt>
                <c:pt idx="10">
                  <c:v>106</c:v>
                </c:pt>
                <c:pt idx="11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Buloba-Nsangi'!$AD$9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Buloba-Nsangi'!$AD$10:$AD$21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6380976"/>
        <c:axId val="-736371728"/>
      </c:lineChart>
      <c:catAx>
        <c:axId val="-73638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71728"/>
        <c:crosses val="autoZero"/>
        <c:auto val="1"/>
        <c:lblAlgn val="ctr"/>
        <c:lblOffset val="100"/>
        <c:noMultiLvlLbl val="0"/>
      </c:catAx>
      <c:valAx>
        <c:axId val="-73637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8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Buloba-Nsangi'!$C$60:$N$60</c:f>
              <c:numCache>
                <c:formatCode>0.00%</c:formatCode>
                <c:ptCount val="12"/>
                <c:pt idx="0">
                  <c:v>0.54098360655737709</c:v>
                </c:pt>
                <c:pt idx="1">
                  <c:v>0.12295081967213115</c:v>
                </c:pt>
                <c:pt idx="2">
                  <c:v>7.3770491803278687E-2</c:v>
                </c:pt>
                <c:pt idx="3">
                  <c:v>9.6311475409836061E-2</c:v>
                </c:pt>
                <c:pt idx="4">
                  <c:v>6.1475409836065573E-3</c:v>
                </c:pt>
                <c:pt idx="5">
                  <c:v>2.0491803278688526E-3</c:v>
                </c:pt>
                <c:pt idx="6">
                  <c:v>0.13114754098360656</c:v>
                </c:pt>
                <c:pt idx="7">
                  <c:v>6.1475409836065573E-3</c:v>
                </c:pt>
                <c:pt idx="8">
                  <c:v>2.0491803278688523E-2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Buloba-Nsangi'!$AE$9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Buloba-Nsangi'!$AE$10:$AE$21</c:f>
              <c:numCache>
                <c:formatCode>General</c:formatCode>
                <c:ptCount val="12"/>
                <c:pt idx="0">
                  <c:v>25</c:v>
                </c:pt>
                <c:pt idx="1">
                  <c:v>21</c:v>
                </c:pt>
                <c:pt idx="2">
                  <c:v>28</c:v>
                </c:pt>
                <c:pt idx="3">
                  <c:v>38</c:v>
                </c:pt>
                <c:pt idx="4">
                  <c:v>59</c:v>
                </c:pt>
                <c:pt idx="5">
                  <c:v>48</c:v>
                </c:pt>
                <c:pt idx="6">
                  <c:v>60</c:v>
                </c:pt>
                <c:pt idx="7">
                  <c:v>40</c:v>
                </c:pt>
                <c:pt idx="8">
                  <c:v>39</c:v>
                </c:pt>
                <c:pt idx="9">
                  <c:v>43</c:v>
                </c:pt>
                <c:pt idx="10">
                  <c:v>41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D1-4BB8-A324-61979956BB3B}"/>
            </c:ext>
          </c:extLst>
        </c:ser>
        <c:ser>
          <c:idx val="1"/>
          <c:order val="1"/>
          <c:tx>
            <c:strRef>
              <c:f>'[2]29.09 Buloba-Nsangi'!$AF$9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Buloba-Nsangi'!$R$10:$R$21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Buloba-Nsangi'!$AF$10:$AF$21</c:f>
              <c:numCache>
                <c:formatCode>General</c:formatCode>
                <c:ptCount val="12"/>
                <c:pt idx="0">
                  <c:v>113</c:v>
                </c:pt>
                <c:pt idx="1">
                  <c:v>120</c:v>
                </c:pt>
                <c:pt idx="2">
                  <c:v>117</c:v>
                </c:pt>
                <c:pt idx="3">
                  <c:v>128</c:v>
                </c:pt>
                <c:pt idx="4">
                  <c:v>159</c:v>
                </c:pt>
                <c:pt idx="5">
                  <c:v>141</c:v>
                </c:pt>
                <c:pt idx="6">
                  <c:v>131</c:v>
                </c:pt>
                <c:pt idx="7">
                  <c:v>113</c:v>
                </c:pt>
                <c:pt idx="8">
                  <c:v>136</c:v>
                </c:pt>
                <c:pt idx="9">
                  <c:v>153</c:v>
                </c:pt>
                <c:pt idx="10">
                  <c:v>147</c:v>
                </c:pt>
                <c:pt idx="11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D1-4BB8-A324-61979956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6385328"/>
        <c:axId val="-736385872"/>
      </c:lineChart>
      <c:catAx>
        <c:axId val="-736385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85872"/>
        <c:crosses val="autoZero"/>
        <c:auto val="1"/>
        <c:lblAlgn val="ctr"/>
        <c:lblOffset val="100"/>
        <c:noMultiLvlLbl val="0"/>
      </c:catAx>
      <c:valAx>
        <c:axId val="-736385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8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9A-4508-9563-88FAC79888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9A-4508-9563-88FAC79888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9A-4508-9563-88FAC79888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9A-4508-9563-88FAC79888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9A-4508-9563-88FAC79888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9A-4508-9563-88FAC79888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9A-4508-9563-88FAC79888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9A-4508-9563-88FAC79888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9A-4508-9563-88FAC79888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9A-4508-9563-88FAC798888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9A-4508-9563-88FAC798888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9A-4508-9563-88FAC798888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9A-4508-9563-88FAC79888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Buloba-Nsangi'!$C$59:$N$59</c:f>
              <c:numCache>
                <c:formatCode>General</c:formatCode>
                <c:ptCount val="12"/>
                <c:pt idx="0">
                  <c:v>0.16306361951822113</c:v>
                </c:pt>
                <c:pt idx="1">
                  <c:v>3.7059913526868438E-2</c:v>
                </c:pt>
                <c:pt idx="2">
                  <c:v>2.2235948116121063E-2</c:v>
                </c:pt>
                <c:pt idx="3">
                  <c:v>2.9030265596046944E-2</c:v>
                </c:pt>
                <c:pt idx="4">
                  <c:v>1.8529956763434219E-3</c:v>
                </c:pt>
                <c:pt idx="5">
                  <c:v>6.1766522544780733E-4</c:v>
                </c:pt>
                <c:pt idx="6">
                  <c:v>3.9530574428659669E-2</c:v>
                </c:pt>
                <c:pt idx="7">
                  <c:v>1.8529956763434219E-3</c:v>
                </c:pt>
                <c:pt idx="8">
                  <c:v>6.1766522544780727E-3</c:v>
                </c:pt>
                <c:pt idx="9">
                  <c:v>0</c:v>
                </c:pt>
                <c:pt idx="10">
                  <c:v>0.69857936998147008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9A-4508-9563-88FAC798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F5-46B7-BDBA-B66DBB8DFC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F5-46B7-BDBA-B66DBB8DFC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F5-46B7-BDBA-B66DBB8DFC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F5-46B7-BDBA-B66DBB8DFC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AF5-46B7-BDBA-B66DBB8DFC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AF5-46B7-BDBA-B66DBB8DFC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AF5-46B7-BDBA-B66DBB8DFC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AF5-46B7-BDBA-B66DBB8DFC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AF5-46B7-BDBA-B66DBB8DFC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AF5-46B7-BDBA-B66DBB8DFC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AF5-46B7-BDBA-B66DBB8DFC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AF5-46B7-BDBA-B66DBB8DFC8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AF5-46B7-BDBA-B66DBB8DF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Buloba-Nsangi'!$C$60:$N$60</c:f>
              <c:numCache>
                <c:formatCode>General</c:formatCode>
                <c:ptCount val="12"/>
                <c:pt idx="0">
                  <c:v>0.54098360655737709</c:v>
                </c:pt>
                <c:pt idx="1">
                  <c:v>0.12295081967213115</c:v>
                </c:pt>
                <c:pt idx="2">
                  <c:v>7.3770491803278687E-2</c:v>
                </c:pt>
                <c:pt idx="3">
                  <c:v>9.6311475409836061E-2</c:v>
                </c:pt>
                <c:pt idx="4">
                  <c:v>6.1475409836065573E-3</c:v>
                </c:pt>
                <c:pt idx="5">
                  <c:v>2.0491803278688526E-3</c:v>
                </c:pt>
                <c:pt idx="6">
                  <c:v>0.13114754098360656</c:v>
                </c:pt>
                <c:pt idx="7">
                  <c:v>6.1475409836065573E-3</c:v>
                </c:pt>
                <c:pt idx="8">
                  <c:v>2.0491803278688523E-2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AF5-46B7-BDBA-B66DBB8D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Nsangi-Buloba'!$AE$10:$AE$21</c:f>
              <c:numCache>
                <c:formatCode>0</c:formatCode>
                <c:ptCount val="12"/>
                <c:pt idx="0">
                  <c:v>15</c:v>
                </c:pt>
                <c:pt idx="1">
                  <c:v>16</c:v>
                </c:pt>
                <c:pt idx="2">
                  <c:v>37</c:v>
                </c:pt>
                <c:pt idx="3">
                  <c:v>28</c:v>
                </c:pt>
                <c:pt idx="4">
                  <c:v>31</c:v>
                </c:pt>
                <c:pt idx="5">
                  <c:v>42</c:v>
                </c:pt>
                <c:pt idx="6">
                  <c:v>35</c:v>
                </c:pt>
                <c:pt idx="7">
                  <c:v>40</c:v>
                </c:pt>
                <c:pt idx="8">
                  <c:v>38</c:v>
                </c:pt>
                <c:pt idx="9">
                  <c:v>49</c:v>
                </c:pt>
                <c:pt idx="10">
                  <c:v>60</c:v>
                </c:pt>
                <c:pt idx="11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Nsangi-Buloba'!$AF$10:$AF$21</c:f>
              <c:numCache>
                <c:formatCode>0</c:formatCode>
                <c:ptCount val="12"/>
                <c:pt idx="0">
                  <c:v>78</c:v>
                </c:pt>
                <c:pt idx="1">
                  <c:v>109</c:v>
                </c:pt>
                <c:pt idx="2">
                  <c:v>131</c:v>
                </c:pt>
                <c:pt idx="3">
                  <c:v>113</c:v>
                </c:pt>
                <c:pt idx="4">
                  <c:v>123</c:v>
                </c:pt>
                <c:pt idx="5">
                  <c:v>132</c:v>
                </c:pt>
                <c:pt idx="6">
                  <c:v>95</c:v>
                </c:pt>
                <c:pt idx="7">
                  <c:v>109</c:v>
                </c:pt>
                <c:pt idx="8">
                  <c:v>127</c:v>
                </c:pt>
                <c:pt idx="9">
                  <c:v>147</c:v>
                </c:pt>
                <c:pt idx="10">
                  <c:v>165</c:v>
                </c:pt>
                <c:pt idx="11">
                  <c:v>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6374992"/>
        <c:axId val="-736377168"/>
      </c:lineChart>
      <c:catAx>
        <c:axId val="-736374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77168"/>
        <c:crosses val="autoZero"/>
        <c:auto val="1"/>
        <c:lblAlgn val="ctr"/>
        <c:lblOffset val="100"/>
        <c:noMultiLvlLbl val="0"/>
      </c:catAx>
      <c:valAx>
        <c:axId val="-736377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7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Nsangi-Buloba'!$C$59:$N$59</c:f>
              <c:numCache>
                <c:formatCode>0.0%</c:formatCode>
                <c:ptCount val="12"/>
                <c:pt idx="0">
                  <c:v>0.18968935888962327</c:v>
                </c:pt>
                <c:pt idx="1">
                  <c:v>2.247191011235955E-2</c:v>
                </c:pt>
                <c:pt idx="2">
                  <c:v>2.9742233972240583E-2</c:v>
                </c:pt>
                <c:pt idx="3">
                  <c:v>2.3132848645076007E-2</c:v>
                </c:pt>
                <c:pt idx="4">
                  <c:v>1.9828155981493722E-3</c:v>
                </c:pt>
                <c:pt idx="5">
                  <c:v>6.6093853271645734E-4</c:v>
                </c:pt>
                <c:pt idx="6">
                  <c:v>4.2961004626569731E-2</c:v>
                </c:pt>
                <c:pt idx="7">
                  <c:v>4.626569729015202E-3</c:v>
                </c:pt>
                <c:pt idx="8">
                  <c:v>0</c:v>
                </c:pt>
                <c:pt idx="9">
                  <c:v>0</c:v>
                </c:pt>
                <c:pt idx="10">
                  <c:v>0.68473231989424987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Nsangi-Buloba'!$S$9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Nsangi-Buloba'!$S$10:$S$21</c:f>
              <c:numCache>
                <c:formatCode>0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19</c:v>
                </c:pt>
                <c:pt idx="3">
                  <c:v>19</c:v>
                </c:pt>
                <c:pt idx="4">
                  <c:v>16</c:v>
                </c:pt>
                <c:pt idx="5">
                  <c:v>25</c:v>
                </c:pt>
                <c:pt idx="6">
                  <c:v>20</c:v>
                </c:pt>
                <c:pt idx="7">
                  <c:v>18</c:v>
                </c:pt>
                <c:pt idx="8">
                  <c:v>29</c:v>
                </c:pt>
                <c:pt idx="9">
                  <c:v>29</c:v>
                </c:pt>
                <c:pt idx="10">
                  <c:v>38</c:v>
                </c:pt>
                <c:pt idx="11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Nsangi-Buloba'!$T$9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Nsangi-Buloba'!$T$10:$T$21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Nsangi-Buloba'!$U$9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Nsangi-Buloba'!$U$10:$U$21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1</c:v>
                </c:pt>
                <c:pt idx="9">
                  <c:v>6</c:v>
                </c:pt>
                <c:pt idx="10">
                  <c:v>3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Nsangi-Buloba'!$V$9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Nsangi-Buloba'!$V$10:$V$21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Nsangi-Buloba'!$W$9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Nsangi-Buloba'!$X$9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Nsangi-Buloba'!$Y$9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2</c:v>
                </c:pt>
                <c:pt idx="9">
                  <c:v>3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Nsangi-Buloba'!$Z$9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Nsangi-Buloba'!$AA$9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Nsangi-Buloba'!$AB$9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Nsangi-Buloba'!$AC$9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Nsangi-Buloba'!$AC$10:$AC$21</c:f>
              <c:numCache>
                <c:formatCode>0</c:formatCode>
                <c:ptCount val="12"/>
                <c:pt idx="0">
                  <c:v>63</c:v>
                </c:pt>
                <c:pt idx="1">
                  <c:v>93</c:v>
                </c:pt>
                <c:pt idx="2">
                  <c:v>94</c:v>
                </c:pt>
                <c:pt idx="3">
                  <c:v>85</c:v>
                </c:pt>
                <c:pt idx="4">
                  <c:v>92</c:v>
                </c:pt>
                <c:pt idx="5">
                  <c:v>90</c:v>
                </c:pt>
                <c:pt idx="6">
                  <c:v>60</c:v>
                </c:pt>
                <c:pt idx="7">
                  <c:v>69</c:v>
                </c:pt>
                <c:pt idx="8">
                  <c:v>89</c:v>
                </c:pt>
                <c:pt idx="9">
                  <c:v>98</c:v>
                </c:pt>
                <c:pt idx="10">
                  <c:v>105</c:v>
                </c:pt>
                <c:pt idx="1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Nsangi-Buloba'!$AD$9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Nsangi-Buloba'!$AD$10:$AD$21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6383152"/>
        <c:axId val="-736376080"/>
      </c:lineChart>
      <c:catAx>
        <c:axId val="-73638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76080"/>
        <c:crosses val="autoZero"/>
        <c:auto val="1"/>
        <c:lblAlgn val="ctr"/>
        <c:lblOffset val="100"/>
        <c:noMultiLvlLbl val="0"/>
      </c:catAx>
      <c:valAx>
        <c:axId val="-7363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63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Nsangi-Buloba'!$C$60:$N$60</c:f>
              <c:numCache>
                <c:formatCode>0.00%</c:formatCode>
                <c:ptCount val="12"/>
                <c:pt idx="0">
                  <c:v>0.60167714884696022</c:v>
                </c:pt>
                <c:pt idx="1">
                  <c:v>7.1278825995807121E-2</c:v>
                </c:pt>
                <c:pt idx="2">
                  <c:v>9.4339622641509441E-2</c:v>
                </c:pt>
                <c:pt idx="3">
                  <c:v>7.337526205450734E-2</c:v>
                </c:pt>
                <c:pt idx="4">
                  <c:v>6.2893081761006293E-3</c:v>
                </c:pt>
                <c:pt idx="5">
                  <c:v>2.0964360587002098E-3</c:v>
                </c:pt>
                <c:pt idx="6">
                  <c:v>0.13626834381551362</c:v>
                </c:pt>
                <c:pt idx="7">
                  <c:v>1.4675052410901468E-2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Nsangi-Buloba'!$AE$10:$AE$21</c:f>
              <c:numCache>
                <c:formatCode>General</c:formatCode>
                <c:ptCount val="12"/>
                <c:pt idx="0">
                  <c:v>15</c:v>
                </c:pt>
                <c:pt idx="1">
                  <c:v>16</c:v>
                </c:pt>
                <c:pt idx="2">
                  <c:v>37</c:v>
                </c:pt>
                <c:pt idx="3">
                  <c:v>28</c:v>
                </c:pt>
                <c:pt idx="4">
                  <c:v>31</c:v>
                </c:pt>
                <c:pt idx="5">
                  <c:v>42</c:v>
                </c:pt>
                <c:pt idx="6">
                  <c:v>35</c:v>
                </c:pt>
                <c:pt idx="7">
                  <c:v>40</c:v>
                </c:pt>
                <c:pt idx="8">
                  <c:v>38</c:v>
                </c:pt>
                <c:pt idx="9">
                  <c:v>49</c:v>
                </c:pt>
                <c:pt idx="10">
                  <c:v>60</c:v>
                </c:pt>
                <c:pt idx="11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C4-4D77-8109-D22CAE0F2F87}"/>
            </c:ext>
          </c:extLst>
        </c:ser>
        <c:ser>
          <c:idx val="1"/>
          <c:order val="1"/>
          <c:tx>
            <c:strRef>
              <c:f>'[2]29.09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Nsangi-Buloba'!$R$10:$R$21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Nsangi-Buloba'!$AF$10:$AF$21</c:f>
              <c:numCache>
                <c:formatCode>General</c:formatCode>
                <c:ptCount val="12"/>
                <c:pt idx="0">
                  <c:v>78</c:v>
                </c:pt>
                <c:pt idx="1">
                  <c:v>109</c:v>
                </c:pt>
                <c:pt idx="2">
                  <c:v>131</c:v>
                </c:pt>
                <c:pt idx="3">
                  <c:v>113</c:v>
                </c:pt>
                <c:pt idx="4">
                  <c:v>123</c:v>
                </c:pt>
                <c:pt idx="5">
                  <c:v>132</c:v>
                </c:pt>
                <c:pt idx="6">
                  <c:v>95</c:v>
                </c:pt>
                <c:pt idx="7">
                  <c:v>109</c:v>
                </c:pt>
                <c:pt idx="8">
                  <c:v>127</c:v>
                </c:pt>
                <c:pt idx="9">
                  <c:v>147</c:v>
                </c:pt>
                <c:pt idx="10">
                  <c:v>165</c:v>
                </c:pt>
                <c:pt idx="11">
                  <c:v>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C4-4D77-8109-D22CAE0F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5047760"/>
        <c:axId val="-735047216"/>
      </c:lineChart>
      <c:catAx>
        <c:axId val="-735047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5047216"/>
        <c:crosses val="autoZero"/>
        <c:auto val="1"/>
        <c:lblAlgn val="ctr"/>
        <c:lblOffset val="100"/>
        <c:noMultiLvlLbl val="0"/>
      </c:catAx>
      <c:valAx>
        <c:axId val="-735047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504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FB-452B-B33D-4EF812701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FB-452B-B33D-4EF8127011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FB-452B-B33D-4EF8127011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FB-452B-B33D-4EF8127011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2FB-452B-B33D-4EF8127011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2FB-452B-B33D-4EF8127011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2FB-452B-B33D-4EF8127011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2FB-452B-B33D-4EF8127011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2FB-452B-B33D-4EF8127011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2FB-452B-B33D-4EF8127011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2FB-452B-B33D-4EF8127011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2FB-452B-B33D-4EF8127011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2FB-452B-B33D-4EF8127011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Nsangi-Buloba'!$C$59:$N$59</c:f>
              <c:numCache>
                <c:formatCode>General</c:formatCode>
                <c:ptCount val="12"/>
                <c:pt idx="0">
                  <c:v>0.18968935888962327</c:v>
                </c:pt>
                <c:pt idx="1">
                  <c:v>2.247191011235955E-2</c:v>
                </c:pt>
                <c:pt idx="2">
                  <c:v>2.9742233972240583E-2</c:v>
                </c:pt>
                <c:pt idx="3">
                  <c:v>2.3132848645076007E-2</c:v>
                </c:pt>
                <c:pt idx="4">
                  <c:v>1.9828155981493722E-3</c:v>
                </c:pt>
                <c:pt idx="5">
                  <c:v>6.6093853271645734E-4</c:v>
                </c:pt>
                <c:pt idx="6">
                  <c:v>4.2961004626569731E-2</c:v>
                </c:pt>
                <c:pt idx="7">
                  <c:v>4.626569729015202E-3</c:v>
                </c:pt>
                <c:pt idx="8">
                  <c:v>0</c:v>
                </c:pt>
                <c:pt idx="9">
                  <c:v>0</c:v>
                </c:pt>
                <c:pt idx="10">
                  <c:v>0.68473231989424987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2FB-452B-B33D-4EF812701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EB-48B1-B8EC-AD08F84AE6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EB-48B1-B8EC-AD08F84AE6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EB-48B1-B8EC-AD08F84AE6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EB-48B1-B8EC-AD08F84AE6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EB-48B1-B8EC-AD08F84AE6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EB-48B1-B8EC-AD08F84AE6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EB-48B1-B8EC-AD08F84AE6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EB-48B1-B8EC-AD08F84AE6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EB-48B1-B8EC-AD08F84AE6F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EB-48B1-B8EC-AD08F84AE6F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EB-48B1-B8EC-AD08F84AE6F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EB-48B1-B8EC-AD08F84AE6F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EB-48B1-B8EC-AD08F84AE6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Nsangi-Buloba'!$C$60:$N$60</c:f>
              <c:numCache>
                <c:formatCode>General</c:formatCode>
                <c:ptCount val="12"/>
                <c:pt idx="0">
                  <c:v>0.60167714884696022</c:v>
                </c:pt>
                <c:pt idx="1">
                  <c:v>7.1278825995807121E-2</c:v>
                </c:pt>
                <c:pt idx="2">
                  <c:v>9.4339622641509441E-2</c:v>
                </c:pt>
                <c:pt idx="3">
                  <c:v>7.337526205450734E-2</c:v>
                </c:pt>
                <c:pt idx="4">
                  <c:v>6.2893081761006293E-3</c:v>
                </c:pt>
                <c:pt idx="5">
                  <c:v>2.0964360587002098E-3</c:v>
                </c:pt>
                <c:pt idx="6">
                  <c:v>0.13626834381551362</c:v>
                </c:pt>
                <c:pt idx="7">
                  <c:v>1.4675052410901468E-2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EB-48B1-B8EC-AD08F84AE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Buloba-Nsangi'!$AE$9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Buloba-Nsangi'!$R$10:$R$33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Buloba-Nsangi'!$AE$10:$AE$33</c:f>
              <c:numCache>
                <c:formatCode>0</c:formatCode>
                <c:ptCount val="24"/>
                <c:pt idx="0">
                  <c:v>28.857142857142858</c:v>
                </c:pt>
                <c:pt idx="1">
                  <c:v>30.428571428571431</c:v>
                </c:pt>
                <c:pt idx="2">
                  <c:v>36.285714285714285</c:v>
                </c:pt>
                <c:pt idx="3">
                  <c:v>33.714285714285715</c:v>
                </c:pt>
                <c:pt idx="4">
                  <c:v>35.571428571428569</c:v>
                </c:pt>
                <c:pt idx="5">
                  <c:v>34.571428571428569</c:v>
                </c:pt>
                <c:pt idx="6">
                  <c:v>35.714285714285715</c:v>
                </c:pt>
                <c:pt idx="7">
                  <c:v>30.428571428571431</c:v>
                </c:pt>
                <c:pt idx="8">
                  <c:v>30.285714285714285</c:v>
                </c:pt>
                <c:pt idx="9">
                  <c:v>31.714285714285712</c:v>
                </c:pt>
                <c:pt idx="10">
                  <c:v>43.142857142857139</c:v>
                </c:pt>
                <c:pt idx="11">
                  <c:v>44.714285714285722</c:v>
                </c:pt>
                <c:pt idx="12">
                  <c:v>50</c:v>
                </c:pt>
                <c:pt idx="13">
                  <c:v>33.5</c:v>
                </c:pt>
                <c:pt idx="14">
                  <c:v>23</c:v>
                </c:pt>
                <c:pt idx="15">
                  <c:v>20</c:v>
                </c:pt>
                <c:pt idx="16">
                  <c:v>13.5</c:v>
                </c:pt>
                <c:pt idx="17">
                  <c:v>12.5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12</c:v>
                </c:pt>
                <c:pt idx="22">
                  <c:v>16.5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Buloba-Nsangi'!$AF$9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Buloba-Nsangi'!$R$10:$R$33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Buloba-Nsangi'!$AF$10:$AF$33</c:f>
              <c:numCache>
                <c:formatCode>0</c:formatCode>
                <c:ptCount val="24"/>
                <c:pt idx="0">
                  <c:v>134</c:v>
                </c:pt>
                <c:pt idx="1">
                  <c:v>129.57142857142858</c:v>
                </c:pt>
                <c:pt idx="2">
                  <c:v>129.57142857142858</c:v>
                </c:pt>
                <c:pt idx="3">
                  <c:v>123.42857142857143</c:v>
                </c:pt>
                <c:pt idx="4">
                  <c:v>116.71428571428572</c:v>
                </c:pt>
                <c:pt idx="5">
                  <c:v>108.42857142857143</c:v>
                </c:pt>
                <c:pt idx="6">
                  <c:v>105.14285714285714</c:v>
                </c:pt>
                <c:pt idx="7">
                  <c:v>98.571428571428569</c:v>
                </c:pt>
                <c:pt idx="8">
                  <c:v>99.428571428571431</c:v>
                </c:pt>
                <c:pt idx="9">
                  <c:v>108</c:v>
                </c:pt>
                <c:pt idx="10">
                  <c:v>130.42857142857142</c:v>
                </c:pt>
                <c:pt idx="11">
                  <c:v>140</c:v>
                </c:pt>
                <c:pt idx="12">
                  <c:v>118</c:v>
                </c:pt>
                <c:pt idx="13">
                  <c:v>75.5</c:v>
                </c:pt>
                <c:pt idx="14">
                  <c:v>73</c:v>
                </c:pt>
                <c:pt idx="15">
                  <c:v>63.5</c:v>
                </c:pt>
                <c:pt idx="16">
                  <c:v>50.5</c:v>
                </c:pt>
                <c:pt idx="17">
                  <c:v>33</c:v>
                </c:pt>
                <c:pt idx="18">
                  <c:v>11</c:v>
                </c:pt>
                <c:pt idx="19">
                  <c:v>6</c:v>
                </c:pt>
                <c:pt idx="20">
                  <c:v>8.5</c:v>
                </c:pt>
                <c:pt idx="21">
                  <c:v>24</c:v>
                </c:pt>
                <c:pt idx="22">
                  <c:v>42.5</c:v>
                </c:pt>
                <c:pt idx="23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5040688"/>
        <c:axId val="-735042320"/>
      </c:lineChart>
      <c:catAx>
        <c:axId val="-735040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5042320"/>
        <c:crosses val="autoZero"/>
        <c:auto val="1"/>
        <c:lblAlgn val="ctr"/>
        <c:lblOffset val="100"/>
        <c:noMultiLvlLbl val="0"/>
      </c:catAx>
      <c:valAx>
        <c:axId val="-735042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504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Buloba-Nsangi'!$C$107:$N$107</c:f>
              <c:numCache>
                <c:formatCode>0.0%</c:formatCode>
                <c:ptCount val="12"/>
                <c:pt idx="0">
                  <c:v>0.14506927465362671</c:v>
                </c:pt>
                <c:pt idx="1">
                  <c:v>3.3166790687785684E-2</c:v>
                </c:pt>
                <c:pt idx="2">
                  <c:v>2.3847489458204876E-2</c:v>
                </c:pt>
                <c:pt idx="3">
                  <c:v>4.6490202331597029E-2</c:v>
                </c:pt>
                <c:pt idx="4">
                  <c:v>5.138017788171927E-3</c:v>
                </c:pt>
                <c:pt idx="5">
                  <c:v>2.1260763261401078E-4</c:v>
                </c:pt>
                <c:pt idx="6">
                  <c:v>5.4462988554622442E-2</c:v>
                </c:pt>
                <c:pt idx="7">
                  <c:v>9.2484320187094706E-3</c:v>
                </c:pt>
                <c:pt idx="8">
                  <c:v>3.1891144892101622E-3</c:v>
                </c:pt>
                <c:pt idx="9">
                  <c:v>2.1260763261401078E-4</c:v>
                </c:pt>
                <c:pt idx="10">
                  <c:v>0.67882073633110074</c:v>
                </c:pt>
                <c:pt idx="11">
                  <c:v>1.4173842174267386E-4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Buloba-Nsangi'!$C$9:$N$9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Buloba-Nsangi'!$C$108:$N$108</c:f>
              <c:numCache>
                <c:formatCode>0.00%</c:formatCode>
                <c:ptCount val="12"/>
                <c:pt idx="0">
                  <c:v>0.45167696381288608</c:v>
                </c:pt>
                <c:pt idx="1">
                  <c:v>0.10326566637246247</c:v>
                </c:pt>
                <c:pt idx="2">
                  <c:v>7.4249779346866704E-2</c:v>
                </c:pt>
                <c:pt idx="3">
                  <c:v>0.14474845542806705</c:v>
                </c:pt>
                <c:pt idx="4">
                  <c:v>1.59973521624007E-2</c:v>
                </c:pt>
                <c:pt idx="5">
                  <c:v>6.6195939982347733E-4</c:v>
                </c:pt>
                <c:pt idx="6">
                  <c:v>0.16957193292144748</c:v>
                </c:pt>
                <c:pt idx="7">
                  <c:v>2.8795233892321269E-2</c:v>
                </c:pt>
                <c:pt idx="8">
                  <c:v>9.9293909973521607E-3</c:v>
                </c:pt>
                <c:pt idx="9">
                  <c:v>6.6195939982347733E-4</c:v>
                </c:pt>
                <c:pt idx="11">
                  <c:v>4.413062665489849E-4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Nsangi-Buloba'!$AE$9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Nsangi-Buloba'!$R$10:$R$33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Nsangi-Buloba'!$AE$10:$AE$33</c:f>
              <c:numCache>
                <c:formatCode>0</c:formatCode>
                <c:ptCount val="24"/>
                <c:pt idx="0">
                  <c:v>24</c:v>
                </c:pt>
                <c:pt idx="1">
                  <c:v>25.000000000000004</c:v>
                </c:pt>
                <c:pt idx="2">
                  <c:v>28.714285714285715</c:v>
                </c:pt>
                <c:pt idx="3">
                  <c:v>24.142857142857142</c:v>
                </c:pt>
                <c:pt idx="4">
                  <c:v>28.714285714285715</c:v>
                </c:pt>
                <c:pt idx="5">
                  <c:v>28.285714285714285</c:v>
                </c:pt>
                <c:pt idx="6">
                  <c:v>26.857142857142858</c:v>
                </c:pt>
                <c:pt idx="7">
                  <c:v>28.285714285714285</c:v>
                </c:pt>
                <c:pt idx="8">
                  <c:v>29</c:v>
                </c:pt>
                <c:pt idx="9">
                  <c:v>34.285714285714285</c:v>
                </c:pt>
                <c:pt idx="10">
                  <c:v>47.571428571428577</c:v>
                </c:pt>
                <c:pt idx="11">
                  <c:v>50</c:v>
                </c:pt>
                <c:pt idx="12">
                  <c:v>71</c:v>
                </c:pt>
                <c:pt idx="13">
                  <c:v>56</c:v>
                </c:pt>
                <c:pt idx="14">
                  <c:v>56</c:v>
                </c:pt>
                <c:pt idx="15">
                  <c:v>37.5</c:v>
                </c:pt>
                <c:pt idx="16">
                  <c:v>24.5</c:v>
                </c:pt>
                <c:pt idx="17">
                  <c:v>19</c:v>
                </c:pt>
                <c:pt idx="18">
                  <c:v>6.5</c:v>
                </c:pt>
                <c:pt idx="19">
                  <c:v>5.5</c:v>
                </c:pt>
                <c:pt idx="20">
                  <c:v>5.5</c:v>
                </c:pt>
                <c:pt idx="21">
                  <c:v>15.5</c:v>
                </c:pt>
                <c:pt idx="22">
                  <c:v>21.5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Nsangi-Buloba'!$AF$9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Nsangi-Buloba'!$R$10:$R$33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Nsangi-Buloba'!$AF$10:$AF$33</c:f>
              <c:numCache>
                <c:formatCode>0</c:formatCode>
                <c:ptCount val="24"/>
                <c:pt idx="0">
                  <c:v>112.28571428571429</c:v>
                </c:pt>
                <c:pt idx="1">
                  <c:v>116.71428571428572</c:v>
                </c:pt>
                <c:pt idx="2">
                  <c:v>120.57142857142857</c:v>
                </c:pt>
                <c:pt idx="3">
                  <c:v>108.14285714285714</c:v>
                </c:pt>
                <c:pt idx="4">
                  <c:v>105.28571428571429</c:v>
                </c:pt>
                <c:pt idx="5">
                  <c:v>101.57142857142858</c:v>
                </c:pt>
                <c:pt idx="6">
                  <c:v>92.285714285714278</c:v>
                </c:pt>
                <c:pt idx="7">
                  <c:v>89.142857142857153</c:v>
                </c:pt>
                <c:pt idx="8">
                  <c:v>86.428571428571431</c:v>
                </c:pt>
                <c:pt idx="9">
                  <c:v>107</c:v>
                </c:pt>
                <c:pt idx="10">
                  <c:v>127.28571428571428</c:v>
                </c:pt>
                <c:pt idx="11">
                  <c:v>136</c:v>
                </c:pt>
                <c:pt idx="12">
                  <c:v>152</c:v>
                </c:pt>
                <c:pt idx="13">
                  <c:v>103.5</c:v>
                </c:pt>
                <c:pt idx="14">
                  <c:v>105</c:v>
                </c:pt>
                <c:pt idx="15">
                  <c:v>86.5</c:v>
                </c:pt>
                <c:pt idx="16">
                  <c:v>58</c:v>
                </c:pt>
                <c:pt idx="17">
                  <c:v>39</c:v>
                </c:pt>
                <c:pt idx="18">
                  <c:v>14</c:v>
                </c:pt>
                <c:pt idx="19">
                  <c:v>12</c:v>
                </c:pt>
                <c:pt idx="20">
                  <c:v>10.5</c:v>
                </c:pt>
                <c:pt idx="21">
                  <c:v>21.5</c:v>
                </c:pt>
                <c:pt idx="22">
                  <c:v>33</c:v>
                </c:pt>
                <c:pt idx="23">
                  <c:v>56.5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5049392"/>
        <c:axId val="-735043952"/>
      </c:lineChart>
      <c:catAx>
        <c:axId val="-735049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5043952"/>
        <c:crosses val="autoZero"/>
        <c:auto val="1"/>
        <c:lblAlgn val="ctr"/>
        <c:lblOffset val="100"/>
        <c:noMultiLvlLbl val="0"/>
      </c:catAx>
      <c:valAx>
        <c:axId val="-735043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73504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Nsangi-Buloba'!$C$107:$N$107</c:f>
              <c:numCache>
                <c:formatCode>0.0%</c:formatCode>
                <c:ptCount val="12"/>
                <c:pt idx="0">
                  <c:v>0.1558795085783875</c:v>
                </c:pt>
                <c:pt idx="1">
                  <c:v>3.7608796876678965E-2</c:v>
                </c:pt>
                <c:pt idx="2">
                  <c:v>3.9113148751746131E-2</c:v>
                </c:pt>
                <c:pt idx="3">
                  <c:v>4.9894337189727432E-2</c:v>
                </c:pt>
                <c:pt idx="4">
                  <c:v>8.7395680361044455E-3</c:v>
                </c:pt>
                <c:pt idx="5">
                  <c:v>1.4685339732798456E-3</c:v>
                </c:pt>
                <c:pt idx="6">
                  <c:v>5.7451914466850544E-2</c:v>
                </c:pt>
                <c:pt idx="7">
                  <c:v>7.3426698663992263E-3</c:v>
                </c:pt>
                <c:pt idx="8">
                  <c:v>1.6834413840037248E-3</c:v>
                </c:pt>
                <c:pt idx="9">
                  <c:v>4.6563272323507296E-4</c:v>
                </c:pt>
                <c:pt idx="10">
                  <c:v>0.64028081235001277</c:v>
                </c:pt>
                <c:pt idx="11">
                  <c:v>7.16358035746266E-5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Nsangi-Buloba'!$C$9:$N$9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Nsangi-Buloba'!$C$108:$N$108</c:f>
              <c:numCache>
                <c:formatCode>0.00%</c:formatCode>
                <c:ptCount val="12"/>
                <c:pt idx="0">
                  <c:v>0.43333665239470287</c:v>
                </c:pt>
                <c:pt idx="1">
                  <c:v>0.10455043313750872</c:v>
                </c:pt>
                <c:pt idx="2">
                  <c:v>0.1087324504630091</c:v>
                </c:pt>
                <c:pt idx="3">
                  <c:v>0.13870357462909491</c:v>
                </c:pt>
                <c:pt idx="4">
                  <c:v>2.4295529224335359E-2</c:v>
                </c:pt>
                <c:pt idx="5">
                  <c:v>4.0824454844170079E-3</c:v>
                </c:pt>
                <c:pt idx="6">
                  <c:v>0.15971323309768001</c:v>
                </c:pt>
                <c:pt idx="7">
                  <c:v>2.0412227422085035E-2</c:v>
                </c:pt>
                <c:pt idx="8">
                  <c:v>4.6798765309170563E-3</c:v>
                </c:pt>
                <c:pt idx="9">
                  <c:v>1.2944339340834415E-3</c:v>
                </c:pt>
                <c:pt idx="11">
                  <c:v>1.9914368216668326E-4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855822782633258E-2"/>
          <c:y val="0.16935215265923928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Buloba-Nsangi-2Dir'!$C$9:$N$9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Buloba-Nsangi-2Dir'!$C$107:$N$107</c:f>
              <c:numCache>
                <c:formatCode>0.0%</c:formatCode>
                <c:ptCount val="12"/>
                <c:pt idx="0">
                  <c:v>0.15044531528322047</c:v>
                </c:pt>
                <c:pt idx="1">
                  <c:v>3.5375846099038114E-2</c:v>
                </c:pt>
                <c:pt idx="2">
                  <c:v>3.1439258995368716E-2</c:v>
                </c:pt>
                <c:pt idx="3">
                  <c:v>4.818311364446027E-2</c:v>
                </c:pt>
                <c:pt idx="4">
                  <c:v>6.9291058069112926E-3</c:v>
                </c:pt>
                <c:pt idx="5">
                  <c:v>8.3719273245457762E-4</c:v>
                </c:pt>
                <c:pt idx="6">
                  <c:v>5.5949412183826146E-2</c:v>
                </c:pt>
                <c:pt idx="7">
                  <c:v>8.3006768792304956E-3</c:v>
                </c:pt>
                <c:pt idx="8">
                  <c:v>2.4403277520484504E-3</c:v>
                </c:pt>
                <c:pt idx="9">
                  <c:v>3.3843961524759522E-4</c:v>
                </c:pt>
                <c:pt idx="10">
                  <c:v>0.65965443534022095</c:v>
                </c:pt>
                <c:pt idx="11">
                  <c:v>1.0687566797292481E-4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Buloba-Nsangi-2Dir'!$C$9:$N$9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Buloba-Nsangi-2Dir'!$C$108:$N$108</c:f>
              <c:numCache>
                <c:formatCode>0.00%</c:formatCode>
                <c:ptCount val="12"/>
                <c:pt idx="0">
                  <c:v>0.4420369498089704</c:v>
                </c:pt>
                <c:pt idx="1">
                  <c:v>0.10394096404459099</c:v>
                </c:pt>
                <c:pt idx="2">
                  <c:v>9.2374522426335884E-2</c:v>
                </c:pt>
                <c:pt idx="3">
                  <c:v>0.14157115193384623</c:v>
                </c:pt>
                <c:pt idx="4">
                  <c:v>2.0359030721725024E-2</c:v>
                </c:pt>
                <c:pt idx="5">
                  <c:v>2.4598314753755167E-3</c:v>
                </c:pt>
                <c:pt idx="6">
                  <c:v>0.16439001413094678</c:v>
                </c:pt>
                <c:pt idx="7">
                  <c:v>2.4388967394148746E-2</c:v>
                </c:pt>
                <c:pt idx="8">
                  <c:v>7.1701470665201245E-3</c:v>
                </c:pt>
                <c:pt idx="9">
                  <c:v>9.9439995813052802E-4</c:v>
                </c:pt>
                <c:pt idx="11">
                  <c:v>3.1402103940964042E-4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Buloba-Nsangi-2Dir'!$S$9:$AF$9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Buloba-Nsangi-2Dir'!$S$41:$AF$41</c:f>
              <c:numCache>
                <c:formatCode>_-* #,##0_-;\-* #,##0_-;_-* "-"_-;_-@_-</c:formatCode>
                <c:ptCount val="14"/>
                <c:pt idx="0">
                  <c:v>603.28571428571422</c:v>
                </c:pt>
                <c:pt idx="1">
                  <c:v>141.85714285714283</c:v>
                </c:pt>
                <c:pt idx="2">
                  <c:v>126.07142857142857</c:v>
                </c:pt>
                <c:pt idx="3">
                  <c:v>193.21428571428572</c:v>
                </c:pt>
                <c:pt idx="4">
                  <c:v>27.785714285714285</c:v>
                </c:pt>
                <c:pt idx="5">
                  <c:v>3.3571428571428572</c:v>
                </c:pt>
                <c:pt idx="6">
                  <c:v>224.35714285714283</c:v>
                </c:pt>
                <c:pt idx="7">
                  <c:v>33.285714285714285</c:v>
                </c:pt>
                <c:pt idx="8">
                  <c:v>9.7857142857142847</c:v>
                </c:pt>
                <c:pt idx="9">
                  <c:v>1.357142857142857</c:v>
                </c:pt>
                <c:pt idx="10">
                  <c:v>2645.2142857142858</c:v>
                </c:pt>
                <c:pt idx="11">
                  <c:v>0.42857142857142855</c:v>
                </c:pt>
                <c:pt idx="12">
                  <c:v>1364.7857142857142</c:v>
                </c:pt>
                <c:pt idx="13">
                  <c:v>4010.0000000000005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F-4360-8985-52EB58664D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Buloba-Nsangi-2Dir'!$S$9:$AF$9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Buloba-Nsangi-2Dir'!$S$42:$AF$42</c:f>
              <c:numCache>
                <c:formatCode>0.000</c:formatCode>
                <c:ptCount val="14"/>
                <c:pt idx="0">
                  <c:v>1.492226148409894</c:v>
                </c:pt>
                <c:pt idx="1">
                  <c:v>1.974155069582505</c:v>
                </c:pt>
                <c:pt idx="2">
                  <c:v>1.7614770459081837</c:v>
                </c:pt>
                <c:pt idx="3">
                  <c:v>2.8118503118503124</c:v>
                </c:pt>
                <c:pt idx="4">
                  <c:v>1.8177570093457944</c:v>
                </c:pt>
                <c:pt idx="5">
                  <c:v>3.916666666666667</c:v>
                </c:pt>
                <c:pt idx="6">
                  <c:v>1.714519650655022</c:v>
                </c:pt>
                <c:pt idx="7">
                  <c:v>1.9256198347107438</c:v>
                </c:pt>
                <c:pt idx="8">
                  <c:v>1.1810344827586208</c:v>
                </c:pt>
                <c:pt idx="9">
                  <c:v>1.5833333333333335</c:v>
                </c:pt>
                <c:pt idx="10">
                  <c:v>1.366531365313653</c:v>
                </c:pt>
                <c:pt idx="11">
                  <c:v>1</c:v>
                </c:pt>
                <c:pt idx="12">
                  <c:v>1.7269522776572672</c:v>
                </c:pt>
                <c:pt idx="13">
                  <c:v>1.4710198092443139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E-4D78-ABBE-141EB4DA3E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Buloba-Nsangi-2Dir'!$AE$9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Buloba-Nsangi-2Dir'!$R$10:$R$33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Buloba-Nsangi-2Dir'!$AE$10:$AE$33</c:f>
              <c:numCache>
                <c:formatCode>0</c:formatCode>
                <c:ptCount val="24"/>
                <c:pt idx="0">
                  <c:v>52.857142857142847</c:v>
                </c:pt>
                <c:pt idx="1">
                  <c:v>55.428571428571423</c:v>
                </c:pt>
                <c:pt idx="2">
                  <c:v>65</c:v>
                </c:pt>
                <c:pt idx="3">
                  <c:v>57.857142857142847</c:v>
                </c:pt>
                <c:pt idx="4">
                  <c:v>64.285714285714278</c:v>
                </c:pt>
                <c:pt idx="5">
                  <c:v>62.857142857142854</c:v>
                </c:pt>
                <c:pt idx="6">
                  <c:v>62.571428571428569</c:v>
                </c:pt>
                <c:pt idx="7">
                  <c:v>58.714285714285708</c:v>
                </c:pt>
                <c:pt idx="8">
                  <c:v>59.285714285714285</c:v>
                </c:pt>
                <c:pt idx="9">
                  <c:v>66</c:v>
                </c:pt>
                <c:pt idx="10">
                  <c:v>90.714285714285722</c:v>
                </c:pt>
                <c:pt idx="11">
                  <c:v>94.714285714285694</c:v>
                </c:pt>
                <c:pt idx="12">
                  <c:v>121</c:v>
                </c:pt>
                <c:pt idx="13">
                  <c:v>89.5</c:v>
                </c:pt>
                <c:pt idx="14">
                  <c:v>79</c:v>
                </c:pt>
                <c:pt idx="15">
                  <c:v>57.5</c:v>
                </c:pt>
                <c:pt idx="16">
                  <c:v>38</c:v>
                </c:pt>
                <c:pt idx="17">
                  <c:v>31.5</c:v>
                </c:pt>
                <c:pt idx="18">
                  <c:v>11.5</c:v>
                </c:pt>
                <c:pt idx="19">
                  <c:v>7.5</c:v>
                </c:pt>
                <c:pt idx="20">
                  <c:v>8.5</c:v>
                </c:pt>
                <c:pt idx="21">
                  <c:v>27.5</c:v>
                </c:pt>
                <c:pt idx="22">
                  <c:v>38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22-4D62-9FED-D46066CAC4D1}"/>
            </c:ext>
          </c:extLst>
        </c:ser>
        <c:ser>
          <c:idx val="1"/>
          <c:order val="1"/>
          <c:tx>
            <c:strRef>
              <c:f>'Avg Week Buloba-Nsangi-2Dir'!$AF$9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Buloba-Nsangi-2Dir'!$R$10:$R$33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Buloba-Nsangi-2Dir'!$AF$10:$AF$33</c:f>
              <c:numCache>
                <c:formatCode>0</c:formatCode>
                <c:ptCount val="24"/>
                <c:pt idx="0">
                  <c:v>246.28571428571428</c:v>
                </c:pt>
                <c:pt idx="1">
                  <c:v>246.28571428571428</c:v>
                </c:pt>
                <c:pt idx="2">
                  <c:v>250.14285714285714</c:v>
                </c:pt>
                <c:pt idx="3">
                  <c:v>231.57142857142856</c:v>
                </c:pt>
                <c:pt idx="4">
                  <c:v>222</c:v>
                </c:pt>
                <c:pt idx="5">
                  <c:v>210</c:v>
                </c:pt>
                <c:pt idx="6">
                  <c:v>197.42857142857144</c:v>
                </c:pt>
                <c:pt idx="7">
                  <c:v>187.71428571428572</c:v>
                </c:pt>
                <c:pt idx="8">
                  <c:v>185.85714285714283</c:v>
                </c:pt>
                <c:pt idx="9">
                  <c:v>215</c:v>
                </c:pt>
                <c:pt idx="10">
                  <c:v>257.71428571428572</c:v>
                </c:pt>
                <c:pt idx="11">
                  <c:v>276</c:v>
                </c:pt>
                <c:pt idx="12">
                  <c:v>270</c:v>
                </c:pt>
                <c:pt idx="13">
                  <c:v>179</c:v>
                </c:pt>
                <c:pt idx="14">
                  <c:v>178</c:v>
                </c:pt>
                <c:pt idx="15">
                  <c:v>150</c:v>
                </c:pt>
                <c:pt idx="16">
                  <c:v>108.5</c:v>
                </c:pt>
                <c:pt idx="17">
                  <c:v>72</c:v>
                </c:pt>
                <c:pt idx="18">
                  <c:v>25</c:v>
                </c:pt>
                <c:pt idx="19">
                  <c:v>18</c:v>
                </c:pt>
                <c:pt idx="20">
                  <c:v>19</c:v>
                </c:pt>
                <c:pt idx="21">
                  <c:v>45.5</c:v>
                </c:pt>
                <c:pt idx="22">
                  <c:v>75.5</c:v>
                </c:pt>
                <c:pt idx="23">
                  <c:v>143.5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22-4D62-9FED-D46066CAC4D1}"/>
            </c:ext>
          </c:extLst>
        </c:ser>
        <c:ser>
          <c:idx val="5"/>
          <c:order val="2"/>
          <c:tx>
            <c:strRef>
              <c:f>'Avg Week Buloba-Nsangi-2Dir'!$AC$9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Buloba-Nsangi-2Dir'!$R$10:$R$33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Buloba-Nsangi-2Dir'!$AC$10:$AC$33</c:f>
              <c:numCache>
                <c:formatCode>0</c:formatCode>
                <c:ptCount val="24"/>
                <c:pt idx="0">
                  <c:v>193.42857142857144</c:v>
                </c:pt>
                <c:pt idx="1">
                  <c:v>190.85714285714286</c:v>
                </c:pt>
                <c:pt idx="2">
                  <c:v>185.14285714285711</c:v>
                </c:pt>
                <c:pt idx="3">
                  <c:v>173.71428571428572</c:v>
                </c:pt>
                <c:pt idx="4">
                  <c:v>157.71428571428572</c:v>
                </c:pt>
                <c:pt idx="5">
                  <c:v>147.14285714285714</c:v>
                </c:pt>
                <c:pt idx="6">
                  <c:v>134.85714285714286</c:v>
                </c:pt>
                <c:pt idx="7">
                  <c:v>129</c:v>
                </c:pt>
                <c:pt idx="8">
                  <c:v>126.57142857142857</c:v>
                </c:pt>
                <c:pt idx="9">
                  <c:v>149</c:v>
                </c:pt>
                <c:pt idx="10">
                  <c:v>167</c:v>
                </c:pt>
                <c:pt idx="11">
                  <c:v>181.28571428571428</c:v>
                </c:pt>
                <c:pt idx="12">
                  <c:v>149</c:v>
                </c:pt>
                <c:pt idx="13">
                  <c:v>89.5</c:v>
                </c:pt>
                <c:pt idx="14">
                  <c:v>99</c:v>
                </c:pt>
                <c:pt idx="15">
                  <c:v>92.5</c:v>
                </c:pt>
                <c:pt idx="16">
                  <c:v>70.5</c:v>
                </c:pt>
                <c:pt idx="17">
                  <c:v>40.5</c:v>
                </c:pt>
                <c:pt idx="18">
                  <c:v>13.5</c:v>
                </c:pt>
                <c:pt idx="19">
                  <c:v>10.5</c:v>
                </c:pt>
                <c:pt idx="20">
                  <c:v>10.5</c:v>
                </c:pt>
                <c:pt idx="21">
                  <c:v>18</c:v>
                </c:pt>
                <c:pt idx="22">
                  <c:v>37.5</c:v>
                </c:pt>
                <c:pt idx="23">
                  <c:v>78.5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2-4D62-9FED-D46066CAC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image" Target="../media/image16.jpeg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2.xml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20" Type="http://schemas.openxmlformats.org/officeDocument/2006/relationships/image" Target="../media/image15.jpeg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23" Type="http://schemas.openxmlformats.org/officeDocument/2006/relationships/chart" Target="../charts/chart14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Relationship Id="rId22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21" Type="http://schemas.openxmlformats.org/officeDocument/2006/relationships/chart" Target="../charts/chart20.xml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19.xml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20" Type="http://schemas.openxmlformats.org/officeDocument/2006/relationships/image" Target="../media/image16.jpeg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10" Type="http://schemas.openxmlformats.org/officeDocument/2006/relationships/image" Target="../media/image9.jpeg"/><Relationship Id="rId19" Type="http://schemas.openxmlformats.org/officeDocument/2006/relationships/image" Target="../media/image15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Relationship Id="rId22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21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48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47.xml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21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4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53.xml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59.xml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19" Type="http://schemas.openxmlformats.org/officeDocument/2006/relationships/chart" Target="../charts/chart61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66.xml"/><Relationship Id="rId2" Type="http://schemas.openxmlformats.org/officeDocument/2006/relationships/image" Target="../media/image1.emf"/><Relationship Id="rId16" Type="http://schemas.openxmlformats.org/officeDocument/2006/relationships/chart" Target="../charts/chart65.xml"/><Relationship Id="rId1" Type="http://schemas.openxmlformats.org/officeDocument/2006/relationships/chart" Target="../charts/chart6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4.xml"/><Relationship Id="rId10" Type="http://schemas.openxmlformats.org/officeDocument/2006/relationships/image" Target="../media/image9.jpeg"/><Relationship Id="rId19" Type="http://schemas.openxmlformats.org/officeDocument/2006/relationships/chart" Target="../charts/chart6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3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6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7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3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5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2.jpeg"/><Relationship Id="rId17" Type="http://schemas.openxmlformats.org/officeDocument/2006/relationships/chart" Target="../charts/chart79.xml"/><Relationship Id="rId2" Type="http://schemas.openxmlformats.org/officeDocument/2006/relationships/image" Target="../media/image2.emf"/><Relationship Id="rId16" Type="http://schemas.openxmlformats.org/officeDocument/2006/relationships/chart" Target="../charts/chart78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20.png"/><Relationship Id="rId5" Type="http://schemas.openxmlformats.org/officeDocument/2006/relationships/image" Target="../media/image5.emf"/><Relationship Id="rId15" Type="http://schemas.openxmlformats.org/officeDocument/2006/relationships/chart" Target="../charts/chart77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5722C4B-BEA9-4F6B-B35C-EF0C9E304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F47C949-6487-460A-A672-3DDD5EDA0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120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8A77077-AE19-4540-A803-FC030731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088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8946812-6B20-4BB7-B7A0-492C748A5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1256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857FAD7-0C64-4838-8B5B-31C0FF00B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1300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1B505E0-BD77-4D3A-A0D5-5E0B005EB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1749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A075699-7206-47CE-84EE-406B47A9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1401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45EE5AD-B9D6-4D06-8639-0019FD7EA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129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0D3E803-FEF3-4DF5-8578-7BFDFA6D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0848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62D9B95-4028-4BE4-A260-5BB1466D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21315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C47A3205-7716-4CF9-B53F-E4FB2BA2C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20848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0292038-23D1-44AF-AE82-DA07B5A05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21050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85822D2-5B86-4C7C-A5AE-CC85ECC0C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418423" y="20533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F65F112-3790-4D61-AFD1-6EC5A0782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5DB20D4-80F2-4B50-9C82-786266063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B98B43D-07A1-4BDA-8BCB-8C711564F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4EE8B5A-AD1F-4F05-BE64-752A9AAE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882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94FE315-5DDE-4D2F-84E3-D909728F2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850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640DC7E-BCE6-4D61-9E4A-D9BECA11A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2018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1D62D2C-3B98-45A0-B8A3-E469BD785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2062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E03F9D6-3CB3-4113-9137-0A4E3037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2511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C8D7383-858C-4352-87F1-530715FD5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2163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656BA7-0A05-4FDA-991F-7ECC6571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891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E7F2481-3240-4109-8842-3528762C8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1610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51B77C0-07EF-46AC-A99C-3B78E6F47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22077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2C9523AA-C29B-46ED-A58C-700E4915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21610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DC41504-A993-48C6-BEEB-FDAAF1EE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44523" y="21812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1EA9227-F533-451F-9F54-805EEF7D0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418423" y="21295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CB30829-5D86-433E-838F-BADF0A0B2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44E47A0-7D11-4160-899B-8FDCAFB12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B46FEED-2555-4B15-BF9F-5156CDE3C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78569FD-2339-4BA5-A8D3-332E29C0D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C4749CB-5E9E-439F-AAB6-4279DA135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92D511-D7A4-4D45-AFCD-3A848CC6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1F034C-B918-4AE1-9FB1-32AFE34B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39DFD67-257D-4C12-99DE-E0DE7A4AC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2B98C0A-C76B-4788-B84A-72DF88B62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0609B7-86F5-4A42-A4BA-B884FEAD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C98D61E-385A-4A72-9FBC-886117C7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C8CC8FC-F515-423C-B83A-ABA84035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1B3ACCCD-C584-48C2-BF76-BCAA4FC8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CC39814-44D6-48B4-B961-D56F75316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F9461B7-5AE7-498F-9C36-4E7B708D3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1054240-3E63-45CF-8EF6-9838C5FAC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D53B3DD-E827-40FB-93F2-158DD680E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1ADFC8-64CB-4818-B818-FF7A6AD65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042196B-9A7F-492B-B48C-B22E5A0C6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E1220C2-A797-4F3E-89A4-2C23E57C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BDE6697-12D2-43A6-8658-BE41FBC1B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9BDF811-EF86-41DC-A16D-3BCA392F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11382DE-B4AD-41A7-B040-456355CF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BCF489B-EFF8-4D81-80BA-F99DECE6A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7264E0-AAA7-4205-A6E4-66C7BCD9C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524AD82-537B-45D5-98B3-3413F67A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C3E49F2-9AAA-4418-B9B0-B0B208B0C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7653C023-C303-4CD2-83DC-6CD6CAAF9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BCC005E-10BF-4F3C-9A46-3E843944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9ED2395-76F6-468B-8A94-58E7E34DF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9470E87-ED09-4229-8923-6934F16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9ABC869-5A48-4F27-9279-DFAAD069C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0A8A52D-1103-4A30-A5C5-DC117BF1F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3050044-77CA-4629-9AFB-6F15E5C66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B7E405B-227A-4461-9437-A410F777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998FE6C-2741-47C3-945F-DF9D6F1C4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45128FE-38B0-4281-BB01-46EDC6EFF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6E977A4-FDA1-408F-8CA6-ACE84A9E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A67ECDE-AF7A-40F8-A711-5EF9A5B4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74C1127-000C-4253-B142-2A84A8F4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A50E4D6-0701-41FC-915E-7623B6B79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84F242C-5184-41E1-8742-74D03920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B14F1104-E647-4FD3-8512-FF4253C62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39E50D1-C4D5-4B49-948C-0D44D3E20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1FF73EB-E58F-44DB-9C6E-7C0471C9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452A38A-0A79-4924-98B1-032C84113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13BC528-1CC2-4BB5-A4E6-E47EB9D66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0381436-1E89-4CF9-81B5-7A99FFD1D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86D348-5DB6-4801-A84C-454BC698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C955808-D418-4BCD-B6FA-23D1BF180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99B2645-B69D-4BE6-B6F5-D96C68462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BB5669E-860B-41CD-8CE1-4B198C66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486F662-8E62-417C-B7BF-6348495E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933A887-7D63-4ABD-BAC0-1CA83F072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196715E-AC46-4925-9D85-428446C7C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84AE9EC-82DB-475B-BF22-8109DA8F8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0C3615C-0C43-430D-A98C-3E577C04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43BE4FD2-01AA-45A8-8803-DC54D16F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1A0E2E9-756F-484D-959D-AA7123087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E1C5562-5D8C-498B-AD04-D887BD929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38E2229-6995-44BB-8543-F525A3391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86634FD-0815-438F-B427-7E2DE6F54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27</xdr:col>
      <xdr:colOff>698499</xdr:colOff>
      <xdr:row>57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263525</xdr:rowOff>
    </xdr:from>
    <xdr:to>
      <xdr:col>23</xdr:col>
      <xdr:colOff>15875</xdr:colOff>
      <xdr:row>74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59</xdr:row>
      <xdr:rowOff>2</xdr:rowOff>
    </xdr:from>
    <xdr:to>
      <xdr:col>31</xdr:col>
      <xdr:colOff>15876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22225</xdr:rowOff>
    </xdr:from>
    <xdr:to>
      <xdr:col>27</xdr:col>
      <xdr:colOff>698500</xdr:colOff>
      <xdr:row>57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57</xdr:row>
      <xdr:rowOff>263525</xdr:rowOff>
    </xdr:from>
    <xdr:to>
      <xdr:col>23</xdr:col>
      <xdr:colOff>1</xdr:colOff>
      <xdr:row>72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58</xdr:row>
      <xdr:rowOff>1</xdr:rowOff>
    </xdr:from>
    <xdr:to>
      <xdr:col>31</xdr:col>
      <xdr:colOff>15876</xdr:colOff>
      <xdr:row>73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231775</xdr:rowOff>
    </xdr:from>
    <xdr:to>
      <xdr:col>23</xdr:col>
      <xdr:colOff>698500</xdr:colOff>
      <xdr:row>74</xdr:row>
      <xdr:rowOff>238125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238127</xdr:rowOff>
    </xdr:from>
    <xdr:to>
      <xdr:col>23</xdr:col>
      <xdr:colOff>698501</xdr:colOff>
      <xdr:row>90</xdr:row>
      <xdr:rowOff>238125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58</xdr:row>
      <xdr:rowOff>239712</xdr:rowOff>
    </xdr:from>
    <xdr:to>
      <xdr:col>31</xdr:col>
      <xdr:colOff>15876</xdr:colOff>
      <xdr:row>74</xdr:row>
      <xdr:rowOff>238125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AC100C2-FD65-4890-B08E-BE1CB365C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</xdr:colOff>
      <xdr:row>74</xdr:row>
      <xdr:rowOff>239712</xdr:rowOff>
    </xdr:from>
    <xdr:to>
      <xdr:col>31</xdr:col>
      <xdr:colOff>47626</xdr:colOff>
      <xdr:row>90</xdr:row>
      <xdr:rowOff>254000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561DC4C-4814-40BB-B37E-B6E5839AA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15876</xdr:colOff>
      <xdr:row>43</xdr:row>
      <xdr:rowOff>0</xdr:rowOff>
    </xdr:from>
    <xdr:to>
      <xdr:col>30</xdr:col>
      <xdr:colOff>1</xdr:colOff>
      <xdr:row>58</xdr:row>
      <xdr:rowOff>254000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50E7611-0D08-4C1C-908C-EFDDDE878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MDP%20-%20Allan\NSANJI-BULOBA\MCC-C2-STN61-NSANJI-BULOB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Preliminary%20Data%20For%20Review\EDMP-Data%20Shakirah\MCC-C2-STN-61-NSANGI-BULOBA-Rd-Shaki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2019 NSANGI-BULOBA"/>
      <sheetName val="24.09.2019 BULOBA-NSANGI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MCC-C2-STN61-NSANGI-BULOBA</v>
          </cell>
        </row>
        <row r="5">
          <cell r="D5" t="str">
            <v>24.09.19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30</v>
          </cell>
          <cell r="AF10">
            <v>117</v>
          </cell>
        </row>
        <row r="11">
          <cell r="R11" t="str">
            <v>0800-0900</v>
          </cell>
          <cell r="AE11">
            <v>25</v>
          </cell>
          <cell r="AF11">
            <v>110</v>
          </cell>
        </row>
        <row r="12">
          <cell r="R12" t="str">
            <v>0900-1000</v>
          </cell>
          <cell r="AE12">
            <v>30</v>
          </cell>
          <cell r="AF12">
            <v>136</v>
          </cell>
        </row>
        <row r="13">
          <cell r="R13" t="str">
            <v>1000-1100</v>
          </cell>
          <cell r="AE13">
            <v>21</v>
          </cell>
          <cell r="AF13">
            <v>96</v>
          </cell>
        </row>
        <row r="14">
          <cell r="R14" t="str">
            <v>1100-1200</v>
          </cell>
          <cell r="AE14">
            <v>33</v>
          </cell>
          <cell r="AF14">
            <v>110</v>
          </cell>
        </row>
        <row r="15">
          <cell r="R15" t="str">
            <v>1200-1300</v>
          </cell>
          <cell r="AE15">
            <v>19</v>
          </cell>
          <cell r="AF15">
            <v>89</v>
          </cell>
        </row>
        <row r="16">
          <cell r="R16" t="str">
            <v>1300-1400</v>
          </cell>
          <cell r="AE16">
            <v>26</v>
          </cell>
          <cell r="AF16">
            <v>89</v>
          </cell>
        </row>
        <row r="17">
          <cell r="R17" t="str">
            <v>1400-1500</v>
          </cell>
          <cell r="AE17">
            <v>21</v>
          </cell>
          <cell r="AF17">
            <v>82</v>
          </cell>
        </row>
        <row r="18">
          <cell r="R18" t="str">
            <v>1500-1600</v>
          </cell>
          <cell r="AE18">
            <v>20</v>
          </cell>
          <cell r="AF18">
            <v>56</v>
          </cell>
        </row>
        <row r="19">
          <cell r="R19" t="str">
            <v>1600-1700</v>
          </cell>
          <cell r="AE19">
            <v>33</v>
          </cell>
          <cell r="AF19">
            <v>96</v>
          </cell>
        </row>
        <row r="20">
          <cell r="R20" t="str">
            <v>1700-1800</v>
          </cell>
          <cell r="AE20">
            <v>34</v>
          </cell>
          <cell r="AF20">
            <v>115</v>
          </cell>
        </row>
        <row r="21">
          <cell r="R21" t="str">
            <v>1800-1900</v>
          </cell>
          <cell r="AE21">
            <v>47</v>
          </cell>
          <cell r="AF21">
            <v>146</v>
          </cell>
        </row>
        <row r="59">
          <cell r="C59">
            <v>0.14090177133655393</v>
          </cell>
          <cell r="D59">
            <v>1.4492753623188406E-2</v>
          </cell>
          <cell r="E59">
            <v>2.4959742351046699E-2</v>
          </cell>
          <cell r="F59">
            <v>1.932367149758454E-2</v>
          </cell>
          <cell r="G59">
            <v>5.6360708534621577E-3</v>
          </cell>
          <cell r="H59">
            <v>0</v>
          </cell>
          <cell r="I59">
            <v>5.3945249597423507E-2</v>
          </cell>
          <cell r="J59">
            <v>8.0515297906602248E-3</v>
          </cell>
          <cell r="K59">
            <v>4.830917874396135E-3</v>
          </cell>
          <cell r="L59">
            <v>8.0515297906602254E-4</v>
          </cell>
          <cell r="M59">
            <v>0.72705314009661837</v>
          </cell>
          <cell r="N59">
            <v>0</v>
          </cell>
        </row>
        <row r="60">
          <cell r="C60">
            <v>0.51622418879056042</v>
          </cell>
          <cell r="D60">
            <v>5.3097345132743362E-2</v>
          </cell>
          <cell r="E60">
            <v>9.1445427728613568E-2</v>
          </cell>
          <cell r="F60">
            <v>7.0796460176991149E-2</v>
          </cell>
          <cell r="G60">
            <v>2.0648967551622419E-2</v>
          </cell>
          <cell r="H60">
            <v>0</v>
          </cell>
          <cell r="I60">
            <v>0.19764011799410031</v>
          </cell>
          <cell r="J60">
            <v>2.9498525073746312E-2</v>
          </cell>
          <cell r="K60">
            <v>1.7699115044247787E-2</v>
          </cell>
          <cell r="L60">
            <v>2.9498525073746312E-3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30</v>
          </cell>
          <cell r="AF10">
            <v>136</v>
          </cell>
        </row>
        <row r="11">
          <cell r="R11" t="str">
            <v>0800-0900</v>
          </cell>
          <cell r="AE11">
            <v>29</v>
          </cell>
          <cell r="AF11">
            <v>119</v>
          </cell>
        </row>
        <row r="12">
          <cell r="R12" t="str">
            <v>0900-1000</v>
          </cell>
          <cell r="AE12">
            <v>36</v>
          </cell>
          <cell r="AF12">
            <v>131</v>
          </cell>
        </row>
        <row r="13">
          <cell r="R13" t="str">
            <v>1000-1100</v>
          </cell>
          <cell r="AE13">
            <v>30</v>
          </cell>
          <cell r="AF13">
            <v>112</v>
          </cell>
        </row>
        <row r="14">
          <cell r="R14" t="str">
            <v>1100-1200</v>
          </cell>
          <cell r="AE14">
            <v>29</v>
          </cell>
          <cell r="AF14">
            <v>111</v>
          </cell>
        </row>
        <row r="15">
          <cell r="R15" t="str">
            <v>1200-1300</v>
          </cell>
          <cell r="AE15">
            <v>26</v>
          </cell>
          <cell r="AF15">
            <v>101</v>
          </cell>
        </row>
        <row r="16">
          <cell r="R16" t="str">
            <v>1300-1400</v>
          </cell>
          <cell r="AE16">
            <v>32</v>
          </cell>
          <cell r="AF16">
            <v>109</v>
          </cell>
        </row>
        <row r="17">
          <cell r="R17" t="str">
            <v>1400-1500</v>
          </cell>
          <cell r="AE17">
            <v>20</v>
          </cell>
          <cell r="AF17">
            <v>86</v>
          </cell>
        </row>
        <row r="18">
          <cell r="R18" t="str">
            <v>1500-1600</v>
          </cell>
          <cell r="AE18">
            <v>24</v>
          </cell>
          <cell r="AF18">
            <v>78</v>
          </cell>
        </row>
        <row r="19">
          <cell r="R19" t="str">
            <v>1600-1700</v>
          </cell>
          <cell r="AE19">
            <v>28</v>
          </cell>
          <cell r="AF19">
            <v>92</v>
          </cell>
        </row>
        <row r="20">
          <cell r="R20" t="str">
            <v>1700-1800</v>
          </cell>
          <cell r="AE20">
            <v>38</v>
          </cell>
          <cell r="AF20">
            <v>126</v>
          </cell>
        </row>
        <row r="21">
          <cell r="R21" t="str">
            <v>1800-1900</v>
          </cell>
          <cell r="AE21">
            <v>35</v>
          </cell>
          <cell r="AF21">
            <v>131</v>
          </cell>
        </row>
        <row r="59">
          <cell r="C59">
            <v>0.13438438438438438</v>
          </cell>
          <cell r="D59">
            <v>2.1021021021021023E-2</v>
          </cell>
          <cell r="E59">
            <v>2.6276276276276277E-2</v>
          </cell>
          <cell r="F59">
            <v>2.177177177177177E-2</v>
          </cell>
          <cell r="G59">
            <v>3.7537537537537537E-3</v>
          </cell>
          <cell r="H59">
            <v>0</v>
          </cell>
          <cell r="I59">
            <v>5.18018018018018E-2</v>
          </cell>
          <cell r="J59">
            <v>6.7567567567567571E-3</v>
          </cell>
          <cell r="K59">
            <v>2.2522522522522522E-3</v>
          </cell>
          <cell r="L59">
            <v>0</v>
          </cell>
          <cell r="M59">
            <v>0.73198198198198194</v>
          </cell>
          <cell r="N59">
            <v>0</v>
          </cell>
        </row>
        <row r="60">
          <cell r="C60">
            <v>0.50140056022408963</v>
          </cell>
          <cell r="D60">
            <v>7.8431372549019607E-2</v>
          </cell>
          <cell r="E60">
            <v>9.8039215686274508E-2</v>
          </cell>
          <cell r="F60">
            <v>8.1232492997198882E-2</v>
          </cell>
          <cell r="G60">
            <v>1.4005602240896359E-2</v>
          </cell>
          <cell r="H60">
            <v>0</v>
          </cell>
          <cell r="I60">
            <v>0.19327731092436976</v>
          </cell>
          <cell r="J60">
            <v>2.5210084033613446E-2</v>
          </cell>
          <cell r="K60">
            <v>8.4033613445378148E-3</v>
          </cell>
          <cell r="L60">
            <v>0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-BULOBA- NSANGI"/>
      <sheetName val="23.09- NSANGI-BULOBA"/>
      <sheetName val="24.09 Buloba-Nsangi"/>
      <sheetName val="24.09 Nsangi-Buloba"/>
      <sheetName val="25.09 Buloba-Nsangi"/>
      <sheetName val="25.09 Nsangi-Buloba"/>
      <sheetName val="26.09 Buloba-Nsangi"/>
      <sheetName val="26.09 Nsangi-Buloba"/>
      <sheetName val="27.09 Buloba-Nsangi"/>
      <sheetName val="27.09 Nsangi-Buloba"/>
      <sheetName val="28.09 Buloba-Nsangi-24h"/>
      <sheetName val="28.09 Nsangi-Buloba-24h"/>
      <sheetName val="29.09 Buloba-Nsangi"/>
      <sheetName val="29.09 Nsangi-Bulob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STN-61-NSANGI-BULOBA ROAD</v>
          </cell>
        </row>
        <row r="6">
          <cell r="D6" t="str">
            <v>BULOBA</v>
          </cell>
          <cell r="G6" t="str">
            <v>NSANGI</v>
          </cell>
        </row>
      </sheetData>
      <sheetData sheetId="1">
        <row r="3">
          <cell r="C3" t="str">
            <v>MCC - C2 - STN-61-NSANGI-BULOBA ROAD</v>
          </cell>
        </row>
        <row r="6">
          <cell r="D6" t="str">
            <v>NSANGI</v>
          </cell>
          <cell r="G6" t="str">
            <v>BULOBA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K5" t="str">
            <v>Mirembe Ruth</v>
          </cell>
        </row>
      </sheetData>
      <sheetData sheetId="8"/>
      <sheetData sheetId="9">
        <row r="5">
          <cell r="G5" t="str">
            <v>HANA international school</v>
          </cell>
        </row>
        <row r="6">
          <cell r="K6" t="str">
            <v>Dennis</v>
          </cell>
        </row>
      </sheetData>
      <sheetData sheetId="10">
        <row r="5">
          <cell r="D5" t="str">
            <v>28.09.19</v>
          </cell>
          <cell r="G5" t="str">
            <v>HANA international school</v>
          </cell>
        </row>
        <row r="6">
          <cell r="K6" t="str">
            <v>Dennis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25</v>
          </cell>
          <cell r="AF10">
            <v>105</v>
          </cell>
        </row>
        <row r="11">
          <cell r="R11" t="str">
            <v>0800-0900</v>
          </cell>
          <cell r="AE11">
            <v>46</v>
          </cell>
          <cell r="AF11">
            <v>155</v>
          </cell>
        </row>
        <row r="12">
          <cell r="R12" t="str">
            <v>0900-1000</v>
          </cell>
          <cell r="AE12">
            <v>64</v>
          </cell>
          <cell r="AF12">
            <v>151</v>
          </cell>
        </row>
        <row r="13">
          <cell r="R13" t="str">
            <v>1000-1100</v>
          </cell>
          <cell r="AE13">
            <v>59</v>
          </cell>
          <cell r="AF13">
            <v>144</v>
          </cell>
        </row>
        <row r="14">
          <cell r="R14" t="str">
            <v>1100-1200</v>
          </cell>
          <cell r="AE14">
            <v>34</v>
          </cell>
          <cell r="AF14">
            <v>120</v>
          </cell>
        </row>
        <row r="15">
          <cell r="R15" t="str">
            <v>1200-1300</v>
          </cell>
          <cell r="AE15">
            <v>60</v>
          </cell>
          <cell r="AF15">
            <v>176</v>
          </cell>
        </row>
        <row r="16">
          <cell r="R16" t="str">
            <v>1300-1400</v>
          </cell>
          <cell r="AE16">
            <v>44</v>
          </cell>
          <cell r="AF16">
            <v>126</v>
          </cell>
        </row>
        <row r="17">
          <cell r="R17" t="str">
            <v>1400-1500</v>
          </cell>
          <cell r="AE17">
            <v>37</v>
          </cell>
          <cell r="AF17">
            <v>119</v>
          </cell>
        </row>
        <row r="18">
          <cell r="R18" t="str">
            <v>1500-1600</v>
          </cell>
          <cell r="AE18">
            <v>44</v>
          </cell>
          <cell r="AF18">
            <v>139</v>
          </cell>
        </row>
        <row r="19">
          <cell r="R19" t="str">
            <v>1600-1700</v>
          </cell>
          <cell r="AE19">
            <v>31</v>
          </cell>
          <cell r="AF19">
            <v>111</v>
          </cell>
        </row>
        <row r="20">
          <cell r="R20" t="str">
            <v>1700-1800</v>
          </cell>
          <cell r="AE20">
            <v>37</v>
          </cell>
          <cell r="AF20">
            <v>78</v>
          </cell>
        </row>
        <row r="21">
          <cell r="R21" t="str">
            <v>1800-1900</v>
          </cell>
          <cell r="AE21">
            <v>34</v>
          </cell>
          <cell r="AF21">
            <v>122</v>
          </cell>
        </row>
        <row r="22">
          <cell r="R22" t="str">
            <v>1900-2000</v>
          </cell>
          <cell r="AE22">
            <v>55</v>
          </cell>
          <cell r="AF22">
            <v>127</v>
          </cell>
        </row>
        <row r="23">
          <cell r="R23" t="str">
            <v>2000-2100</v>
          </cell>
          <cell r="AE23">
            <v>48</v>
          </cell>
          <cell r="AF23">
            <v>90</v>
          </cell>
        </row>
        <row r="24">
          <cell r="R24" t="str">
            <v>2100-2200</v>
          </cell>
          <cell r="AE24">
            <v>15</v>
          </cell>
          <cell r="AF24">
            <v>56</v>
          </cell>
        </row>
        <row r="25">
          <cell r="R25" t="str">
            <v>2200-2300</v>
          </cell>
          <cell r="AE25">
            <v>21</v>
          </cell>
          <cell r="AF25">
            <v>66</v>
          </cell>
        </row>
        <row r="26">
          <cell r="R26" t="str">
            <v>2300-0000</v>
          </cell>
          <cell r="AE26">
            <v>19</v>
          </cell>
          <cell r="AF26">
            <v>76</v>
          </cell>
        </row>
        <row r="27">
          <cell r="R27" t="str">
            <v>0000-0100</v>
          </cell>
          <cell r="AE27">
            <v>16</v>
          </cell>
          <cell r="AF27">
            <v>39</v>
          </cell>
        </row>
        <row r="28">
          <cell r="R28" t="str">
            <v>0100-0200</v>
          </cell>
          <cell r="AE28">
            <v>8</v>
          </cell>
          <cell r="AF28">
            <v>11</v>
          </cell>
        </row>
        <row r="29">
          <cell r="R29" t="str">
            <v>0200-0300</v>
          </cell>
          <cell r="AE29">
            <v>3</v>
          </cell>
          <cell r="AF29">
            <v>7</v>
          </cell>
        </row>
        <row r="30">
          <cell r="R30" t="str">
            <v>0300-0400</v>
          </cell>
          <cell r="AE30">
            <v>2</v>
          </cell>
          <cell r="AF30">
            <v>2</v>
          </cell>
        </row>
        <row r="31">
          <cell r="R31" t="str">
            <v>0400-0500</v>
          </cell>
          <cell r="AE31">
            <v>20</v>
          </cell>
          <cell r="AF31">
            <v>36</v>
          </cell>
        </row>
        <row r="32">
          <cell r="R32" t="str">
            <v>0500-0600</v>
          </cell>
          <cell r="AE32">
            <v>17</v>
          </cell>
          <cell r="AF32">
            <v>48</v>
          </cell>
        </row>
        <row r="33">
          <cell r="R33" t="str">
            <v>0600-0700</v>
          </cell>
          <cell r="AE33">
            <v>54</v>
          </cell>
          <cell r="AF33">
            <v>117</v>
          </cell>
        </row>
        <row r="107">
          <cell r="C107">
            <v>0.14768122467357048</v>
          </cell>
          <cell r="D107">
            <v>3.9171544349392164E-2</v>
          </cell>
          <cell r="E107">
            <v>2.8815848716794237E-2</v>
          </cell>
          <cell r="F107">
            <v>6.438541197658712E-2</v>
          </cell>
          <cell r="G107">
            <v>5.8532192705988296E-3</v>
          </cell>
          <cell r="H107">
            <v>0</v>
          </cell>
          <cell r="I107">
            <v>5.8532192705988292E-2</v>
          </cell>
          <cell r="J107">
            <v>8.1044574515983792E-3</v>
          </cell>
          <cell r="K107">
            <v>4.0522287257991896E-3</v>
          </cell>
          <cell r="L107">
            <v>0</v>
          </cell>
          <cell r="M107">
            <v>0.64295362449347138</v>
          </cell>
          <cell r="N107">
            <v>4.5024763619990995E-4</v>
          </cell>
        </row>
        <row r="108">
          <cell r="C108">
            <v>0.41361916771752838</v>
          </cell>
          <cell r="D108">
            <v>0.10970996216897856</v>
          </cell>
          <cell r="E108">
            <v>8.0706179066834804E-2</v>
          </cell>
          <cell r="F108">
            <v>0.18032786885245902</v>
          </cell>
          <cell r="G108">
            <v>1.6393442622950821E-2</v>
          </cell>
          <cell r="H108">
            <v>0</v>
          </cell>
          <cell r="I108">
            <v>0.16393442622950818</v>
          </cell>
          <cell r="J108">
            <v>2.269861286254729E-2</v>
          </cell>
          <cell r="K108">
            <v>1.1349306431273645E-2</v>
          </cell>
          <cell r="L108">
            <v>0</v>
          </cell>
          <cell r="N108">
            <v>1.2610340479192938E-3</v>
          </cell>
        </row>
      </sheetData>
      <sheetData sheetId="11">
        <row r="5">
          <cell r="G5" t="str">
            <v>HANA international school</v>
          </cell>
        </row>
        <row r="6">
          <cell r="K6" t="str">
            <v>Dennis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23</v>
          </cell>
          <cell r="AF10">
            <v>90</v>
          </cell>
        </row>
        <row r="11">
          <cell r="R11" t="str">
            <v>0800-0900</v>
          </cell>
          <cell r="AE11">
            <v>32</v>
          </cell>
          <cell r="AF11">
            <v>121</v>
          </cell>
        </row>
        <row r="12">
          <cell r="R12" t="str">
            <v>0900-1000</v>
          </cell>
          <cell r="AE12">
            <v>39</v>
          </cell>
          <cell r="AF12">
            <v>134</v>
          </cell>
        </row>
        <row r="13">
          <cell r="R13" t="str">
            <v>1000-1100</v>
          </cell>
          <cell r="AE13">
            <v>32</v>
          </cell>
          <cell r="AF13">
            <v>116</v>
          </cell>
        </row>
        <row r="14">
          <cell r="R14" t="str">
            <v>1100-1200</v>
          </cell>
          <cell r="AE14">
            <v>40</v>
          </cell>
          <cell r="AF14">
            <v>135</v>
          </cell>
        </row>
        <row r="15">
          <cell r="R15" t="str">
            <v>1200-1300</v>
          </cell>
          <cell r="AE15">
            <v>39</v>
          </cell>
          <cell r="AF15">
            <v>145</v>
          </cell>
        </row>
        <row r="16">
          <cell r="R16" t="str">
            <v>1300-1400</v>
          </cell>
          <cell r="AE16">
            <v>20</v>
          </cell>
          <cell r="AF16">
            <v>88</v>
          </cell>
        </row>
        <row r="17">
          <cell r="R17" t="str">
            <v>1400-1500</v>
          </cell>
          <cell r="AE17">
            <v>24</v>
          </cell>
          <cell r="AF17">
            <v>98</v>
          </cell>
        </row>
        <row r="18">
          <cell r="R18" t="str">
            <v>1500-1600</v>
          </cell>
          <cell r="AE18">
            <v>34</v>
          </cell>
          <cell r="AF18">
            <v>115</v>
          </cell>
        </row>
        <row r="19">
          <cell r="R19" t="str">
            <v>1600-1700</v>
          </cell>
          <cell r="AE19">
            <v>30</v>
          </cell>
          <cell r="AF19">
            <v>101</v>
          </cell>
        </row>
        <row r="20">
          <cell r="R20" t="str">
            <v>1700-1800</v>
          </cell>
          <cell r="AE20">
            <v>46</v>
          </cell>
          <cell r="AF20">
            <v>83</v>
          </cell>
        </row>
        <row r="21">
          <cell r="R21" t="str">
            <v>1800-1900</v>
          </cell>
          <cell r="AE21">
            <v>61</v>
          </cell>
          <cell r="AF21">
            <v>151</v>
          </cell>
        </row>
        <row r="22">
          <cell r="R22" t="str">
            <v>1900-2000</v>
          </cell>
          <cell r="AE22">
            <v>87</v>
          </cell>
          <cell r="AF22">
            <v>164</v>
          </cell>
        </row>
        <row r="23">
          <cell r="R23" t="str">
            <v>2000-2100</v>
          </cell>
          <cell r="AE23">
            <v>64</v>
          </cell>
          <cell r="AF23">
            <v>122</v>
          </cell>
        </row>
        <row r="24">
          <cell r="R24" t="str">
            <v>2100-2200</v>
          </cell>
          <cell r="AE24">
            <v>73</v>
          </cell>
          <cell r="AF24">
            <v>123</v>
          </cell>
        </row>
        <row r="25">
          <cell r="R25" t="str">
            <v>2200-2300</v>
          </cell>
          <cell r="AE25">
            <v>36</v>
          </cell>
          <cell r="AF25">
            <v>104</v>
          </cell>
        </row>
        <row r="26">
          <cell r="R26" t="str">
            <v>2300-0000</v>
          </cell>
          <cell r="AE26">
            <v>30</v>
          </cell>
          <cell r="AF26">
            <v>70</v>
          </cell>
        </row>
        <row r="27">
          <cell r="R27" t="str">
            <v>0000-0100</v>
          </cell>
          <cell r="AE27">
            <v>20</v>
          </cell>
          <cell r="AF27">
            <v>44</v>
          </cell>
        </row>
        <row r="28">
          <cell r="R28" t="str">
            <v>0100-0200</v>
          </cell>
          <cell r="AE28">
            <v>6</v>
          </cell>
          <cell r="AF28">
            <v>11</v>
          </cell>
        </row>
        <row r="29">
          <cell r="R29" t="str">
            <v>0200-0300</v>
          </cell>
          <cell r="AE29">
            <v>6</v>
          </cell>
          <cell r="AF29">
            <v>13</v>
          </cell>
        </row>
        <row r="30">
          <cell r="R30" t="str">
            <v>0300-0400</v>
          </cell>
          <cell r="AE30">
            <v>8</v>
          </cell>
          <cell r="AF30">
            <v>12</v>
          </cell>
        </row>
        <row r="31">
          <cell r="R31" t="str">
            <v>0400-0500</v>
          </cell>
          <cell r="AE31">
            <v>19</v>
          </cell>
          <cell r="AF31">
            <v>24</v>
          </cell>
        </row>
        <row r="32">
          <cell r="R32" t="str">
            <v>0500-0600</v>
          </cell>
          <cell r="AE32">
            <v>26</v>
          </cell>
          <cell r="AF32">
            <v>40</v>
          </cell>
        </row>
        <row r="33">
          <cell r="R33" t="str">
            <v>0600-0700</v>
          </cell>
          <cell r="AE33">
            <v>15</v>
          </cell>
          <cell r="AF33">
            <v>52</v>
          </cell>
        </row>
        <row r="107">
          <cell r="C107">
            <v>0.15538033395176251</v>
          </cell>
          <cell r="D107">
            <v>3.3395176252319109E-2</v>
          </cell>
          <cell r="E107">
            <v>3.7569573283859001E-2</v>
          </cell>
          <cell r="F107">
            <v>6.8645640074211506E-2</v>
          </cell>
          <cell r="G107">
            <v>8.8126159554730975E-3</v>
          </cell>
          <cell r="H107">
            <v>1.3914656771799629E-3</v>
          </cell>
          <cell r="I107">
            <v>6.4007421150278299E-2</v>
          </cell>
          <cell r="J107">
            <v>6.0296846011131727E-3</v>
          </cell>
          <cell r="K107">
            <v>4.6382189239332097E-4</v>
          </cell>
          <cell r="L107">
            <v>0</v>
          </cell>
          <cell r="M107">
            <v>0.62430426716140996</v>
          </cell>
          <cell r="N107">
            <v>0</v>
          </cell>
        </row>
        <row r="108">
          <cell r="C108">
            <v>0.41358024691358025</v>
          </cell>
          <cell r="D108">
            <v>8.8888888888888892E-2</v>
          </cell>
          <cell r="E108">
            <v>0.1</v>
          </cell>
          <cell r="F108">
            <v>0.18271604938271604</v>
          </cell>
          <cell r="G108">
            <v>2.3456790123456792E-2</v>
          </cell>
          <cell r="H108">
            <v>3.7037037037037038E-3</v>
          </cell>
          <cell r="I108">
            <v>0.17037037037037037</v>
          </cell>
          <cell r="J108">
            <v>1.6049382716049384E-2</v>
          </cell>
          <cell r="K108">
            <v>1.2345679012345679E-3</v>
          </cell>
          <cell r="L108">
            <v>0</v>
          </cell>
          <cell r="N108">
            <v>0</v>
          </cell>
        </row>
      </sheetData>
      <sheetData sheetId="12">
        <row r="5">
          <cell r="D5" t="str">
            <v>29.09.19</v>
          </cell>
          <cell r="G5" t="str">
            <v>HANA international school</v>
          </cell>
        </row>
        <row r="6">
          <cell r="K6" t="str">
            <v>Dennis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25</v>
          </cell>
          <cell r="AF10">
            <v>113</v>
          </cell>
        </row>
        <row r="11">
          <cell r="R11" t="str">
            <v>0800-0900</v>
          </cell>
          <cell r="AE11">
            <v>21</v>
          </cell>
          <cell r="AF11">
            <v>120</v>
          </cell>
        </row>
        <row r="12">
          <cell r="R12" t="str">
            <v>0900-1000</v>
          </cell>
          <cell r="AE12">
            <v>28</v>
          </cell>
          <cell r="AF12">
            <v>117</v>
          </cell>
        </row>
        <row r="13">
          <cell r="R13" t="str">
            <v>1000-1100</v>
          </cell>
          <cell r="AE13">
            <v>38</v>
          </cell>
          <cell r="AF13">
            <v>128</v>
          </cell>
        </row>
        <row r="14">
          <cell r="R14" t="str">
            <v>1100-1200</v>
          </cell>
          <cell r="AE14">
            <v>59</v>
          </cell>
          <cell r="AF14">
            <v>159</v>
          </cell>
        </row>
        <row r="15">
          <cell r="R15" t="str">
            <v>1200-1300</v>
          </cell>
          <cell r="AE15">
            <v>48</v>
          </cell>
          <cell r="AF15">
            <v>141</v>
          </cell>
        </row>
        <row r="16">
          <cell r="R16" t="str">
            <v>1300-1400</v>
          </cell>
          <cell r="AE16">
            <v>60</v>
          </cell>
          <cell r="AF16">
            <v>131</v>
          </cell>
        </row>
        <row r="17">
          <cell r="R17" t="str">
            <v>1400-1500</v>
          </cell>
          <cell r="AE17">
            <v>40</v>
          </cell>
          <cell r="AF17">
            <v>113</v>
          </cell>
        </row>
        <row r="18">
          <cell r="R18" t="str">
            <v>1500-1600</v>
          </cell>
          <cell r="AE18">
            <v>39</v>
          </cell>
          <cell r="AF18">
            <v>136</v>
          </cell>
        </row>
        <row r="19">
          <cell r="R19" t="str">
            <v>1600-1700</v>
          </cell>
          <cell r="AE19">
            <v>43</v>
          </cell>
          <cell r="AF19">
            <v>153</v>
          </cell>
        </row>
        <row r="20">
          <cell r="R20" t="str">
            <v>1700-1800</v>
          </cell>
          <cell r="AE20">
            <v>41</v>
          </cell>
          <cell r="AF20">
            <v>147</v>
          </cell>
        </row>
        <row r="21">
          <cell r="R21" t="str">
            <v>1800-1900</v>
          </cell>
          <cell r="AE21">
            <v>46</v>
          </cell>
          <cell r="AF21">
            <v>161</v>
          </cell>
        </row>
        <row r="59">
          <cell r="C59">
            <v>0.16306361951822113</v>
          </cell>
          <cell r="D59">
            <v>3.7059913526868438E-2</v>
          </cell>
          <cell r="E59">
            <v>2.2235948116121063E-2</v>
          </cell>
          <cell r="F59">
            <v>2.9030265596046944E-2</v>
          </cell>
          <cell r="G59">
            <v>1.8529956763434219E-3</v>
          </cell>
          <cell r="H59">
            <v>6.1766522544780733E-4</v>
          </cell>
          <cell r="I59">
            <v>3.9530574428659669E-2</v>
          </cell>
          <cell r="J59">
            <v>1.8529956763434219E-3</v>
          </cell>
          <cell r="K59">
            <v>6.1766522544780727E-3</v>
          </cell>
          <cell r="L59">
            <v>0</v>
          </cell>
          <cell r="M59">
            <v>0.69857936998147008</v>
          </cell>
          <cell r="N59">
            <v>0</v>
          </cell>
        </row>
        <row r="60">
          <cell r="C60">
            <v>0.54098360655737709</v>
          </cell>
          <cell r="D60">
            <v>0.12295081967213115</v>
          </cell>
          <cell r="E60">
            <v>7.3770491803278687E-2</v>
          </cell>
          <cell r="F60">
            <v>9.6311475409836061E-2</v>
          </cell>
          <cell r="G60">
            <v>6.1475409836065573E-3</v>
          </cell>
          <cell r="H60">
            <v>2.0491803278688526E-3</v>
          </cell>
          <cell r="I60">
            <v>0.13114754098360656</v>
          </cell>
          <cell r="J60">
            <v>6.1475409836065573E-3</v>
          </cell>
          <cell r="K60">
            <v>2.0491803278688523E-2</v>
          </cell>
          <cell r="L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15</v>
          </cell>
          <cell r="AF10">
            <v>78</v>
          </cell>
        </row>
        <row r="11">
          <cell r="R11" t="str">
            <v>0800-0900</v>
          </cell>
          <cell r="AE11">
            <v>16</v>
          </cell>
          <cell r="AF11">
            <v>109</v>
          </cell>
        </row>
        <row r="12">
          <cell r="R12" t="str">
            <v>0900-1000</v>
          </cell>
          <cell r="AE12">
            <v>37</v>
          </cell>
          <cell r="AF12">
            <v>131</v>
          </cell>
        </row>
        <row r="13">
          <cell r="R13" t="str">
            <v>1000-1100</v>
          </cell>
          <cell r="AE13">
            <v>28</v>
          </cell>
          <cell r="AF13">
            <v>113</v>
          </cell>
        </row>
        <row r="14">
          <cell r="R14" t="str">
            <v>1100-1200</v>
          </cell>
          <cell r="AE14">
            <v>31</v>
          </cell>
          <cell r="AF14">
            <v>123</v>
          </cell>
        </row>
        <row r="15">
          <cell r="R15" t="str">
            <v>1200-1300</v>
          </cell>
          <cell r="AE15">
            <v>42</v>
          </cell>
          <cell r="AF15">
            <v>132</v>
          </cell>
        </row>
        <row r="16">
          <cell r="R16" t="str">
            <v>1300-1400</v>
          </cell>
          <cell r="AE16">
            <v>35</v>
          </cell>
          <cell r="AF16">
            <v>95</v>
          </cell>
        </row>
        <row r="17">
          <cell r="R17" t="str">
            <v>1400-1500</v>
          </cell>
          <cell r="AE17">
            <v>40</v>
          </cell>
          <cell r="AF17">
            <v>109</v>
          </cell>
        </row>
        <row r="18">
          <cell r="R18" t="str">
            <v>1500-1600</v>
          </cell>
          <cell r="AE18">
            <v>38</v>
          </cell>
          <cell r="AF18">
            <v>127</v>
          </cell>
        </row>
        <row r="19">
          <cell r="R19" t="str">
            <v>1600-1700</v>
          </cell>
          <cell r="AE19">
            <v>49</v>
          </cell>
          <cell r="AF19">
            <v>147</v>
          </cell>
        </row>
        <row r="20">
          <cell r="R20" t="str">
            <v>1700-1800</v>
          </cell>
          <cell r="AE20">
            <v>60</v>
          </cell>
          <cell r="AF20">
            <v>165</v>
          </cell>
        </row>
        <row r="21">
          <cell r="R21" t="str">
            <v>1800-1900</v>
          </cell>
          <cell r="AE21">
            <v>86</v>
          </cell>
          <cell r="AF21">
            <v>184</v>
          </cell>
        </row>
        <row r="59">
          <cell r="C59">
            <v>0.18968935888962327</v>
          </cell>
          <cell r="D59">
            <v>2.247191011235955E-2</v>
          </cell>
          <cell r="E59">
            <v>2.9742233972240583E-2</v>
          </cell>
          <cell r="F59">
            <v>2.3132848645076007E-2</v>
          </cell>
          <cell r="G59">
            <v>1.9828155981493722E-3</v>
          </cell>
          <cell r="H59">
            <v>6.6093853271645734E-4</v>
          </cell>
          <cell r="I59">
            <v>4.2961004626569731E-2</v>
          </cell>
          <cell r="J59">
            <v>4.626569729015202E-3</v>
          </cell>
          <cell r="K59">
            <v>0</v>
          </cell>
          <cell r="L59">
            <v>0</v>
          </cell>
          <cell r="M59">
            <v>0.68473231989424987</v>
          </cell>
          <cell r="N59">
            <v>0</v>
          </cell>
        </row>
        <row r="60">
          <cell r="C60">
            <v>0.60167714884696022</v>
          </cell>
          <cell r="D60">
            <v>7.1278825995807121E-2</v>
          </cell>
          <cell r="E60">
            <v>9.4339622641509441E-2</v>
          </cell>
          <cell r="F60">
            <v>7.337526205450734E-2</v>
          </cell>
          <cell r="G60">
            <v>6.2893081761006293E-3</v>
          </cell>
          <cell r="H60">
            <v>2.0964360587002098E-3</v>
          </cell>
          <cell r="I60">
            <v>0.13626834381551362</v>
          </cell>
          <cell r="J60">
            <v>1.4675052410901468E-2</v>
          </cell>
          <cell r="K60">
            <v>0</v>
          </cell>
          <cell r="L60">
            <v>0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A4" zoomScale="66" zoomScaleSheetLayoutView="66" workbookViewId="0">
      <selection activeCell="N6" sqref="N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1" t="s">
        <v>96</v>
      </c>
      <c r="C3" s="71" t="s">
        <v>163</v>
      </c>
      <c r="D3" s="71"/>
      <c r="E3" s="71"/>
      <c r="F3" s="71"/>
      <c r="G3" s="7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184</v>
      </c>
      <c r="E5" s="3"/>
      <c r="F5" s="41" t="s">
        <v>1</v>
      </c>
      <c r="G5" s="66" t="s">
        <v>166</v>
      </c>
      <c r="H5" s="67"/>
      <c r="I5" s="14"/>
      <c r="J5" s="2" t="s">
        <v>5</v>
      </c>
      <c r="K5" s="66" t="s">
        <v>167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164</v>
      </c>
      <c r="E6" s="67"/>
      <c r="F6" s="2" t="s">
        <v>2</v>
      </c>
      <c r="G6" s="66" t="s">
        <v>165</v>
      </c>
      <c r="H6" s="67"/>
      <c r="J6" s="2" t="s">
        <v>21</v>
      </c>
      <c r="K6" s="66" t="s">
        <v>177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2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28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35</v>
      </c>
      <c r="R10" s="1" t="s">
        <v>6</v>
      </c>
      <c r="S10" s="17">
        <f t="shared" ref="S10:AF10" si="2">SUM(C10:C13)</f>
        <v>16</v>
      </c>
      <c r="T10" s="17">
        <f t="shared" si="2"/>
        <v>3</v>
      </c>
      <c r="U10" s="17">
        <f t="shared" si="2"/>
        <v>3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112</v>
      </c>
      <c r="AD10" s="17">
        <f t="shared" si="2"/>
        <v>0</v>
      </c>
      <c r="AE10" s="31">
        <f t="shared" si="2"/>
        <v>29</v>
      </c>
      <c r="AF10" s="31">
        <f t="shared" si="2"/>
        <v>141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31</v>
      </c>
      <c r="N11" s="50">
        <v>0</v>
      </c>
      <c r="O11" s="15">
        <f t="shared" si="0"/>
        <v>5</v>
      </c>
      <c r="P11" s="15">
        <f t="shared" si="1"/>
        <v>36</v>
      </c>
      <c r="R11" s="1" t="s">
        <v>7</v>
      </c>
      <c r="S11" s="17">
        <f t="shared" ref="S11:AF11" si="3">SUM(C14:C17)</f>
        <v>17</v>
      </c>
      <c r="T11" s="17">
        <f t="shared" si="3"/>
        <v>1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114</v>
      </c>
      <c r="AD11" s="17">
        <f t="shared" si="3"/>
        <v>0</v>
      </c>
      <c r="AE11" s="31">
        <f t="shared" si="3"/>
        <v>25</v>
      </c>
      <c r="AF11" s="31">
        <f t="shared" si="3"/>
        <v>139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27</v>
      </c>
      <c r="N12" s="50">
        <v>0</v>
      </c>
      <c r="O12" s="15">
        <f t="shared" si="0"/>
        <v>5</v>
      </c>
      <c r="P12" s="15">
        <f t="shared" si="1"/>
        <v>32</v>
      </c>
      <c r="R12" s="1" t="s">
        <v>8</v>
      </c>
      <c r="S12" s="17">
        <f t="shared" ref="S12:AF12" si="4">SUM(C18:C21)</f>
        <v>15</v>
      </c>
      <c r="T12" s="17">
        <f t="shared" si="4"/>
        <v>7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95</v>
      </c>
      <c r="AD12" s="17">
        <f t="shared" si="4"/>
        <v>0</v>
      </c>
      <c r="AE12" s="31">
        <f t="shared" si="4"/>
        <v>31</v>
      </c>
      <c r="AF12" s="31">
        <f t="shared" si="4"/>
        <v>126</v>
      </c>
    </row>
    <row r="13" spans="2:32" ht="23.1" customHeight="1" x14ac:dyDescent="0.25">
      <c r="B13" s="23" t="s">
        <v>40</v>
      </c>
      <c r="C13" s="50">
        <v>6</v>
      </c>
      <c r="D13" s="50">
        <v>0</v>
      </c>
      <c r="E13" s="50">
        <v>1</v>
      </c>
      <c r="F13" s="50">
        <v>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26</v>
      </c>
      <c r="N13" s="50">
        <v>0</v>
      </c>
      <c r="O13" s="15">
        <f t="shared" si="0"/>
        <v>12</v>
      </c>
      <c r="P13" s="15">
        <f t="shared" si="1"/>
        <v>38</v>
      </c>
      <c r="R13" s="1" t="s">
        <v>9</v>
      </c>
      <c r="S13" s="17">
        <f t="shared" ref="S13:AF13" si="5">SUM(C22:C25)</f>
        <v>16</v>
      </c>
      <c r="T13" s="17">
        <f t="shared" si="5"/>
        <v>5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75</v>
      </c>
      <c r="AD13" s="17">
        <f t="shared" si="5"/>
        <v>0</v>
      </c>
      <c r="AE13" s="31">
        <f t="shared" si="5"/>
        <v>29</v>
      </c>
      <c r="AF13" s="31">
        <f t="shared" si="5"/>
        <v>104</v>
      </c>
    </row>
    <row r="14" spans="2:32" ht="23.1" customHeight="1" x14ac:dyDescent="0.25">
      <c r="B14" s="23" t="s">
        <v>41</v>
      </c>
      <c r="C14" s="50">
        <v>8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34</v>
      </c>
      <c r="N14" s="50">
        <v>0</v>
      </c>
      <c r="O14" s="15">
        <f t="shared" si="0"/>
        <v>9</v>
      </c>
      <c r="P14" s="15">
        <f t="shared" si="1"/>
        <v>43</v>
      </c>
      <c r="R14" s="1" t="s">
        <v>10</v>
      </c>
      <c r="S14" s="17">
        <f t="shared" ref="S14:AF14" si="6">SUM(C26:C29)</f>
        <v>22</v>
      </c>
      <c r="T14" s="17">
        <f t="shared" si="6"/>
        <v>3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70</v>
      </c>
      <c r="AD14" s="17">
        <f t="shared" si="6"/>
        <v>0</v>
      </c>
      <c r="AE14" s="31">
        <f t="shared" si="6"/>
        <v>37</v>
      </c>
      <c r="AF14" s="31">
        <f t="shared" si="6"/>
        <v>107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21</v>
      </c>
      <c r="N15" s="50">
        <v>0</v>
      </c>
      <c r="O15" s="15">
        <f t="shared" si="0"/>
        <v>5</v>
      </c>
      <c r="P15" s="15">
        <f t="shared" si="1"/>
        <v>26</v>
      </c>
      <c r="R15" s="1" t="s">
        <v>11</v>
      </c>
      <c r="S15" s="17">
        <f t="shared" ref="S15:AF15" si="7">SUM(C30:C33)</f>
        <v>11</v>
      </c>
      <c r="T15" s="17">
        <f t="shared" si="7"/>
        <v>1</v>
      </c>
      <c r="U15" s="17">
        <f t="shared" si="7"/>
        <v>3</v>
      </c>
      <c r="V15" s="17">
        <f t="shared" si="7"/>
        <v>3</v>
      </c>
      <c r="W15" s="17">
        <f t="shared" si="7"/>
        <v>4</v>
      </c>
      <c r="X15" s="17">
        <f t="shared" si="7"/>
        <v>0</v>
      </c>
      <c r="Y15" s="17">
        <f t="shared" si="7"/>
        <v>4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63</v>
      </c>
      <c r="AD15" s="17">
        <f t="shared" si="7"/>
        <v>0</v>
      </c>
      <c r="AE15" s="31">
        <f t="shared" si="7"/>
        <v>28</v>
      </c>
      <c r="AF15" s="31">
        <f t="shared" si="7"/>
        <v>91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3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30</v>
      </c>
      <c r="N16" s="50">
        <v>0</v>
      </c>
      <c r="O16" s="15">
        <f t="shared" si="0"/>
        <v>8</v>
      </c>
      <c r="P16" s="15">
        <f t="shared" si="1"/>
        <v>38</v>
      </c>
      <c r="R16" s="1" t="s">
        <v>12</v>
      </c>
      <c r="S16" s="17">
        <f t="shared" ref="S16:AF16" si="8">SUM(C34:C37)</f>
        <v>10</v>
      </c>
      <c r="T16" s="17">
        <f t="shared" si="8"/>
        <v>5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73</v>
      </c>
      <c r="AD16" s="17">
        <f t="shared" si="8"/>
        <v>0</v>
      </c>
      <c r="AE16" s="31">
        <f t="shared" si="8"/>
        <v>19</v>
      </c>
      <c r="AF16" s="31">
        <f t="shared" si="8"/>
        <v>92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29</v>
      </c>
      <c r="N17" s="50">
        <v>0</v>
      </c>
      <c r="O17" s="15">
        <f t="shared" si="0"/>
        <v>3</v>
      </c>
      <c r="P17" s="15">
        <f t="shared" si="1"/>
        <v>32</v>
      </c>
      <c r="R17" s="1" t="s">
        <v>13</v>
      </c>
      <c r="S17" s="17">
        <f t="shared" ref="S17:AF17" si="9">SUM(C38:C41)</f>
        <v>15</v>
      </c>
      <c r="T17" s="17">
        <f t="shared" si="9"/>
        <v>2</v>
      </c>
      <c r="U17" s="17">
        <f t="shared" si="9"/>
        <v>2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76</v>
      </c>
      <c r="AD17" s="17">
        <f t="shared" si="9"/>
        <v>0</v>
      </c>
      <c r="AE17" s="31">
        <f t="shared" si="9"/>
        <v>29</v>
      </c>
      <c r="AF17" s="31">
        <f t="shared" si="9"/>
        <v>105</v>
      </c>
    </row>
    <row r="18" spans="2:32" ht="23.1" customHeight="1" x14ac:dyDescent="0.25">
      <c r="B18" s="23" t="s">
        <v>45</v>
      </c>
      <c r="C18" s="50">
        <v>4</v>
      </c>
      <c r="D18" s="50">
        <v>2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8</v>
      </c>
      <c r="P18" s="15">
        <f t="shared" si="1"/>
        <v>33</v>
      </c>
      <c r="R18" s="1" t="s">
        <v>14</v>
      </c>
      <c r="S18" s="17">
        <f t="shared" ref="S18:AF18" si="10">SUM(C42:C45)</f>
        <v>15</v>
      </c>
      <c r="T18" s="17">
        <f t="shared" si="10"/>
        <v>5</v>
      </c>
      <c r="U18" s="17">
        <f t="shared" si="10"/>
        <v>5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61</v>
      </c>
      <c r="AD18" s="17">
        <f t="shared" si="10"/>
        <v>0</v>
      </c>
      <c r="AE18" s="31">
        <f t="shared" si="10"/>
        <v>36</v>
      </c>
      <c r="AF18" s="31">
        <f t="shared" si="10"/>
        <v>97</v>
      </c>
    </row>
    <row r="19" spans="2:32" ht="23.1" customHeight="1" x14ac:dyDescent="0.25">
      <c r="B19" s="23" t="s">
        <v>46</v>
      </c>
      <c r="C19" s="50">
        <v>2</v>
      </c>
      <c r="D19" s="50">
        <v>2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22</v>
      </c>
      <c r="N19" s="50">
        <v>0</v>
      </c>
      <c r="O19" s="15">
        <f t="shared" si="0"/>
        <v>7</v>
      </c>
      <c r="P19" s="15">
        <f t="shared" si="1"/>
        <v>29</v>
      </c>
      <c r="R19" s="1" t="s">
        <v>15</v>
      </c>
      <c r="S19" s="17">
        <f t="shared" ref="S19:AF19" si="11">SUM(C46:C49)</f>
        <v>10</v>
      </c>
      <c r="T19" s="17">
        <f t="shared" si="11"/>
        <v>4</v>
      </c>
      <c r="U19" s="17">
        <f t="shared" si="11"/>
        <v>6</v>
      </c>
      <c r="V19" s="17">
        <f t="shared" si="11"/>
        <v>5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64</v>
      </c>
      <c r="AD19" s="17">
        <f t="shared" si="11"/>
        <v>0</v>
      </c>
      <c r="AE19" s="31">
        <f t="shared" si="11"/>
        <v>38</v>
      </c>
      <c r="AF19" s="31">
        <f t="shared" si="11"/>
        <v>102</v>
      </c>
    </row>
    <row r="20" spans="2:32" ht="23.1" customHeight="1" x14ac:dyDescent="0.25">
      <c r="B20" s="23" t="s">
        <v>47</v>
      </c>
      <c r="C20" s="50">
        <v>6</v>
      </c>
      <c r="D20" s="50">
        <v>2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27</v>
      </c>
      <c r="N20" s="50">
        <v>0</v>
      </c>
      <c r="O20" s="15">
        <f t="shared" si="0"/>
        <v>9</v>
      </c>
      <c r="P20" s="15">
        <f t="shared" si="1"/>
        <v>36</v>
      </c>
      <c r="R20" s="1" t="s">
        <v>16</v>
      </c>
      <c r="S20" s="17">
        <f t="shared" ref="S20:AF20" si="12">SUM(C50:C53)</f>
        <v>28</v>
      </c>
      <c r="T20" s="17">
        <f t="shared" si="12"/>
        <v>4</v>
      </c>
      <c r="U20" s="17">
        <f t="shared" si="12"/>
        <v>3</v>
      </c>
      <c r="V20" s="17">
        <f t="shared" si="12"/>
        <v>6</v>
      </c>
      <c r="W20" s="17">
        <f t="shared" si="12"/>
        <v>2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86</v>
      </c>
      <c r="AD20" s="17">
        <f t="shared" si="12"/>
        <v>0</v>
      </c>
      <c r="AE20" s="31">
        <f t="shared" si="12"/>
        <v>50</v>
      </c>
      <c r="AF20" s="31">
        <f t="shared" si="12"/>
        <v>136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7</v>
      </c>
      <c r="P21" s="15">
        <f t="shared" si="1"/>
        <v>28</v>
      </c>
      <c r="R21" s="36" t="s">
        <v>20</v>
      </c>
      <c r="S21" s="34">
        <f t="shared" ref="S21:AF21" si="13">SUM(C54:C57)</f>
        <v>24</v>
      </c>
      <c r="T21" s="17">
        <f t="shared" si="13"/>
        <v>4</v>
      </c>
      <c r="U21" s="17">
        <f t="shared" si="13"/>
        <v>7</v>
      </c>
      <c r="V21" s="17">
        <f t="shared" si="13"/>
        <v>4</v>
      </c>
      <c r="W21" s="17">
        <f t="shared" si="13"/>
        <v>1</v>
      </c>
      <c r="X21" s="17">
        <f t="shared" si="13"/>
        <v>2</v>
      </c>
      <c r="Y21" s="17">
        <f t="shared" si="13"/>
        <v>9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87</v>
      </c>
      <c r="AD21" s="17">
        <f t="shared" si="13"/>
        <v>0</v>
      </c>
      <c r="AE21" s="31">
        <f t="shared" si="13"/>
        <v>55</v>
      </c>
      <c r="AF21" s="31">
        <f t="shared" si="13"/>
        <v>142</v>
      </c>
    </row>
    <row r="22" spans="2:32" ht="23.1" customHeight="1" x14ac:dyDescent="0.25">
      <c r="B22" s="23" t="s">
        <v>49</v>
      </c>
      <c r="C22" s="50">
        <v>3</v>
      </c>
      <c r="D22" s="50">
        <v>2</v>
      </c>
      <c r="E22" s="50">
        <v>1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8</v>
      </c>
      <c r="P22" s="15">
        <f t="shared" si="1"/>
        <v>28</v>
      </c>
      <c r="R22" s="38" t="s">
        <v>90</v>
      </c>
      <c r="S22" s="39">
        <f>MAX(S10:S12)</f>
        <v>17</v>
      </c>
      <c r="T22" s="39">
        <f t="shared" ref="T22:AF22" si="14">MAX(T10:T12)</f>
        <v>7</v>
      </c>
      <c r="U22" s="39">
        <f t="shared" si="14"/>
        <v>4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114</v>
      </c>
      <c r="AD22" s="39">
        <f t="shared" si="14"/>
        <v>0</v>
      </c>
      <c r="AE22" s="40">
        <f t="shared" si="14"/>
        <v>31</v>
      </c>
      <c r="AF22" s="40">
        <f t="shared" si="14"/>
        <v>141</v>
      </c>
    </row>
    <row r="23" spans="2:32" ht="23.1" customHeight="1" x14ac:dyDescent="0.25">
      <c r="B23" s="23" t="s">
        <v>50</v>
      </c>
      <c r="C23" s="50">
        <v>1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17</v>
      </c>
      <c r="N23" s="50">
        <v>0</v>
      </c>
      <c r="O23" s="15">
        <f t="shared" si="0"/>
        <v>3</v>
      </c>
      <c r="P23" s="15">
        <f t="shared" si="1"/>
        <v>20</v>
      </c>
      <c r="R23" s="38" t="s">
        <v>91</v>
      </c>
      <c r="S23" s="39">
        <f>MAX(S13:S18)</f>
        <v>22</v>
      </c>
      <c r="T23" s="39">
        <f t="shared" ref="T23:AF23" si="15">MAX(T13:T18)</f>
        <v>5</v>
      </c>
      <c r="U23" s="39">
        <f t="shared" si="15"/>
        <v>5</v>
      </c>
      <c r="V23" s="39">
        <f t="shared" si="15"/>
        <v>5</v>
      </c>
      <c r="W23" s="39">
        <f t="shared" si="15"/>
        <v>4</v>
      </c>
      <c r="X23" s="39">
        <f t="shared" si="15"/>
        <v>0</v>
      </c>
      <c r="Y23" s="39">
        <f t="shared" si="15"/>
        <v>7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76</v>
      </c>
      <c r="AD23" s="39">
        <f t="shared" si="15"/>
        <v>0</v>
      </c>
      <c r="AE23" s="40">
        <f t="shared" si="15"/>
        <v>37</v>
      </c>
      <c r="AF23" s="40">
        <f t="shared" si="15"/>
        <v>107</v>
      </c>
    </row>
    <row r="24" spans="2:32" ht="23.1" customHeight="1" x14ac:dyDescent="0.25">
      <c r="B24" s="23" t="s">
        <v>51</v>
      </c>
      <c r="C24" s="50">
        <v>8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20</v>
      </c>
      <c r="N24" s="50">
        <v>0</v>
      </c>
      <c r="O24" s="15">
        <f t="shared" si="0"/>
        <v>10</v>
      </c>
      <c r="P24" s="15">
        <f t="shared" si="1"/>
        <v>30</v>
      </c>
      <c r="R24" s="38" t="s">
        <v>92</v>
      </c>
      <c r="S24" s="39">
        <f>MAX(S19:S21)</f>
        <v>28</v>
      </c>
      <c r="T24" s="39">
        <f t="shared" ref="T24:AF24" si="16">MAX(T19:T21)</f>
        <v>4</v>
      </c>
      <c r="U24" s="39">
        <f t="shared" si="16"/>
        <v>7</v>
      </c>
      <c r="V24" s="39">
        <f t="shared" si="16"/>
        <v>6</v>
      </c>
      <c r="W24" s="39">
        <f t="shared" si="16"/>
        <v>2</v>
      </c>
      <c r="X24" s="39">
        <f t="shared" si="16"/>
        <v>2</v>
      </c>
      <c r="Y24" s="39">
        <f t="shared" si="16"/>
        <v>11</v>
      </c>
      <c r="Z24" s="39">
        <f t="shared" si="16"/>
        <v>2</v>
      </c>
      <c r="AA24" s="39">
        <f t="shared" si="16"/>
        <v>1</v>
      </c>
      <c r="AB24" s="39">
        <f t="shared" si="16"/>
        <v>1</v>
      </c>
      <c r="AC24" s="39">
        <f t="shared" si="16"/>
        <v>87</v>
      </c>
      <c r="AD24" s="39">
        <f t="shared" si="16"/>
        <v>0</v>
      </c>
      <c r="AE24" s="40">
        <f t="shared" si="16"/>
        <v>55</v>
      </c>
      <c r="AF24" s="40">
        <f t="shared" si="16"/>
        <v>142</v>
      </c>
    </row>
    <row r="25" spans="2:32" ht="23.1" customHeight="1" x14ac:dyDescent="0.25">
      <c r="B25" s="23" t="s">
        <v>52</v>
      </c>
      <c r="C25" s="50">
        <v>4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8</v>
      </c>
      <c r="P25" s="15">
        <f t="shared" si="1"/>
        <v>26</v>
      </c>
      <c r="R25" s="37" t="s">
        <v>85</v>
      </c>
      <c r="S25" s="35">
        <f t="shared" ref="S25:AF25" si="17">SUM(S10:S12)</f>
        <v>48</v>
      </c>
      <c r="T25" s="16">
        <f t="shared" si="17"/>
        <v>11</v>
      </c>
      <c r="U25" s="16">
        <f t="shared" si="17"/>
        <v>9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13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321</v>
      </c>
      <c r="AD25" s="16">
        <f t="shared" si="17"/>
        <v>0</v>
      </c>
      <c r="AE25" s="32">
        <f t="shared" si="17"/>
        <v>85</v>
      </c>
      <c r="AF25" s="32">
        <f t="shared" si="17"/>
        <v>406</v>
      </c>
    </row>
    <row r="26" spans="2:32" ht="23.1" customHeight="1" x14ac:dyDescent="0.25">
      <c r="B26" s="23" t="s">
        <v>53</v>
      </c>
      <c r="C26" s="50">
        <v>7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20</v>
      </c>
      <c r="N26" s="50">
        <v>0</v>
      </c>
      <c r="O26" s="15">
        <f t="shared" si="0"/>
        <v>10</v>
      </c>
      <c r="P26" s="15">
        <f t="shared" si="1"/>
        <v>30</v>
      </c>
      <c r="R26" s="28" t="s">
        <v>86</v>
      </c>
      <c r="S26" s="16">
        <f t="shared" ref="S26:AF26" si="18">SUM(S13:S18)</f>
        <v>89</v>
      </c>
      <c r="T26" s="16">
        <f t="shared" si="18"/>
        <v>21</v>
      </c>
      <c r="U26" s="16">
        <f t="shared" si="18"/>
        <v>15</v>
      </c>
      <c r="V26" s="16">
        <f t="shared" si="18"/>
        <v>13</v>
      </c>
      <c r="W26" s="16">
        <f t="shared" si="18"/>
        <v>4</v>
      </c>
      <c r="X26" s="16">
        <f t="shared" si="18"/>
        <v>0</v>
      </c>
      <c r="Y26" s="16">
        <f t="shared" si="18"/>
        <v>28</v>
      </c>
      <c r="Z26" s="16">
        <f t="shared" si="18"/>
        <v>6</v>
      </c>
      <c r="AA26" s="16">
        <f t="shared" si="18"/>
        <v>2</v>
      </c>
      <c r="AB26" s="16">
        <f t="shared" si="18"/>
        <v>0</v>
      </c>
      <c r="AC26" s="16">
        <f t="shared" si="18"/>
        <v>418</v>
      </c>
      <c r="AD26" s="16">
        <f t="shared" si="18"/>
        <v>0</v>
      </c>
      <c r="AE26" s="32">
        <f t="shared" si="18"/>
        <v>178</v>
      </c>
      <c r="AF26" s="32">
        <f t="shared" si="18"/>
        <v>596</v>
      </c>
    </row>
    <row r="27" spans="2:32" ht="23.1" customHeight="1" x14ac:dyDescent="0.25">
      <c r="B27" s="23" t="s">
        <v>54</v>
      </c>
      <c r="C27" s="50">
        <v>5</v>
      </c>
      <c r="D27" s="50">
        <v>1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7</v>
      </c>
      <c r="P27" s="15">
        <f t="shared" si="1"/>
        <v>21</v>
      </c>
      <c r="R27" s="29" t="s">
        <v>87</v>
      </c>
      <c r="S27" s="16">
        <f t="shared" ref="S27:AF27" si="19">SUM(S19:S21)</f>
        <v>62</v>
      </c>
      <c r="T27" s="16">
        <f t="shared" si="19"/>
        <v>12</v>
      </c>
      <c r="U27" s="16">
        <f t="shared" si="19"/>
        <v>16</v>
      </c>
      <c r="V27" s="16">
        <f t="shared" si="19"/>
        <v>15</v>
      </c>
      <c r="W27" s="16">
        <f t="shared" si="19"/>
        <v>4</v>
      </c>
      <c r="X27" s="16">
        <f t="shared" si="19"/>
        <v>2</v>
      </c>
      <c r="Y27" s="16">
        <f t="shared" si="19"/>
        <v>27</v>
      </c>
      <c r="Z27" s="16">
        <f t="shared" si="19"/>
        <v>3</v>
      </c>
      <c r="AA27" s="16">
        <f t="shared" si="19"/>
        <v>1</v>
      </c>
      <c r="AB27" s="16">
        <f t="shared" si="19"/>
        <v>1</v>
      </c>
      <c r="AC27" s="16">
        <f t="shared" si="19"/>
        <v>237</v>
      </c>
      <c r="AD27" s="16">
        <f t="shared" si="19"/>
        <v>0</v>
      </c>
      <c r="AE27" s="32">
        <f t="shared" si="19"/>
        <v>143</v>
      </c>
      <c r="AF27" s="32">
        <f t="shared" si="19"/>
        <v>380</v>
      </c>
    </row>
    <row r="28" spans="2:32" ht="23.1" customHeight="1" x14ac:dyDescent="0.25">
      <c r="B28" s="23" t="s">
        <v>55</v>
      </c>
      <c r="C28" s="50">
        <v>6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8</v>
      </c>
      <c r="P28" s="15">
        <f t="shared" si="1"/>
        <v>24</v>
      </c>
      <c r="R28" s="5" t="s">
        <v>17</v>
      </c>
      <c r="S28" s="16">
        <f t="shared" ref="S28:AF28" si="20">SUM(S10:S21)</f>
        <v>199</v>
      </c>
      <c r="T28" s="16">
        <f t="shared" si="20"/>
        <v>44</v>
      </c>
      <c r="U28" s="16">
        <f t="shared" si="20"/>
        <v>40</v>
      </c>
      <c r="V28" s="16">
        <f t="shared" si="20"/>
        <v>32</v>
      </c>
      <c r="W28" s="16">
        <f t="shared" si="20"/>
        <v>8</v>
      </c>
      <c r="X28" s="16">
        <f t="shared" si="20"/>
        <v>2</v>
      </c>
      <c r="Y28" s="16">
        <f t="shared" si="20"/>
        <v>68</v>
      </c>
      <c r="Z28" s="16">
        <f t="shared" si="20"/>
        <v>9</v>
      </c>
      <c r="AA28" s="16">
        <f t="shared" si="20"/>
        <v>3</v>
      </c>
      <c r="AB28" s="16">
        <f t="shared" si="20"/>
        <v>1</v>
      </c>
      <c r="AC28" s="16">
        <f t="shared" si="20"/>
        <v>976</v>
      </c>
      <c r="AD28" s="16">
        <f t="shared" si="20"/>
        <v>0</v>
      </c>
      <c r="AE28" s="32">
        <f t="shared" si="20"/>
        <v>406</v>
      </c>
      <c r="AF28" s="32">
        <f t="shared" si="20"/>
        <v>1382</v>
      </c>
    </row>
    <row r="29" spans="2:32" ht="23.1" customHeight="1" x14ac:dyDescent="0.25">
      <c r="B29" s="23" t="s">
        <v>56</v>
      </c>
      <c r="C29" s="50">
        <v>4</v>
      </c>
      <c r="D29" s="50">
        <v>1</v>
      </c>
      <c r="E29" s="50">
        <v>1</v>
      </c>
      <c r="F29" s="50">
        <v>2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20</v>
      </c>
      <c r="N29" s="50">
        <v>0</v>
      </c>
      <c r="O29" s="15">
        <f t="shared" si="0"/>
        <v>12</v>
      </c>
      <c r="P29" s="15">
        <f t="shared" si="1"/>
        <v>32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1</v>
      </c>
      <c r="F30" s="50">
        <v>0</v>
      </c>
      <c r="G30" s="50">
        <v>2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8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0</v>
      </c>
      <c r="J31" s="50">
        <v>2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6</v>
      </c>
      <c r="P31" s="15">
        <f t="shared" si="1"/>
        <v>20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5">
        <f t="shared" si="0"/>
        <v>7</v>
      </c>
      <c r="P32" s="15">
        <f t="shared" si="1"/>
        <v>27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0</v>
      </c>
      <c r="F33" s="50">
        <v>0</v>
      </c>
      <c r="G33" s="50">
        <v>2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7</v>
      </c>
      <c r="P33" s="15">
        <f t="shared" si="1"/>
        <v>23</v>
      </c>
    </row>
    <row r="34" spans="2:20" ht="23.1" customHeight="1" x14ac:dyDescent="0.25">
      <c r="B34" s="24" t="s">
        <v>61</v>
      </c>
      <c r="C34" s="50">
        <v>3</v>
      </c>
      <c r="D34" s="50">
        <v>2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18</v>
      </c>
      <c r="N34" s="50">
        <v>0</v>
      </c>
      <c r="O34" s="15">
        <f t="shared" si="0"/>
        <v>5</v>
      </c>
      <c r="P34" s="15">
        <f t="shared" si="1"/>
        <v>23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0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22</v>
      </c>
      <c r="N36" s="50">
        <v>0</v>
      </c>
      <c r="O36" s="15">
        <f t="shared" si="0"/>
        <v>5</v>
      </c>
      <c r="P36" s="15">
        <f t="shared" si="1"/>
        <v>27</v>
      </c>
    </row>
    <row r="37" spans="2:20" ht="23.1" customHeight="1" x14ac:dyDescent="0.25">
      <c r="B37" s="23" t="s">
        <v>64</v>
      </c>
      <c r="C37" s="50">
        <v>4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9</v>
      </c>
      <c r="P37" s="15">
        <f t="shared" si="1"/>
        <v>29</v>
      </c>
    </row>
    <row r="38" spans="2:20" ht="23.1" customHeight="1" x14ac:dyDescent="0.25">
      <c r="B38" s="24" t="s">
        <v>65</v>
      </c>
      <c r="C38" s="50">
        <v>7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11</v>
      </c>
      <c r="P38" s="15">
        <f t="shared" si="1"/>
        <v>35</v>
      </c>
    </row>
    <row r="39" spans="2:20" ht="23.1" customHeight="1" x14ac:dyDescent="0.25">
      <c r="B39" s="24" t="s">
        <v>66</v>
      </c>
      <c r="C39" s="50">
        <v>3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18</v>
      </c>
      <c r="N39" s="50">
        <v>0</v>
      </c>
      <c r="O39" s="15">
        <f t="shared" si="0"/>
        <v>7</v>
      </c>
      <c r="P39" s="15">
        <f t="shared" si="1"/>
        <v>25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2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8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13</v>
      </c>
      <c r="N41" s="50">
        <v>0</v>
      </c>
      <c r="O41" s="15">
        <f t="shared" si="0"/>
        <v>3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5</v>
      </c>
      <c r="P42" s="15">
        <f t="shared" si="1"/>
        <v>25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1</v>
      </c>
      <c r="F43" s="50">
        <v>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8</v>
      </c>
      <c r="P43" s="15">
        <f t="shared" si="1"/>
        <v>24</v>
      </c>
    </row>
    <row r="44" spans="2:20" ht="23.1" customHeight="1" x14ac:dyDescent="0.25">
      <c r="B44" s="25" t="s">
        <v>71</v>
      </c>
      <c r="C44" s="50">
        <v>5</v>
      </c>
      <c r="D44" s="50">
        <v>4</v>
      </c>
      <c r="E44" s="50">
        <v>3</v>
      </c>
      <c r="F44" s="50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17</v>
      </c>
      <c r="P44" s="15">
        <f t="shared" si="1"/>
        <v>27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6</v>
      </c>
      <c r="P45" s="15">
        <f t="shared" si="1"/>
        <v>21</v>
      </c>
    </row>
    <row r="46" spans="2:20" ht="23.1" customHeight="1" x14ac:dyDescent="0.25">
      <c r="B46" s="24" t="s">
        <v>73</v>
      </c>
      <c r="C46" s="50">
        <v>2</v>
      </c>
      <c r="D46" s="50">
        <v>1</v>
      </c>
      <c r="E46" s="50">
        <v>2</v>
      </c>
      <c r="F46" s="50">
        <v>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9</v>
      </c>
      <c r="P46" s="15">
        <f t="shared" si="1"/>
        <v>24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7</v>
      </c>
      <c r="P47" s="15">
        <f t="shared" si="1"/>
        <v>24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2</v>
      </c>
      <c r="E48" s="50">
        <v>1</v>
      </c>
      <c r="F48" s="50">
        <v>3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14</v>
      </c>
      <c r="N48" s="50">
        <v>0</v>
      </c>
      <c r="O48" s="15">
        <f t="shared" si="0"/>
        <v>12</v>
      </c>
      <c r="P48" s="15">
        <f t="shared" si="1"/>
        <v>26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1</v>
      </c>
      <c r="E49" s="50">
        <v>3</v>
      </c>
      <c r="F49" s="50">
        <v>1</v>
      </c>
      <c r="G49" s="50">
        <v>1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10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2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22</v>
      </c>
      <c r="N50" s="50">
        <v>0</v>
      </c>
      <c r="O50" s="15">
        <f t="shared" si="0"/>
        <v>12</v>
      </c>
      <c r="P50" s="15">
        <f t="shared" si="1"/>
        <v>34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0</v>
      </c>
      <c r="F51" s="50">
        <v>1</v>
      </c>
      <c r="G51" s="50">
        <v>1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17</v>
      </c>
      <c r="N51" s="50">
        <v>0</v>
      </c>
      <c r="O51" s="15">
        <f t="shared" si="0"/>
        <v>10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1</v>
      </c>
      <c r="E52" s="50">
        <v>3</v>
      </c>
      <c r="F52" s="50">
        <v>3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15</v>
      </c>
      <c r="P52" s="15">
        <f t="shared" si="1"/>
        <v>35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0</v>
      </c>
      <c r="E53" s="50">
        <v>0</v>
      </c>
      <c r="F53" s="50">
        <v>1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27</v>
      </c>
      <c r="N53" s="50">
        <v>0</v>
      </c>
      <c r="O53" s="15">
        <f t="shared" si="0"/>
        <v>13</v>
      </c>
      <c r="P53" s="15">
        <f t="shared" si="1"/>
        <v>40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1</v>
      </c>
      <c r="E54" s="50">
        <v>1</v>
      </c>
      <c r="F54" s="50">
        <v>1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1</v>
      </c>
      <c r="M54" s="50">
        <v>16</v>
      </c>
      <c r="N54" s="50">
        <v>0</v>
      </c>
      <c r="O54" s="15">
        <f t="shared" si="0"/>
        <v>14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1</v>
      </c>
      <c r="E55" s="50">
        <v>3</v>
      </c>
      <c r="F55" s="50">
        <v>1</v>
      </c>
      <c r="G55" s="50">
        <v>1</v>
      </c>
      <c r="H55" s="50">
        <v>0</v>
      </c>
      <c r="I55" s="50">
        <v>6</v>
      </c>
      <c r="J55" s="50">
        <v>1</v>
      </c>
      <c r="K55" s="50">
        <v>1</v>
      </c>
      <c r="L55" s="50">
        <v>0</v>
      </c>
      <c r="M55" s="50">
        <v>24</v>
      </c>
      <c r="N55" s="50">
        <v>0</v>
      </c>
      <c r="O55" s="15">
        <f t="shared" si="0"/>
        <v>23</v>
      </c>
      <c r="P55" s="15">
        <f t="shared" si="1"/>
        <v>47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2</v>
      </c>
      <c r="E56" s="50">
        <v>2</v>
      </c>
      <c r="F56" s="50">
        <v>1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28</v>
      </c>
      <c r="N56" s="50">
        <v>0</v>
      </c>
      <c r="O56" s="15">
        <f t="shared" si="0"/>
        <v>13</v>
      </c>
      <c r="P56" s="15">
        <f t="shared" si="1"/>
        <v>41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1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5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199</v>
      </c>
      <c r="D58" s="16">
        <f t="shared" si="21"/>
        <v>44</v>
      </c>
      <c r="E58" s="16">
        <f t="shared" si="21"/>
        <v>40</v>
      </c>
      <c r="F58" s="16">
        <f t="shared" si="21"/>
        <v>32</v>
      </c>
      <c r="G58" s="16">
        <f t="shared" si="21"/>
        <v>8</v>
      </c>
      <c r="H58" s="16">
        <f t="shared" si="21"/>
        <v>2</v>
      </c>
      <c r="I58" s="16">
        <f t="shared" si="21"/>
        <v>68</v>
      </c>
      <c r="J58" s="16">
        <f t="shared" si="21"/>
        <v>9</v>
      </c>
      <c r="K58" s="16">
        <f t="shared" si="21"/>
        <v>3</v>
      </c>
      <c r="L58" s="16">
        <f t="shared" si="21"/>
        <v>1</v>
      </c>
      <c r="M58" s="16">
        <f t="shared" si="21"/>
        <v>976</v>
      </c>
      <c r="N58" s="16">
        <f t="shared" si="21"/>
        <v>0</v>
      </c>
      <c r="O58" s="16">
        <f t="shared" si="21"/>
        <v>406</v>
      </c>
      <c r="P58" s="16">
        <f t="shared" si="21"/>
        <v>1382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0.14399421128798842</v>
      </c>
      <c r="D59" s="43">
        <f t="shared" si="22"/>
        <v>3.1837916063675829E-2</v>
      </c>
      <c r="E59" s="43">
        <f t="shared" si="22"/>
        <v>2.8943560057887119E-2</v>
      </c>
      <c r="F59" s="43">
        <f t="shared" si="22"/>
        <v>2.3154848046309694E-2</v>
      </c>
      <c r="G59" s="43">
        <f t="shared" si="22"/>
        <v>5.7887120115774236E-3</v>
      </c>
      <c r="H59" s="43">
        <f t="shared" si="22"/>
        <v>1.4471780028943559E-3</v>
      </c>
      <c r="I59" s="43">
        <f t="shared" si="22"/>
        <v>4.9204052098408106E-2</v>
      </c>
      <c r="J59" s="43">
        <f t="shared" si="22"/>
        <v>6.5123010130246021E-3</v>
      </c>
      <c r="K59" s="43">
        <f t="shared" si="22"/>
        <v>2.1707670043415342E-3</v>
      </c>
      <c r="L59" s="43">
        <f t="shared" si="22"/>
        <v>7.2358900144717795E-4</v>
      </c>
      <c r="M59" s="43">
        <f t="shared" si="22"/>
        <v>0.70622286541244572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0.49014778325123154</v>
      </c>
      <c r="D60" s="44">
        <f t="shared" ref="D60:N60" si="23">D58/$O$58</f>
        <v>0.10837438423645321</v>
      </c>
      <c r="E60" s="44">
        <f t="shared" si="23"/>
        <v>9.8522167487684734E-2</v>
      </c>
      <c r="F60" s="44">
        <f t="shared" si="23"/>
        <v>7.8817733990147784E-2</v>
      </c>
      <c r="G60" s="44">
        <f t="shared" si="23"/>
        <v>1.9704433497536946E-2</v>
      </c>
      <c r="H60" s="44">
        <f t="shared" si="23"/>
        <v>4.9261083743842365E-3</v>
      </c>
      <c r="I60" s="44">
        <f t="shared" si="23"/>
        <v>0.16748768472906403</v>
      </c>
      <c r="J60" s="44">
        <f t="shared" si="23"/>
        <v>2.2167487684729065E-2</v>
      </c>
      <c r="K60" s="44">
        <f t="shared" si="23"/>
        <v>7.3891625615763543E-3</v>
      </c>
      <c r="L60" s="44">
        <f t="shared" si="23"/>
        <v>2.4630541871921183E-3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C1" zoomScale="64" zoomScaleSheetLayoutView="64" workbookViewId="0">
      <selection activeCell="F51" sqref="F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'23.09-BULOBA- NSANGI'!C3:G3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'23.09-BULOBA- NSANGI'!D5</f>
        <v>23.09.19</v>
      </c>
      <c r="E5" s="3"/>
      <c r="F5" s="41" t="s">
        <v>1</v>
      </c>
      <c r="G5" s="72" t="str">
        <f>'23.09-BULOBA- NSANGI'!G5:H5</f>
        <v>HANA international school</v>
      </c>
      <c r="H5" s="73"/>
      <c r="I5" s="14"/>
      <c r="J5" s="2" t="s">
        <v>5</v>
      </c>
      <c r="K5" s="72" t="s">
        <v>168</v>
      </c>
      <c r="L5" s="73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165</v>
      </c>
      <c r="E6" s="67"/>
      <c r="F6" s="2" t="s">
        <v>2</v>
      </c>
      <c r="G6" s="66" t="s">
        <v>164</v>
      </c>
      <c r="H6" s="67"/>
      <c r="J6" s="2" t="s">
        <v>21</v>
      </c>
      <c r="K6" s="72" t="str">
        <f>'23.09-BULOBA- NSANGI'!K6:L6</f>
        <v>Dennis</v>
      </c>
      <c r="L6" s="7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1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18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25</v>
      </c>
      <c r="R10" s="1" t="s">
        <v>6</v>
      </c>
      <c r="S10" s="17">
        <f t="shared" ref="S10:AF10" si="2">SUM(C10:C13)</f>
        <v>14</v>
      </c>
      <c r="T10" s="17">
        <f t="shared" si="2"/>
        <v>2</v>
      </c>
      <c r="U10" s="17">
        <f t="shared" si="2"/>
        <v>3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107</v>
      </c>
      <c r="AD10" s="17">
        <f t="shared" si="2"/>
        <v>0</v>
      </c>
      <c r="AE10" s="31">
        <f t="shared" si="2"/>
        <v>28</v>
      </c>
      <c r="AF10" s="31">
        <f t="shared" si="2"/>
        <v>135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26</v>
      </c>
      <c r="N11" s="50">
        <v>0</v>
      </c>
      <c r="O11" s="15">
        <f t="shared" si="0"/>
        <v>5</v>
      </c>
      <c r="P11" s="15">
        <f t="shared" si="1"/>
        <v>31</v>
      </c>
      <c r="R11" s="1" t="s">
        <v>7</v>
      </c>
      <c r="S11" s="17">
        <f t="shared" ref="S11:AF11" si="3">SUM(C14:C17)</f>
        <v>17</v>
      </c>
      <c r="T11" s="17">
        <f t="shared" si="3"/>
        <v>3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98</v>
      </c>
      <c r="AD11" s="17">
        <f t="shared" si="3"/>
        <v>0</v>
      </c>
      <c r="AE11" s="31">
        <f t="shared" si="3"/>
        <v>25</v>
      </c>
      <c r="AF11" s="31">
        <f t="shared" si="3"/>
        <v>123</v>
      </c>
    </row>
    <row r="12" spans="2:32" ht="23.1" customHeight="1" x14ac:dyDescent="0.25">
      <c r="B12" s="23" t="s">
        <v>39</v>
      </c>
      <c r="C12" s="50">
        <v>4</v>
      </c>
      <c r="D12" s="50">
        <v>1</v>
      </c>
      <c r="E12" s="50">
        <v>0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28</v>
      </c>
      <c r="N12" s="50">
        <v>0</v>
      </c>
      <c r="O12" s="15">
        <f t="shared" si="0"/>
        <v>8</v>
      </c>
      <c r="P12" s="15">
        <f t="shared" si="1"/>
        <v>36</v>
      </c>
      <c r="R12" s="1" t="s">
        <v>8</v>
      </c>
      <c r="S12" s="17">
        <f t="shared" ref="S12:AF12" si="4">SUM(C18:C21)</f>
        <v>11</v>
      </c>
      <c r="T12" s="17">
        <f t="shared" si="4"/>
        <v>5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91</v>
      </c>
      <c r="AD12" s="17">
        <f t="shared" si="4"/>
        <v>0</v>
      </c>
      <c r="AE12" s="31">
        <f t="shared" si="4"/>
        <v>26</v>
      </c>
      <c r="AF12" s="31">
        <f t="shared" si="4"/>
        <v>117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2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35</v>
      </c>
      <c r="N13" s="50">
        <v>0</v>
      </c>
      <c r="O13" s="15">
        <f t="shared" si="0"/>
        <v>8</v>
      </c>
      <c r="P13" s="15">
        <f t="shared" si="1"/>
        <v>43</v>
      </c>
      <c r="R13" s="1" t="s">
        <v>9</v>
      </c>
      <c r="S13" s="17">
        <f t="shared" ref="S13:AF13" si="5">SUM(C22:C25)</f>
        <v>11</v>
      </c>
      <c r="T13" s="17">
        <f t="shared" si="5"/>
        <v>3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79</v>
      </c>
      <c r="AD13" s="17">
        <f t="shared" si="5"/>
        <v>0</v>
      </c>
      <c r="AE13" s="31">
        <f t="shared" si="5"/>
        <v>24</v>
      </c>
      <c r="AF13" s="31">
        <f t="shared" si="5"/>
        <v>103</v>
      </c>
    </row>
    <row r="14" spans="2:32" ht="23.1" customHeight="1" x14ac:dyDescent="0.25">
      <c r="B14" s="23" t="s">
        <v>41</v>
      </c>
      <c r="C14" s="50">
        <v>5</v>
      </c>
      <c r="D14" s="50">
        <v>2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8</v>
      </c>
      <c r="P14" s="15">
        <f t="shared" si="1"/>
        <v>38</v>
      </c>
      <c r="R14" s="1" t="s">
        <v>10</v>
      </c>
      <c r="S14" s="17">
        <f t="shared" ref="S14:AF14" si="6">SUM(C26:C29)</f>
        <v>13</v>
      </c>
      <c r="T14" s="17">
        <f t="shared" si="6"/>
        <v>0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67</v>
      </c>
      <c r="AD14" s="17">
        <f t="shared" si="6"/>
        <v>0</v>
      </c>
      <c r="AE14" s="31">
        <f t="shared" si="6"/>
        <v>23</v>
      </c>
      <c r="AF14" s="31">
        <f t="shared" si="6"/>
        <v>90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6</v>
      </c>
      <c r="P15" s="15">
        <f t="shared" si="1"/>
        <v>30</v>
      </c>
      <c r="R15" s="1" t="s">
        <v>11</v>
      </c>
      <c r="S15" s="17">
        <f t="shared" ref="S15:AF15" si="7">SUM(C30:C33)</f>
        <v>14</v>
      </c>
      <c r="T15" s="17">
        <f t="shared" si="7"/>
        <v>1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71</v>
      </c>
      <c r="AD15" s="17">
        <f t="shared" si="7"/>
        <v>0</v>
      </c>
      <c r="AE15" s="31">
        <f t="shared" si="7"/>
        <v>22</v>
      </c>
      <c r="AF15" s="31">
        <f t="shared" si="7"/>
        <v>93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18</v>
      </c>
      <c r="N16" s="50">
        <v>0</v>
      </c>
      <c r="O16" s="15">
        <f t="shared" si="0"/>
        <v>4</v>
      </c>
      <c r="P16" s="15">
        <f t="shared" si="1"/>
        <v>22</v>
      </c>
      <c r="R16" s="1" t="s">
        <v>12</v>
      </c>
      <c r="S16" s="17">
        <f t="shared" ref="S16:AF16" si="8">SUM(C34:C37)</f>
        <v>15</v>
      </c>
      <c r="T16" s="17">
        <f t="shared" si="8"/>
        <v>2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1</v>
      </c>
      <c r="Y16" s="17">
        <f t="shared" si="8"/>
        <v>6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67</v>
      </c>
      <c r="AD16" s="17">
        <f t="shared" si="8"/>
        <v>0</v>
      </c>
      <c r="AE16" s="31">
        <f t="shared" si="8"/>
        <v>27</v>
      </c>
      <c r="AF16" s="31">
        <f t="shared" si="8"/>
        <v>94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26</v>
      </c>
      <c r="N17" s="50">
        <v>0</v>
      </c>
      <c r="O17" s="15">
        <f t="shared" si="0"/>
        <v>7</v>
      </c>
      <c r="P17" s="15">
        <f t="shared" si="1"/>
        <v>33</v>
      </c>
      <c r="R17" s="1" t="s">
        <v>13</v>
      </c>
      <c r="S17" s="17">
        <f t="shared" ref="S17:AF17" si="9">SUM(C38:C41)</f>
        <v>17</v>
      </c>
      <c r="T17" s="17">
        <f t="shared" si="9"/>
        <v>3</v>
      </c>
      <c r="U17" s="17">
        <f t="shared" si="9"/>
        <v>3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70</v>
      </c>
      <c r="AD17" s="17">
        <f t="shared" si="9"/>
        <v>0</v>
      </c>
      <c r="AE17" s="31">
        <f t="shared" si="9"/>
        <v>29</v>
      </c>
      <c r="AF17" s="31">
        <f t="shared" si="9"/>
        <v>99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7</v>
      </c>
      <c r="P18" s="15">
        <f t="shared" si="1"/>
        <v>28</v>
      </c>
      <c r="R18" s="1" t="s">
        <v>14</v>
      </c>
      <c r="S18" s="17">
        <f t="shared" ref="S18:AF18" si="10">SUM(C42:C45)</f>
        <v>14</v>
      </c>
      <c r="T18" s="17">
        <f t="shared" si="10"/>
        <v>6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47</v>
      </c>
      <c r="AD18" s="17">
        <f t="shared" si="10"/>
        <v>0</v>
      </c>
      <c r="AE18" s="31">
        <f t="shared" si="10"/>
        <v>31</v>
      </c>
      <c r="AF18" s="31">
        <f t="shared" si="10"/>
        <v>78</v>
      </c>
    </row>
    <row r="19" spans="2:32" ht="23.1" customHeight="1" x14ac:dyDescent="0.25">
      <c r="B19" s="23" t="s">
        <v>46</v>
      </c>
      <c r="C19" s="50">
        <v>4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23</v>
      </c>
      <c r="N19" s="50">
        <v>0</v>
      </c>
      <c r="O19" s="15">
        <f t="shared" si="0"/>
        <v>7</v>
      </c>
      <c r="P19" s="15">
        <f t="shared" si="1"/>
        <v>30</v>
      </c>
      <c r="R19" s="1" t="s">
        <v>15</v>
      </c>
      <c r="S19" s="17">
        <f t="shared" ref="S19:AF19" si="11">SUM(C46:C49)</f>
        <v>21</v>
      </c>
      <c r="T19" s="17">
        <f t="shared" si="11"/>
        <v>6</v>
      </c>
      <c r="U19" s="17">
        <f t="shared" si="11"/>
        <v>4</v>
      </c>
      <c r="V19" s="17">
        <f t="shared" si="11"/>
        <v>3</v>
      </c>
      <c r="W19" s="17">
        <f t="shared" si="11"/>
        <v>3</v>
      </c>
      <c r="X19" s="17">
        <f t="shared" si="11"/>
        <v>1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68</v>
      </c>
      <c r="AD19" s="17">
        <f t="shared" si="11"/>
        <v>0</v>
      </c>
      <c r="AE19" s="31">
        <f t="shared" si="11"/>
        <v>42</v>
      </c>
      <c r="AF19" s="31">
        <f t="shared" si="11"/>
        <v>110</v>
      </c>
    </row>
    <row r="20" spans="2:32" ht="23.1" customHeight="1" x14ac:dyDescent="0.25">
      <c r="B20" s="23" t="s">
        <v>47</v>
      </c>
      <c r="C20" s="50">
        <v>1</v>
      </c>
      <c r="D20" s="50">
        <v>4</v>
      </c>
      <c r="E20" s="50">
        <v>1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27</v>
      </c>
      <c r="N20" s="50">
        <v>0</v>
      </c>
      <c r="O20" s="15">
        <f t="shared" si="0"/>
        <v>8</v>
      </c>
      <c r="P20" s="15">
        <f t="shared" si="1"/>
        <v>35</v>
      </c>
      <c r="R20" s="1" t="s">
        <v>16</v>
      </c>
      <c r="S20" s="17">
        <f t="shared" ref="S20:AF20" si="12">SUM(C50:C53)</f>
        <v>41</v>
      </c>
      <c r="T20" s="17">
        <f t="shared" si="12"/>
        <v>3</v>
      </c>
      <c r="U20" s="17">
        <f t="shared" si="12"/>
        <v>5</v>
      </c>
      <c r="V20" s="17">
        <f t="shared" si="12"/>
        <v>1</v>
      </c>
      <c r="W20" s="17">
        <f t="shared" si="12"/>
        <v>3</v>
      </c>
      <c r="X20" s="17">
        <f t="shared" si="12"/>
        <v>0</v>
      </c>
      <c r="Y20" s="17">
        <f t="shared" si="12"/>
        <v>11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92</v>
      </c>
      <c r="AD20" s="17">
        <f t="shared" si="12"/>
        <v>0</v>
      </c>
      <c r="AE20" s="31">
        <f t="shared" si="12"/>
        <v>64</v>
      </c>
      <c r="AF20" s="31">
        <f t="shared" si="12"/>
        <v>156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20</v>
      </c>
      <c r="N21" s="50">
        <v>0</v>
      </c>
      <c r="O21" s="15">
        <f t="shared" si="0"/>
        <v>4</v>
      </c>
      <c r="P21" s="15">
        <f t="shared" si="1"/>
        <v>24</v>
      </c>
      <c r="R21" s="36" t="s">
        <v>20</v>
      </c>
      <c r="S21" s="34">
        <f t="shared" ref="S21:AF21" si="13">SUM(C54:C57)</f>
        <v>17</v>
      </c>
      <c r="T21" s="17">
        <f t="shared" si="13"/>
        <v>0</v>
      </c>
      <c r="U21" s="17">
        <f t="shared" si="13"/>
        <v>3</v>
      </c>
      <c r="V21" s="17">
        <f t="shared" si="13"/>
        <v>5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62</v>
      </c>
      <c r="AD21" s="17">
        <f t="shared" si="13"/>
        <v>0</v>
      </c>
      <c r="AE21" s="31">
        <f t="shared" si="13"/>
        <v>31</v>
      </c>
      <c r="AF21" s="31">
        <f t="shared" si="13"/>
        <v>93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6</v>
      </c>
      <c r="P22" s="15">
        <f t="shared" si="1"/>
        <v>28</v>
      </c>
      <c r="R22" s="38" t="s">
        <v>90</v>
      </c>
      <c r="S22" s="39">
        <f>MAX(S10:S12)</f>
        <v>17</v>
      </c>
      <c r="T22" s="39">
        <f t="shared" ref="T22:AF22" si="14">MAX(T10:T12)</f>
        <v>5</v>
      </c>
      <c r="U22" s="39">
        <f t="shared" si="14"/>
        <v>3</v>
      </c>
      <c r="V22" s="39">
        <f t="shared" si="14"/>
        <v>3</v>
      </c>
      <c r="W22" s="39">
        <f t="shared" si="14"/>
        <v>1</v>
      </c>
      <c r="X22" s="39">
        <f t="shared" si="14"/>
        <v>0</v>
      </c>
      <c r="Y22" s="39">
        <f t="shared" si="14"/>
        <v>6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107</v>
      </c>
      <c r="AD22" s="39">
        <f t="shared" si="14"/>
        <v>0</v>
      </c>
      <c r="AE22" s="40">
        <f t="shared" si="14"/>
        <v>28</v>
      </c>
      <c r="AF22" s="40">
        <f t="shared" si="14"/>
        <v>135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19</v>
      </c>
      <c r="N23" s="50">
        <v>0</v>
      </c>
      <c r="O23" s="15">
        <f t="shared" si="0"/>
        <v>8</v>
      </c>
      <c r="P23" s="15">
        <f t="shared" si="1"/>
        <v>27</v>
      </c>
      <c r="R23" s="38" t="s">
        <v>91</v>
      </c>
      <c r="S23" s="39">
        <f>MAX(S13:S18)</f>
        <v>17</v>
      </c>
      <c r="T23" s="39">
        <f t="shared" ref="T23:AF23" si="15">MAX(T13:T18)</f>
        <v>6</v>
      </c>
      <c r="U23" s="39">
        <f t="shared" si="15"/>
        <v>4</v>
      </c>
      <c r="V23" s="39">
        <f t="shared" si="15"/>
        <v>3</v>
      </c>
      <c r="W23" s="39">
        <f t="shared" si="15"/>
        <v>0</v>
      </c>
      <c r="X23" s="39">
        <f t="shared" si="15"/>
        <v>1</v>
      </c>
      <c r="Y23" s="39">
        <f t="shared" si="15"/>
        <v>7</v>
      </c>
      <c r="Z23" s="39">
        <f t="shared" si="15"/>
        <v>1</v>
      </c>
      <c r="AA23" s="39">
        <f t="shared" si="15"/>
        <v>1</v>
      </c>
      <c r="AB23" s="39">
        <f t="shared" si="15"/>
        <v>1</v>
      </c>
      <c r="AC23" s="39">
        <f t="shared" si="15"/>
        <v>79</v>
      </c>
      <c r="AD23" s="39">
        <f t="shared" si="15"/>
        <v>0</v>
      </c>
      <c r="AE23" s="40">
        <f t="shared" si="15"/>
        <v>31</v>
      </c>
      <c r="AF23" s="40">
        <f t="shared" si="15"/>
        <v>103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22</v>
      </c>
      <c r="N24" s="50">
        <v>0</v>
      </c>
      <c r="O24" s="15">
        <f t="shared" si="0"/>
        <v>7</v>
      </c>
      <c r="P24" s="15">
        <f t="shared" si="1"/>
        <v>29</v>
      </c>
      <c r="R24" s="38" t="s">
        <v>92</v>
      </c>
      <c r="S24" s="39">
        <f>MAX(S19:S21)</f>
        <v>41</v>
      </c>
      <c r="T24" s="39">
        <f t="shared" ref="T24:AF24" si="16">MAX(T19:T21)</f>
        <v>6</v>
      </c>
      <c r="U24" s="39">
        <f t="shared" si="16"/>
        <v>5</v>
      </c>
      <c r="V24" s="39">
        <f t="shared" si="16"/>
        <v>5</v>
      </c>
      <c r="W24" s="39">
        <f t="shared" si="16"/>
        <v>3</v>
      </c>
      <c r="X24" s="39">
        <f t="shared" si="16"/>
        <v>1</v>
      </c>
      <c r="Y24" s="39">
        <f t="shared" si="16"/>
        <v>11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92</v>
      </c>
      <c r="AD24" s="39">
        <f t="shared" si="16"/>
        <v>0</v>
      </c>
      <c r="AE24" s="40">
        <f t="shared" si="16"/>
        <v>64</v>
      </c>
      <c r="AF24" s="40">
        <f t="shared" si="16"/>
        <v>156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3</v>
      </c>
      <c r="P25" s="15">
        <f t="shared" si="1"/>
        <v>19</v>
      </c>
      <c r="R25" s="37" t="s">
        <v>85</v>
      </c>
      <c r="S25" s="35">
        <f t="shared" ref="S25:AF25" si="17">SUM(S10:S12)</f>
        <v>42</v>
      </c>
      <c r="T25" s="16">
        <f t="shared" si="17"/>
        <v>10</v>
      </c>
      <c r="U25" s="16">
        <f t="shared" si="17"/>
        <v>7</v>
      </c>
      <c r="V25" s="16">
        <f t="shared" si="17"/>
        <v>5</v>
      </c>
      <c r="W25" s="16">
        <f t="shared" si="17"/>
        <v>1</v>
      </c>
      <c r="X25" s="16">
        <f t="shared" si="17"/>
        <v>0</v>
      </c>
      <c r="Y25" s="16">
        <f t="shared" si="17"/>
        <v>13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296</v>
      </c>
      <c r="AD25" s="16">
        <f t="shared" si="17"/>
        <v>0</v>
      </c>
      <c r="AE25" s="32">
        <f t="shared" si="17"/>
        <v>79</v>
      </c>
      <c r="AF25" s="32">
        <f t="shared" si="17"/>
        <v>375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8</v>
      </c>
      <c r="P26" s="15">
        <f t="shared" si="1"/>
        <v>19</v>
      </c>
      <c r="R26" s="28" t="s">
        <v>86</v>
      </c>
      <c r="S26" s="16">
        <f t="shared" ref="S26:AF26" si="18">SUM(S13:S18)</f>
        <v>84</v>
      </c>
      <c r="T26" s="16">
        <f t="shared" si="18"/>
        <v>15</v>
      </c>
      <c r="U26" s="16">
        <f t="shared" si="18"/>
        <v>16</v>
      </c>
      <c r="V26" s="16">
        <f t="shared" si="18"/>
        <v>7</v>
      </c>
      <c r="W26" s="16">
        <f t="shared" si="18"/>
        <v>0</v>
      </c>
      <c r="X26" s="16">
        <f t="shared" si="18"/>
        <v>1</v>
      </c>
      <c r="Y26" s="16">
        <f t="shared" si="18"/>
        <v>29</v>
      </c>
      <c r="Z26" s="16">
        <f t="shared" si="18"/>
        <v>2</v>
      </c>
      <c r="AA26" s="16">
        <f t="shared" si="18"/>
        <v>1</v>
      </c>
      <c r="AB26" s="16">
        <f t="shared" si="18"/>
        <v>1</v>
      </c>
      <c r="AC26" s="16">
        <f t="shared" si="18"/>
        <v>401</v>
      </c>
      <c r="AD26" s="16">
        <f t="shared" si="18"/>
        <v>0</v>
      </c>
      <c r="AE26" s="32">
        <f t="shared" si="18"/>
        <v>156</v>
      </c>
      <c r="AF26" s="32">
        <f t="shared" si="18"/>
        <v>557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20</v>
      </c>
      <c r="N27" s="50">
        <v>0</v>
      </c>
      <c r="O27" s="15">
        <f t="shared" si="0"/>
        <v>4</v>
      </c>
      <c r="P27" s="15">
        <f t="shared" si="1"/>
        <v>24</v>
      </c>
      <c r="R27" s="29" t="s">
        <v>87</v>
      </c>
      <c r="S27" s="16">
        <f t="shared" ref="S27:AF27" si="19">SUM(S19:S21)</f>
        <v>79</v>
      </c>
      <c r="T27" s="16">
        <f t="shared" si="19"/>
        <v>9</v>
      </c>
      <c r="U27" s="16">
        <f t="shared" si="19"/>
        <v>12</v>
      </c>
      <c r="V27" s="16">
        <f t="shared" si="19"/>
        <v>9</v>
      </c>
      <c r="W27" s="16">
        <f t="shared" si="19"/>
        <v>7</v>
      </c>
      <c r="X27" s="16">
        <f t="shared" si="19"/>
        <v>1</v>
      </c>
      <c r="Y27" s="16">
        <f t="shared" si="19"/>
        <v>20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222</v>
      </c>
      <c r="AD27" s="16">
        <f t="shared" si="19"/>
        <v>0</v>
      </c>
      <c r="AE27" s="32">
        <f t="shared" si="19"/>
        <v>137</v>
      </c>
      <c r="AF27" s="32">
        <f t="shared" si="19"/>
        <v>359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6</v>
      </c>
      <c r="P28" s="15">
        <f t="shared" si="1"/>
        <v>23</v>
      </c>
      <c r="R28" s="5" t="s">
        <v>17</v>
      </c>
      <c r="S28" s="16">
        <f t="shared" ref="S28:AF28" si="20">SUM(S10:S21)</f>
        <v>205</v>
      </c>
      <c r="T28" s="16">
        <f t="shared" si="20"/>
        <v>34</v>
      </c>
      <c r="U28" s="16">
        <f t="shared" si="20"/>
        <v>35</v>
      </c>
      <c r="V28" s="16">
        <f t="shared" si="20"/>
        <v>21</v>
      </c>
      <c r="W28" s="16">
        <f t="shared" si="20"/>
        <v>8</v>
      </c>
      <c r="X28" s="16">
        <f t="shared" si="20"/>
        <v>2</v>
      </c>
      <c r="Y28" s="16">
        <f t="shared" si="20"/>
        <v>62</v>
      </c>
      <c r="Z28" s="16">
        <f t="shared" si="20"/>
        <v>3</v>
      </c>
      <c r="AA28" s="16">
        <f t="shared" si="20"/>
        <v>1</v>
      </c>
      <c r="AB28" s="16">
        <f t="shared" si="20"/>
        <v>1</v>
      </c>
      <c r="AC28" s="16">
        <f t="shared" si="20"/>
        <v>919</v>
      </c>
      <c r="AD28" s="16">
        <f t="shared" si="20"/>
        <v>0</v>
      </c>
      <c r="AE28" s="32">
        <f t="shared" si="20"/>
        <v>372</v>
      </c>
      <c r="AF28" s="32">
        <f t="shared" si="20"/>
        <v>1291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19</v>
      </c>
      <c r="N29" s="50">
        <v>0</v>
      </c>
      <c r="O29" s="15">
        <f t="shared" si="0"/>
        <v>5</v>
      </c>
      <c r="P29" s="15">
        <f t="shared" si="1"/>
        <v>24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7</v>
      </c>
      <c r="P30" s="15">
        <f t="shared" si="1"/>
        <v>25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18</v>
      </c>
      <c r="N31" s="50">
        <v>0</v>
      </c>
      <c r="O31" s="15">
        <f t="shared" si="0"/>
        <v>3</v>
      </c>
      <c r="P31" s="15">
        <f t="shared" si="1"/>
        <v>21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7</v>
      </c>
      <c r="P32" s="15">
        <f t="shared" si="1"/>
        <v>22</v>
      </c>
    </row>
    <row r="33" spans="2:20" ht="23.1" customHeight="1" x14ac:dyDescent="0.25">
      <c r="B33" s="23" t="s">
        <v>60</v>
      </c>
      <c r="C33" s="50">
        <v>3</v>
      </c>
      <c r="D33" s="50">
        <v>1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5</v>
      </c>
      <c r="P33" s="15">
        <f t="shared" si="1"/>
        <v>25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20</v>
      </c>
      <c r="N34" s="50">
        <v>0</v>
      </c>
      <c r="O34" s="15">
        <f t="shared" si="0"/>
        <v>7</v>
      </c>
      <c r="P34" s="15">
        <f t="shared" si="1"/>
        <v>27</v>
      </c>
    </row>
    <row r="35" spans="2:20" ht="23.1" customHeight="1" x14ac:dyDescent="0.25">
      <c r="B35" s="24" t="s">
        <v>62</v>
      </c>
      <c r="C35" s="50">
        <v>6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12</v>
      </c>
      <c r="P35" s="15">
        <f t="shared" si="1"/>
        <v>27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1</v>
      </c>
      <c r="F36" s="50">
        <v>0</v>
      </c>
      <c r="G36" s="50">
        <v>0</v>
      </c>
      <c r="H36" s="50">
        <v>1</v>
      </c>
      <c r="I36" s="50">
        <v>0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4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3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4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7</v>
      </c>
      <c r="D38" s="50">
        <v>1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10</v>
      </c>
      <c r="P38" s="15">
        <f t="shared" si="1"/>
        <v>24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19</v>
      </c>
      <c r="N39" s="50">
        <v>0</v>
      </c>
      <c r="O39" s="15">
        <f t="shared" si="0"/>
        <v>7</v>
      </c>
      <c r="P39" s="15">
        <f t="shared" si="1"/>
        <v>26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9</v>
      </c>
      <c r="P40" s="15">
        <f t="shared" si="1"/>
        <v>27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3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3</v>
      </c>
      <c r="D42" s="50">
        <v>3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1</v>
      </c>
      <c r="M42" s="50">
        <v>18</v>
      </c>
      <c r="N42" s="50">
        <v>0</v>
      </c>
      <c r="O42" s="15">
        <f t="shared" si="0"/>
        <v>9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5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8</v>
      </c>
      <c r="P43" s="15">
        <f t="shared" si="1"/>
        <v>19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9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17</v>
      </c>
      <c r="N45" s="50">
        <v>0</v>
      </c>
      <c r="O45" s="15">
        <f t="shared" si="0"/>
        <v>5</v>
      </c>
      <c r="P45" s="15">
        <f t="shared" si="1"/>
        <v>22</v>
      </c>
    </row>
    <row r="46" spans="2:20" ht="23.1" customHeight="1" x14ac:dyDescent="0.25">
      <c r="B46" s="24" t="s">
        <v>73</v>
      </c>
      <c r="C46" s="50">
        <v>7</v>
      </c>
      <c r="D46" s="50">
        <v>1</v>
      </c>
      <c r="E46" s="50">
        <v>1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21</v>
      </c>
      <c r="N46" s="50">
        <v>0</v>
      </c>
      <c r="O46" s="15">
        <f t="shared" si="0"/>
        <v>11</v>
      </c>
      <c r="P46" s="15">
        <f t="shared" si="1"/>
        <v>32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2</v>
      </c>
      <c r="E47" s="50">
        <v>1</v>
      </c>
      <c r="F47" s="50">
        <v>1</v>
      </c>
      <c r="G47" s="50">
        <v>1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12</v>
      </c>
      <c r="P47" s="15">
        <f t="shared" si="1"/>
        <v>24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1</v>
      </c>
      <c r="E48" s="50">
        <v>2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12</v>
      </c>
      <c r="P48" s="15">
        <f t="shared" si="1"/>
        <v>27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2</v>
      </c>
      <c r="E49" s="50">
        <v>0</v>
      </c>
      <c r="F49" s="50">
        <v>0</v>
      </c>
      <c r="G49" s="50">
        <v>2</v>
      </c>
      <c r="H49" s="50">
        <v>1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7</v>
      </c>
      <c r="P49" s="15">
        <f t="shared" si="1"/>
        <v>27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1</v>
      </c>
      <c r="E50" s="50">
        <v>1</v>
      </c>
      <c r="F50" s="50">
        <v>1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28</v>
      </c>
      <c r="N50" s="50">
        <v>0</v>
      </c>
      <c r="O50" s="15">
        <f t="shared" si="0"/>
        <v>12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13</v>
      </c>
      <c r="D51" s="50">
        <v>0</v>
      </c>
      <c r="E51" s="50">
        <v>0</v>
      </c>
      <c r="F51" s="50">
        <v>0</v>
      </c>
      <c r="G51" s="50">
        <v>1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18</v>
      </c>
      <c r="P51" s="15">
        <f t="shared" si="1"/>
        <v>34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0</v>
      </c>
      <c r="E52" s="50">
        <v>4</v>
      </c>
      <c r="F52" s="50">
        <v>0</v>
      </c>
      <c r="G52" s="50">
        <v>2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22</v>
      </c>
      <c r="N52" s="50">
        <v>0</v>
      </c>
      <c r="O52" s="15">
        <f t="shared" si="0"/>
        <v>20</v>
      </c>
      <c r="P52" s="15">
        <f t="shared" si="1"/>
        <v>42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2</v>
      </c>
      <c r="E53" s="50">
        <v>0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26</v>
      </c>
      <c r="N53" s="50">
        <v>0</v>
      </c>
      <c r="O53" s="15">
        <f t="shared" si="0"/>
        <v>14</v>
      </c>
      <c r="P53" s="15">
        <f t="shared" si="1"/>
        <v>40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2</v>
      </c>
      <c r="F54" s="50">
        <v>1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10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0</v>
      </c>
      <c r="F55" s="50">
        <v>3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25</v>
      </c>
      <c r="N55" s="50">
        <v>0</v>
      </c>
      <c r="O55" s="15">
        <f t="shared" si="0"/>
        <v>10</v>
      </c>
      <c r="P55" s="15">
        <f t="shared" si="1"/>
        <v>35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10</v>
      </c>
      <c r="N56" s="50">
        <v>0</v>
      </c>
      <c r="O56" s="15">
        <f t="shared" si="0"/>
        <v>5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6</v>
      </c>
      <c r="P57" s="15">
        <f t="shared" si="1"/>
        <v>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205</v>
      </c>
      <c r="D58" s="16">
        <f t="shared" si="21"/>
        <v>34</v>
      </c>
      <c r="E58" s="16">
        <f t="shared" si="21"/>
        <v>35</v>
      </c>
      <c r="F58" s="16">
        <f t="shared" si="21"/>
        <v>21</v>
      </c>
      <c r="G58" s="16">
        <f t="shared" si="21"/>
        <v>8</v>
      </c>
      <c r="H58" s="16">
        <f t="shared" si="21"/>
        <v>2</v>
      </c>
      <c r="I58" s="16">
        <f t="shared" si="21"/>
        <v>62</v>
      </c>
      <c r="J58" s="16">
        <f t="shared" si="21"/>
        <v>3</v>
      </c>
      <c r="K58" s="16">
        <f t="shared" si="21"/>
        <v>1</v>
      </c>
      <c r="L58" s="16">
        <f t="shared" si="21"/>
        <v>1</v>
      </c>
      <c r="M58" s="16">
        <f t="shared" si="21"/>
        <v>919</v>
      </c>
      <c r="N58" s="16">
        <f t="shared" si="21"/>
        <v>0</v>
      </c>
      <c r="O58" s="16">
        <f t="shared" si="21"/>
        <v>372</v>
      </c>
      <c r="P58" s="16">
        <f t="shared" si="21"/>
        <v>1291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0.15879163439194424</v>
      </c>
      <c r="D59" s="43">
        <f t="shared" si="22"/>
        <v>2.6336173508907823E-2</v>
      </c>
      <c r="E59" s="43">
        <f t="shared" si="22"/>
        <v>2.7110766847405113E-2</v>
      </c>
      <c r="F59" s="43">
        <f t="shared" si="22"/>
        <v>1.6266460108443067E-2</v>
      </c>
      <c r="G59" s="43">
        <f t="shared" si="22"/>
        <v>6.1967467079783118E-3</v>
      </c>
      <c r="H59" s="43">
        <f t="shared" si="22"/>
        <v>1.5491866769945779E-3</v>
      </c>
      <c r="I59" s="43">
        <f t="shared" si="22"/>
        <v>4.8024786986831915E-2</v>
      </c>
      <c r="J59" s="43">
        <f t="shared" si="22"/>
        <v>2.3237800154918666E-3</v>
      </c>
      <c r="K59" s="43">
        <f t="shared" si="22"/>
        <v>7.7459333849728897E-4</v>
      </c>
      <c r="L59" s="43">
        <f t="shared" si="22"/>
        <v>7.7459333849728897E-4</v>
      </c>
      <c r="M59" s="43">
        <f t="shared" si="22"/>
        <v>0.7118512780790085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0.55107526881720426</v>
      </c>
      <c r="D60" s="44">
        <f t="shared" ref="D60:N60" si="23">D58/$O$58</f>
        <v>9.1397849462365593E-2</v>
      </c>
      <c r="E60" s="44">
        <f t="shared" si="23"/>
        <v>9.4086021505376344E-2</v>
      </c>
      <c r="F60" s="44">
        <f t="shared" si="23"/>
        <v>5.6451612903225805E-2</v>
      </c>
      <c r="G60" s="44">
        <f t="shared" si="23"/>
        <v>2.1505376344086023E-2</v>
      </c>
      <c r="H60" s="44">
        <f t="shared" si="23"/>
        <v>5.3763440860215058E-3</v>
      </c>
      <c r="I60" s="44">
        <f t="shared" si="23"/>
        <v>0.16666666666666666</v>
      </c>
      <c r="J60" s="44">
        <f t="shared" si="23"/>
        <v>8.0645161290322578E-3</v>
      </c>
      <c r="K60" s="44">
        <f t="shared" si="23"/>
        <v>2.6881720430107529E-3</v>
      </c>
      <c r="L60" s="44">
        <f t="shared" si="23"/>
        <v>2.6881720430107529E-3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6"/>
  <sheetViews>
    <sheetView view="pageBreakPreview" topLeftCell="A40" zoomScale="60" workbookViewId="0">
      <selection activeCell="S50" sqref="S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1:32" ht="20.100000000000001" customHeight="1" x14ac:dyDescent="0.25">
      <c r="B3" s="22" t="s">
        <v>96</v>
      </c>
      <c r="C3" s="78" t="str">
        <f>'[1]24.09.2019 NSANGI-BULOBA'!C3:G3</f>
        <v>MCC-C2-STN61-NSANGI-BULOBA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1"/>
      <c r="B5" s="51"/>
      <c r="C5" s="52" t="s">
        <v>3</v>
      </c>
      <c r="D5" s="53" t="str">
        <f>'[1]24.09.2019 NSANGI-BULOBA'!D5</f>
        <v>24.09.19</v>
      </c>
      <c r="E5" s="51"/>
      <c r="F5" s="54" t="s">
        <v>1</v>
      </c>
      <c r="G5" s="76" t="s">
        <v>169</v>
      </c>
      <c r="H5" s="77"/>
      <c r="I5" s="55"/>
      <c r="J5" s="52" t="s">
        <v>5</v>
      </c>
      <c r="K5" s="76" t="s">
        <v>170</v>
      </c>
      <c r="L5" s="77"/>
      <c r="M5" s="56"/>
      <c r="N5" s="56"/>
      <c r="O5" s="51"/>
      <c r="P5" s="51"/>
      <c r="Q5" s="51"/>
      <c r="R5" s="51"/>
      <c r="S5" s="56"/>
      <c r="T5" s="56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ht="23.25" customHeight="1" x14ac:dyDescent="0.25">
      <c r="A6" s="51"/>
      <c r="B6" s="51"/>
      <c r="C6" s="52" t="s">
        <v>4</v>
      </c>
      <c r="D6" s="66" t="s">
        <v>164</v>
      </c>
      <c r="E6" s="67"/>
      <c r="F6" s="52" t="s">
        <v>2</v>
      </c>
      <c r="G6" s="66" t="s">
        <v>165</v>
      </c>
      <c r="H6" s="67"/>
      <c r="I6" s="51"/>
      <c r="J6" s="52" t="s">
        <v>21</v>
      </c>
      <c r="K6" s="76" t="s">
        <v>171</v>
      </c>
      <c r="L6" s="77"/>
      <c r="M6" s="56"/>
      <c r="N6" s="56"/>
      <c r="O6" s="51"/>
      <c r="P6" s="51"/>
      <c r="Q6" s="51"/>
      <c r="R6" s="51"/>
      <c r="S6" s="56"/>
      <c r="T6" s="56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8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21</v>
      </c>
      <c r="N10" s="50">
        <v>0</v>
      </c>
      <c r="O10" s="17">
        <f t="shared" ref="O10:O58" si="0">SUM(C10:L10,N10)</f>
        <v>9</v>
      </c>
      <c r="P10" s="17">
        <f t="shared" ref="P10:P57" si="1">SUM(C10:N10)</f>
        <v>30</v>
      </c>
      <c r="R10" s="1" t="s">
        <v>6</v>
      </c>
      <c r="S10" s="17">
        <f t="shared" ref="S10:AF10" si="2">SUM(C10:C13)</f>
        <v>20</v>
      </c>
      <c r="T10" s="17">
        <f t="shared" si="2"/>
        <v>5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106</v>
      </c>
      <c r="AD10" s="17">
        <f t="shared" si="2"/>
        <v>0</v>
      </c>
      <c r="AE10" s="31">
        <f t="shared" si="2"/>
        <v>30</v>
      </c>
      <c r="AF10" s="31">
        <f t="shared" si="2"/>
        <v>136</v>
      </c>
    </row>
    <row r="11" spans="1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34</v>
      </c>
      <c r="N11" s="50">
        <v>0</v>
      </c>
      <c r="O11" s="17">
        <f>SUM(C11:L11,N11)</f>
        <v>7</v>
      </c>
      <c r="P11" s="17">
        <f t="shared" si="1"/>
        <v>41</v>
      </c>
      <c r="R11" s="1" t="s">
        <v>7</v>
      </c>
      <c r="S11" s="17">
        <f t="shared" ref="S11:AF11" si="3">SUM(C14:C17)</f>
        <v>14</v>
      </c>
      <c r="T11" s="17">
        <f t="shared" si="3"/>
        <v>3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90</v>
      </c>
      <c r="AD11" s="17">
        <f t="shared" si="3"/>
        <v>0</v>
      </c>
      <c r="AE11" s="31">
        <f t="shared" si="3"/>
        <v>29</v>
      </c>
      <c r="AF11" s="31">
        <f t="shared" si="3"/>
        <v>119</v>
      </c>
    </row>
    <row r="12" spans="1:32" ht="23.1" customHeight="1" x14ac:dyDescent="0.25">
      <c r="B12" s="23" t="s">
        <v>39</v>
      </c>
      <c r="C12" s="50">
        <v>5</v>
      </c>
      <c r="D12" s="50">
        <v>3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26</v>
      </c>
      <c r="N12" s="50">
        <v>0</v>
      </c>
      <c r="O12" s="17">
        <f>SUM(C12:L12,N12)</f>
        <v>9</v>
      </c>
      <c r="P12" s="17">
        <f t="shared" si="1"/>
        <v>35</v>
      </c>
      <c r="R12" s="1" t="s">
        <v>8</v>
      </c>
      <c r="S12" s="17">
        <f t="shared" ref="S12:AF12" si="4">SUM(C18:C21)</f>
        <v>22</v>
      </c>
      <c r="T12" s="17">
        <f t="shared" si="4"/>
        <v>1</v>
      </c>
      <c r="U12" s="17">
        <f t="shared" si="4"/>
        <v>3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95</v>
      </c>
      <c r="AD12" s="17">
        <f t="shared" si="4"/>
        <v>0</v>
      </c>
      <c r="AE12" s="31">
        <f t="shared" si="4"/>
        <v>36</v>
      </c>
      <c r="AF12" s="31">
        <f t="shared" si="4"/>
        <v>131</v>
      </c>
    </row>
    <row r="13" spans="1:32" ht="23.1" customHeight="1" x14ac:dyDescent="0.25">
      <c r="B13" s="23" t="s">
        <v>40</v>
      </c>
      <c r="C13" s="50">
        <v>3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7">
        <f t="shared" si="0"/>
        <v>5</v>
      </c>
      <c r="P13" s="17">
        <f t="shared" si="1"/>
        <v>30</v>
      </c>
      <c r="R13" s="1" t="s">
        <v>9</v>
      </c>
      <c r="S13" s="17">
        <f t="shared" ref="S13:AF13" si="5">SUM(C22:C25)</f>
        <v>18</v>
      </c>
      <c r="T13" s="17">
        <f t="shared" si="5"/>
        <v>4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82</v>
      </c>
      <c r="AD13" s="17">
        <f t="shared" si="5"/>
        <v>0</v>
      </c>
      <c r="AE13" s="31">
        <f t="shared" si="5"/>
        <v>30</v>
      </c>
      <c r="AF13" s="31">
        <f t="shared" si="5"/>
        <v>112</v>
      </c>
    </row>
    <row r="14" spans="1:32" ht="23.1" customHeight="1" x14ac:dyDescent="0.25">
      <c r="B14" s="23" t="s">
        <v>41</v>
      </c>
      <c r="C14" s="50">
        <v>5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7">
        <f t="shared" si="0"/>
        <v>7</v>
      </c>
      <c r="P14" s="17">
        <f t="shared" si="1"/>
        <v>27</v>
      </c>
      <c r="R14" s="1" t="s">
        <v>10</v>
      </c>
      <c r="S14" s="17">
        <f t="shared" ref="S14:AF14" si="6">SUM(C26:C29)</f>
        <v>15</v>
      </c>
      <c r="T14" s="17">
        <f t="shared" si="6"/>
        <v>1</v>
      </c>
      <c r="U14" s="17">
        <f t="shared" si="6"/>
        <v>4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82</v>
      </c>
      <c r="AD14" s="17">
        <f t="shared" si="6"/>
        <v>0</v>
      </c>
      <c r="AE14" s="31">
        <f t="shared" si="6"/>
        <v>29</v>
      </c>
      <c r="AF14" s="31">
        <f t="shared" si="6"/>
        <v>111</v>
      </c>
    </row>
    <row r="15" spans="1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25</v>
      </c>
      <c r="N15" s="50">
        <v>0</v>
      </c>
      <c r="O15" s="17">
        <f t="shared" si="0"/>
        <v>5</v>
      </c>
      <c r="P15" s="17">
        <f t="shared" si="1"/>
        <v>30</v>
      </c>
      <c r="R15" s="1" t="s">
        <v>11</v>
      </c>
      <c r="S15" s="17">
        <f t="shared" ref="S15:AF15" si="7">SUM(C30:C33)</f>
        <v>14</v>
      </c>
      <c r="T15" s="17">
        <f t="shared" si="7"/>
        <v>3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75</v>
      </c>
      <c r="AD15" s="17">
        <f t="shared" si="7"/>
        <v>0</v>
      </c>
      <c r="AE15" s="31">
        <f t="shared" si="7"/>
        <v>26</v>
      </c>
      <c r="AF15" s="31">
        <f t="shared" si="7"/>
        <v>101</v>
      </c>
    </row>
    <row r="16" spans="1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20</v>
      </c>
      <c r="N16" s="50">
        <v>0</v>
      </c>
      <c r="O16" s="17">
        <f t="shared" si="0"/>
        <v>6</v>
      </c>
      <c r="P16" s="17">
        <f t="shared" si="1"/>
        <v>26</v>
      </c>
      <c r="R16" s="1" t="s">
        <v>12</v>
      </c>
      <c r="S16" s="17">
        <f t="shared" ref="S16:AC16" si="8">SUM(C34:C38)</f>
        <v>19</v>
      </c>
      <c r="T16" s="17">
        <f t="shared" si="8"/>
        <v>1</v>
      </c>
      <c r="U16" s="17">
        <f t="shared" si="8"/>
        <v>5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91</v>
      </c>
      <c r="AD16" s="17">
        <f t="shared" ref="AD16:AF16" si="9">SUM(N34:N37)</f>
        <v>0</v>
      </c>
      <c r="AE16" s="31">
        <f t="shared" si="9"/>
        <v>32</v>
      </c>
      <c r="AF16" s="31">
        <f t="shared" si="9"/>
        <v>109</v>
      </c>
    </row>
    <row r="17" spans="2:32" ht="23.1" customHeight="1" x14ac:dyDescent="0.25">
      <c r="B17" s="23" t="s">
        <v>44</v>
      </c>
      <c r="C17" s="50">
        <v>6</v>
      </c>
      <c r="D17" s="50">
        <v>3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7">
        <f t="shared" si="0"/>
        <v>11</v>
      </c>
      <c r="P17" s="17">
        <f t="shared" si="1"/>
        <v>36</v>
      </c>
      <c r="R17" s="1" t="s">
        <v>13</v>
      </c>
      <c r="S17" s="17">
        <f t="shared" ref="S17:AC17" si="10">SUM(C39:C42)</f>
        <v>5</v>
      </c>
      <c r="T17" s="17">
        <f t="shared" si="10"/>
        <v>1</v>
      </c>
      <c r="U17" s="17">
        <f t="shared" si="10"/>
        <v>3</v>
      </c>
      <c r="V17" s="17">
        <f t="shared" si="10"/>
        <v>2</v>
      </c>
      <c r="W17" s="17">
        <f t="shared" si="10"/>
        <v>0</v>
      </c>
      <c r="X17" s="17">
        <f t="shared" si="10"/>
        <v>0</v>
      </c>
      <c r="Y17" s="17">
        <f t="shared" si="10"/>
        <v>3</v>
      </c>
      <c r="Z17" s="17">
        <f t="shared" si="10"/>
        <v>1</v>
      </c>
      <c r="AA17" s="17">
        <f t="shared" si="10"/>
        <v>1</v>
      </c>
      <c r="AB17" s="17">
        <f t="shared" si="10"/>
        <v>0</v>
      </c>
      <c r="AC17" s="17">
        <f t="shared" si="10"/>
        <v>67</v>
      </c>
      <c r="AD17" s="17">
        <f t="shared" ref="AD17:AF17" si="11">SUM(N38:N41)</f>
        <v>0</v>
      </c>
      <c r="AE17" s="31">
        <f t="shared" si="11"/>
        <v>20</v>
      </c>
      <c r="AF17" s="31">
        <f t="shared" si="11"/>
        <v>86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7">
        <f t="shared" si="0"/>
        <v>2</v>
      </c>
      <c r="P18" s="17">
        <f t="shared" si="1"/>
        <v>28</v>
      </c>
      <c r="R18" s="1" t="s">
        <v>14</v>
      </c>
      <c r="S18" s="17">
        <f t="shared" ref="S18:AC18" si="12">SUM(C43:C46)</f>
        <v>10</v>
      </c>
      <c r="T18" s="17">
        <f t="shared" si="12"/>
        <v>4</v>
      </c>
      <c r="U18" s="17">
        <f t="shared" si="12"/>
        <v>7</v>
      </c>
      <c r="V18" s="17">
        <f t="shared" si="12"/>
        <v>0</v>
      </c>
      <c r="W18" s="17">
        <f t="shared" si="12"/>
        <v>0</v>
      </c>
      <c r="X18" s="17">
        <f t="shared" si="12"/>
        <v>0</v>
      </c>
      <c r="Y18" s="17">
        <f t="shared" si="12"/>
        <v>3</v>
      </c>
      <c r="Z18" s="17">
        <f t="shared" si="12"/>
        <v>1</v>
      </c>
      <c r="AA18" s="17">
        <f t="shared" si="12"/>
        <v>1</v>
      </c>
      <c r="AB18" s="17">
        <f t="shared" si="12"/>
        <v>0</v>
      </c>
      <c r="AC18" s="17">
        <f t="shared" si="12"/>
        <v>51</v>
      </c>
      <c r="AD18" s="17">
        <f t="shared" ref="AD18:AF18" si="13">SUM(N42:N45)</f>
        <v>0</v>
      </c>
      <c r="AE18" s="31">
        <f t="shared" si="13"/>
        <v>24</v>
      </c>
      <c r="AF18" s="31">
        <f t="shared" si="13"/>
        <v>78</v>
      </c>
    </row>
    <row r="19" spans="2:32" ht="23.1" customHeight="1" x14ac:dyDescent="0.25">
      <c r="B19" s="23" t="s">
        <v>46</v>
      </c>
      <c r="C19" s="50">
        <v>6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7">
        <f t="shared" si="0"/>
        <v>10</v>
      </c>
      <c r="P19" s="17">
        <f t="shared" si="1"/>
        <v>29</v>
      </c>
      <c r="R19" s="1" t="s">
        <v>15</v>
      </c>
      <c r="S19" s="17">
        <f t="shared" ref="S19:AC19" si="14">SUM(C47:C50)</f>
        <v>17</v>
      </c>
      <c r="T19" s="17">
        <f t="shared" si="14"/>
        <v>1</v>
      </c>
      <c r="U19" s="17">
        <f t="shared" si="14"/>
        <v>2</v>
      </c>
      <c r="V19" s="17">
        <f t="shared" si="14"/>
        <v>2</v>
      </c>
      <c r="W19" s="17">
        <f t="shared" si="14"/>
        <v>1</v>
      </c>
      <c r="X19" s="17">
        <f t="shared" si="14"/>
        <v>0</v>
      </c>
      <c r="Y19" s="17">
        <f t="shared" si="14"/>
        <v>7</v>
      </c>
      <c r="Z19" s="17">
        <f t="shared" si="14"/>
        <v>0</v>
      </c>
      <c r="AA19" s="17">
        <f t="shared" si="14"/>
        <v>0</v>
      </c>
      <c r="AB19" s="17">
        <f t="shared" si="14"/>
        <v>0</v>
      </c>
      <c r="AC19" s="17">
        <f t="shared" si="14"/>
        <v>73</v>
      </c>
      <c r="AD19" s="17">
        <f t="shared" ref="AD19:AF19" si="15">SUM(N46:N49)</f>
        <v>0</v>
      </c>
      <c r="AE19" s="31">
        <f t="shared" si="15"/>
        <v>28</v>
      </c>
      <c r="AF19" s="31">
        <f t="shared" si="15"/>
        <v>92</v>
      </c>
    </row>
    <row r="20" spans="2:32" ht="23.1" customHeight="1" x14ac:dyDescent="0.25">
      <c r="B20" s="23" t="s">
        <v>47</v>
      </c>
      <c r="C20" s="50">
        <v>8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26</v>
      </c>
      <c r="N20" s="50">
        <v>0</v>
      </c>
      <c r="O20" s="17">
        <f>SUM(C20:L20,N20)</f>
        <v>13</v>
      </c>
      <c r="P20" s="17">
        <f t="shared" si="1"/>
        <v>39</v>
      </c>
      <c r="R20" s="1" t="s">
        <v>16</v>
      </c>
      <c r="S20" s="17">
        <f t="shared" ref="S20:AC20" si="16">SUM(C51:C53)</f>
        <v>11</v>
      </c>
      <c r="T20" s="17">
        <f t="shared" si="16"/>
        <v>1</v>
      </c>
      <c r="U20" s="17">
        <f t="shared" si="16"/>
        <v>4</v>
      </c>
      <c r="V20" s="17">
        <f t="shared" si="16"/>
        <v>5</v>
      </c>
      <c r="W20" s="17">
        <f t="shared" si="16"/>
        <v>3</v>
      </c>
      <c r="X20" s="17">
        <f t="shared" si="16"/>
        <v>0</v>
      </c>
      <c r="Y20" s="17">
        <f t="shared" si="16"/>
        <v>4</v>
      </c>
      <c r="Z20" s="17">
        <f t="shared" si="16"/>
        <v>2</v>
      </c>
      <c r="AA20" s="17">
        <f t="shared" si="16"/>
        <v>0</v>
      </c>
      <c r="AB20" s="17">
        <f t="shared" si="16"/>
        <v>0</v>
      </c>
      <c r="AC20" s="17">
        <f t="shared" si="16"/>
        <v>67</v>
      </c>
      <c r="AD20" s="17">
        <f t="shared" ref="AD20:AF20" si="17">SUM(N50:N53)</f>
        <v>0</v>
      </c>
      <c r="AE20" s="31">
        <f t="shared" si="17"/>
        <v>38</v>
      </c>
      <c r="AF20" s="31">
        <f t="shared" si="17"/>
        <v>126</v>
      </c>
    </row>
    <row r="21" spans="2:32" ht="23.1" customHeight="1" x14ac:dyDescent="0.25">
      <c r="B21" s="23" t="s">
        <v>48</v>
      </c>
      <c r="C21" s="50">
        <v>7</v>
      </c>
      <c r="D21" s="50">
        <v>1</v>
      </c>
      <c r="E21" s="50">
        <v>0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24</v>
      </c>
      <c r="N21" s="50">
        <v>0</v>
      </c>
      <c r="O21" s="17">
        <f>SUM(C21:L21,N21)</f>
        <v>11</v>
      </c>
      <c r="P21" s="17">
        <f t="shared" si="1"/>
        <v>35</v>
      </c>
      <c r="R21" s="36" t="s">
        <v>20</v>
      </c>
      <c r="S21" s="34">
        <f t="shared" ref="S21:AF21" si="18">SUM(C54:C57)</f>
        <v>14</v>
      </c>
      <c r="T21" s="17">
        <f t="shared" si="18"/>
        <v>3</v>
      </c>
      <c r="U21" s="17">
        <f t="shared" si="18"/>
        <v>1</v>
      </c>
      <c r="V21" s="17">
        <f t="shared" si="18"/>
        <v>6</v>
      </c>
      <c r="W21" s="17">
        <f t="shared" si="18"/>
        <v>1</v>
      </c>
      <c r="X21" s="17">
        <f t="shared" si="18"/>
        <v>0</v>
      </c>
      <c r="Y21" s="17">
        <f t="shared" si="18"/>
        <v>8</v>
      </c>
      <c r="Z21" s="17">
        <f t="shared" si="18"/>
        <v>2</v>
      </c>
      <c r="AA21" s="17">
        <f t="shared" si="18"/>
        <v>0</v>
      </c>
      <c r="AB21" s="17">
        <f t="shared" si="18"/>
        <v>0</v>
      </c>
      <c r="AC21" s="17">
        <f t="shared" si="18"/>
        <v>96</v>
      </c>
      <c r="AD21" s="17">
        <f t="shared" si="18"/>
        <v>0</v>
      </c>
      <c r="AE21" s="31">
        <f t="shared" si="18"/>
        <v>35</v>
      </c>
      <c r="AF21" s="31">
        <f t="shared" si="18"/>
        <v>131</v>
      </c>
    </row>
    <row r="22" spans="2:32" ht="23.1" customHeight="1" x14ac:dyDescent="0.25">
      <c r="B22" s="23" t="s">
        <v>49</v>
      </c>
      <c r="C22" s="50">
        <v>4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24</v>
      </c>
      <c r="N22" s="50">
        <v>0</v>
      </c>
      <c r="O22" s="17">
        <f t="shared" si="0"/>
        <v>8</v>
      </c>
      <c r="P22" s="17">
        <f t="shared" si="1"/>
        <v>32</v>
      </c>
      <c r="R22" s="57" t="s">
        <v>90</v>
      </c>
      <c r="S22" s="58">
        <f>MAX(S10:S12)</f>
        <v>22</v>
      </c>
      <c r="T22" s="58">
        <f t="shared" ref="T22:AF22" si="19">MAX(T10:T12)</f>
        <v>5</v>
      </c>
      <c r="U22" s="58">
        <f t="shared" si="19"/>
        <v>3</v>
      </c>
      <c r="V22" s="58">
        <f t="shared" si="19"/>
        <v>2</v>
      </c>
      <c r="W22" s="58">
        <f t="shared" si="19"/>
        <v>0</v>
      </c>
      <c r="X22" s="58">
        <f t="shared" si="19"/>
        <v>0</v>
      </c>
      <c r="Y22" s="58">
        <f t="shared" si="19"/>
        <v>9</v>
      </c>
      <c r="Z22" s="58">
        <f t="shared" si="19"/>
        <v>0</v>
      </c>
      <c r="AA22" s="58">
        <f t="shared" si="19"/>
        <v>0</v>
      </c>
      <c r="AB22" s="58">
        <f t="shared" si="19"/>
        <v>0</v>
      </c>
      <c r="AC22" s="58">
        <f t="shared" si="19"/>
        <v>106</v>
      </c>
      <c r="AD22" s="58">
        <f t="shared" si="19"/>
        <v>0</v>
      </c>
      <c r="AE22" s="40">
        <f t="shared" si="19"/>
        <v>36</v>
      </c>
      <c r="AF22" s="40">
        <f t="shared" si="19"/>
        <v>136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18</v>
      </c>
      <c r="N23" s="50">
        <v>0</v>
      </c>
      <c r="O23" s="17">
        <f t="shared" si="0"/>
        <v>5</v>
      </c>
      <c r="P23" s="17">
        <f t="shared" si="1"/>
        <v>23</v>
      </c>
      <c r="R23" s="57" t="s">
        <v>91</v>
      </c>
      <c r="S23" s="58">
        <f>MAX(S13:S18)</f>
        <v>19</v>
      </c>
      <c r="T23" s="58">
        <f t="shared" ref="T23:AF23" si="20">MAX(T13:T18)</f>
        <v>4</v>
      </c>
      <c r="U23" s="58">
        <f t="shared" si="20"/>
        <v>7</v>
      </c>
      <c r="V23" s="58">
        <f t="shared" si="20"/>
        <v>5</v>
      </c>
      <c r="W23" s="58">
        <f t="shared" si="20"/>
        <v>0</v>
      </c>
      <c r="X23" s="58">
        <f t="shared" si="20"/>
        <v>0</v>
      </c>
      <c r="Y23" s="58">
        <f t="shared" si="20"/>
        <v>8</v>
      </c>
      <c r="Z23" s="58">
        <f t="shared" si="20"/>
        <v>2</v>
      </c>
      <c r="AA23" s="58">
        <f t="shared" si="20"/>
        <v>1</v>
      </c>
      <c r="AB23" s="58">
        <f t="shared" si="20"/>
        <v>0</v>
      </c>
      <c r="AC23" s="58">
        <f t="shared" si="20"/>
        <v>91</v>
      </c>
      <c r="AD23" s="58">
        <f t="shared" si="20"/>
        <v>0</v>
      </c>
      <c r="AE23" s="40">
        <f t="shared" si="20"/>
        <v>32</v>
      </c>
      <c r="AF23" s="40">
        <f t="shared" si="20"/>
        <v>112</v>
      </c>
    </row>
    <row r="24" spans="2:32" ht="23.1" customHeight="1" x14ac:dyDescent="0.25">
      <c r="B24" s="23" t="s">
        <v>51</v>
      </c>
      <c r="C24" s="50">
        <v>7</v>
      </c>
      <c r="D24" s="50">
        <v>3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1</v>
      </c>
      <c r="L24" s="50">
        <v>0</v>
      </c>
      <c r="M24" s="50">
        <v>30</v>
      </c>
      <c r="N24" s="50">
        <v>0</v>
      </c>
      <c r="O24" s="17">
        <f t="shared" si="0"/>
        <v>12</v>
      </c>
      <c r="P24" s="17">
        <f t="shared" si="1"/>
        <v>42</v>
      </c>
      <c r="R24" s="57" t="s">
        <v>92</v>
      </c>
      <c r="S24" s="58">
        <f>MAX(S19:S21)</f>
        <v>17</v>
      </c>
      <c r="T24" s="58">
        <f t="shared" ref="T24:AF24" si="21">MAX(T19:T21)</f>
        <v>3</v>
      </c>
      <c r="U24" s="58">
        <f t="shared" si="21"/>
        <v>4</v>
      </c>
      <c r="V24" s="58">
        <f t="shared" si="21"/>
        <v>6</v>
      </c>
      <c r="W24" s="58">
        <f t="shared" si="21"/>
        <v>3</v>
      </c>
      <c r="X24" s="58">
        <f t="shared" si="21"/>
        <v>0</v>
      </c>
      <c r="Y24" s="58">
        <f t="shared" si="21"/>
        <v>8</v>
      </c>
      <c r="Z24" s="58">
        <f t="shared" si="21"/>
        <v>2</v>
      </c>
      <c r="AA24" s="58">
        <f t="shared" si="21"/>
        <v>0</v>
      </c>
      <c r="AB24" s="58">
        <f t="shared" si="21"/>
        <v>0</v>
      </c>
      <c r="AC24" s="58">
        <f t="shared" si="21"/>
        <v>96</v>
      </c>
      <c r="AD24" s="58">
        <f t="shared" si="21"/>
        <v>0</v>
      </c>
      <c r="AE24" s="40">
        <f t="shared" si="21"/>
        <v>38</v>
      </c>
      <c r="AF24" s="40">
        <f t="shared" si="21"/>
        <v>131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10</v>
      </c>
      <c r="N25" s="50">
        <v>0</v>
      </c>
      <c r="O25" s="17">
        <f t="shared" si="0"/>
        <v>5</v>
      </c>
      <c r="P25" s="17">
        <f t="shared" si="1"/>
        <v>15</v>
      </c>
      <c r="R25" s="37" t="s">
        <v>85</v>
      </c>
      <c r="S25" s="35">
        <f t="shared" ref="S25:AF25" si="22">SUM(S10:S12)</f>
        <v>56</v>
      </c>
      <c r="T25" s="16">
        <f t="shared" si="22"/>
        <v>9</v>
      </c>
      <c r="U25" s="16">
        <f t="shared" si="22"/>
        <v>7</v>
      </c>
      <c r="V25" s="16">
        <f t="shared" si="22"/>
        <v>5</v>
      </c>
      <c r="W25" s="16">
        <f t="shared" si="22"/>
        <v>0</v>
      </c>
      <c r="X25" s="16">
        <f t="shared" si="22"/>
        <v>0</v>
      </c>
      <c r="Y25" s="16">
        <f t="shared" si="22"/>
        <v>18</v>
      </c>
      <c r="Z25" s="16">
        <f t="shared" si="22"/>
        <v>0</v>
      </c>
      <c r="AA25" s="16">
        <f t="shared" si="22"/>
        <v>0</v>
      </c>
      <c r="AB25" s="16">
        <f t="shared" si="22"/>
        <v>0</v>
      </c>
      <c r="AC25" s="16">
        <f t="shared" si="22"/>
        <v>291</v>
      </c>
      <c r="AD25" s="16">
        <f t="shared" si="22"/>
        <v>0</v>
      </c>
      <c r="AE25" s="32">
        <f t="shared" si="22"/>
        <v>95</v>
      </c>
      <c r="AF25" s="32">
        <f t="shared" si="22"/>
        <v>386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21</v>
      </c>
      <c r="N26" s="50">
        <v>0</v>
      </c>
      <c r="O26" s="17">
        <f>SUM(C26:L26,N26)</f>
        <v>4</v>
      </c>
      <c r="P26" s="17">
        <f t="shared" si="1"/>
        <v>25</v>
      </c>
      <c r="R26" s="28" t="s">
        <v>86</v>
      </c>
      <c r="S26" s="16">
        <f t="shared" ref="S26:AF26" si="23">SUM(S13:S18)</f>
        <v>81</v>
      </c>
      <c r="T26" s="16">
        <f t="shared" si="23"/>
        <v>14</v>
      </c>
      <c r="U26" s="16">
        <f t="shared" si="23"/>
        <v>21</v>
      </c>
      <c r="V26" s="16">
        <f t="shared" si="23"/>
        <v>11</v>
      </c>
      <c r="W26" s="16">
        <f t="shared" si="23"/>
        <v>0</v>
      </c>
      <c r="X26" s="16">
        <f t="shared" si="23"/>
        <v>0</v>
      </c>
      <c r="Y26" s="16">
        <f t="shared" si="23"/>
        <v>32</v>
      </c>
      <c r="Z26" s="16">
        <f t="shared" si="23"/>
        <v>5</v>
      </c>
      <c r="AA26" s="16">
        <f t="shared" si="23"/>
        <v>3</v>
      </c>
      <c r="AB26" s="16">
        <f t="shared" si="23"/>
        <v>0</v>
      </c>
      <c r="AC26" s="16">
        <f t="shared" si="23"/>
        <v>448</v>
      </c>
      <c r="AD26" s="16">
        <f t="shared" si="23"/>
        <v>0</v>
      </c>
      <c r="AE26" s="32">
        <f t="shared" si="23"/>
        <v>161</v>
      </c>
      <c r="AF26" s="32">
        <f t="shared" si="23"/>
        <v>597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19</v>
      </c>
      <c r="N27" s="50">
        <v>0</v>
      </c>
      <c r="O27" s="17">
        <f>SUM(C27:L27,N27)</f>
        <v>5</v>
      </c>
      <c r="P27" s="17">
        <f t="shared" si="1"/>
        <v>24</v>
      </c>
      <c r="R27" s="29" t="s">
        <v>87</v>
      </c>
      <c r="S27" s="16">
        <f t="shared" ref="S27:AF27" si="24">SUM(S19:S21)</f>
        <v>42</v>
      </c>
      <c r="T27" s="16">
        <f t="shared" si="24"/>
        <v>5</v>
      </c>
      <c r="U27" s="16">
        <f t="shared" si="24"/>
        <v>7</v>
      </c>
      <c r="V27" s="16">
        <f t="shared" si="24"/>
        <v>13</v>
      </c>
      <c r="W27" s="16">
        <f t="shared" si="24"/>
        <v>5</v>
      </c>
      <c r="X27" s="16">
        <f t="shared" si="24"/>
        <v>0</v>
      </c>
      <c r="Y27" s="16">
        <f t="shared" si="24"/>
        <v>19</v>
      </c>
      <c r="Z27" s="16">
        <f t="shared" si="24"/>
        <v>4</v>
      </c>
      <c r="AA27" s="16">
        <f t="shared" si="24"/>
        <v>0</v>
      </c>
      <c r="AB27" s="16">
        <f t="shared" si="24"/>
        <v>0</v>
      </c>
      <c r="AC27" s="16">
        <f t="shared" si="24"/>
        <v>236</v>
      </c>
      <c r="AD27" s="16">
        <f t="shared" si="24"/>
        <v>0</v>
      </c>
      <c r="AE27" s="32">
        <f t="shared" si="24"/>
        <v>101</v>
      </c>
      <c r="AF27" s="32">
        <f t="shared" si="24"/>
        <v>349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7">
        <f t="shared" si="0"/>
        <v>8</v>
      </c>
      <c r="P28" s="17">
        <f t="shared" si="1"/>
        <v>21</v>
      </c>
      <c r="R28" s="5" t="s">
        <v>17</v>
      </c>
      <c r="S28" s="16">
        <f t="shared" ref="S28:AF28" si="25">SUM(S10:S21)</f>
        <v>179</v>
      </c>
      <c r="T28" s="16">
        <f t="shared" si="25"/>
        <v>28</v>
      </c>
      <c r="U28" s="16">
        <f t="shared" si="25"/>
        <v>35</v>
      </c>
      <c r="V28" s="16">
        <f t="shared" si="25"/>
        <v>29</v>
      </c>
      <c r="W28" s="16">
        <f t="shared" si="25"/>
        <v>5</v>
      </c>
      <c r="X28" s="16">
        <f t="shared" si="25"/>
        <v>0</v>
      </c>
      <c r="Y28" s="16">
        <f t="shared" si="25"/>
        <v>69</v>
      </c>
      <c r="Z28" s="16">
        <f t="shared" si="25"/>
        <v>9</v>
      </c>
      <c r="AA28" s="16">
        <f t="shared" si="25"/>
        <v>3</v>
      </c>
      <c r="AB28" s="16">
        <f t="shared" si="25"/>
        <v>0</v>
      </c>
      <c r="AC28" s="16">
        <f t="shared" si="25"/>
        <v>975</v>
      </c>
      <c r="AD28" s="16">
        <f t="shared" si="25"/>
        <v>0</v>
      </c>
      <c r="AE28" s="32">
        <f t="shared" si="25"/>
        <v>357</v>
      </c>
      <c r="AF28" s="32">
        <f t="shared" si="25"/>
        <v>1332</v>
      </c>
    </row>
    <row r="29" spans="2:32" ht="23.1" customHeight="1" x14ac:dyDescent="0.25">
      <c r="B29" s="23" t="s">
        <v>56</v>
      </c>
      <c r="C29" s="50">
        <v>7</v>
      </c>
      <c r="D29" s="50">
        <v>0</v>
      </c>
      <c r="E29" s="50">
        <v>1</v>
      </c>
      <c r="F29" s="50">
        <v>2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29</v>
      </c>
      <c r="N29" s="50">
        <v>0</v>
      </c>
      <c r="O29" s="17">
        <f t="shared" si="0"/>
        <v>12</v>
      </c>
      <c r="P29" s="17">
        <f t="shared" si="1"/>
        <v>41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7">
        <f t="shared" si="0"/>
        <v>4</v>
      </c>
      <c r="P30" s="17">
        <f t="shared" si="1"/>
        <v>20</v>
      </c>
      <c r="R30"/>
      <c r="S30" s="19"/>
      <c r="T30" s="19"/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22</v>
      </c>
      <c r="N31" s="50">
        <v>0</v>
      </c>
      <c r="O31" s="17">
        <f t="shared" si="0"/>
        <v>8</v>
      </c>
      <c r="P31" s="17">
        <f t="shared" si="1"/>
        <v>30</v>
      </c>
      <c r="R31"/>
      <c r="S31" s="19"/>
      <c r="T31" s="19"/>
    </row>
    <row r="32" spans="2:32" ht="23.1" customHeight="1" x14ac:dyDescent="0.25">
      <c r="B32" s="24" t="s">
        <v>59</v>
      </c>
      <c r="C32" s="50">
        <v>4</v>
      </c>
      <c r="D32" s="50">
        <v>1</v>
      </c>
      <c r="E32" s="50">
        <v>2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15</v>
      </c>
      <c r="N32" s="50">
        <v>0</v>
      </c>
      <c r="O32" s="17">
        <f t="shared" si="0"/>
        <v>9</v>
      </c>
      <c r="P32" s="17">
        <f t="shared" si="1"/>
        <v>24</v>
      </c>
      <c r="R32"/>
      <c r="S32" s="19"/>
      <c r="T32" s="19"/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22</v>
      </c>
      <c r="N33" s="50">
        <v>0</v>
      </c>
      <c r="O33" s="17">
        <f t="shared" si="0"/>
        <v>5</v>
      </c>
      <c r="P33" s="17">
        <f t="shared" si="1"/>
        <v>27</v>
      </c>
      <c r="R33"/>
      <c r="S33" s="19"/>
      <c r="T33" s="19"/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23</v>
      </c>
      <c r="N34" s="50">
        <v>0</v>
      </c>
      <c r="O34" s="17">
        <f t="shared" si="0"/>
        <v>9</v>
      </c>
      <c r="P34" s="17">
        <f t="shared" si="1"/>
        <v>32</v>
      </c>
      <c r="R34"/>
      <c r="S34" s="19"/>
      <c r="T34" s="19"/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1</v>
      </c>
      <c r="F35" s="50">
        <v>2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19</v>
      </c>
      <c r="N35" s="50">
        <v>0</v>
      </c>
      <c r="O35" s="17">
        <f t="shared" si="0"/>
        <v>7</v>
      </c>
      <c r="P35" s="17">
        <f t="shared" si="1"/>
        <v>26</v>
      </c>
      <c r="R35"/>
      <c r="S35" s="19"/>
      <c r="T35" s="19"/>
    </row>
    <row r="36" spans="2:20" ht="23.1" customHeight="1" x14ac:dyDescent="0.25">
      <c r="B36" s="24" t="s">
        <v>63</v>
      </c>
      <c r="C36" s="50">
        <v>6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18</v>
      </c>
      <c r="N36" s="50">
        <v>0</v>
      </c>
      <c r="O36" s="17">
        <f t="shared" si="0"/>
        <v>7</v>
      </c>
      <c r="P36" s="17">
        <f t="shared" si="1"/>
        <v>25</v>
      </c>
      <c r="R36"/>
      <c r="S36" s="19"/>
      <c r="T36" s="19"/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17</v>
      </c>
      <c r="N37" s="50">
        <v>0</v>
      </c>
      <c r="O37" s="17">
        <f t="shared" si="0"/>
        <v>9</v>
      </c>
      <c r="P37" s="17">
        <f t="shared" si="1"/>
        <v>26</v>
      </c>
      <c r="R37"/>
      <c r="S37" s="19"/>
      <c r="T37" s="19"/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1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7">
        <f t="shared" si="0"/>
        <v>8</v>
      </c>
      <c r="P38" s="17">
        <f t="shared" si="1"/>
        <v>22</v>
      </c>
      <c r="R38"/>
      <c r="S38" s="19"/>
      <c r="T38" s="19"/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16</v>
      </c>
      <c r="N39" s="50">
        <v>0</v>
      </c>
      <c r="O39" s="17">
        <f t="shared" si="0"/>
        <v>5</v>
      </c>
      <c r="P39" s="17">
        <f t="shared" si="1"/>
        <v>21</v>
      </c>
      <c r="R39"/>
      <c r="S39" s="19"/>
      <c r="T39" s="19"/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7">
        <f t="shared" si="0"/>
        <v>2</v>
      </c>
      <c r="P40" s="17">
        <f t="shared" si="1"/>
        <v>15</v>
      </c>
      <c r="R40"/>
      <c r="S40" s="19"/>
      <c r="T40" s="19"/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23</v>
      </c>
      <c r="N41" s="50">
        <v>0</v>
      </c>
      <c r="O41" s="17">
        <f t="shared" si="0"/>
        <v>5</v>
      </c>
      <c r="P41" s="17">
        <f t="shared" si="1"/>
        <v>28</v>
      </c>
      <c r="R41"/>
      <c r="S41" s="19"/>
      <c r="T41" s="19"/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15</v>
      </c>
      <c r="N42" s="50">
        <v>0</v>
      </c>
      <c r="O42" s="17">
        <f t="shared" si="0"/>
        <v>4</v>
      </c>
      <c r="P42" s="17">
        <f t="shared" si="1"/>
        <v>19</v>
      </c>
      <c r="R42"/>
      <c r="S42" s="19"/>
      <c r="T42" s="19"/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7">
        <f t="shared" si="0"/>
        <v>6</v>
      </c>
      <c r="P43" s="17">
        <f t="shared" si="1"/>
        <v>19</v>
      </c>
      <c r="R43"/>
      <c r="S43" s="19"/>
      <c r="T43" s="19"/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7">
        <f t="shared" si="0"/>
        <v>3</v>
      </c>
      <c r="P44" s="17">
        <f t="shared" si="1"/>
        <v>17</v>
      </c>
      <c r="R44"/>
      <c r="S44" s="19"/>
      <c r="T44" s="19"/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4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1</v>
      </c>
      <c r="L45" s="50">
        <v>0</v>
      </c>
      <c r="M45" s="50">
        <v>12</v>
      </c>
      <c r="N45" s="50">
        <v>0</v>
      </c>
      <c r="O45" s="17">
        <f t="shared" si="0"/>
        <v>11</v>
      </c>
      <c r="P45" s="17">
        <f t="shared" si="1"/>
        <v>23</v>
      </c>
      <c r="R45"/>
      <c r="S45" s="19"/>
      <c r="T45" s="19"/>
    </row>
    <row r="46" spans="2:20" ht="23.1" customHeight="1" x14ac:dyDescent="0.25">
      <c r="B46" s="24" t="s">
        <v>73</v>
      </c>
      <c r="C46" s="50">
        <v>1</v>
      </c>
      <c r="D46" s="50">
        <v>3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7">
        <f t="shared" si="0"/>
        <v>6</v>
      </c>
      <c r="P46" s="17">
        <f t="shared" si="1"/>
        <v>18</v>
      </c>
      <c r="R46" s="19"/>
      <c r="S46" s="19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7">
        <f t="shared" si="0"/>
        <v>5</v>
      </c>
      <c r="P47" s="17">
        <f t="shared" si="1"/>
        <v>18</v>
      </c>
      <c r="R47" s="19"/>
      <c r="S47" s="19"/>
      <c r="T47"/>
    </row>
    <row r="48" spans="2:20" ht="23.1" customHeight="1" x14ac:dyDescent="0.25">
      <c r="B48" s="24" t="s">
        <v>75</v>
      </c>
      <c r="C48" s="50">
        <v>5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7">
        <f t="shared" si="0"/>
        <v>7</v>
      </c>
      <c r="P48" s="17">
        <f t="shared" si="1"/>
        <v>27</v>
      </c>
      <c r="R48" s="19"/>
      <c r="S48" s="19"/>
      <c r="T48"/>
    </row>
    <row r="49" spans="2:20" ht="23.1" customHeight="1" x14ac:dyDescent="0.25">
      <c r="B49" s="23" t="s">
        <v>76</v>
      </c>
      <c r="C49" s="50">
        <v>6</v>
      </c>
      <c r="D49" s="50">
        <v>0</v>
      </c>
      <c r="E49" s="50">
        <v>0</v>
      </c>
      <c r="F49" s="50">
        <v>1</v>
      </c>
      <c r="G49" s="50">
        <v>1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19</v>
      </c>
      <c r="N49" s="50">
        <v>0</v>
      </c>
      <c r="O49" s="17">
        <f t="shared" si="0"/>
        <v>10</v>
      </c>
      <c r="P49" s="17">
        <f t="shared" si="1"/>
        <v>29</v>
      </c>
      <c r="R49" s="19"/>
      <c r="S49" s="19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21</v>
      </c>
      <c r="N50" s="50">
        <v>0</v>
      </c>
      <c r="O50" s="17">
        <f t="shared" si="0"/>
        <v>8</v>
      </c>
      <c r="P50" s="17">
        <f t="shared" si="1"/>
        <v>29</v>
      </c>
      <c r="R50" s="19"/>
      <c r="S50" s="19"/>
      <c r="T50"/>
    </row>
    <row r="51" spans="2:20" ht="23.1" customHeight="1" x14ac:dyDescent="0.25">
      <c r="B51" s="24" t="s">
        <v>78</v>
      </c>
      <c r="C51" s="50">
        <v>3</v>
      </c>
      <c r="D51" s="50">
        <v>1</v>
      </c>
      <c r="E51" s="50">
        <v>2</v>
      </c>
      <c r="F51" s="50">
        <v>2</v>
      </c>
      <c r="G51" s="50">
        <v>2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18</v>
      </c>
      <c r="N51" s="50">
        <v>0</v>
      </c>
      <c r="O51" s="17">
        <f t="shared" si="0"/>
        <v>12</v>
      </c>
      <c r="P51" s="17">
        <f t="shared" si="1"/>
        <v>30</v>
      </c>
      <c r="R51" s="19"/>
      <c r="S51" s="19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1</v>
      </c>
      <c r="F52" s="50">
        <v>3</v>
      </c>
      <c r="G52" s="50">
        <v>1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19</v>
      </c>
      <c r="N52" s="50">
        <v>0</v>
      </c>
      <c r="O52" s="17">
        <f>SUM(C52:L52,N52)</f>
        <v>12</v>
      </c>
      <c r="P52" s="17">
        <f t="shared" si="1"/>
        <v>31</v>
      </c>
      <c r="R52" s="19"/>
      <c r="S52" s="19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30</v>
      </c>
      <c r="N53" s="50">
        <v>0</v>
      </c>
      <c r="O53" s="17">
        <f t="shared" si="0"/>
        <v>6</v>
      </c>
      <c r="P53" s="17">
        <f>SUM(C53:N53)</f>
        <v>36</v>
      </c>
      <c r="R53" s="19"/>
      <c r="S53" s="19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31</v>
      </c>
      <c r="N54" s="50">
        <v>0</v>
      </c>
      <c r="O54" s="17">
        <f t="shared" si="0"/>
        <v>7</v>
      </c>
      <c r="P54" s="17">
        <f t="shared" si="1"/>
        <v>38</v>
      </c>
      <c r="R54" s="19"/>
      <c r="S54" s="19"/>
      <c r="T54"/>
    </row>
    <row r="55" spans="2:20" ht="23.1" customHeight="1" x14ac:dyDescent="0.25">
      <c r="B55" s="23" t="s">
        <v>82</v>
      </c>
      <c r="C55" s="50">
        <v>6</v>
      </c>
      <c r="D55" s="50">
        <v>1</v>
      </c>
      <c r="E55" s="50">
        <v>0</v>
      </c>
      <c r="F55" s="50">
        <v>2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7">
        <f t="shared" si="0"/>
        <v>12</v>
      </c>
      <c r="P55" s="17">
        <f t="shared" si="1"/>
        <v>33</v>
      </c>
      <c r="R55" s="19"/>
      <c r="S55" s="19"/>
      <c r="T55"/>
    </row>
    <row r="56" spans="2:20" ht="23.1" customHeight="1" x14ac:dyDescent="0.25">
      <c r="B56" s="23" t="s">
        <v>83</v>
      </c>
      <c r="C56" s="50">
        <v>4</v>
      </c>
      <c r="D56" s="50">
        <v>1</v>
      </c>
      <c r="E56" s="50">
        <v>0</v>
      </c>
      <c r="F56" s="50">
        <v>2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22</v>
      </c>
      <c r="N56" s="50">
        <v>0</v>
      </c>
      <c r="O56" s="17">
        <f t="shared" si="0"/>
        <v>9</v>
      </c>
      <c r="P56" s="17">
        <f t="shared" si="1"/>
        <v>31</v>
      </c>
      <c r="R56" s="19"/>
      <c r="S56" s="19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1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22</v>
      </c>
      <c r="N57" s="50">
        <v>0</v>
      </c>
      <c r="O57" s="17">
        <f t="shared" si="0"/>
        <v>7</v>
      </c>
      <c r="P57" s="17">
        <f t="shared" si="1"/>
        <v>29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6">SUM(C10:C57)</f>
        <v>179</v>
      </c>
      <c r="D58" s="16">
        <f t="shared" si="26"/>
        <v>28</v>
      </c>
      <c r="E58" s="16">
        <f t="shared" si="26"/>
        <v>35</v>
      </c>
      <c r="F58" s="16">
        <f t="shared" si="26"/>
        <v>29</v>
      </c>
      <c r="G58" s="16">
        <f t="shared" si="26"/>
        <v>5</v>
      </c>
      <c r="H58" s="16">
        <f t="shared" si="26"/>
        <v>0</v>
      </c>
      <c r="I58" s="16">
        <f t="shared" si="26"/>
        <v>69</v>
      </c>
      <c r="J58" s="16">
        <f t="shared" si="26"/>
        <v>9</v>
      </c>
      <c r="K58" s="16">
        <f t="shared" si="26"/>
        <v>3</v>
      </c>
      <c r="L58" s="16">
        <f t="shared" si="26"/>
        <v>0</v>
      </c>
      <c r="M58" s="16">
        <f t="shared" si="26"/>
        <v>975</v>
      </c>
      <c r="N58" s="16">
        <f t="shared" si="26"/>
        <v>0</v>
      </c>
      <c r="O58" s="17">
        <f t="shared" si="0"/>
        <v>357</v>
      </c>
      <c r="P58" s="16">
        <f t="shared" si="26"/>
        <v>1332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7">C58/$P$58</f>
        <v>0.13438438438438438</v>
      </c>
      <c r="D59" s="43">
        <f t="shared" si="27"/>
        <v>2.1021021021021023E-2</v>
      </c>
      <c r="E59" s="43">
        <f t="shared" si="27"/>
        <v>2.6276276276276277E-2</v>
      </c>
      <c r="F59" s="43">
        <f t="shared" si="27"/>
        <v>2.177177177177177E-2</v>
      </c>
      <c r="G59" s="43">
        <f t="shared" si="27"/>
        <v>3.7537537537537537E-3</v>
      </c>
      <c r="H59" s="43">
        <f t="shared" si="27"/>
        <v>0</v>
      </c>
      <c r="I59" s="43">
        <f t="shared" si="27"/>
        <v>5.18018018018018E-2</v>
      </c>
      <c r="J59" s="43">
        <f t="shared" si="27"/>
        <v>6.7567567567567571E-3</v>
      </c>
      <c r="K59" s="43">
        <f t="shared" si="27"/>
        <v>2.2522522522522522E-3</v>
      </c>
      <c r="L59" s="43">
        <f t="shared" si="27"/>
        <v>0</v>
      </c>
      <c r="M59" s="43">
        <f t="shared" si="27"/>
        <v>0.73198198198198194</v>
      </c>
      <c r="N59" s="43">
        <f t="shared" si="27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0.50140056022408963</v>
      </c>
      <c r="D60" s="44">
        <f t="shared" ref="D60:N60" si="28">D58/$O$58</f>
        <v>7.8431372549019607E-2</v>
      </c>
      <c r="E60" s="44">
        <f t="shared" si="28"/>
        <v>9.8039215686274508E-2</v>
      </c>
      <c r="F60" s="44">
        <f t="shared" si="28"/>
        <v>8.1232492997198882E-2</v>
      </c>
      <c r="G60" s="44">
        <f t="shared" si="28"/>
        <v>1.4005602240896359E-2</v>
      </c>
      <c r="H60" s="44">
        <f t="shared" si="28"/>
        <v>0</v>
      </c>
      <c r="I60" s="44">
        <f t="shared" si="28"/>
        <v>0.19327731092436976</v>
      </c>
      <c r="J60" s="44">
        <f t="shared" si="28"/>
        <v>2.5210084033613446E-2</v>
      </c>
      <c r="K60" s="44">
        <f t="shared" si="28"/>
        <v>8.4033613445378148E-3</v>
      </c>
      <c r="L60" s="44">
        <f t="shared" si="28"/>
        <v>0</v>
      </c>
      <c r="M60" s="44"/>
      <c r="N60" s="44">
        <f t="shared" si="28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6"/>
  <sheetViews>
    <sheetView view="pageBreakPreview" topLeftCell="A13" zoomScale="60" workbookViewId="0">
      <selection activeCell="N5" sqref="N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1:32" ht="20.100000000000001" customHeight="1" x14ac:dyDescent="0.25">
      <c r="B3" s="22" t="s">
        <v>96</v>
      </c>
      <c r="C3" s="71" t="s">
        <v>172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1"/>
      <c r="B5" s="51"/>
      <c r="C5" s="52" t="s">
        <v>3</v>
      </c>
      <c r="D5" s="53" t="s">
        <v>173</v>
      </c>
      <c r="E5" s="51"/>
      <c r="F5" s="54" t="s">
        <v>1</v>
      </c>
      <c r="G5" s="66" t="s">
        <v>169</v>
      </c>
      <c r="H5" s="67"/>
      <c r="I5" s="55"/>
      <c r="J5" s="52" t="s">
        <v>5</v>
      </c>
      <c r="K5" s="66" t="s">
        <v>174</v>
      </c>
      <c r="L5" s="67"/>
      <c r="M5" s="56"/>
      <c r="N5" s="56"/>
      <c r="O5" s="51"/>
      <c r="P5" s="51"/>
      <c r="Q5" s="51"/>
      <c r="R5" s="51"/>
      <c r="S5" s="56"/>
      <c r="T5" s="56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ht="23.25" customHeight="1" x14ac:dyDescent="0.25">
      <c r="A6" s="51"/>
      <c r="B6" s="51"/>
      <c r="C6" s="52" t="s">
        <v>4</v>
      </c>
      <c r="D6" s="66" t="s">
        <v>165</v>
      </c>
      <c r="E6" s="67"/>
      <c r="F6" s="52" t="s">
        <v>2</v>
      </c>
      <c r="G6" s="66" t="s">
        <v>164</v>
      </c>
      <c r="H6" s="67"/>
      <c r="I6" s="51"/>
      <c r="J6" s="52" t="s">
        <v>21</v>
      </c>
      <c r="K6" s="66" t="s">
        <v>171</v>
      </c>
      <c r="L6" s="67"/>
      <c r="M6" s="56"/>
      <c r="N6" s="56"/>
      <c r="O6" s="51"/>
      <c r="P6" s="51"/>
      <c r="Q6" s="51"/>
      <c r="R6" s="51"/>
      <c r="S6" s="56"/>
      <c r="T6" s="56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16</v>
      </c>
      <c r="N10" s="50">
        <v>0</v>
      </c>
      <c r="O10" s="17">
        <f t="shared" ref="O10:O57" si="0">SUM(C10:L10,N10)</f>
        <v>5</v>
      </c>
      <c r="P10" s="17">
        <f t="shared" ref="P10:P57" si="1">SUM(C10:N10)</f>
        <v>21</v>
      </c>
      <c r="R10" s="1" t="s">
        <v>6</v>
      </c>
      <c r="S10" s="17">
        <f t="shared" ref="S10:AF10" si="2">SUM(C10:C13)</f>
        <v>19</v>
      </c>
      <c r="T10" s="17">
        <f t="shared" si="2"/>
        <v>1</v>
      </c>
      <c r="U10" s="17">
        <f t="shared" si="2"/>
        <v>0</v>
      </c>
      <c r="V10" s="17">
        <f t="shared" si="2"/>
        <v>3</v>
      </c>
      <c r="W10" s="17">
        <f t="shared" si="2"/>
        <v>2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2</v>
      </c>
      <c r="AB10" s="17">
        <f t="shared" si="2"/>
        <v>0</v>
      </c>
      <c r="AC10" s="17">
        <f t="shared" si="2"/>
        <v>87</v>
      </c>
      <c r="AD10" s="17">
        <f t="shared" si="2"/>
        <v>0</v>
      </c>
      <c r="AE10" s="31">
        <f t="shared" si="2"/>
        <v>30</v>
      </c>
      <c r="AF10" s="31">
        <f t="shared" si="2"/>
        <v>117</v>
      </c>
    </row>
    <row r="11" spans="1:32" s="6" customFormat="1" ht="23.1" customHeight="1" x14ac:dyDescent="0.25">
      <c r="B11" s="23" t="s">
        <v>38</v>
      </c>
      <c r="C11" s="50">
        <v>8</v>
      </c>
      <c r="D11" s="50">
        <v>0</v>
      </c>
      <c r="E11" s="50">
        <v>0</v>
      </c>
      <c r="F11" s="50">
        <v>1</v>
      </c>
      <c r="G11" s="50">
        <v>1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31</v>
      </c>
      <c r="N11" s="50">
        <v>0</v>
      </c>
      <c r="O11" s="17">
        <f t="shared" si="0"/>
        <v>12</v>
      </c>
      <c r="P11" s="17">
        <f t="shared" si="1"/>
        <v>43</v>
      </c>
      <c r="R11" s="1" t="s">
        <v>7</v>
      </c>
      <c r="S11" s="17">
        <f t="shared" ref="S11:AF11" si="3">SUM(C14:C17)</f>
        <v>15</v>
      </c>
      <c r="T11" s="17">
        <f t="shared" si="3"/>
        <v>3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85</v>
      </c>
      <c r="AD11" s="17">
        <f t="shared" si="3"/>
        <v>0</v>
      </c>
      <c r="AE11" s="31">
        <f t="shared" si="3"/>
        <v>25</v>
      </c>
      <c r="AF11" s="31">
        <f t="shared" si="3"/>
        <v>110</v>
      </c>
    </row>
    <row r="12" spans="1:32" ht="23.1" customHeight="1" x14ac:dyDescent="0.25">
      <c r="B12" s="23" t="s">
        <v>39</v>
      </c>
      <c r="C12" s="50">
        <v>4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1</v>
      </c>
      <c r="L12" s="50">
        <v>0</v>
      </c>
      <c r="M12" s="50">
        <v>24</v>
      </c>
      <c r="N12" s="50">
        <v>0</v>
      </c>
      <c r="O12" s="17">
        <f t="shared" si="0"/>
        <v>6</v>
      </c>
      <c r="P12" s="17">
        <f t="shared" si="1"/>
        <v>30</v>
      </c>
      <c r="R12" s="1" t="s">
        <v>8</v>
      </c>
      <c r="S12" s="17">
        <f t="shared" ref="S12:AF12" si="4">SUM(C18:C21)</f>
        <v>15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106</v>
      </c>
      <c r="AD12" s="17">
        <f t="shared" si="4"/>
        <v>0</v>
      </c>
      <c r="AE12" s="31">
        <f t="shared" si="4"/>
        <v>30</v>
      </c>
      <c r="AF12" s="31">
        <f t="shared" si="4"/>
        <v>136</v>
      </c>
    </row>
    <row r="13" spans="1:32" ht="23.1" customHeight="1" x14ac:dyDescent="0.25">
      <c r="B13" s="23" t="s">
        <v>40</v>
      </c>
      <c r="C13" s="50">
        <v>3</v>
      </c>
      <c r="D13" s="50">
        <v>1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16</v>
      </c>
      <c r="N13" s="50">
        <v>0</v>
      </c>
      <c r="O13" s="17">
        <f t="shared" si="0"/>
        <v>7</v>
      </c>
      <c r="P13" s="17">
        <f t="shared" si="1"/>
        <v>23</v>
      </c>
      <c r="R13" s="1" t="s">
        <v>9</v>
      </c>
      <c r="S13" s="17">
        <f t="shared" ref="S13:AF13" si="5">SUM(C22:C25)</f>
        <v>12</v>
      </c>
      <c r="T13" s="17">
        <f t="shared" si="5"/>
        <v>1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75</v>
      </c>
      <c r="AD13" s="17">
        <f t="shared" si="5"/>
        <v>0</v>
      </c>
      <c r="AE13" s="31">
        <f t="shared" si="5"/>
        <v>21</v>
      </c>
      <c r="AF13" s="31">
        <f t="shared" si="5"/>
        <v>96</v>
      </c>
    </row>
    <row r="14" spans="1:32" ht="23.1" customHeight="1" x14ac:dyDescent="0.25">
      <c r="B14" s="23" t="s">
        <v>41</v>
      </c>
      <c r="C14" s="50">
        <v>5</v>
      </c>
      <c r="D14" s="50">
        <v>1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22</v>
      </c>
      <c r="N14" s="50">
        <v>0</v>
      </c>
      <c r="O14" s="17">
        <f t="shared" si="0"/>
        <v>8</v>
      </c>
      <c r="P14" s="17">
        <f t="shared" si="1"/>
        <v>30</v>
      </c>
      <c r="R14" s="1" t="s">
        <v>10</v>
      </c>
      <c r="S14" s="17">
        <f t="shared" ref="S14:AF14" si="6">SUM(C26:C29)</f>
        <v>15</v>
      </c>
      <c r="T14" s="17">
        <f t="shared" si="6"/>
        <v>2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77</v>
      </c>
      <c r="AD14" s="17">
        <f t="shared" si="6"/>
        <v>0</v>
      </c>
      <c r="AE14" s="31">
        <f t="shared" si="6"/>
        <v>33</v>
      </c>
      <c r="AF14" s="31">
        <f t="shared" si="6"/>
        <v>110</v>
      </c>
    </row>
    <row r="15" spans="1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28</v>
      </c>
      <c r="N15" s="50">
        <v>0</v>
      </c>
      <c r="O15" s="17">
        <f>SUM(C15:L15,N15)</f>
        <v>4</v>
      </c>
      <c r="P15" s="17">
        <f>SUM(C15:N15)</f>
        <v>32</v>
      </c>
      <c r="R15" s="1" t="s">
        <v>11</v>
      </c>
      <c r="S15" s="17">
        <f t="shared" ref="S15:AF15" si="7">SUM(C30:C33)</f>
        <v>10</v>
      </c>
      <c r="T15" s="17">
        <f t="shared" si="7"/>
        <v>1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70</v>
      </c>
      <c r="AD15" s="17">
        <f t="shared" si="7"/>
        <v>0</v>
      </c>
      <c r="AE15" s="31">
        <f t="shared" si="7"/>
        <v>19</v>
      </c>
      <c r="AF15" s="31">
        <f t="shared" si="7"/>
        <v>89</v>
      </c>
    </row>
    <row r="16" spans="1:32" ht="23.1" customHeight="1" x14ac:dyDescent="0.25">
      <c r="B16" s="23" t="s">
        <v>43</v>
      </c>
      <c r="C16" s="50">
        <v>3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7">
        <f>SUM(C16:L16,N16)</f>
        <v>5</v>
      </c>
      <c r="P16" s="17">
        <f t="shared" si="1"/>
        <v>18</v>
      </c>
      <c r="R16" s="1" t="s">
        <v>12</v>
      </c>
      <c r="S16" s="17">
        <f t="shared" ref="S16:AF16" si="8">SUM(C34:C37)</f>
        <v>12</v>
      </c>
      <c r="T16" s="17">
        <f t="shared" si="8"/>
        <v>2</v>
      </c>
      <c r="U16" s="17">
        <f t="shared" si="8"/>
        <v>5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63</v>
      </c>
      <c r="AD16" s="17">
        <f t="shared" si="8"/>
        <v>0</v>
      </c>
      <c r="AE16" s="31">
        <f t="shared" si="8"/>
        <v>26</v>
      </c>
      <c r="AF16" s="31">
        <f t="shared" si="8"/>
        <v>89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1</v>
      </c>
      <c r="M17" s="50">
        <v>22</v>
      </c>
      <c r="N17" s="50">
        <v>0</v>
      </c>
      <c r="O17" s="17">
        <f t="shared" si="0"/>
        <v>8</v>
      </c>
      <c r="P17" s="17">
        <f t="shared" si="1"/>
        <v>30</v>
      </c>
      <c r="R17" s="1" t="s">
        <v>13</v>
      </c>
      <c r="S17" s="17">
        <f t="shared" ref="S17:AF17" si="9">SUM(C38:C41)</f>
        <v>6</v>
      </c>
      <c r="T17" s="17">
        <f t="shared" si="9"/>
        <v>1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61</v>
      </c>
      <c r="AD17" s="17">
        <f t="shared" si="9"/>
        <v>0</v>
      </c>
      <c r="AE17" s="31">
        <f t="shared" si="9"/>
        <v>21</v>
      </c>
      <c r="AF17" s="31">
        <f t="shared" si="9"/>
        <v>82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24</v>
      </c>
      <c r="N18" s="50">
        <v>0</v>
      </c>
      <c r="O18" s="17">
        <f t="shared" si="0"/>
        <v>6</v>
      </c>
      <c r="P18" s="17">
        <f t="shared" si="1"/>
        <v>30</v>
      </c>
      <c r="R18" s="1" t="s">
        <v>14</v>
      </c>
      <c r="S18" s="17">
        <f t="shared" ref="S18:AF18" si="10">SUM(C42:C45)</f>
        <v>10</v>
      </c>
      <c r="T18" s="17">
        <f t="shared" si="10"/>
        <v>0</v>
      </c>
      <c r="U18" s="17">
        <f t="shared" si="10"/>
        <v>3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36</v>
      </c>
      <c r="AD18" s="17">
        <f t="shared" si="10"/>
        <v>0</v>
      </c>
      <c r="AE18" s="31">
        <f t="shared" si="10"/>
        <v>20</v>
      </c>
      <c r="AF18" s="31">
        <f t="shared" si="10"/>
        <v>56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27</v>
      </c>
      <c r="N19" s="50">
        <v>0</v>
      </c>
      <c r="O19" s="17">
        <f t="shared" si="0"/>
        <v>5</v>
      </c>
      <c r="P19" s="17">
        <f t="shared" si="1"/>
        <v>32</v>
      </c>
      <c r="R19" s="1" t="s">
        <v>15</v>
      </c>
      <c r="S19" s="17">
        <f t="shared" ref="S19:AF19" si="11">SUM(C46:C49)</f>
        <v>18</v>
      </c>
      <c r="T19" s="17">
        <f t="shared" si="11"/>
        <v>2</v>
      </c>
      <c r="U19" s="17">
        <f t="shared" si="11"/>
        <v>1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63</v>
      </c>
      <c r="AD19" s="17">
        <f t="shared" si="11"/>
        <v>0</v>
      </c>
      <c r="AE19" s="31">
        <f t="shared" si="11"/>
        <v>33</v>
      </c>
      <c r="AF19" s="31">
        <f t="shared" si="11"/>
        <v>96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7">
        <f t="shared" si="0"/>
        <v>10</v>
      </c>
      <c r="P20" s="17">
        <f t="shared" si="1"/>
        <v>34</v>
      </c>
      <c r="R20" s="1" t="s">
        <v>16</v>
      </c>
      <c r="S20" s="17">
        <f t="shared" ref="S20:AF20" si="12">SUM(C50:C53)</f>
        <v>17</v>
      </c>
      <c r="T20" s="17">
        <f t="shared" si="12"/>
        <v>2</v>
      </c>
      <c r="U20" s="17">
        <f t="shared" si="12"/>
        <v>4</v>
      </c>
      <c r="V20" s="17">
        <f t="shared" si="12"/>
        <v>1</v>
      </c>
      <c r="W20" s="17">
        <f t="shared" si="12"/>
        <v>5</v>
      </c>
      <c r="X20" s="17">
        <f t="shared" si="12"/>
        <v>0</v>
      </c>
      <c r="Y20" s="17">
        <f t="shared" si="12"/>
        <v>3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81</v>
      </c>
      <c r="AD20" s="17">
        <f t="shared" si="12"/>
        <v>0</v>
      </c>
      <c r="AE20" s="31">
        <f t="shared" si="12"/>
        <v>34</v>
      </c>
      <c r="AF20" s="31">
        <f t="shared" si="12"/>
        <v>115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31</v>
      </c>
      <c r="N21" s="50">
        <v>0</v>
      </c>
      <c r="O21" s="17">
        <f t="shared" si="0"/>
        <v>9</v>
      </c>
      <c r="P21" s="17">
        <f t="shared" si="1"/>
        <v>40</v>
      </c>
      <c r="R21" s="36" t="s">
        <v>20</v>
      </c>
      <c r="S21" s="34">
        <f t="shared" ref="S21:AF21" si="13">SUM(C54:C57)</f>
        <v>26</v>
      </c>
      <c r="T21" s="17">
        <f t="shared" si="13"/>
        <v>3</v>
      </c>
      <c r="U21" s="17">
        <f t="shared" si="13"/>
        <v>5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99</v>
      </c>
      <c r="AD21" s="17">
        <f t="shared" si="13"/>
        <v>0</v>
      </c>
      <c r="AE21" s="31">
        <f t="shared" si="13"/>
        <v>47</v>
      </c>
      <c r="AF21" s="31">
        <f t="shared" si="13"/>
        <v>146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19</v>
      </c>
      <c r="N22" s="50">
        <v>0</v>
      </c>
      <c r="O22" s="17">
        <f t="shared" si="0"/>
        <v>4</v>
      </c>
      <c r="P22" s="17">
        <f t="shared" si="1"/>
        <v>23</v>
      </c>
      <c r="R22" s="57" t="s">
        <v>90</v>
      </c>
      <c r="S22" s="58">
        <f>MAX(S10:S12)</f>
        <v>19</v>
      </c>
      <c r="T22" s="58">
        <f t="shared" ref="T22:AF22" si="14">MAX(T10:T12)</f>
        <v>3</v>
      </c>
      <c r="U22" s="58">
        <f t="shared" si="14"/>
        <v>1</v>
      </c>
      <c r="V22" s="58">
        <f t="shared" si="14"/>
        <v>3</v>
      </c>
      <c r="W22" s="58">
        <f t="shared" si="14"/>
        <v>2</v>
      </c>
      <c r="X22" s="58">
        <f t="shared" si="14"/>
        <v>0</v>
      </c>
      <c r="Y22" s="58">
        <f t="shared" si="14"/>
        <v>14</v>
      </c>
      <c r="Z22" s="58">
        <f t="shared" si="14"/>
        <v>1</v>
      </c>
      <c r="AA22" s="58">
        <f t="shared" si="14"/>
        <v>2</v>
      </c>
      <c r="AB22" s="58">
        <f t="shared" si="14"/>
        <v>1</v>
      </c>
      <c r="AC22" s="58">
        <f t="shared" si="14"/>
        <v>106</v>
      </c>
      <c r="AD22" s="58">
        <f t="shared" si="14"/>
        <v>0</v>
      </c>
      <c r="AE22" s="40">
        <f t="shared" si="14"/>
        <v>30</v>
      </c>
      <c r="AF22" s="40">
        <f t="shared" si="14"/>
        <v>136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19</v>
      </c>
      <c r="N23" s="50">
        <v>0</v>
      </c>
      <c r="O23" s="17">
        <f t="shared" si="0"/>
        <v>7</v>
      </c>
      <c r="P23" s="17">
        <f t="shared" si="1"/>
        <v>26</v>
      </c>
      <c r="R23" s="57" t="s">
        <v>91</v>
      </c>
      <c r="S23" s="58">
        <f>MAX(S13:S18)</f>
        <v>15</v>
      </c>
      <c r="T23" s="58">
        <f t="shared" ref="T23:AF23" si="15">MAX(T13:T18)</f>
        <v>2</v>
      </c>
      <c r="U23" s="58">
        <f t="shared" si="15"/>
        <v>5</v>
      </c>
      <c r="V23" s="58">
        <f t="shared" si="15"/>
        <v>4</v>
      </c>
      <c r="W23" s="58">
        <f t="shared" si="15"/>
        <v>0</v>
      </c>
      <c r="X23" s="58">
        <f t="shared" si="15"/>
        <v>0</v>
      </c>
      <c r="Y23" s="58">
        <f t="shared" si="15"/>
        <v>9</v>
      </c>
      <c r="Z23" s="58">
        <f t="shared" si="15"/>
        <v>2</v>
      </c>
      <c r="AA23" s="58">
        <f t="shared" si="15"/>
        <v>1</v>
      </c>
      <c r="AB23" s="58">
        <f t="shared" si="15"/>
        <v>0</v>
      </c>
      <c r="AC23" s="58">
        <f t="shared" si="15"/>
        <v>77</v>
      </c>
      <c r="AD23" s="58">
        <f t="shared" si="15"/>
        <v>0</v>
      </c>
      <c r="AE23" s="40">
        <f t="shared" si="15"/>
        <v>33</v>
      </c>
      <c r="AF23" s="40">
        <f t="shared" si="15"/>
        <v>110</v>
      </c>
    </row>
    <row r="24" spans="2:32" ht="23.1" customHeight="1" x14ac:dyDescent="0.25">
      <c r="B24" s="23" t="s">
        <v>51</v>
      </c>
      <c r="C24" s="50">
        <v>3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25</v>
      </c>
      <c r="N24" s="50">
        <v>0</v>
      </c>
      <c r="O24" s="17">
        <f t="shared" si="0"/>
        <v>6</v>
      </c>
      <c r="P24" s="17">
        <f t="shared" si="1"/>
        <v>31</v>
      </c>
      <c r="R24" s="57" t="s">
        <v>92</v>
      </c>
      <c r="S24" s="58">
        <f>MAX(S19:S21)</f>
        <v>26</v>
      </c>
      <c r="T24" s="58">
        <f t="shared" ref="T24:AF24" si="16">MAX(T19:T21)</f>
        <v>3</v>
      </c>
      <c r="U24" s="58">
        <f t="shared" si="16"/>
        <v>5</v>
      </c>
      <c r="V24" s="58">
        <f t="shared" si="16"/>
        <v>6</v>
      </c>
      <c r="W24" s="58">
        <f t="shared" si="16"/>
        <v>5</v>
      </c>
      <c r="X24" s="58">
        <f t="shared" si="16"/>
        <v>0</v>
      </c>
      <c r="Y24" s="58">
        <f t="shared" si="16"/>
        <v>7</v>
      </c>
      <c r="Z24" s="58">
        <f t="shared" si="16"/>
        <v>1</v>
      </c>
      <c r="AA24" s="58">
        <f t="shared" si="16"/>
        <v>1</v>
      </c>
      <c r="AB24" s="58">
        <f t="shared" si="16"/>
        <v>0</v>
      </c>
      <c r="AC24" s="58">
        <f t="shared" si="16"/>
        <v>99</v>
      </c>
      <c r="AD24" s="58">
        <f t="shared" si="16"/>
        <v>0</v>
      </c>
      <c r="AE24" s="40">
        <f t="shared" si="16"/>
        <v>47</v>
      </c>
      <c r="AF24" s="40">
        <f t="shared" si="16"/>
        <v>146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7">
        <f t="shared" si="0"/>
        <v>4</v>
      </c>
      <c r="P25" s="17">
        <f t="shared" si="1"/>
        <v>16</v>
      </c>
      <c r="R25" s="37" t="s">
        <v>85</v>
      </c>
      <c r="S25" s="35">
        <f t="shared" ref="S25:AF25" si="17">SUM(S10:S12)</f>
        <v>49</v>
      </c>
      <c r="T25" s="16">
        <f t="shared" si="17"/>
        <v>4</v>
      </c>
      <c r="U25" s="16">
        <f t="shared" si="17"/>
        <v>2</v>
      </c>
      <c r="V25" s="16">
        <f t="shared" si="17"/>
        <v>4</v>
      </c>
      <c r="W25" s="16">
        <f t="shared" si="17"/>
        <v>2</v>
      </c>
      <c r="X25" s="16">
        <f t="shared" si="17"/>
        <v>0</v>
      </c>
      <c r="Y25" s="16">
        <f t="shared" si="17"/>
        <v>20</v>
      </c>
      <c r="Z25" s="16">
        <f t="shared" si="17"/>
        <v>1</v>
      </c>
      <c r="AA25" s="16">
        <f t="shared" si="17"/>
        <v>2</v>
      </c>
      <c r="AB25" s="16">
        <f t="shared" si="17"/>
        <v>1</v>
      </c>
      <c r="AC25" s="16">
        <f t="shared" si="17"/>
        <v>278</v>
      </c>
      <c r="AD25" s="16">
        <f t="shared" si="17"/>
        <v>0</v>
      </c>
      <c r="AE25" s="32">
        <f t="shared" si="17"/>
        <v>85</v>
      </c>
      <c r="AF25" s="32">
        <f t="shared" si="17"/>
        <v>363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18</v>
      </c>
      <c r="N26" s="50">
        <v>0</v>
      </c>
      <c r="O26" s="17">
        <f t="shared" si="0"/>
        <v>8</v>
      </c>
      <c r="P26" s="17">
        <f t="shared" si="1"/>
        <v>26</v>
      </c>
      <c r="R26" s="28" t="s">
        <v>86</v>
      </c>
      <c r="S26" s="16">
        <f t="shared" ref="S26:AF26" si="18">SUM(S13:S18)</f>
        <v>65</v>
      </c>
      <c r="T26" s="16">
        <f t="shared" si="18"/>
        <v>7</v>
      </c>
      <c r="U26" s="16">
        <f t="shared" si="18"/>
        <v>19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31</v>
      </c>
      <c r="Z26" s="16">
        <f t="shared" si="18"/>
        <v>7</v>
      </c>
      <c r="AA26" s="16">
        <f t="shared" si="18"/>
        <v>2</v>
      </c>
      <c r="AB26" s="16">
        <f t="shared" si="18"/>
        <v>0</v>
      </c>
      <c r="AC26" s="16">
        <f t="shared" si="18"/>
        <v>382</v>
      </c>
      <c r="AD26" s="16">
        <f t="shared" si="18"/>
        <v>0</v>
      </c>
      <c r="AE26" s="32">
        <f t="shared" si="18"/>
        <v>140</v>
      </c>
      <c r="AF26" s="32">
        <f t="shared" si="18"/>
        <v>522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20</v>
      </c>
      <c r="N27" s="50">
        <v>0</v>
      </c>
      <c r="O27" s="17">
        <f t="shared" si="0"/>
        <v>5</v>
      </c>
      <c r="P27" s="17">
        <f t="shared" si="1"/>
        <v>25</v>
      </c>
      <c r="R27" s="29" t="s">
        <v>87</v>
      </c>
      <c r="S27" s="16">
        <f t="shared" ref="S27:AF27" si="19">SUM(S19:S21)</f>
        <v>61</v>
      </c>
      <c r="T27" s="16">
        <f t="shared" si="19"/>
        <v>7</v>
      </c>
      <c r="U27" s="16">
        <f t="shared" si="19"/>
        <v>10</v>
      </c>
      <c r="V27" s="16">
        <f t="shared" si="19"/>
        <v>11</v>
      </c>
      <c r="W27" s="16">
        <f t="shared" si="19"/>
        <v>5</v>
      </c>
      <c r="X27" s="16">
        <f t="shared" si="19"/>
        <v>0</v>
      </c>
      <c r="Y27" s="16">
        <f t="shared" si="19"/>
        <v>16</v>
      </c>
      <c r="Z27" s="16">
        <f t="shared" si="19"/>
        <v>2</v>
      </c>
      <c r="AA27" s="16">
        <f t="shared" si="19"/>
        <v>2</v>
      </c>
      <c r="AB27" s="16">
        <f t="shared" si="19"/>
        <v>0</v>
      </c>
      <c r="AC27" s="16">
        <f t="shared" si="19"/>
        <v>243</v>
      </c>
      <c r="AD27" s="16">
        <f t="shared" si="19"/>
        <v>0</v>
      </c>
      <c r="AE27" s="32">
        <f t="shared" si="19"/>
        <v>114</v>
      </c>
      <c r="AF27" s="32">
        <f t="shared" si="19"/>
        <v>357</v>
      </c>
    </row>
    <row r="28" spans="2:32" ht="23.1" customHeight="1" x14ac:dyDescent="0.25">
      <c r="B28" s="23" t="s">
        <v>55</v>
      </c>
      <c r="C28" s="50">
        <v>6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1</v>
      </c>
      <c r="K28" s="50">
        <v>1</v>
      </c>
      <c r="L28" s="50">
        <v>0</v>
      </c>
      <c r="M28" s="50">
        <v>28</v>
      </c>
      <c r="N28" s="50">
        <v>0</v>
      </c>
      <c r="O28" s="17">
        <f t="shared" si="0"/>
        <v>11</v>
      </c>
      <c r="P28" s="17">
        <f t="shared" si="1"/>
        <v>39</v>
      </c>
      <c r="R28" s="5" t="s">
        <v>17</v>
      </c>
      <c r="S28" s="16">
        <f t="shared" ref="S28:AF28" si="20">SUM(S10:S21)</f>
        <v>175</v>
      </c>
      <c r="T28" s="16">
        <f t="shared" si="20"/>
        <v>18</v>
      </c>
      <c r="U28" s="16">
        <f t="shared" si="20"/>
        <v>31</v>
      </c>
      <c r="V28" s="16">
        <f t="shared" si="20"/>
        <v>24</v>
      </c>
      <c r="W28" s="16">
        <f t="shared" si="20"/>
        <v>7</v>
      </c>
      <c r="X28" s="16">
        <f t="shared" si="20"/>
        <v>0</v>
      </c>
      <c r="Y28" s="16">
        <f t="shared" si="20"/>
        <v>67</v>
      </c>
      <c r="Z28" s="16">
        <f t="shared" si="20"/>
        <v>10</v>
      </c>
      <c r="AA28" s="16">
        <f t="shared" si="20"/>
        <v>6</v>
      </c>
      <c r="AB28" s="16">
        <f t="shared" si="20"/>
        <v>1</v>
      </c>
      <c r="AC28" s="16">
        <f t="shared" si="20"/>
        <v>903</v>
      </c>
      <c r="AD28" s="16">
        <f t="shared" si="20"/>
        <v>0</v>
      </c>
      <c r="AE28" s="32">
        <f t="shared" si="20"/>
        <v>339</v>
      </c>
      <c r="AF28" s="32">
        <f t="shared" si="20"/>
        <v>1242</v>
      </c>
    </row>
    <row r="29" spans="2:32" ht="23.1" customHeight="1" x14ac:dyDescent="0.25">
      <c r="B29" s="23" t="s">
        <v>56</v>
      </c>
      <c r="C29" s="50">
        <v>3</v>
      </c>
      <c r="D29" s="50">
        <v>1</v>
      </c>
      <c r="E29" s="50">
        <v>2</v>
      </c>
      <c r="F29" s="50">
        <v>1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7">
        <f t="shared" si="0"/>
        <v>9</v>
      </c>
      <c r="P29" s="17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17</v>
      </c>
      <c r="N30" s="50">
        <v>0</v>
      </c>
      <c r="O30" s="17">
        <f t="shared" si="0"/>
        <v>3</v>
      </c>
      <c r="P30" s="17">
        <f t="shared" si="1"/>
        <v>20</v>
      </c>
      <c r="R30"/>
      <c r="S30" s="19"/>
      <c r="T30" s="19"/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19</v>
      </c>
      <c r="N31" s="50">
        <v>0</v>
      </c>
      <c r="O31" s="17">
        <f t="shared" si="0"/>
        <v>7</v>
      </c>
      <c r="P31" s="17">
        <f t="shared" si="1"/>
        <v>26</v>
      </c>
      <c r="R31"/>
      <c r="S31" s="19"/>
      <c r="T31" s="19"/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1</v>
      </c>
      <c r="L32" s="50">
        <v>0</v>
      </c>
      <c r="M32" s="50">
        <v>11</v>
      </c>
      <c r="N32" s="50">
        <v>0</v>
      </c>
      <c r="O32" s="17">
        <f t="shared" si="0"/>
        <v>5</v>
      </c>
      <c r="P32" s="17">
        <f t="shared" si="1"/>
        <v>16</v>
      </c>
      <c r="R32"/>
      <c r="S32" s="19"/>
      <c r="T32" s="19"/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23</v>
      </c>
      <c r="N33" s="50">
        <v>0</v>
      </c>
      <c r="O33" s="17">
        <f t="shared" si="0"/>
        <v>4</v>
      </c>
      <c r="P33" s="17">
        <f t="shared" si="1"/>
        <v>27</v>
      </c>
      <c r="R33"/>
      <c r="S33" s="19"/>
      <c r="T33" s="19"/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14</v>
      </c>
      <c r="N34" s="50">
        <v>0</v>
      </c>
      <c r="O34" s="17">
        <f t="shared" si="0"/>
        <v>6</v>
      </c>
      <c r="P34" s="17">
        <f t="shared" si="1"/>
        <v>20</v>
      </c>
      <c r="R34"/>
      <c r="S34" s="19"/>
      <c r="T34" s="19"/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2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7">
        <f t="shared" si="0"/>
        <v>8</v>
      </c>
      <c r="P35" s="17">
        <f t="shared" si="1"/>
        <v>25</v>
      </c>
      <c r="R35"/>
      <c r="S35" s="19"/>
      <c r="T35" s="19"/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21</v>
      </c>
      <c r="N36" s="50">
        <v>0</v>
      </c>
      <c r="O36" s="17">
        <f t="shared" si="0"/>
        <v>7</v>
      </c>
      <c r="P36" s="17">
        <f t="shared" si="1"/>
        <v>28</v>
      </c>
      <c r="R36"/>
      <c r="S36" s="19"/>
      <c r="T36" s="19"/>
    </row>
    <row r="37" spans="2:20" ht="23.1" customHeight="1" x14ac:dyDescent="0.25">
      <c r="B37" s="23" t="s">
        <v>64</v>
      </c>
      <c r="C37" s="50">
        <v>2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7">
        <f t="shared" si="0"/>
        <v>5</v>
      </c>
      <c r="P37" s="17">
        <f t="shared" si="1"/>
        <v>16</v>
      </c>
      <c r="R37"/>
      <c r="S37" s="19"/>
      <c r="T37" s="19"/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1</v>
      </c>
      <c r="G38" s="50">
        <v>0</v>
      </c>
      <c r="H38" s="50">
        <v>0</v>
      </c>
      <c r="I38" s="50">
        <v>1</v>
      </c>
      <c r="J38" s="50">
        <v>2</v>
      </c>
      <c r="K38" s="50">
        <v>0</v>
      </c>
      <c r="L38" s="50">
        <v>0</v>
      </c>
      <c r="M38" s="50">
        <v>18</v>
      </c>
      <c r="N38" s="50">
        <v>0</v>
      </c>
      <c r="O38" s="17">
        <f t="shared" si="0"/>
        <v>6</v>
      </c>
      <c r="P38" s="17">
        <f t="shared" si="1"/>
        <v>24</v>
      </c>
      <c r="R38"/>
      <c r="S38" s="19"/>
      <c r="T38" s="19"/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7">
        <f t="shared" si="0"/>
        <v>5</v>
      </c>
      <c r="P39" s="17">
        <f t="shared" si="1"/>
        <v>22</v>
      </c>
      <c r="R39"/>
      <c r="S39" s="19"/>
      <c r="T39" s="19"/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7">
        <f t="shared" si="0"/>
        <v>4</v>
      </c>
      <c r="P40" s="17">
        <f t="shared" si="1"/>
        <v>19</v>
      </c>
      <c r="R40"/>
      <c r="S40" s="19"/>
      <c r="T40" s="19"/>
    </row>
    <row r="41" spans="2:20" ht="23.1" customHeight="1" x14ac:dyDescent="0.25">
      <c r="B41" s="23" t="s">
        <v>68</v>
      </c>
      <c r="C41" s="50">
        <v>2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7">
        <f t="shared" si="0"/>
        <v>6</v>
      </c>
      <c r="P41" s="17">
        <f t="shared" si="1"/>
        <v>17</v>
      </c>
      <c r="R41"/>
      <c r="S41" s="19"/>
      <c r="T41" s="19"/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7">
        <f t="shared" si="0"/>
        <v>5</v>
      </c>
      <c r="P42" s="17">
        <f t="shared" si="1"/>
        <v>17</v>
      </c>
      <c r="R42"/>
      <c r="S42" s="19"/>
      <c r="T42" s="19"/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7">
        <f t="shared" si="0"/>
        <v>4</v>
      </c>
      <c r="P43" s="17">
        <f t="shared" si="1"/>
        <v>10</v>
      </c>
      <c r="R43"/>
      <c r="S43" s="19"/>
      <c r="T43" s="19"/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7">
        <f t="shared" si="0"/>
        <v>5</v>
      </c>
      <c r="P44" s="17">
        <f t="shared" si="1"/>
        <v>15</v>
      </c>
      <c r="R44"/>
      <c r="S44" s="19"/>
      <c r="T44" s="19"/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8</v>
      </c>
      <c r="N45" s="50">
        <v>0</v>
      </c>
      <c r="O45" s="17">
        <f t="shared" si="0"/>
        <v>6</v>
      </c>
      <c r="P45" s="17">
        <f t="shared" si="1"/>
        <v>14</v>
      </c>
      <c r="R45"/>
      <c r="S45" s="19"/>
      <c r="T45" s="19"/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16</v>
      </c>
      <c r="N46" s="50">
        <v>0</v>
      </c>
      <c r="O46" s="17">
        <f t="shared" si="0"/>
        <v>8</v>
      </c>
      <c r="P46" s="17">
        <f t="shared" si="1"/>
        <v>24</v>
      </c>
      <c r="R46" s="19"/>
      <c r="S46" s="19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7">
        <f t="shared" si="0"/>
        <v>7</v>
      </c>
      <c r="P47" s="17">
        <f t="shared" si="1"/>
        <v>19</v>
      </c>
      <c r="R47" s="19"/>
      <c r="S47" s="19"/>
      <c r="T47"/>
    </row>
    <row r="48" spans="2:20" ht="23.1" customHeight="1" x14ac:dyDescent="0.25">
      <c r="B48" s="24" t="s">
        <v>75</v>
      </c>
      <c r="C48" s="50">
        <v>5</v>
      </c>
      <c r="D48" s="50">
        <v>2</v>
      </c>
      <c r="E48" s="50">
        <v>1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1</v>
      </c>
      <c r="L48" s="50">
        <v>0</v>
      </c>
      <c r="M48" s="50">
        <v>19</v>
      </c>
      <c r="N48" s="50">
        <v>0</v>
      </c>
      <c r="O48" s="17">
        <f t="shared" si="0"/>
        <v>12</v>
      </c>
      <c r="P48" s="17">
        <f t="shared" si="1"/>
        <v>31</v>
      </c>
      <c r="R48" s="19"/>
      <c r="S48" s="19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16</v>
      </c>
      <c r="N49" s="50">
        <v>0</v>
      </c>
      <c r="O49" s="17">
        <f t="shared" si="0"/>
        <v>6</v>
      </c>
      <c r="P49" s="17">
        <f t="shared" si="1"/>
        <v>22</v>
      </c>
      <c r="R49" s="19"/>
      <c r="S49" s="19"/>
      <c r="T49"/>
    </row>
    <row r="50" spans="2:20" ht="23.1" customHeight="1" x14ac:dyDescent="0.25">
      <c r="B50" s="24" t="s">
        <v>77</v>
      </c>
      <c r="C50" s="50">
        <v>4</v>
      </c>
      <c r="D50" s="50">
        <v>2</v>
      </c>
      <c r="E50" s="50">
        <v>0</v>
      </c>
      <c r="F50" s="50">
        <v>0</v>
      </c>
      <c r="G50" s="50">
        <v>2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14</v>
      </c>
      <c r="N50" s="50">
        <v>0</v>
      </c>
      <c r="O50" s="17">
        <f t="shared" si="0"/>
        <v>8</v>
      </c>
      <c r="P50" s="17">
        <f t="shared" si="1"/>
        <v>22</v>
      </c>
      <c r="R50" s="19"/>
      <c r="S50" s="19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1</v>
      </c>
      <c r="F51" s="50">
        <v>1</v>
      </c>
      <c r="G51" s="50">
        <v>1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22</v>
      </c>
      <c r="N51" s="50">
        <v>0</v>
      </c>
      <c r="O51" s="17">
        <f>SUM(C51:L51,N51)</f>
        <v>10</v>
      </c>
      <c r="P51" s="17">
        <f t="shared" si="1"/>
        <v>32</v>
      </c>
      <c r="R51" s="19"/>
      <c r="S51" s="19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2</v>
      </c>
      <c r="F52" s="50">
        <v>0</v>
      </c>
      <c r="G52" s="50">
        <v>2</v>
      </c>
      <c r="H52" s="50">
        <v>0</v>
      </c>
      <c r="I52" s="50">
        <v>2</v>
      </c>
      <c r="J52" s="50">
        <v>0</v>
      </c>
      <c r="K52" s="50">
        <v>1</v>
      </c>
      <c r="L52" s="50">
        <v>0</v>
      </c>
      <c r="M52" s="50">
        <v>25</v>
      </c>
      <c r="N52" s="50">
        <v>0</v>
      </c>
      <c r="O52" s="17">
        <f t="shared" si="0"/>
        <v>10</v>
      </c>
      <c r="P52" s="17">
        <f t="shared" si="1"/>
        <v>35</v>
      </c>
      <c r="R52" s="19"/>
      <c r="S52" s="19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20</v>
      </c>
      <c r="N53" s="50">
        <v>0</v>
      </c>
      <c r="O53" s="17">
        <f>SUM(C53:L53,N53)</f>
        <v>6</v>
      </c>
      <c r="P53" s="17">
        <f t="shared" si="1"/>
        <v>26</v>
      </c>
      <c r="R53" s="19"/>
      <c r="S53" s="19"/>
      <c r="T53"/>
    </row>
    <row r="54" spans="2:20" ht="23.1" customHeight="1" x14ac:dyDescent="0.25">
      <c r="B54" s="23" t="s">
        <v>81</v>
      </c>
      <c r="C54" s="50">
        <v>7</v>
      </c>
      <c r="D54" s="50">
        <v>3</v>
      </c>
      <c r="E54" s="50">
        <v>0</v>
      </c>
      <c r="F54" s="50">
        <v>2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34</v>
      </c>
      <c r="N54" s="50">
        <v>0</v>
      </c>
      <c r="O54" s="17">
        <f t="shared" si="0"/>
        <v>15</v>
      </c>
      <c r="P54" s="17">
        <f t="shared" si="1"/>
        <v>49</v>
      </c>
      <c r="R54" s="19"/>
      <c r="S54" s="19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3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25</v>
      </c>
      <c r="N55" s="50">
        <v>0</v>
      </c>
      <c r="O55" s="17">
        <f t="shared" si="0"/>
        <v>6</v>
      </c>
      <c r="P55" s="17">
        <f t="shared" si="1"/>
        <v>31</v>
      </c>
      <c r="R55" s="19"/>
      <c r="S55" s="19"/>
      <c r="T55"/>
    </row>
    <row r="56" spans="2:20" ht="23.1" customHeight="1" x14ac:dyDescent="0.25">
      <c r="B56" s="23" t="s">
        <v>83</v>
      </c>
      <c r="C56" s="50">
        <v>8</v>
      </c>
      <c r="D56" s="50">
        <v>0</v>
      </c>
      <c r="E56" s="50">
        <v>2</v>
      </c>
      <c r="F56" s="50">
        <v>1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15</v>
      </c>
      <c r="N56" s="50">
        <v>0</v>
      </c>
      <c r="O56" s="17">
        <f t="shared" si="0"/>
        <v>14</v>
      </c>
      <c r="P56" s="17">
        <f t="shared" si="1"/>
        <v>29</v>
      </c>
      <c r="R56" s="19"/>
      <c r="S56" s="19"/>
      <c r="T56"/>
    </row>
    <row r="57" spans="2:20" ht="23.1" customHeight="1" x14ac:dyDescent="0.25">
      <c r="B57" s="23" t="s">
        <v>84</v>
      </c>
      <c r="C57" s="50">
        <v>9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25</v>
      </c>
      <c r="N57" s="50">
        <v>0</v>
      </c>
      <c r="O57" s="17">
        <f t="shared" si="0"/>
        <v>12</v>
      </c>
      <c r="P57" s="17">
        <f t="shared" si="1"/>
        <v>37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175</v>
      </c>
      <c r="D58" s="16">
        <f t="shared" si="21"/>
        <v>18</v>
      </c>
      <c r="E58" s="16">
        <f t="shared" si="21"/>
        <v>31</v>
      </c>
      <c r="F58" s="16">
        <f t="shared" si="21"/>
        <v>24</v>
      </c>
      <c r="G58" s="16">
        <f t="shared" si="21"/>
        <v>7</v>
      </c>
      <c r="H58" s="16">
        <f t="shared" si="21"/>
        <v>0</v>
      </c>
      <c r="I58" s="16">
        <f t="shared" si="21"/>
        <v>67</v>
      </c>
      <c r="J58" s="16">
        <f t="shared" si="21"/>
        <v>10</v>
      </c>
      <c r="K58" s="16">
        <f t="shared" si="21"/>
        <v>6</v>
      </c>
      <c r="L58" s="16">
        <f t="shared" si="21"/>
        <v>1</v>
      </c>
      <c r="M58" s="16">
        <f t="shared" si="21"/>
        <v>903</v>
      </c>
      <c r="N58" s="16">
        <f t="shared" si="21"/>
        <v>0</v>
      </c>
      <c r="O58" s="16">
        <f t="shared" si="21"/>
        <v>339</v>
      </c>
      <c r="P58" s="16">
        <f t="shared" si="21"/>
        <v>1242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0.14090177133655393</v>
      </c>
      <c r="D59" s="43">
        <f t="shared" si="22"/>
        <v>1.4492753623188406E-2</v>
      </c>
      <c r="E59" s="43">
        <f t="shared" si="22"/>
        <v>2.4959742351046699E-2</v>
      </c>
      <c r="F59" s="43">
        <f t="shared" si="22"/>
        <v>1.932367149758454E-2</v>
      </c>
      <c r="G59" s="43">
        <f t="shared" si="22"/>
        <v>5.6360708534621577E-3</v>
      </c>
      <c r="H59" s="43">
        <f t="shared" si="22"/>
        <v>0</v>
      </c>
      <c r="I59" s="43">
        <f t="shared" si="22"/>
        <v>5.3945249597423507E-2</v>
      </c>
      <c r="J59" s="43">
        <f t="shared" si="22"/>
        <v>8.0515297906602248E-3</v>
      </c>
      <c r="K59" s="43">
        <f t="shared" si="22"/>
        <v>4.830917874396135E-3</v>
      </c>
      <c r="L59" s="43">
        <f t="shared" si="22"/>
        <v>8.0515297906602254E-4</v>
      </c>
      <c r="M59" s="43">
        <f t="shared" si="22"/>
        <v>0.72705314009661837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0.51622418879056042</v>
      </c>
      <c r="D60" s="44">
        <f t="shared" ref="D60:N60" si="23">D58/$O$58</f>
        <v>5.3097345132743362E-2</v>
      </c>
      <c r="E60" s="44">
        <f t="shared" si="23"/>
        <v>9.1445427728613568E-2</v>
      </c>
      <c r="F60" s="44">
        <f t="shared" si="23"/>
        <v>7.0796460176991149E-2</v>
      </c>
      <c r="G60" s="44">
        <f t="shared" si="23"/>
        <v>2.0648967551622419E-2</v>
      </c>
      <c r="H60" s="44">
        <f t="shared" si="23"/>
        <v>0</v>
      </c>
      <c r="I60" s="44">
        <f t="shared" si="23"/>
        <v>0.19764011799410031</v>
      </c>
      <c r="J60" s="44">
        <f t="shared" si="23"/>
        <v>2.9498525073746312E-2</v>
      </c>
      <c r="K60" s="44">
        <f t="shared" si="23"/>
        <v>1.7699115044247787E-2</v>
      </c>
      <c r="L60" s="44">
        <f t="shared" si="23"/>
        <v>2.9498525073746312E-3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1:32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1:32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1:32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49" zoomScale="60" workbookViewId="0">
      <selection activeCell="N4" sqref="N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'23.09-BULOBA- NSANGI'!C3:G3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76" t="str">
        <f>'23.09-BULOBA- NSANGI'!G5:H5</f>
        <v>HANA international school</v>
      </c>
      <c r="H5" s="77"/>
      <c r="I5" s="14"/>
      <c r="J5" s="2" t="s">
        <v>5</v>
      </c>
      <c r="K5" s="76" t="str">
        <f>'23.09-BULOBA- NSANGI'!K5:L5</f>
        <v>nakawala justine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'23.09-BULOBA- NSANGI'!D6:E6</f>
        <v>BULOBA</v>
      </c>
      <c r="E6" s="77"/>
      <c r="F6" s="2" t="s">
        <v>2</v>
      </c>
      <c r="G6" s="76" t="str">
        <f>'23.09-BULOBA- NSANGI'!G6:H6</f>
        <v>NSANGI</v>
      </c>
      <c r="H6" s="77"/>
      <c r="J6" s="2" t="s">
        <v>21</v>
      </c>
      <c r="K6" s="76" t="s">
        <v>175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2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27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34</v>
      </c>
      <c r="R10" s="1" t="s">
        <v>6</v>
      </c>
      <c r="S10" s="17">
        <f t="shared" ref="S10:AF10" si="2">SUM(C10:C13)</f>
        <v>17</v>
      </c>
      <c r="T10" s="17">
        <f t="shared" si="2"/>
        <v>8</v>
      </c>
      <c r="U10" s="17">
        <f t="shared" si="2"/>
        <v>3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125</v>
      </c>
      <c r="AD10" s="17">
        <f t="shared" si="2"/>
        <v>0</v>
      </c>
      <c r="AE10" s="31">
        <f t="shared" si="2"/>
        <v>34</v>
      </c>
      <c r="AF10" s="31">
        <f t="shared" si="2"/>
        <v>159</v>
      </c>
    </row>
    <row r="11" spans="2:32" s="6" customFormat="1" ht="23.1" customHeight="1" x14ac:dyDescent="0.25">
      <c r="B11" s="23" t="s">
        <v>38</v>
      </c>
      <c r="C11" s="50">
        <v>2</v>
      </c>
      <c r="D11" s="50">
        <v>2</v>
      </c>
      <c r="E11" s="50">
        <v>1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38</v>
      </c>
      <c r="N11" s="50">
        <v>0</v>
      </c>
      <c r="O11" s="15">
        <f t="shared" si="0"/>
        <v>6</v>
      </c>
      <c r="P11" s="15">
        <f t="shared" si="1"/>
        <v>44</v>
      </c>
      <c r="R11" s="1" t="s">
        <v>7</v>
      </c>
      <c r="S11" s="17">
        <f t="shared" ref="S11:AF11" si="3">SUM(C14:C17)</f>
        <v>14</v>
      </c>
      <c r="T11" s="17">
        <f t="shared" si="3"/>
        <v>4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96</v>
      </c>
      <c r="AD11" s="17">
        <f t="shared" si="3"/>
        <v>0</v>
      </c>
      <c r="AE11" s="31">
        <f t="shared" si="3"/>
        <v>30</v>
      </c>
      <c r="AF11" s="31">
        <f t="shared" si="3"/>
        <v>126</v>
      </c>
    </row>
    <row r="12" spans="2:32" ht="23.1" customHeight="1" x14ac:dyDescent="0.25">
      <c r="B12" s="23" t="s">
        <v>39</v>
      </c>
      <c r="C12" s="50">
        <v>5</v>
      </c>
      <c r="D12" s="50">
        <v>3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29</v>
      </c>
      <c r="N12" s="50">
        <v>0</v>
      </c>
      <c r="O12" s="15">
        <f t="shared" si="0"/>
        <v>9</v>
      </c>
      <c r="P12" s="15">
        <f t="shared" si="1"/>
        <v>38</v>
      </c>
      <c r="R12" s="1" t="s">
        <v>8</v>
      </c>
      <c r="S12" s="17">
        <f t="shared" ref="S12:AF12" si="4">SUM(C18:C21)</f>
        <v>16</v>
      </c>
      <c r="T12" s="17">
        <f t="shared" si="4"/>
        <v>4</v>
      </c>
      <c r="U12" s="17">
        <f t="shared" si="4"/>
        <v>2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104</v>
      </c>
      <c r="AD12" s="17">
        <f t="shared" si="4"/>
        <v>0</v>
      </c>
      <c r="AE12" s="31">
        <f t="shared" si="4"/>
        <v>27</v>
      </c>
      <c r="AF12" s="31">
        <f t="shared" si="4"/>
        <v>131</v>
      </c>
    </row>
    <row r="13" spans="2:32" ht="23.1" customHeight="1" x14ac:dyDescent="0.25">
      <c r="B13" s="23" t="s">
        <v>40</v>
      </c>
      <c r="C13" s="50">
        <v>7</v>
      </c>
      <c r="D13" s="50">
        <v>1</v>
      </c>
      <c r="E13" s="50">
        <v>1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31</v>
      </c>
      <c r="N13" s="50">
        <v>0</v>
      </c>
      <c r="O13" s="15">
        <f t="shared" si="0"/>
        <v>12</v>
      </c>
      <c r="P13" s="15">
        <f t="shared" si="1"/>
        <v>43</v>
      </c>
      <c r="R13" s="1" t="s">
        <v>9</v>
      </c>
      <c r="S13" s="17">
        <f t="shared" ref="S13:AF13" si="5">SUM(C22:C25)</f>
        <v>14</v>
      </c>
      <c r="T13" s="17">
        <f t="shared" si="5"/>
        <v>3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1</v>
      </c>
      <c r="AB13" s="17">
        <f t="shared" si="5"/>
        <v>1</v>
      </c>
      <c r="AC13" s="17">
        <f t="shared" si="5"/>
        <v>94</v>
      </c>
      <c r="AD13" s="17">
        <f t="shared" si="5"/>
        <v>0</v>
      </c>
      <c r="AE13" s="31">
        <f t="shared" si="5"/>
        <v>22</v>
      </c>
      <c r="AF13" s="31">
        <f t="shared" si="5"/>
        <v>116</v>
      </c>
    </row>
    <row r="14" spans="2:32" ht="23.1" customHeight="1" x14ac:dyDescent="0.25">
      <c r="B14" s="23" t="s">
        <v>41</v>
      </c>
      <c r="C14" s="50">
        <v>8</v>
      </c>
      <c r="D14" s="50">
        <v>1</v>
      </c>
      <c r="E14" s="50">
        <v>2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33</v>
      </c>
      <c r="N14" s="50">
        <v>0</v>
      </c>
      <c r="O14" s="15">
        <f t="shared" si="0"/>
        <v>12</v>
      </c>
      <c r="P14" s="15">
        <f t="shared" si="1"/>
        <v>45</v>
      </c>
      <c r="R14" s="1" t="s">
        <v>10</v>
      </c>
      <c r="S14" s="17">
        <f t="shared" ref="S14:AF14" si="6">SUM(C26:C29)</f>
        <v>12</v>
      </c>
      <c r="T14" s="17">
        <f t="shared" si="6"/>
        <v>3</v>
      </c>
      <c r="U14" s="17">
        <f t="shared" si="6"/>
        <v>2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70</v>
      </c>
      <c r="AD14" s="17">
        <f t="shared" si="6"/>
        <v>0</v>
      </c>
      <c r="AE14" s="31">
        <f t="shared" si="6"/>
        <v>29</v>
      </c>
      <c r="AF14" s="31">
        <f t="shared" si="6"/>
        <v>99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20</v>
      </c>
      <c r="N15" s="50">
        <v>0</v>
      </c>
      <c r="O15" s="15">
        <f t="shared" si="0"/>
        <v>2</v>
      </c>
      <c r="P15" s="15">
        <f t="shared" si="1"/>
        <v>22</v>
      </c>
      <c r="R15" s="1" t="s">
        <v>11</v>
      </c>
      <c r="S15" s="17">
        <f t="shared" ref="S15:AF15" si="7">SUM(C30:C33)</f>
        <v>9</v>
      </c>
      <c r="T15" s="17">
        <f t="shared" si="7"/>
        <v>4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4</v>
      </c>
      <c r="AA15" s="17">
        <f t="shared" si="7"/>
        <v>2</v>
      </c>
      <c r="AB15" s="17">
        <f t="shared" si="7"/>
        <v>0</v>
      </c>
      <c r="AC15" s="17">
        <f t="shared" si="7"/>
        <v>60</v>
      </c>
      <c r="AD15" s="17">
        <f t="shared" si="7"/>
        <v>0</v>
      </c>
      <c r="AE15" s="31">
        <f t="shared" si="7"/>
        <v>26</v>
      </c>
      <c r="AF15" s="31">
        <f t="shared" si="7"/>
        <v>86</v>
      </c>
    </row>
    <row r="16" spans="2:32" ht="23.1" customHeight="1" x14ac:dyDescent="0.25">
      <c r="B16" s="23" t="s">
        <v>43</v>
      </c>
      <c r="C16" s="50">
        <v>3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0</v>
      </c>
      <c r="M16" s="50">
        <v>28</v>
      </c>
      <c r="N16" s="50">
        <v>0</v>
      </c>
      <c r="O16" s="15">
        <f t="shared" si="0"/>
        <v>7</v>
      </c>
      <c r="P16" s="15">
        <f t="shared" si="1"/>
        <v>35</v>
      </c>
      <c r="R16" s="1" t="s">
        <v>12</v>
      </c>
      <c r="S16" s="17">
        <f t="shared" ref="S16:AF16" si="8">SUM(C34:C37)</f>
        <v>20</v>
      </c>
      <c r="T16" s="17">
        <f t="shared" si="8"/>
        <v>3</v>
      </c>
      <c r="U16" s="17">
        <f t="shared" si="8"/>
        <v>3</v>
      </c>
      <c r="V16" s="17">
        <f t="shared" si="8"/>
        <v>5</v>
      </c>
      <c r="W16" s="17">
        <f t="shared" si="8"/>
        <v>1</v>
      </c>
      <c r="X16" s="17">
        <f t="shared" si="8"/>
        <v>0</v>
      </c>
      <c r="Y16" s="17">
        <f t="shared" si="8"/>
        <v>7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57</v>
      </c>
      <c r="AD16" s="17">
        <f t="shared" si="8"/>
        <v>0</v>
      </c>
      <c r="AE16" s="31">
        <f t="shared" si="8"/>
        <v>39</v>
      </c>
      <c r="AF16" s="31">
        <f t="shared" si="8"/>
        <v>96</v>
      </c>
    </row>
    <row r="17" spans="2:32" ht="23.1" customHeight="1" x14ac:dyDescent="0.25">
      <c r="B17" s="23" t="s">
        <v>44</v>
      </c>
      <c r="C17" s="50">
        <v>2</v>
      </c>
      <c r="D17" s="50">
        <v>2</v>
      </c>
      <c r="E17" s="50">
        <v>2</v>
      </c>
      <c r="F17" s="50">
        <v>0</v>
      </c>
      <c r="G17" s="50">
        <v>0</v>
      </c>
      <c r="H17" s="50">
        <v>0</v>
      </c>
      <c r="I17" s="50">
        <v>1</v>
      </c>
      <c r="J17" s="50">
        <v>2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9</v>
      </c>
      <c r="P17" s="15">
        <f t="shared" si="1"/>
        <v>24</v>
      </c>
      <c r="R17" s="1" t="s">
        <v>13</v>
      </c>
      <c r="S17" s="17">
        <f t="shared" ref="S17:AF17" si="9">SUM(C38:C41)</f>
        <v>16</v>
      </c>
      <c r="T17" s="17">
        <f t="shared" si="9"/>
        <v>1</v>
      </c>
      <c r="U17" s="17">
        <f t="shared" si="9"/>
        <v>2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59</v>
      </c>
      <c r="AD17" s="17">
        <f t="shared" si="9"/>
        <v>0</v>
      </c>
      <c r="AE17" s="31">
        <f t="shared" si="9"/>
        <v>30</v>
      </c>
      <c r="AF17" s="31">
        <f t="shared" si="9"/>
        <v>89</v>
      </c>
    </row>
    <row r="18" spans="2:32" ht="23.1" customHeight="1" x14ac:dyDescent="0.25">
      <c r="B18" s="23" t="s">
        <v>45</v>
      </c>
      <c r="C18" s="50">
        <v>6</v>
      </c>
      <c r="D18" s="50">
        <v>3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27</v>
      </c>
      <c r="N18" s="50">
        <v>0</v>
      </c>
      <c r="O18" s="15">
        <f t="shared" si="0"/>
        <v>10</v>
      </c>
      <c r="P18" s="15">
        <f t="shared" si="1"/>
        <v>37</v>
      </c>
      <c r="R18" s="1" t="s">
        <v>14</v>
      </c>
      <c r="S18" s="17">
        <f t="shared" ref="S18:AF18" si="10">SUM(C42:C45)</f>
        <v>11</v>
      </c>
      <c r="T18" s="17">
        <f t="shared" si="10"/>
        <v>3</v>
      </c>
      <c r="U18" s="17">
        <f t="shared" si="10"/>
        <v>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23</v>
      </c>
      <c r="AF18" s="31">
        <f t="shared" si="10"/>
        <v>78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24</v>
      </c>
      <c r="N19" s="50">
        <v>0</v>
      </c>
      <c r="O19" s="15">
        <f t="shared" si="0"/>
        <v>5</v>
      </c>
      <c r="P19" s="15">
        <f t="shared" si="1"/>
        <v>29</v>
      </c>
      <c r="R19" s="1" t="s">
        <v>15</v>
      </c>
      <c r="S19" s="17">
        <f t="shared" ref="S19:AF19" si="11">SUM(C46:C49)</f>
        <v>13</v>
      </c>
      <c r="T19" s="17">
        <f t="shared" si="11"/>
        <v>2</v>
      </c>
      <c r="U19" s="17">
        <f t="shared" si="11"/>
        <v>3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73</v>
      </c>
      <c r="AD19" s="17">
        <f t="shared" si="11"/>
        <v>0</v>
      </c>
      <c r="AE19" s="31">
        <f t="shared" si="11"/>
        <v>28</v>
      </c>
      <c r="AF19" s="31">
        <f t="shared" si="11"/>
        <v>101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4</v>
      </c>
      <c r="P20" s="15">
        <f t="shared" si="1"/>
        <v>30</v>
      </c>
      <c r="R20" s="1" t="s">
        <v>16</v>
      </c>
      <c r="S20" s="17">
        <f t="shared" ref="S20:AF20" si="12">SUM(C50:C53)</f>
        <v>18</v>
      </c>
      <c r="T20" s="17">
        <f t="shared" si="12"/>
        <v>4</v>
      </c>
      <c r="U20" s="17">
        <f t="shared" si="12"/>
        <v>1</v>
      </c>
      <c r="V20" s="17">
        <f t="shared" si="12"/>
        <v>6</v>
      </c>
      <c r="W20" s="17">
        <f t="shared" si="12"/>
        <v>5</v>
      </c>
      <c r="X20" s="17">
        <f t="shared" si="12"/>
        <v>0</v>
      </c>
      <c r="Y20" s="17">
        <f t="shared" si="12"/>
        <v>9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90</v>
      </c>
      <c r="AD20" s="17">
        <f t="shared" si="12"/>
        <v>0</v>
      </c>
      <c r="AE20" s="31">
        <f t="shared" si="12"/>
        <v>44</v>
      </c>
      <c r="AF20" s="31">
        <f t="shared" si="12"/>
        <v>134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1</v>
      </c>
      <c r="F21" s="50">
        <v>1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27</v>
      </c>
      <c r="N21" s="50">
        <v>0</v>
      </c>
      <c r="O21" s="15">
        <f t="shared" si="0"/>
        <v>8</v>
      </c>
      <c r="P21" s="15">
        <f t="shared" si="1"/>
        <v>35</v>
      </c>
      <c r="R21" s="36" t="s">
        <v>20</v>
      </c>
      <c r="S21" s="34">
        <f t="shared" ref="S21:AF21" si="13">SUM(C54:C57)</f>
        <v>13</v>
      </c>
      <c r="T21" s="17">
        <f t="shared" si="13"/>
        <v>6</v>
      </c>
      <c r="U21" s="17">
        <f t="shared" si="13"/>
        <v>4</v>
      </c>
      <c r="V21" s="17">
        <f t="shared" si="13"/>
        <v>4</v>
      </c>
      <c r="W21" s="17">
        <f t="shared" si="13"/>
        <v>2</v>
      </c>
      <c r="X21" s="17">
        <f t="shared" si="13"/>
        <v>0</v>
      </c>
      <c r="Y21" s="17">
        <f t="shared" si="13"/>
        <v>10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87</v>
      </c>
      <c r="AD21" s="17">
        <f t="shared" si="13"/>
        <v>0</v>
      </c>
      <c r="AE21" s="31">
        <f t="shared" si="13"/>
        <v>39</v>
      </c>
      <c r="AF21" s="31">
        <f t="shared" si="13"/>
        <v>126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25</v>
      </c>
      <c r="N22" s="50">
        <v>0</v>
      </c>
      <c r="O22" s="15">
        <f t="shared" si="0"/>
        <v>3</v>
      </c>
      <c r="P22" s="15">
        <f t="shared" si="1"/>
        <v>28</v>
      </c>
      <c r="R22" s="38" t="s">
        <v>90</v>
      </c>
      <c r="S22" s="39">
        <f>MAX(S10:S12)</f>
        <v>17</v>
      </c>
      <c r="T22" s="39">
        <f t="shared" ref="T22:AF22" si="14">MAX(T10:T12)</f>
        <v>8</v>
      </c>
      <c r="U22" s="39">
        <f t="shared" si="14"/>
        <v>4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2</v>
      </c>
      <c r="AA22" s="39">
        <f t="shared" si="14"/>
        <v>2</v>
      </c>
      <c r="AB22" s="39">
        <f t="shared" si="14"/>
        <v>0</v>
      </c>
      <c r="AC22" s="39">
        <f t="shared" si="14"/>
        <v>125</v>
      </c>
      <c r="AD22" s="39">
        <f t="shared" si="14"/>
        <v>0</v>
      </c>
      <c r="AE22" s="40">
        <f t="shared" si="14"/>
        <v>34</v>
      </c>
      <c r="AF22" s="40">
        <f t="shared" si="14"/>
        <v>159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29</v>
      </c>
      <c r="N23" s="50">
        <v>0</v>
      </c>
      <c r="O23" s="15">
        <f t="shared" si="0"/>
        <v>6</v>
      </c>
      <c r="P23" s="15">
        <f t="shared" si="1"/>
        <v>35</v>
      </c>
      <c r="R23" s="38" t="s">
        <v>91</v>
      </c>
      <c r="S23" s="39">
        <f>MAX(S13:S18)</f>
        <v>20</v>
      </c>
      <c r="T23" s="39">
        <f t="shared" ref="T23:AF23" si="15">MAX(T13:T18)</f>
        <v>4</v>
      </c>
      <c r="U23" s="39">
        <f t="shared" si="15"/>
        <v>3</v>
      </c>
      <c r="V23" s="39">
        <f t="shared" si="15"/>
        <v>5</v>
      </c>
      <c r="W23" s="39">
        <f t="shared" si="15"/>
        <v>1</v>
      </c>
      <c r="X23" s="39">
        <f t="shared" si="15"/>
        <v>0</v>
      </c>
      <c r="Y23" s="39">
        <f t="shared" si="15"/>
        <v>8</v>
      </c>
      <c r="Z23" s="39">
        <f t="shared" si="15"/>
        <v>4</v>
      </c>
      <c r="AA23" s="39">
        <f t="shared" si="15"/>
        <v>2</v>
      </c>
      <c r="AB23" s="39">
        <f t="shared" si="15"/>
        <v>1</v>
      </c>
      <c r="AC23" s="39">
        <f t="shared" si="15"/>
        <v>94</v>
      </c>
      <c r="AD23" s="39">
        <f t="shared" si="15"/>
        <v>0</v>
      </c>
      <c r="AE23" s="40">
        <f t="shared" si="15"/>
        <v>39</v>
      </c>
      <c r="AF23" s="40">
        <f t="shared" si="15"/>
        <v>116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22</v>
      </c>
      <c r="N24" s="50">
        <v>0</v>
      </c>
      <c r="O24" s="15">
        <f t="shared" si="0"/>
        <v>7</v>
      </c>
      <c r="P24" s="15">
        <f t="shared" si="1"/>
        <v>29</v>
      </c>
      <c r="R24" s="38" t="s">
        <v>92</v>
      </c>
      <c r="S24" s="39">
        <f>MAX(S19:S21)</f>
        <v>18</v>
      </c>
      <c r="T24" s="39">
        <f t="shared" ref="T24:AF24" si="16">MAX(T19:T21)</f>
        <v>6</v>
      </c>
      <c r="U24" s="39">
        <f t="shared" si="16"/>
        <v>4</v>
      </c>
      <c r="V24" s="39">
        <f t="shared" si="16"/>
        <v>6</v>
      </c>
      <c r="W24" s="39">
        <f t="shared" si="16"/>
        <v>5</v>
      </c>
      <c r="X24" s="39">
        <f t="shared" si="16"/>
        <v>0</v>
      </c>
      <c r="Y24" s="39">
        <f t="shared" si="16"/>
        <v>10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90</v>
      </c>
      <c r="AD24" s="39">
        <f t="shared" si="16"/>
        <v>0</v>
      </c>
      <c r="AE24" s="40">
        <f t="shared" si="16"/>
        <v>44</v>
      </c>
      <c r="AF24" s="40">
        <f t="shared" si="16"/>
        <v>134</v>
      </c>
    </row>
    <row r="25" spans="2:32" ht="23.1" customHeight="1" x14ac:dyDescent="0.25">
      <c r="B25" s="23" t="s">
        <v>52</v>
      </c>
      <c r="C25" s="50">
        <v>3</v>
      </c>
      <c r="D25" s="50">
        <v>2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18</v>
      </c>
      <c r="N25" s="50">
        <v>0</v>
      </c>
      <c r="O25" s="15">
        <f t="shared" si="0"/>
        <v>6</v>
      </c>
      <c r="P25" s="15">
        <f t="shared" si="1"/>
        <v>24</v>
      </c>
      <c r="R25" s="37" t="s">
        <v>85</v>
      </c>
      <c r="S25" s="35">
        <f t="shared" ref="S25:AF25" si="17">SUM(S10:S12)</f>
        <v>47</v>
      </c>
      <c r="T25" s="16">
        <f t="shared" si="17"/>
        <v>16</v>
      </c>
      <c r="U25" s="16">
        <f t="shared" si="17"/>
        <v>9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8</v>
      </c>
      <c r="Z25" s="16">
        <f t="shared" si="17"/>
        <v>3</v>
      </c>
      <c r="AA25" s="16">
        <f t="shared" si="17"/>
        <v>2</v>
      </c>
      <c r="AB25" s="16">
        <f t="shared" si="17"/>
        <v>0</v>
      </c>
      <c r="AC25" s="16">
        <f t="shared" si="17"/>
        <v>325</v>
      </c>
      <c r="AD25" s="16">
        <f t="shared" si="17"/>
        <v>0</v>
      </c>
      <c r="AE25" s="32">
        <f t="shared" si="17"/>
        <v>91</v>
      </c>
      <c r="AF25" s="32">
        <f t="shared" si="17"/>
        <v>416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9</v>
      </c>
      <c r="P26" s="15">
        <f t="shared" si="1"/>
        <v>26</v>
      </c>
      <c r="R26" s="28" t="s">
        <v>86</v>
      </c>
      <c r="S26" s="16">
        <f t="shared" ref="S26:AF26" si="18">SUM(S13:S18)</f>
        <v>82</v>
      </c>
      <c r="T26" s="16">
        <f t="shared" si="18"/>
        <v>17</v>
      </c>
      <c r="U26" s="16">
        <f t="shared" si="18"/>
        <v>10</v>
      </c>
      <c r="V26" s="16">
        <f t="shared" si="18"/>
        <v>14</v>
      </c>
      <c r="W26" s="16">
        <f t="shared" si="18"/>
        <v>1</v>
      </c>
      <c r="X26" s="16">
        <f t="shared" si="18"/>
        <v>0</v>
      </c>
      <c r="Y26" s="16">
        <f t="shared" si="18"/>
        <v>34</v>
      </c>
      <c r="Z26" s="16">
        <f t="shared" si="18"/>
        <v>7</v>
      </c>
      <c r="AA26" s="16">
        <f t="shared" si="18"/>
        <v>3</v>
      </c>
      <c r="AB26" s="16">
        <f t="shared" si="18"/>
        <v>1</v>
      </c>
      <c r="AC26" s="16">
        <f t="shared" si="18"/>
        <v>395</v>
      </c>
      <c r="AD26" s="16">
        <f t="shared" si="18"/>
        <v>0</v>
      </c>
      <c r="AE26" s="32">
        <f t="shared" si="18"/>
        <v>169</v>
      </c>
      <c r="AF26" s="32">
        <f t="shared" si="18"/>
        <v>564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1</v>
      </c>
      <c r="F27" s="50">
        <v>2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9</v>
      </c>
      <c r="P27" s="15">
        <f t="shared" si="1"/>
        <v>25</v>
      </c>
      <c r="R27" s="29" t="s">
        <v>87</v>
      </c>
      <c r="S27" s="16">
        <f t="shared" ref="S27:AF27" si="19">SUM(S19:S21)</f>
        <v>44</v>
      </c>
      <c r="T27" s="16">
        <f t="shared" si="19"/>
        <v>12</v>
      </c>
      <c r="U27" s="16">
        <f t="shared" si="19"/>
        <v>8</v>
      </c>
      <c r="V27" s="16">
        <f t="shared" si="19"/>
        <v>12</v>
      </c>
      <c r="W27" s="16">
        <f t="shared" si="19"/>
        <v>7</v>
      </c>
      <c r="X27" s="16">
        <f t="shared" si="19"/>
        <v>0</v>
      </c>
      <c r="Y27" s="16">
        <f t="shared" si="19"/>
        <v>27</v>
      </c>
      <c r="Z27" s="16">
        <f t="shared" si="19"/>
        <v>0</v>
      </c>
      <c r="AA27" s="16">
        <f t="shared" si="19"/>
        <v>1</v>
      </c>
      <c r="AB27" s="16">
        <f t="shared" si="19"/>
        <v>0</v>
      </c>
      <c r="AC27" s="16">
        <f t="shared" si="19"/>
        <v>250</v>
      </c>
      <c r="AD27" s="16">
        <f t="shared" si="19"/>
        <v>0</v>
      </c>
      <c r="AE27" s="32">
        <f t="shared" si="19"/>
        <v>111</v>
      </c>
      <c r="AF27" s="32">
        <f t="shared" si="19"/>
        <v>361</v>
      </c>
    </row>
    <row r="28" spans="2:32" ht="23.1" customHeight="1" x14ac:dyDescent="0.25">
      <c r="B28" s="23" t="s">
        <v>55</v>
      </c>
      <c r="C28" s="50">
        <v>2</v>
      </c>
      <c r="D28" s="50">
        <v>2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20</v>
      </c>
      <c r="N28" s="50">
        <v>0</v>
      </c>
      <c r="O28" s="15">
        <f t="shared" si="0"/>
        <v>6</v>
      </c>
      <c r="P28" s="15">
        <f t="shared" si="1"/>
        <v>26</v>
      </c>
      <c r="R28" s="5" t="s">
        <v>17</v>
      </c>
      <c r="S28" s="16">
        <f t="shared" ref="S28:AF28" si="20">SUM(S10:S21)</f>
        <v>173</v>
      </c>
      <c r="T28" s="16">
        <f t="shared" si="20"/>
        <v>45</v>
      </c>
      <c r="U28" s="16">
        <f t="shared" si="20"/>
        <v>27</v>
      </c>
      <c r="V28" s="16">
        <f t="shared" si="20"/>
        <v>32</v>
      </c>
      <c r="W28" s="16">
        <f t="shared" si="20"/>
        <v>8</v>
      </c>
      <c r="X28" s="16">
        <f t="shared" si="20"/>
        <v>0</v>
      </c>
      <c r="Y28" s="16">
        <f t="shared" si="20"/>
        <v>69</v>
      </c>
      <c r="Z28" s="16">
        <f t="shared" si="20"/>
        <v>10</v>
      </c>
      <c r="AA28" s="16">
        <f t="shared" si="20"/>
        <v>6</v>
      </c>
      <c r="AB28" s="16">
        <f t="shared" si="20"/>
        <v>1</v>
      </c>
      <c r="AC28" s="16">
        <f t="shared" si="20"/>
        <v>970</v>
      </c>
      <c r="AD28" s="16">
        <f t="shared" si="20"/>
        <v>0</v>
      </c>
      <c r="AE28" s="32">
        <f t="shared" si="20"/>
        <v>371</v>
      </c>
      <c r="AF28" s="32">
        <f t="shared" si="20"/>
        <v>1341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17</v>
      </c>
      <c r="N29" s="50">
        <v>0</v>
      </c>
      <c r="O29" s="15">
        <f t="shared" si="0"/>
        <v>5</v>
      </c>
      <c r="P29" s="15">
        <f t="shared" si="1"/>
        <v>22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3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3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7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1</v>
      </c>
      <c r="D32" s="50">
        <v>2</v>
      </c>
      <c r="E32" s="50">
        <v>1</v>
      </c>
      <c r="F32" s="50">
        <v>0</v>
      </c>
      <c r="G32" s="50">
        <v>0</v>
      </c>
      <c r="H32" s="50">
        <v>0</v>
      </c>
      <c r="I32" s="50">
        <v>4</v>
      </c>
      <c r="J32" s="50">
        <v>0</v>
      </c>
      <c r="K32" s="50">
        <v>1</v>
      </c>
      <c r="L32" s="50">
        <v>0</v>
      </c>
      <c r="M32" s="50">
        <v>20</v>
      </c>
      <c r="N32" s="50">
        <v>0</v>
      </c>
      <c r="O32" s="15">
        <f t="shared" si="0"/>
        <v>9</v>
      </c>
      <c r="P32" s="15">
        <f t="shared" si="1"/>
        <v>29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15</v>
      </c>
      <c r="N33" s="50">
        <v>0</v>
      </c>
      <c r="O33" s="15">
        <f t="shared" si="0"/>
        <v>7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2</v>
      </c>
      <c r="F34" s="50">
        <v>0</v>
      </c>
      <c r="G34" s="50">
        <v>1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13</v>
      </c>
      <c r="P34" s="15">
        <f t="shared" si="1"/>
        <v>28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6</v>
      </c>
      <c r="P35" s="15">
        <f t="shared" si="1"/>
        <v>17</v>
      </c>
    </row>
    <row r="36" spans="2:20" ht="23.1" customHeight="1" x14ac:dyDescent="0.25">
      <c r="B36" s="24" t="s">
        <v>63</v>
      </c>
      <c r="C36" s="50">
        <v>8</v>
      </c>
      <c r="D36" s="50">
        <v>1</v>
      </c>
      <c r="E36" s="50">
        <v>0</v>
      </c>
      <c r="F36" s="50">
        <v>2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12</v>
      </c>
      <c r="P36" s="15">
        <f t="shared" si="1"/>
        <v>27</v>
      </c>
    </row>
    <row r="37" spans="2:20" ht="23.1" customHeight="1" x14ac:dyDescent="0.25">
      <c r="B37" s="23" t="s">
        <v>64</v>
      </c>
      <c r="C37" s="50">
        <v>2</v>
      </c>
      <c r="D37" s="50">
        <v>2</v>
      </c>
      <c r="E37" s="50">
        <v>1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8</v>
      </c>
      <c r="P37" s="15">
        <f t="shared" si="1"/>
        <v>24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4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9</v>
      </c>
      <c r="P39" s="15">
        <f t="shared" si="1"/>
        <v>24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5</v>
      </c>
      <c r="P40" s="15">
        <f t="shared" si="1"/>
        <v>21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12</v>
      </c>
      <c r="P41" s="15">
        <f t="shared" si="1"/>
        <v>25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3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6</v>
      </c>
      <c r="D43" s="50">
        <v>2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19</v>
      </c>
      <c r="N43" s="50">
        <v>0</v>
      </c>
      <c r="O43" s="15">
        <f t="shared" si="0"/>
        <v>9</v>
      </c>
      <c r="P43" s="15">
        <f t="shared" si="1"/>
        <v>28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5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1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6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7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26</v>
      </c>
      <c r="N47" s="50">
        <v>0</v>
      </c>
      <c r="O47" s="15">
        <f t="shared" si="0"/>
        <v>3</v>
      </c>
      <c r="P47" s="15">
        <f t="shared" si="1"/>
        <v>29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10</v>
      </c>
      <c r="P48" s="15">
        <f t="shared" si="1"/>
        <v>30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1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8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0</v>
      </c>
      <c r="F50" s="50">
        <v>2</v>
      </c>
      <c r="G50" s="50">
        <v>1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21</v>
      </c>
      <c r="N50" s="50">
        <v>0</v>
      </c>
      <c r="O50" s="15">
        <f t="shared" si="0"/>
        <v>9</v>
      </c>
      <c r="P50" s="15">
        <f t="shared" si="1"/>
        <v>30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0</v>
      </c>
      <c r="F51" s="50">
        <v>0</v>
      </c>
      <c r="G51" s="50">
        <v>1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9</v>
      </c>
      <c r="P51" s="15">
        <f t="shared" si="1"/>
        <v>30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3</v>
      </c>
      <c r="E52" s="50">
        <v>1</v>
      </c>
      <c r="F52" s="50">
        <v>3</v>
      </c>
      <c r="G52" s="50">
        <v>2</v>
      </c>
      <c r="H52" s="50">
        <v>0</v>
      </c>
      <c r="I52" s="50">
        <v>4</v>
      </c>
      <c r="J52" s="50">
        <v>0</v>
      </c>
      <c r="K52" s="50">
        <v>1</v>
      </c>
      <c r="L52" s="50">
        <v>0</v>
      </c>
      <c r="M52" s="50">
        <v>19</v>
      </c>
      <c r="N52" s="50">
        <v>0</v>
      </c>
      <c r="O52" s="15">
        <f t="shared" si="0"/>
        <v>17</v>
      </c>
      <c r="P52" s="15">
        <f t="shared" si="1"/>
        <v>36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0</v>
      </c>
      <c r="F53" s="50">
        <v>1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29</v>
      </c>
      <c r="N53" s="50">
        <v>0</v>
      </c>
      <c r="O53" s="15">
        <f t="shared" si="0"/>
        <v>9</v>
      </c>
      <c r="P53" s="15">
        <f t="shared" si="1"/>
        <v>38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0</v>
      </c>
      <c r="F54" s="50">
        <v>2</v>
      </c>
      <c r="G54" s="50">
        <v>2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10</v>
      </c>
      <c r="P54" s="15">
        <f t="shared" si="1"/>
        <v>32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2</v>
      </c>
      <c r="E55" s="50">
        <v>1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9</v>
      </c>
      <c r="P55" s="15">
        <f t="shared" si="1"/>
        <v>28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3</v>
      </c>
      <c r="E56" s="50">
        <v>2</v>
      </c>
      <c r="F56" s="50">
        <v>1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13</v>
      </c>
      <c r="P56" s="15">
        <f t="shared" si="1"/>
        <v>35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7</v>
      </c>
      <c r="P57" s="15">
        <f t="shared" si="1"/>
        <v>31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173</v>
      </c>
      <c r="D58" s="16">
        <f t="shared" si="21"/>
        <v>45</v>
      </c>
      <c r="E58" s="16">
        <f t="shared" si="21"/>
        <v>27</v>
      </c>
      <c r="F58" s="16">
        <f t="shared" si="21"/>
        <v>32</v>
      </c>
      <c r="G58" s="16">
        <f t="shared" si="21"/>
        <v>8</v>
      </c>
      <c r="H58" s="16">
        <f t="shared" si="21"/>
        <v>0</v>
      </c>
      <c r="I58" s="16">
        <f t="shared" si="21"/>
        <v>69</v>
      </c>
      <c r="J58" s="16">
        <f t="shared" si="21"/>
        <v>10</v>
      </c>
      <c r="K58" s="16">
        <f t="shared" si="21"/>
        <v>6</v>
      </c>
      <c r="L58" s="16">
        <f t="shared" si="21"/>
        <v>1</v>
      </c>
      <c r="M58" s="16">
        <f t="shared" si="21"/>
        <v>970</v>
      </c>
      <c r="N58" s="16">
        <f t="shared" si="21"/>
        <v>0</v>
      </c>
      <c r="O58" s="16">
        <f t="shared" si="21"/>
        <v>371</v>
      </c>
      <c r="P58" s="16">
        <f t="shared" si="21"/>
        <v>1341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0.12900820283370618</v>
      </c>
      <c r="D59" s="43">
        <f t="shared" si="22"/>
        <v>3.3557046979865772E-2</v>
      </c>
      <c r="E59" s="43">
        <f t="shared" si="22"/>
        <v>2.0134228187919462E-2</v>
      </c>
      <c r="F59" s="43">
        <f t="shared" si="22"/>
        <v>2.3862788963460103E-2</v>
      </c>
      <c r="G59" s="43">
        <f t="shared" si="22"/>
        <v>5.9656972408650257E-3</v>
      </c>
      <c r="H59" s="43">
        <f t="shared" si="22"/>
        <v>0</v>
      </c>
      <c r="I59" s="43">
        <f t="shared" si="22"/>
        <v>5.145413870246085E-2</v>
      </c>
      <c r="J59" s="43">
        <f t="shared" si="22"/>
        <v>7.4571215510812828E-3</v>
      </c>
      <c r="K59" s="43">
        <f t="shared" si="22"/>
        <v>4.4742729306487695E-3</v>
      </c>
      <c r="L59" s="43">
        <f t="shared" si="22"/>
        <v>7.4571215510812821E-4</v>
      </c>
      <c r="M59" s="43">
        <f t="shared" si="22"/>
        <v>0.72334079045488442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0.46630727762803237</v>
      </c>
      <c r="D60" s="44">
        <f t="shared" ref="D60:N60" si="23">D58/$O$58</f>
        <v>0.12129380053908356</v>
      </c>
      <c r="E60" s="44">
        <f t="shared" si="23"/>
        <v>7.277628032345014E-2</v>
      </c>
      <c r="F60" s="44">
        <f t="shared" si="23"/>
        <v>8.6253369272237201E-2</v>
      </c>
      <c r="G60" s="44">
        <f t="shared" si="23"/>
        <v>2.15633423180593E-2</v>
      </c>
      <c r="H60" s="44">
        <f t="shared" si="23"/>
        <v>0</v>
      </c>
      <c r="I60" s="44">
        <f t="shared" si="23"/>
        <v>0.18598382749326145</v>
      </c>
      <c r="J60" s="44">
        <f t="shared" si="23"/>
        <v>2.6954177897574125E-2</v>
      </c>
      <c r="K60" s="44">
        <f t="shared" si="23"/>
        <v>1.6172506738544475E-2</v>
      </c>
      <c r="L60" s="44">
        <f t="shared" si="23"/>
        <v>2.6954177897574125E-3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46" zoomScale="60" workbookViewId="0">
      <selection activeCell="P5" sqref="P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'23.09- NSANGI-BULOBA'!C3:G3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76" t="str">
        <f>'23.09-BULOBA- NSANGI'!G5:H5</f>
        <v>HANA international school</v>
      </c>
      <c r="H5" s="77"/>
      <c r="I5" s="14"/>
      <c r="J5" s="2" t="s">
        <v>5</v>
      </c>
      <c r="K5" s="76" t="s">
        <v>178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'23.09- NSANGI-BULOBA'!D6:E6</f>
        <v>NSANGI</v>
      </c>
      <c r="E6" s="77"/>
      <c r="F6" s="2" t="s">
        <v>2</v>
      </c>
      <c r="G6" s="76" t="str">
        <f>'23.09- NSANGI-BULOBA'!G6:H6</f>
        <v>BULOBA</v>
      </c>
      <c r="H6" s="77"/>
      <c r="J6" s="2" t="s">
        <v>21</v>
      </c>
      <c r="K6" s="76" t="s">
        <v>177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1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30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36</v>
      </c>
      <c r="R10" s="1" t="s">
        <v>6</v>
      </c>
      <c r="S10" s="17">
        <f t="shared" ref="S10:AF10" si="2">SUM(C10:C13)</f>
        <v>15</v>
      </c>
      <c r="T10" s="17">
        <f t="shared" si="2"/>
        <v>1</v>
      </c>
      <c r="U10" s="17">
        <f t="shared" si="2"/>
        <v>1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109</v>
      </c>
      <c r="AD10" s="17">
        <f t="shared" si="2"/>
        <v>0</v>
      </c>
      <c r="AE10" s="31">
        <f t="shared" si="2"/>
        <v>26</v>
      </c>
      <c r="AF10" s="31">
        <f t="shared" si="2"/>
        <v>135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5</v>
      </c>
      <c r="P11" s="15">
        <f t="shared" si="1"/>
        <v>33</v>
      </c>
      <c r="R11" s="1" t="s">
        <v>7</v>
      </c>
      <c r="S11" s="17">
        <f t="shared" ref="S11:AF11" si="3">SUM(C14:C17)</f>
        <v>14</v>
      </c>
      <c r="T11" s="17">
        <f t="shared" si="3"/>
        <v>2</v>
      </c>
      <c r="U11" s="17">
        <f t="shared" si="3"/>
        <v>2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94</v>
      </c>
      <c r="AD11" s="17">
        <f t="shared" si="3"/>
        <v>0</v>
      </c>
      <c r="AE11" s="31">
        <f t="shared" si="3"/>
        <v>22</v>
      </c>
      <c r="AF11" s="31">
        <f t="shared" si="3"/>
        <v>116</v>
      </c>
    </row>
    <row r="12" spans="2:32" ht="23.1" customHeight="1" x14ac:dyDescent="0.25">
      <c r="B12" s="23" t="s">
        <v>39</v>
      </c>
      <c r="C12" s="50">
        <v>4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28</v>
      </c>
      <c r="N12" s="50">
        <v>0</v>
      </c>
      <c r="O12" s="15">
        <f t="shared" si="0"/>
        <v>6</v>
      </c>
      <c r="P12" s="15">
        <f t="shared" si="1"/>
        <v>34</v>
      </c>
      <c r="R12" s="1" t="s">
        <v>8</v>
      </c>
      <c r="S12" s="17">
        <f t="shared" ref="S12:AF12" si="4">SUM(C18:C21)</f>
        <v>12</v>
      </c>
      <c r="T12" s="17">
        <f t="shared" si="4"/>
        <v>0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3</v>
      </c>
      <c r="AB12" s="17">
        <f t="shared" si="4"/>
        <v>0</v>
      </c>
      <c r="AC12" s="17">
        <f t="shared" si="4"/>
        <v>84</v>
      </c>
      <c r="AD12" s="17">
        <f t="shared" si="4"/>
        <v>0</v>
      </c>
      <c r="AE12" s="31">
        <f t="shared" si="4"/>
        <v>21</v>
      </c>
      <c r="AF12" s="31">
        <f t="shared" si="4"/>
        <v>105</v>
      </c>
    </row>
    <row r="13" spans="2:32" ht="23.1" customHeight="1" x14ac:dyDescent="0.25">
      <c r="B13" s="23" t="s">
        <v>40</v>
      </c>
      <c r="C13" s="50">
        <v>5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23</v>
      </c>
      <c r="N13" s="50">
        <v>0</v>
      </c>
      <c r="O13" s="15">
        <f t="shared" si="0"/>
        <v>9</v>
      </c>
      <c r="P13" s="15">
        <f t="shared" si="1"/>
        <v>32</v>
      </c>
      <c r="R13" s="1" t="s">
        <v>9</v>
      </c>
      <c r="S13" s="17">
        <f t="shared" ref="S13:AF13" si="5">SUM(C22:C25)</f>
        <v>11</v>
      </c>
      <c r="T13" s="17">
        <f t="shared" si="5"/>
        <v>1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72</v>
      </c>
      <c r="AD13" s="17">
        <f t="shared" si="5"/>
        <v>0</v>
      </c>
      <c r="AE13" s="31">
        <f t="shared" si="5"/>
        <v>16</v>
      </c>
      <c r="AF13" s="31">
        <f t="shared" si="5"/>
        <v>88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33</v>
      </c>
      <c r="N14" s="50">
        <v>0</v>
      </c>
      <c r="O14" s="15">
        <f t="shared" si="0"/>
        <v>7</v>
      </c>
      <c r="P14" s="15">
        <f t="shared" si="1"/>
        <v>40</v>
      </c>
      <c r="R14" s="1" t="s">
        <v>10</v>
      </c>
      <c r="S14" s="17">
        <f t="shared" ref="S14:AF14" si="6">SUM(C26:C29)</f>
        <v>11</v>
      </c>
      <c r="T14" s="17">
        <f t="shared" si="6"/>
        <v>0</v>
      </c>
      <c r="U14" s="17">
        <f t="shared" si="6"/>
        <v>1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65</v>
      </c>
      <c r="AD14" s="17">
        <f t="shared" si="6"/>
        <v>0</v>
      </c>
      <c r="AE14" s="31">
        <f t="shared" si="6"/>
        <v>24</v>
      </c>
      <c r="AF14" s="31">
        <f t="shared" si="6"/>
        <v>89</v>
      </c>
    </row>
    <row r="15" spans="2:32" ht="23.1" customHeight="1" x14ac:dyDescent="0.25">
      <c r="B15" s="23" t="s">
        <v>42</v>
      </c>
      <c r="C15" s="50">
        <v>6</v>
      </c>
      <c r="D15" s="50">
        <v>1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8</v>
      </c>
      <c r="P15" s="15">
        <f t="shared" si="1"/>
        <v>35</v>
      </c>
      <c r="R15" s="1" t="s">
        <v>11</v>
      </c>
      <c r="S15" s="17">
        <f t="shared" ref="S15:AF15" si="7">SUM(C30:C33)</f>
        <v>12</v>
      </c>
      <c r="T15" s="17">
        <f t="shared" si="7"/>
        <v>1</v>
      </c>
      <c r="U15" s="17">
        <f t="shared" si="7"/>
        <v>1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66</v>
      </c>
      <c r="AD15" s="17">
        <f t="shared" si="7"/>
        <v>0</v>
      </c>
      <c r="AE15" s="31">
        <f t="shared" si="7"/>
        <v>26</v>
      </c>
      <c r="AF15" s="31">
        <f t="shared" si="7"/>
        <v>92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4</v>
      </c>
      <c r="P16" s="15">
        <f t="shared" si="1"/>
        <v>17</v>
      </c>
      <c r="R16" s="1" t="s">
        <v>12</v>
      </c>
      <c r="S16" s="17">
        <f t="shared" ref="S16:AF16" si="8">SUM(C34:C37)</f>
        <v>14</v>
      </c>
      <c r="T16" s="17">
        <f t="shared" si="8"/>
        <v>1</v>
      </c>
      <c r="U16" s="17">
        <f t="shared" si="8"/>
        <v>3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51</v>
      </c>
      <c r="AD16" s="17">
        <f t="shared" si="8"/>
        <v>0</v>
      </c>
      <c r="AE16" s="31">
        <f t="shared" si="8"/>
        <v>27</v>
      </c>
      <c r="AF16" s="31">
        <f t="shared" si="8"/>
        <v>78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21</v>
      </c>
      <c r="N17" s="50">
        <v>0</v>
      </c>
      <c r="O17" s="15">
        <f t="shared" si="0"/>
        <v>3</v>
      </c>
      <c r="P17" s="15">
        <f t="shared" si="1"/>
        <v>24</v>
      </c>
      <c r="R17" s="1" t="s">
        <v>13</v>
      </c>
      <c r="S17" s="17">
        <f t="shared" ref="S17:AF17" si="9">SUM(C38:C41)</f>
        <v>12</v>
      </c>
      <c r="T17" s="17">
        <f t="shared" si="9"/>
        <v>1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43</v>
      </c>
      <c r="AD17" s="17">
        <f t="shared" si="9"/>
        <v>0</v>
      </c>
      <c r="AE17" s="31">
        <f t="shared" si="9"/>
        <v>24</v>
      </c>
      <c r="AF17" s="31">
        <f t="shared" si="9"/>
        <v>67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3</v>
      </c>
      <c r="L18" s="50">
        <v>0</v>
      </c>
      <c r="M18" s="50">
        <v>25</v>
      </c>
      <c r="N18" s="50">
        <v>0</v>
      </c>
      <c r="O18" s="15">
        <f t="shared" si="0"/>
        <v>6</v>
      </c>
      <c r="P18" s="15">
        <f t="shared" si="1"/>
        <v>31</v>
      </c>
      <c r="R18" s="1" t="s">
        <v>14</v>
      </c>
      <c r="S18" s="17">
        <f t="shared" ref="S18:AF18" si="10">SUM(C42:C45)</f>
        <v>16</v>
      </c>
      <c r="T18" s="17">
        <f t="shared" si="10"/>
        <v>1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43</v>
      </c>
      <c r="AD18" s="17">
        <f t="shared" si="10"/>
        <v>0</v>
      </c>
      <c r="AE18" s="31">
        <f t="shared" si="10"/>
        <v>30</v>
      </c>
      <c r="AF18" s="31">
        <f t="shared" si="10"/>
        <v>73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6</v>
      </c>
      <c r="P19" s="15">
        <f t="shared" si="1"/>
        <v>25</v>
      </c>
      <c r="R19" s="1" t="s">
        <v>15</v>
      </c>
      <c r="S19" s="17">
        <f t="shared" ref="S19:AF19" si="11">SUM(C46:C49)</f>
        <v>12</v>
      </c>
      <c r="T19" s="17">
        <f t="shared" si="11"/>
        <v>8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80</v>
      </c>
      <c r="AD19" s="17">
        <f t="shared" si="11"/>
        <v>0</v>
      </c>
      <c r="AE19" s="31">
        <f t="shared" si="11"/>
        <v>29</v>
      </c>
      <c r="AF19" s="31">
        <f t="shared" si="11"/>
        <v>109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5</v>
      </c>
      <c r="P20" s="15">
        <f t="shared" si="1"/>
        <v>24</v>
      </c>
      <c r="R20" s="1" t="s">
        <v>16</v>
      </c>
      <c r="S20" s="17">
        <f t="shared" ref="S20:AF20" si="12">SUM(C50:C53)</f>
        <v>26</v>
      </c>
      <c r="T20" s="17">
        <f t="shared" si="12"/>
        <v>2</v>
      </c>
      <c r="U20" s="17">
        <f t="shared" si="12"/>
        <v>3</v>
      </c>
      <c r="V20" s="17">
        <f t="shared" si="12"/>
        <v>3</v>
      </c>
      <c r="W20" s="17">
        <f t="shared" si="12"/>
        <v>5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2</v>
      </c>
      <c r="AB20" s="17">
        <f t="shared" si="12"/>
        <v>0</v>
      </c>
      <c r="AC20" s="17">
        <f t="shared" si="12"/>
        <v>86</v>
      </c>
      <c r="AD20" s="17">
        <f t="shared" si="12"/>
        <v>0</v>
      </c>
      <c r="AE20" s="31">
        <f t="shared" si="12"/>
        <v>46</v>
      </c>
      <c r="AF20" s="31">
        <f t="shared" si="12"/>
        <v>132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4</v>
      </c>
      <c r="P21" s="15">
        <f t="shared" si="1"/>
        <v>25</v>
      </c>
      <c r="R21" s="36" t="s">
        <v>20</v>
      </c>
      <c r="S21" s="34">
        <f t="shared" ref="S21:AF21" si="13">SUM(C54:C57)</f>
        <v>22</v>
      </c>
      <c r="T21" s="17">
        <f t="shared" si="13"/>
        <v>5</v>
      </c>
      <c r="U21" s="17">
        <f t="shared" si="13"/>
        <v>5</v>
      </c>
      <c r="V21" s="17">
        <f t="shared" si="13"/>
        <v>5</v>
      </c>
      <c r="W21" s="17">
        <f t="shared" si="13"/>
        <v>2</v>
      </c>
      <c r="X21" s="17">
        <f t="shared" si="13"/>
        <v>0</v>
      </c>
      <c r="Y21" s="17">
        <f t="shared" si="13"/>
        <v>6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83</v>
      </c>
      <c r="AD21" s="17">
        <f t="shared" si="13"/>
        <v>0</v>
      </c>
      <c r="AE21" s="31">
        <f t="shared" si="13"/>
        <v>45</v>
      </c>
      <c r="AF21" s="31">
        <f t="shared" si="13"/>
        <v>128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21</v>
      </c>
      <c r="N22" s="50">
        <v>0</v>
      </c>
      <c r="O22" s="15">
        <f t="shared" si="0"/>
        <v>3</v>
      </c>
      <c r="P22" s="15">
        <f t="shared" si="1"/>
        <v>24</v>
      </c>
      <c r="R22" s="38" t="s">
        <v>90</v>
      </c>
      <c r="S22" s="39">
        <f>MAX(S10:S12)</f>
        <v>15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3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1</v>
      </c>
      <c r="AA22" s="39">
        <f t="shared" si="14"/>
        <v>3</v>
      </c>
      <c r="AB22" s="39">
        <f t="shared" si="14"/>
        <v>0</v>
      </c>
      <c r="AC22" s="39">
        <f t="shared" si="14"/>
        <v>109</v>
      </c>
      <c r="AD22" s="39">
        <f t="shared" si="14"/>
        <v>0</v>
      </c>
      <c r="AE22" s="40">
        <f t="shared" si="14"/>
        <v>26</v>
      </c>
      <c r="AF22" s="40">
        <f t="shared" si="14"/>
        <v>135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21</v>
      </c>
      <c r="N23" s="50">
        <v>0</v>
      </c>
      <c r="O23" s="15">
        <f t="shared" si="0"/>
        <v>4</v>
      </c>
      <c r="P23" s="15">
        <f t="shared" si="1"/>
        <v>25</v>
      </c>
      <c r="R23" s="38" t="s">
        <v>91</v>
      </c>
      <c r="S23" s="39">
        <f>MAX(S13:S18)</f>
        <v>16</v>
      </c>
      <c r="T23" s="39">
        <f t="shared" ref="T23:AF23" si="15">MAX(T13:T18)</f>
        <v>1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9</v>
      </c>
      <c r="Z23" s="39">
        <f t="shared" si="15"/>
        <v>2</v>
      </c>
      <c r="AA23" s="39">
        <f t="shared" si="15"/>
        <v>1</v>
      </c>
      <c r="AB23" s="39">
        <f t="shared" si="15"/>
        <v>1</v>
      </c>
      <c r="AC23" s="39">
        <f t="shared" si="15"/>
        <v>72</v>
      </c>
      <c r="AD23" s="39">
        <f t="shared" si="15"/>
        <v>0</v>
      </c>
      <c r="AE23" s="40">
        <f t="shared" si="15"/>
        <v>30</v>
      </c>
      <c r="AF23" s="40">
        <f t="shared" si="15"/>
        <v>92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4</v>
      </c>
      <c r="P24" s="15">
        <f t="shared" si="1"/>
        <v>20</v>
      </c>
      <c r="R24" s="38" t="s">
        <v>92</v>
      </c>
      <c r="S24" s="39">
        <f>MAX(S19:S21)</f>
        <v>26</v>
      </c>
      <c r="T24" s="39">
        <f t="shared" ref="T24:AF24" si="16">MAX(T19:T21)</f>
        <v>8</v>
      </c>
      <c r="U24" s="39">
        <f t="shared" si="16"/>
        <v>5</v>
      </c>
      <c r="V24" s="39">
        <f t="shared" si="16"/>
        <v>5</v>
      </c>
      <c r="W24" s="39">
        <f t="shared" si="16"/>
        <v>5</v>
      </c>
      <c r="X24" s="39">
        <f t="shared" si="16"/>
        <v>0</v>
      </c>
      <c r="Y24" s="39">
        <f t="shared" si="16"/>
        <v>6</v>
      </c>
      <c r="Z24" s="39">
        <f t="shared" si="16"/>
        <v>1</v>
      </c>
      <c r="AA24" s="39">
        <f t="shared" si="16"/>
        <v>2</v>
      </c>
      <c r="AB24" s="39">
        <f t="shared" si="16"/>
        <v>0</v>
      </c>
      <c r="AC24" s="39">
        <f t="shared" si="16"/>
        <v>86</v>
      </c>
      <c r="AD24" s="39">
        <f t="shared" si="16"/>
        <v>0</v>
      </c>
      <c r="AE24" s="40">
        <f t="shared" si="16"/>
        <v>46</v>
      </c>
      <c r="AF24" s="40">
        <f t="shared" si="16"/>
        <v>132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5</v>
      </c>
      <c r="P25" s="15">
        <f t="shared" si="1"/>
        <v>19</v>
      </c>
      <c r="R25" s="37" t="s">
        <v>85</v>
      </c>
      <c r="S25" s="35">
        <f t="shared" ref="S25:AF25" si="17">SUM(S10:S12)</f>
        <v>41</v>
      </c>
      <c r="T25" s="16">
        <f t="shared" si="17"/>
        <v>3</v>
      </c>
      <c r="U25" s="16">
        <f t="shared" si="17"/>
        <v>5</v>
      </c>
      <c r="V25" s="16">
        <f t="shared" si="17"/>
        <v>7</v>
      </c>
      <c r="W25" s="16">
        <f t="shared" si="17"/>
        <v>1</v>
      </c>
      <c r="X25" s="16">
        <f t="shared" si="17"/>
        <v>0</v>
      </c>
      <c r="Y25" s="16">
        <f t="shared" si="17"/>
        <v>6</v>
      </c>
      <c r="Z25" s="16">
        <f t="shared" si="17"/>
        <v>2</v>
      </c>
      <c r="AA25" s="16">
        <f t="shared" si="17"/>
        <v>4</v>
      </c>
      <c r="AB25" s="16">
        <f t="shared" si="17"/>
        <v>0</v>
      </c>
      <c r="AC25" s="16">
        <f t="shared" si="17"/>
        <v>287</v>
      </c>
      <c r="AD25" s="16">
        <f t="shared" si="17"/>
        <v>0</v>
      </c>
      <c r="AE25" s="32">
        <f t="shared" si="17"/>
        <v>69</v>
      </c>
      <c r="AF25" s="32">
        <f t="shared" si="17"/>
        <v>356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2</v>
      </c>
      <c r="P26" s="15">
        <f t="shared" si="1"/>
        <v>19</v>
      </c>
      <c r="R26" s="28" t="s">
        <v>86</v>
      </c>
      <c r="S26" s="16">
        <f t="shared" ref="S26:AF26" si="18">SUM(S13:S18)</f>
        <v>76</v>
      </c>
      <c r="T26" s="16">
        <f t="shared" si="18"/>
        <v>5</v>
      </c>
      <c r="U26" s="16">
        <f t="shared" si="18"/>
        <v>12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34</v>
      </c>
      <c r="Z26" s="16">
        <f t="shared" si="18"/>
        <v>9</v>
      </c>
      <c r="AA26" s="16">
        <f t="shared" si="18"/>
        <v>1</v>
      </c>
      <c r="AB26" s="16">
        <f t="shared" si="18"/>
        <v>1</v>
      </c>
      <c r="AC26" s="16">
        <f t="shared" si="18"/>
        <v>340</v>
      </c>
      <c r="AD26" s="16">
        <f t="shared" si="18"/>
        <v>0</v>
      </c>
      <c r="AE26" s="32">
        <f t="shared" si="18"/>
        <v>147</v>
      </c>
      <c r="AF26" s="32">
        <f t="shared" si="18"/>
        <v>487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10</v>
      </c>
      <c r="P27" s="15">
        <f t="shared" si="1"/>
        <v>25</v>
      </c>
      <c r="R27" s="29" t="s">
        <v>87</v>
      </c>
      <c r="S27" s="16">
        <f t="shared" ref="S27:AF27" si="19">SUM(S19:S21)</f>
        <v>60</v>
      </c>
      <c r="T27" s="16">
        <f t="shared" si="19"/>
        <v>15</v>
      </c>
      <c r="U27" s="16">
        <f t="shared" si="19"/>
        <v>8</v>
      </c>
      <c r="V27" s="16">
        <f t="shared" si="19"/>
        <v>10</v>
      </c>
      <c r="W27" s="16">
        <f t="shared" si="19"/>
        <v>7</v>
      </c>
      <c r="X27" s="16">
        <f t="shared" si="19"/>
        <v>0</v>
      </c>
      <c r="Y27" s="16">
        <f t="shared" si="19"/>
        <v>16</v>
      </c>
      <c r="Z27" s="16">
        <f t="shared" si="19"/>
        <v>2</v>
      </c>
      <c r="AA27" s="16">
        <f t="shared" si="19"/>
        <v>2</v>
      </c>
      <c r="AB27" s="16">
        <f t="shared" si="19"/>
        <v>0</v>
      </c>
      <c r="AC27" s="16">
        <f t="shared" si="19"/>
        <v>249</v>
      </c>
      <c r="AD27" s="16">
        <f t="shared" si="19"/>
        <v>0</v>
      </c>
      <c r="AE27" s="32">
        <f t="shared" si="19"/>
        <v>120</v>
      </c>
      <c r="AF27" s="32">
        <f t="shared" si="19"/>
        <v>369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7</v>
      </c>
      <c r="P28" s="15">
        <f t="shared" si="1"/>
        <v>23</v>
      </c>
      <c r="R28" s="5" t="s">
        <v>17</v>
      </c>
      <c r="S28" s="16">
        <f t="shared" ref="S28:AF28" si="20">SUM(S10:S21)</f>
        <v>177</v>
      </c>
      <c r="T28" s="16">
        <f t="shared" si="20"/>
        <v>23</v>
      </c>
      <c r="U28" s="16">
        <f t="shared" si="20"/>
        <v>25</v>
      </c>
      <c r="V28" s="16">
        <f t="shared" si="20"/>
        <v>26</v>
      </c>
      <c r="W28" s="16">
        <f t="shared" si="20"/>
        <v>8</v>
      </c>
      <c r="X28" s="16">
        <f t="shared" si="20"/>
        <v>0</v>
      </c>
      <c r="Y28" s="16">
        <f t="shared" si="20"/>
        <v>56</v>
      </c>
      <c r="Z28" s="16">
        <f t="shared" si="20"/>
        <v>13</v>
      </c>
      <c r="AA28" s="16">
        <f t="shared" si="20"/>
        <v>7</v>
      </c>
      <c r="AB28" s="16">
        <f t="shared" si="20"/>
        <v>1</v>
      </c>
      <c r="AC28" s="16">
        <f t="shared" si="20"/>
        <v>876</v>
      </c>
      <c r="AD28" s="16">
        <f t="shared" si="20"/>
        <v>0</v>
      </c>
      <c r="AE28" s="32">
        <f t="shared" si="20"/>
        <v>336</v>
      </c>
      <c r="AF28" s="32">
        <f t="shared" si="20"/>
        <v>1212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1</v>
      </c>
      <c r="L29" s="50">
        <v>0</v>
      </c>
      <c r="M29" s="50">
        <v>17</v>
      </c>
      <c r="N29" s="50">
        <v>0</v>
      </c>
      <c r="O29" s="15">
        <f t="shared" si="0"/>
        <v>5</v>
      </c>
      <c r="P29" s="15">
        <f t="shared" si="1"/>
        <v>22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1</v>
      </c>
      <c r="E30" s="50">
        <v>0</v>
      </c>
      <c r="F30" s="50">
        <v>1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11</v>
      </c>
      <c r="P30" s="15">
        <f t="shared" si="1"/>
        <v>27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18</v>
      </c>
      <c r="N31" s="50">
        <v>0</v>
      </c>
      <c r="O31" s="15">
        <f t="shared" si="0"/>
        <v>4</v>
      </c>
      <c r="P31" s="15">
        <f t="shared" si="1"/>
        <v>22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7</v>
      </c>
      <c r="P32" s="15">
        <f t="shared" si="1"/>
        <v>25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4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8</v>
      </c>
      <c r="P34" s="15">
        <f t="shared" si="1"/>
        <v>22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6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5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2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8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4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7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1</v>
      </c>
      <c r="M39" s="50">
        <v>6</v>
      </c>
      <c r="N39" s="50">
        <v>0</v>
      </c>
      <c r="O39" s="15">
        <f t="shared" si="0"/>
        <v>6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7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9</v>
      </c>
      <c r="P40" s="15">
        <f t="shared" si="1"/>
        <v>24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2</v>
      </c>
      <c r="P41" s="15">
        <f t="shared" si="1"/>
        <v>14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3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6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10</v>
      </c>
      <c r="P43" s="15">
        <f t="shared" si="1"/>
        <v>20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8</v>
      </c>
      <c r="P44" s="15">
        <f t="shared" si="1"/>
        <v>18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5">
        <f t="shared" si="0"/>
        <v>9</v>
      </c>
      <c r="P45" s="15">
        <f t="shared" si="1"/>
        <v>22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3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7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21</v>
      </c>
      <c r="N47" s="50">
        <v>0</v>
      </c>
      <c r="O47" s="15">
        <f t="shared" si="0"/>
        <v>7</v>
      </c>
      <c r="P47" s="15">
        <f t="shared" si="1"/>
        <v>28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6</v>
      </c>
      <c r="P48" s="15">
        <f t="shared" si="1"/>
        <v>26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1</v>
      </c>
      <c r="E49" s="50">
        <v>0</v>
      </c>
      <c r="F49" s="50">
        <v>1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13</v>
      </c>
      <c r="P49" s="15">
        <f t="shared" si="1"/>
        <v>34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1</v>
      </c>
      <c r="E50" s="50">
        <v>2</v>
      </c>
      <c r="F50" s="50">
        <v>0</v>
      </c>
      <c r="G50" s="50">
        <v>2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16</v>
      </c>
      <c r="N50" s="50">
        <v>0</v>
      </c>
      <c r="O50" s="15">
        <f t="shared" si="0"/>
        <v>13</v>
      </c>
      <c r="P50" s="15">
        <f t="shared" si="1"/>
        <v>29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0</v>
      </c>
      <c r="F51" s="50">
        <v>0</v>
      </c>
      <c r="G51" s="50">
        <v>2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10</v>
      </c>
      <c r="P51" s="15">
        <f t="shared" si="1"/>
        <v>31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1</v>
      </c>
      <c r="E52" s="50">
        <v>1</v>
      </c>
      <c r="F52" s="50">
        <v>1</v>
      </c>
      <c r="G52" s="50">
        <v>1</v>
      </c>
      <c r="H52" s="50">
        <v>0</v>
      </c>
      <c r="I52" s="50">
        <v>1</v>
      </c>
      <c r="J52" s="50">
        <v>1</v>
      </c>
      <c r="K52" s="50">
        <v>1</v>
      </c>
      <c r="L52" s="50">
        <v>0</v>
      </c>
      <c r="M52" s="50">
        <v>18</v>
      </c>
      <c r="N52" s="50">
        <v>0</v>
      </c>
      <c r="O52" s="15">
        <f t="shared" si="0"/>
        <v>17</v>
      </c>
      <c r="P52" s="15">
        <f t="shared" si="1"/>
        <v>35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31</v>
      </c>
      <c r="N53" s="50">
        <v>0</v>
      </c>
      <c r="O53" s="15">
        <f t="shared" si="0"/>
        <v>6</v>
      </c>
      <c r="P53" s="15">
        <f t="shared" si="1"/>
        <v>37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3</v>
      </c>
      <c r="E54" s="50">
        <v>1</v>
      </c>
      <c r="F54" s="50">
        <v>1</v>
      </c>
      <c r="G54" s="50">
        <v>2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23</v>
      </c>
      <c r="N54" s="50">
        <v>0</v>
      </c>
      <c r="O54" s="15">
        <f t="shared" si="0"/>
        <v>15</v>
      </c>
      <c r="P54" s="15">
        <f t="shared" si="1"/>
        <v>38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14</v>
      </c>
      <c r="N55" s="50">
        <v>0</v>
      </c>
      <c r="O55" s="15">
        <f t="shared" si="0"/>
        <v>10</v>
      </c>
      <c r="P55" s="15">
        <f t="shared" si="1"/>
        <v>24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1</v>
      </c>
      <c r="E56" s="50">
        <v>2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13</v>
      </c>
      <c r="P56" s="15">
        <f t="shared" si="1"/>
        <v>31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0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7</v>
      </c>
      <c r="P57" s="15">
        <f t="shared" si="1"/>
        <v>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177</v>
      </c>
      <c r="D58" s="16">
        <f t="shared" si="21"/>
        <v>23</v>
      </c>
      <c r="E58" s="16">
        <f t="shared" si="21"/>
        <v>25</v>
      </c>
      <c r="F58" s="16">
        <f t="shared" si="21"/>
        <v>26</v>
      </c>
      <c r="G58" s="16">
        <f t="shared" si="21"/>
        <v>8</v>
      </c>
      <c r="H58" s="16">
        <f t="shared" si="21"/>
        <v>0</v>
      </c>
      <c r="I58" s="16">
        <f t="shared" si="21"/>
        <v>56</v>
      </c>
      <c r="J58" s="16">
        <f t="shared" si="21"/>
        <v>13</v>
      </c>
      <c r="K58" s="16">
        <f t="shared" si="21"/>
        <v>7</v>
      </c>
      <c r="L58" s="16">
        <f t="shared" si="21"/>
        <v>1</v>
      </c>
      <c r="M58" s="16">
        <f t="shared" si="21"/>
        <v>876</v>
      </c>
      <c r="N58" s="16">
        <f t="shared" si="21"/>
        <v>0</v>
      </c>
      <c r="O58" s="16">
        <f t="shared" si="21"/>
        <v>336</v>
      </c>
      <c r="P58" s="16">
        <f t="shared" si="21"/>
        <v>1212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0.14603960396039603</v>
      </c>
      <c r="D59" s="43">
        <f t="shared" si="22"/>
        <v>1.8976897689768978E-2</v>
      </c>
      <c r="E59" s="43">
        <f t="shared" si="22"/>
        <v>2.0627062706270627E-2</v>
      </c>
      <c r="F59" s="43">
        <f t="shared" si="22"/>
        <v>2.1452145214521452E-2</v>
      </c>
      <c r="G59" s="43">
        <f t="shared" si="22"/>
        <v>6.6006600660066007E-3</v>
      </c>
      <c r="H59" s="43">
        <f t="shared" si="22"/>
        <v>0</v>
      </c>
      <c r="I59" s="43">
        <f t="shared" si="22"/>
        <v>4.6204620462046202E-2</v>
      </c>
      <c r="J59" s="43">
        <f t="shared" si="22"/>
        <v>1.0726072607260726E-2</v>
      </c>
      <c r="K59" s="43">
        <f t="shared" si="22"/>
        <v>5.7755775577557752E-3</v>
      </c>
      <c r="L59" s="43">
        <f t="shared" si="22"/>
        <v>8.2508250825082509E-4</v>
      </c>
      <c r="M59" s="43">
        <f t="shared" si="22"/>
        <v>0.72277227722772275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0.5267857142857143</v>
      </c>
      <c r="D60" s="44">
        <f t="shared" ref="D60:N60" si="23">D58/$O$58</f>
        <v>6.8452380952380959E-2</v>
      </c>
      <c r="E60" s="44">
        <f t="shared" si="23"/>
        <v>7.4404761904761904E-2</v>
      </c>
      <c r="F60" s="44">
        <f t="shared" si="23"/>
        <v>7.7380952380952384E-2</v>
      </c>
      <c r="G60" s="44">
        <f t="shared" si="23"/>
        <v>2.3809523809523808E-2</v>
      </c>
      <c r="H60" s="44">
        <f t="shared" si="23"/>
        <v>0</v>
      </c>
      <c r="I60" s="44">
        <f t="shared" si="23"/>
        <v>0.16666666666666666</v>
      </c>
      <c r="J60" s="44">
        <f t="shared" si="23"/>
        <v>3.8690476190476192E-2</v>
      </c>
      <c r="K60" s="44">
        <f t="shared" si="23"/>
        <v>2.0833333333333332E-2</v>
      </c>
      <c r="L60" s="44">
        <f t="shared" si="23"/>
        <v>2.976190476190476E-3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52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'23.09-BULOBA- NSANGI'!C3:G3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182</v>
      </c>
      <c r="E5" s="3"/>
      <c r="F5" s="41" t="s">
        <v>1</v>
      </c>
      <c r="G5" s="76" t="str">
        <f>'27.09 Nsangi-Buloba'!G5:H5</f>
        <v>HANA international school</v>
      </c>
      <c r="H5" s="77"/>
      <c r="I5" s="14"/>
      <c r="J5" s="2" t="s">
        <v>5</v>
      </c>
      <c r="K5" s="76" t="s">
        <v>180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'23.09-BULOBA- NSANGI'!D6:E6</f>
        <v>BULOBA</v>
      </c>
      <c r="E6" s="77"/>
      <c r="F6" s="2" t="s">
        <v>2</v>
      </c>
      <c r="G6" s="76" t="str">
        <f>'23.09-BULOBA- NSANGI'!G6:H6</f>
        <v>NSANGI</v>
      </c>
      <c r="H6" s="77"/>
      <c r="J6" s="2" t="s">
        <v>21</v>
      </c>
      <c r="K6" s="76" t="str">
        <f>'27.09 Nsangi-Buloba'!K6:L6</f>
        <v>Dennis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29</v>
      </c>
      <c r="R10" s="1" t="s">
        <v>6</v>
      </c>
      <c r="S10" s="17">
        <f t="shared" ref="S10:AF10" si="2">SUM(C10:C13)</f>
        <v>19</v>
      </c>
      <c r="T10" s="17">
        <f t="shared" si="2"/>
        <v>3</v>
      </c>
      <c r="U10" s="17">
        <f t="shared" si="2"/>
        <v>5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109</v>
      </c>
      <c r="AD10" s="17">
        <f t="shared" si="2"/>
        <v>0</v>
      </c>
      <c r="AE10" s="31">
        <f t="shared" si="2"/>
        <v>30</v>
      </c>
      <c r="AF10" s="31">
        <f t="shared" si="2"/>
        <v>139</v>
      </c>
    </row>
    <row r="11" spans="2:32" s="6" customFormat="1" ht="23.1" customHeight="1" x14ac:dyDescent="0.25">
      <c r="B11" s="45" t="s">
        <v>38</v>
      </c>
      <c r="C11" s="50">
        <v>3</v>
      </c>
      <c r="D11" s="50">
        <v>2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32</v>
      </c>
      <c r="N11" s="50">
        <v>0</v>
      </c>
      <c r="O11" s="15">
        <f t="shared" si="0"/>
        <v>6</v>
      </c>
      <c r="P11" s="15">
        <f t="shared" si="1"/>
        <v>38</v>
      </c>
      <c r="R11" s="1" t="s">
        <v>7</v>
      </c>
      <c r="S11" s="17">
        <f t="shared" ref="S11:AF11" si="3">SUM(C14:C17)</f>
        <v>16</v>
      </c>
      <c r="T11" s="17">
        <f t="shared" si="3"/>
        <v>7</v>
      </c>
      <c r="U11" s="17">
        <f t="shared" si="3"/>
        <v>4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75</v>
      </c>
      <c r="AD11" s="17">
        <f t="shared" si="3"/>
        <v>0</v>
      </c>
      <c r="AE11" s="31">
        <f t="shared" si="3"/>
        <v>35</v>
      </c>
      <c r="AF11" s="31">
        <f t="shared" si="3"/>
        <v>110</v>
      </c>
    </row>
    <row r="12" spans="2:32" ht="23.1" customHeight="1" x14ac:dyDescent="0.25">
      <c r="B12" s="45" t="s">
        <v>39</v>
      </c>
      <c r="C12" s="50">
        <v>8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26</v>
      </c>
      <c r="N12" s="50">
        <v>0</v>
      </c>
      <c r="O12" s="15">
        <f t="shared" si="0"/>
        <v>8</v>
      </c>
      <c r="P12" s="15">
        <f t="shared" si="1"/>
        <v>34</v>
      </c>
      <c r="R12" s="1" t="s">
        <v>8</v>
      </c>
      <c r="S12" s="17">
        <f t="shared" ref="S12:AF12" si="4">SUM(C18:C21)</f>
        <v>13</v>
      </c>
      <c r="T12" s="17">
        <f t="shared" si="4"/>
        <v>2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92</v>
      </c>
      <c r="AD12" s="17">
        <f t="shared" si="4"/>
        <v>0</v>
      </c>
      <c r="AE12" s="31">
        <f t="shared" si="4"/>
        <v>24</v>
      </c>
      <c r="AF12" s="31">
        <f t="shared" si="4"/>
        <v>116</v>
      </c>
    </row>
    <row r="13" spans="2:32" ht="23.1" customHeight="1" x14ac:dyDescent="0.25">
      <c r="B13" s="45" t="s">
        <v>40</v>
      </c>
      <c r="C13" s="50">
        <v>4</v>
      </c>
      <c r="D13" s="50">
        <v>1</v>
      </c>
      <c r="E13" s="50">
        <v>2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5">
        <f t="shared" si="0"/>
        <v>9</v>
      </c>
      <c r="P13" s="15">
        <f t="shared" si="1"/>
        <v>38</v>
      </c>
      <c r="R13" s="1" t="s">
        <v>9</v>
      </c>
      <c r="S13" s="17">
        <f t="shared" ref="S13:AF13" si="5">SUM(C22:C25)</f>
        <v>14</v>
      </c>
      <c r="T13" s="17">
        <f t="shared" si="5"/>
        <v>3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109</v>
      </c>
      <c r="AD13" s="17">
        <f t="shared" si="5"/>
        <v>0</v>
      </c>
      <c r="AE13" s="31">
        <f t="shared" si="5"/>
        <v>22</v>
      </c>
      <c r="AF13" s="31">
        <f t="shared" si="5"/>
        <v>131</v>
      </c>
    </row>
    <row r="14" spans="2:32" ht="23.1" customHeight="1" x14ac:dyDescent="0.25">
      <c r="B14" s="45" t="s">
        <v>41</v>
      </c>
      <c r="C14" s="50">
        <v>4</v>
      </c>
      <c r="D14" s="50">
        <v>2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8</v>
      </c>
      <c r="P14" s="15">
        <f t="shared" si="1"/>
        <v>38</v>
      </c>
      <c r="R14" s="1" t="s">
        <v>10</v>
      </c>
      <c r="S14" s="17">
        <f t="shared" ref="S14:AF14" si="6">SUM(C26:C29)</f>
        <v>18</v>
      </c>
      <c r="T14" s="17">
        <f t="shared" si="6"/>
        <v>2</v>
      </c>
      <c r="U14" s="17">
        <f t="shared" si="6"/>
        <v>3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81</v>
      </c>
      <c r="AD14" s="17">
        <f t="shared" si="6"/>
        <v>1</v>
      </c>
      <c r="AE14" s="31">
        <f t="shared" si="6"/>
        <v>30</v>
      </c>
      <c r="AF14" s="31">
        <f t="shared" si="6"/>
        <v>111</v>
      </c>
    </row>
    <row r="15" spans="2:32" ht="23.1" customHeight="1" x14ac:dyDescent="0.25">
      <c r="B15" s="45" t="s">
        <v>42</v>
      </c>
      <c r="C15" s="50">
        <v>5</v>
      </c>
      <c r="D15" s="50">
        <v>2</v>
      </c>
      <c r="E15" s="50">
        <v>2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10</v>
      </c>
      <c r="P15" s="15">
        <f t="shared" si="1"/>
        <v>18</v>
      </c>
      <c r="R15" s="1" t="s">
        <v>11</v>
      </c>
      <c r="S15" s="17">
        <f t="shared" ref="S15:AF15" si="7">SUM(C30:C33)</f>
        <v>9</v>
      </c>
      <c r="T15" s="17">
        <f t="shared" si="7"/>
        <v>2</v>
      </c>
      <c r="U15" s="17">
        <f t="shared" si="7"/>
        <v>4</v>
      </c>
      <c r="V15" s="17">
        <f t="shared" si="7"/>
        <v>1</v>
      </c>
      <c r="W15" s="17">
        <f t="shared" si="7"/>
        <v>1</v>
      </c>
      <c r="X15" s="17">
        <f t="shared" si="7"/>
        <v>0</v>
      </c>
      <c r="Y15" s="17">
        <f t="shared" si="7"/>
        <v>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69</v>
      </c>
      <c r="AD15" s="17">
        <f t="shared" si="7"/>
        <v>0</v>
      </c>
      <c r="AE15" s="31">
        <f t="shared" si="7"/>
        <v>22</v>
      </c>
      <c r="AF15" s="31">
        <f t="shared" si="7"/>
        <v>91</v>
      </c>
    </row>
    <row r="16" spans="2:32" ht="23.1" customHeight="1" x14ac:dyDescent="0.25">
      <c r="B16" s="45" t="s">
        <v>43</v>
      </c>
      <c r="C16" s="50">
        <v>2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4</v>
      </c>
      <c r="P16" s="15">
        <f t="shared" si="1"/>
        <v>6</v>
      </c>
      <c r="R16" s="1" t="s">
        <v>12</v>
      </c>
      <c r="S16" s="17">
        <f t="shared" ref="S16:AF16" si="8">SUM(C34:C37)</f>
        <v>16</v>
      </c>
      <c r="T16" s="17">
        <f t="shared" si="8"/>
        <v>6</v>
      </c>
      <c r="U16" s="17">
        <f t="shared" si="8"/>
        <v>3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71</v>
      </c>
      <c r="AD16" s="17">
        <f t="shared" si="8"/>
        <v>0</v>
      </c>
      <c r="AE16" s="31">
        <f t="shared" si="8"/>
        <v>33</v>
      </c>
      <c r="AF16" s="31">
        <f t="shared" si="8"/>
        <v>104</v>
      </c>
    </row>
    <row r="17" spans="2:32" ht="23.1" customHeight="1" x14ac:dyDescent="0.25">
      <c r="B17" s="45" t="s">
        <v>44</v>
      </c>
      <c r="C17" s="50">
        <v>5</v>
      </c>
      <c r="D17" s="50">
        <v>2</v>
      </c>
      <c r="E17" s="50">
        <v>1</v>
      </c>
      <c r="F17" s="50">
        <v>1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13</v>
      </c>
      <c r="P17" s="15">
        <f t="shared" si="1"/>
        <v>48</v>
      </c>
      <c r="R17" s="1" t="s">
        <v>13</v>
      </c>
      <c r="S17" s="17">
        <f t="shared" ref="S17:AF17" si="9">SUM(C38:C41)</f>
        <v>12</v>
      </c>
      <c r="T17" s="17">
        <f t="shared" si="9"/>
        <v>3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64</v>
      </c>
      <c r="AD17" s="17">
        <f t="shared" si="9"/>
        <v>0</v>
      </c>
      <c r="AE17" s="31">
        <f t="shared" si="9"/>
        <v>23</v>
      </c>
      <c r="AF17" s="31">
        <f t="shared" si="9"/>
        <v>87</v>
      </c>
    </row>
    <row r="18" spans="2:32" ht="23.1" customHeight="1" x14ac:dyDescent="0.25">
      <c r="B18" s="45" t="s">
        <v>45</v>
      </c>
      <c r="C18" s="50">
        <v>3</v>
      </c>
      <c r="D18" s="50">
        <v>1</v>
      </c>
      <c r="E18" s="50">
        <v>1</v>
      </c>
      <c r="F18" s="50">
        <v>2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27</v>
      </c>
      <c r="N18" s="50">
        <v>0</v>
      </c>
      <c r="O18" s="15">
        <f t="shared" si="0"/>
        <v>10</v>
      </c>
      <c r="P18" s="15">
        <f t="shared" si="1"/>
        <v>37</v>
      </c>
      <c r="R18" s="1" t="s">
        <v>14</v>
      </c>
      <c r="S18" s="17">
        <f t="shared" ref="S18:AF18" si="10">SUM(C42:C45)</f>
        <v>15</v>
      </c>
      <c r="T18" s="17">
        <f t="shared" si="10"/>
        <v>1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67</v>
      </c>
      <c r="AD18" s="17">
        <f t="shared" si="10"/>
        <v>0</v>
      </c>
      <c r="AE18" s="31">
        <f t="shared" si="10"/>
        <v>24</v>
      </c>
      <c r="AF18" s="31">
        <f t="shared" si="10"/>
        <v>91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4</v>
      </c>
      <c r="P19" s="15">
        <f t="shared" si="1"/>
        <v>20</v>
      </c>
      <c r="R19" s="1" t="s">
        <v>15</v>
      </c>
      <c r="S19" s="17">
        <f t="shared" ref="S19:AF19" si="11">SUM(C46:C49)</f>
        <v>15</v>
      </c>
      <c r="T19" s="17">
        <f t="shared" si="11"/>
        <v>2</v>
      </c>
      <c r="U19" s="17">
        <f t="shared" si="11"/>
        <v>4</v>
      </c>
      <c r="V19" s="17">
        <f t="shared" si="11"/>
        <v>6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81</v>
      </c>
      <c r="AD19" s="17">
        <f t="shared" si="11"/>
        <v>0</v>
      </c>
      <c r="AE19" s="31">
        <f t="shared" si="11"/>
        <v>31</v>
      </c>
      <c r="AF19" s="31">
        <f t="shared" si="11"/>
        <v>112</v>
      </c>
    </row>
    <row r="20" spans="2:32" ht="23.1" customHeight="1" x14ac:dyDescent="0.25">
      <c r="B20" s="45" t="s">
        <v>47</v>
      </c>
      <c r="C20" s="50">
        <v>3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22</v>
      </c>
      <c r="N20" s="50">
        <v>0</v>
      </c>
      <c r="O20" s="15">
        <f t="shared" si="0"/>
        <v>5</v>
      </c>
      <c r="P20" s="15">
        <f t="shared" si="1"/>
        <v>27</v>
      </c>
      <c r="R20" s="1" t="s">
        <v>16</v>
      </c>
      <c r="S20" s="17">
        <f t="shared" ref="S20:AF20" si="12">SUM(C50:C53)</f>
        <v>20</v>
      </c>
      <c r="T20" s="17">
        <f t="shared" si="12"/>
        <v>2</v>
      </c>
      <c r="U20" s="17">
        <f t="shared" si="12"/>
        <v>1</v>
      </c>
      <c r="V20" s="17">
        <f t="shared" si="12"/>
        <v>7</v>
      </c>
      <c r="W20" s="17">
        <f t="shared" si="12"/>
        <v>4</v>
      </c>
      <c r="X20" s="17">
        <f t="shared" si="12"/>
        <v>0</v>
      </c>
      <c r="Y20" s="17">
        <f t="shared" si="12"/>
        <v>7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99</v>
      </c>
      <c r="AD20" s="17">
        <f t="shared" si="12"/>
        <v>0</v>
      </c>
      <c r="AE20" s="31">
        <f t="shared" si="12"/>
        <v>42</v>
      </c>
      <c r="AF20" s="31">
        <f t="shared" si="12"/>
        <v>141</v>
      </c>
    </row>
    <row r="21" spans="2:32" ht="23.1" customHeight="1" x14ac:dyDescent="0.25">
      <c r="B21" s="45" t="s">
        <v>48</v>
      </c>
      <c r="C21" s="50">
        <v>4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27</v>
      </c>
      <c r="N21" s="50">
        <v>0</v>
      </c>
      <c r="O21" s="15">
        <f t="shared" si="0"/>
        <v>5</v>
      </c>
      <c r="P21" s="15">
        <f t="shared" si="1"/>
        <v>32</v>
      </c>
      <c r="R21" s="36" t="s">
        <v>20</v>
      </c>
      <c r="S21" s="34">
        <f t="shared" ref="S21:AF21" si="13">SUM(C54:C57)</f>
        <v>23</v>
      </c>
      <c r="T21" s="17">
        <f t="shared" si="13"/>
        <v>4</v>
      </c>
      <c r="U21" s="17">
        <f t="shared" si="13"/>
        <v>4</v>
      </c>
      <c r="V21" s="17">
        <f t="shared" si="13"/>
        <v>4</v>
      </c>
      <c r="W21" s="17">
        <f t="shared" si="13"/>
        <v>2</v>
      </c>
      <c r="X21" s="17">
        <f t="shared" si="13"/>
        <v>0</v>
      </c>
      <c r="Y21" s="17">
        <f t="shared" si="13"/>
        <v>8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94</v>
      </c>
      <c r="AD21" s="17">
        <f t="shared" si="13"/>
        <v>0</v>
      </c>
      <c r="AE21" s="31">
        <f t="shared" si="13"/>
        <v>47</v>
      </c>
      <c r="AF21" s="31">
        <f t="shared" si="13"/>
        <v>141</v>
      </c>
    </row>
    <row r="22" spans="2:32" ht="23.1" customHeight="1" x14ac:dyDescent="0.25">
      <c r="B22" s="45" t="s">
        <v>49</v>
      </c>
      <c r="C22" s="50">
        <v>3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29</v>
      </c>
      <c r="N22" s="50">
        <v>0</v>
      </c>
      <c r="O22" s="15">
        <f t="shared" si="0"/>
        <v>7</v>
      </c>
      <c r="P22" s="15">
        <f t="shared" si="1"/>
        <v>36</v>
      </c>
      <c r="R22" s="36" t="s">
        <v>146</v>
      </c>
      <c r="S22" s="34">
        <f>SUM(C58:C61)</f>
        <v>16</v>
      </c>
      <c r="T22" s="34">
        <f t="shared" ref="T22:AF22" si="14">SUM(D58:D61)</f>
        <v>9</v>
      </c>
      <c r="U22" s="34">
        <f t="shared" si="14"/>
        <v>2</v>
      </c>
      <c r="V22" s="34">
        <f t="shared" si="14"/>
        <v>6</v>
      </c>
      <c r="W22" s="34">
        <f t="shared" si="14"/>
        <v>0</v>
      </c>
      <c r="X22" s="34">
        <f t="shared" si="14"/>
        <v>0</v>
      </c>
      <c r="Y22" s="34">
        <f t="shared" si="14"/>
        <v>7</v>
      </c>
      <c r="Z22" s="34">
        <f t="shared" si="14"/>
        <v>5</v>
      </c>
      <c r="AA22" s="34">
        <f t="shared" si="14"/>
        <v>0</v>
      </c>
      <c r="AB22" s="34">
        <f t="shared" si="14"/>
        <v>0</v>
      </c>
      <c r="AC22" s="34">
        <f t="shared" si="14"/>
        <v>64</v>
      </c>
      <c r="AD22" s="34">
        <f t="shared" si="14"/>
        <v>0</v>
      </c>
      <c r="AE22" s="31">
        <f t="shared" si="14"/>
        <v>45</v>
      </c>
      <c r="AF22" s="31">
        <f t="shared" si="14"/>
        <v>109</v>
      </c>
    </row>
    <row r="23" spans="2:32" ht="23.1" customHeight="1" x14ac:dyDescent="0.25">
      <c r="B23" s="45" t="s">
        <v>50</v>
      </c>
      <c r="C23" s="50">
        <v>3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29</v>
      </c>
      <c r="N23" s="50">
        <v>0</v>
      </c>
      <c r="O23" s="15">
        <f t="shared" si="0"/>
        <v>4</v>
      </c>
      <c r="P23" s="15">
        <f t="shared" si="1"/>
        <v>33</v>
      </c>
      <c r="R23" s="36" t="s">
        <v>147</v>
      </c>
      <c r="S23" s="34">
        <f>SUM(C62:C65)</f>
        <v>8</v>
      </c>
      <c r="T23" s="34">
        <f t="shared" ref="T23:AF23" si="15">SUM(D62:D65)</f>
        <v>2</v>
      </c>
      <c r="U23" s="34">
        <f t="shared" si="15"/>
        <v>1</v>
      </c>
      <c r="V23" s="34">
        <f t="shared" si="15"/>
        <v>2</v>
      </c>
      <c r="W23" s="34">
        <f t="shared" si="15"/>
        <v>1</v>
      </c>
      <c r="X23" s="34">
        <f t="shared" si="15"/>
        <v>0</v>
      </c>
      <c r="Y23" s="34">
        <f t="shared" si="15"/>
        <v>4</v>
      </c>
      <c r="Z23" s="34">
        <f t="shared" si="15"/>
        <v>0</v>
      </c>
      <c r="AA23" s="34">
        <f t="shared" si="15"/>
        <v>1</v>
      </c>
      <c r="AB23" s="34">
        <f t="shared" si="15"/>
        <v>0</v>
      </c>
      <c r="AC23" s="34">
        <f t="shared" si="15"/>
        <v>42</v>
      </c>
      <c r="AD23" s="34">
        <f t="shared" si="15"/>
        <v>0</v>
      </c>
      <c r="AE23" s="31">
        <f t="shared" si="15"/>
        <v>19</v>
      </c>
      <c r="AF23" s="31">
        <f t="shared" si="15"/>
        <v>61</v>
      </c>
    </row>
    <row r="24" spans="2:32" ht="23.1" customHeight="1" x14ac:dyDescent="0.25">
      <c r="B24" s="45" t="s">
        <v>51</v>
      </c>
      <c r="C24" s="50">
        <v>5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26</v>
      </c>
      <c r="N24" s="50">
        <v>0</v>
      </c>
      <c r="O24" s="15">
        <f t="shared" si="0"/>
        <v>7</v>
      </c>
      <c r="P24" s="15">
        <f t="shared" si="1"/>
        <v>33</v>
      </c>
      <c r="R24" s="36" t="s">
        <v>148</v>
      </c>
      <c r="S24" s="34">
        <f>SUM(C66:C69)</f>
        <v>13</v>
      </c>
      <c r="T24" s="34">
        <f t="shared" ref="T24:AF24" si="16">SUM(D66:D69)</f>
        <v>1</v>
      </c>
      <c r="U24" s="34">
        <f t="shared" si="16"/>
        <v>2</v>
      </c>
      <c r="V24" s="34">
        <f t="shared" si="16"/>
        <v>8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59</v>
      </c>
      <c r="AD24" s="34">
        <f t="shared" si="16"/>
        <v>0</v>
      </c>
      <c r="AE24" s="31">
        <f t="shared" si="16"/>
        <v>31</v>
      </c>
      <c r="AF24" s="31">
        <f t="shared" si="16"/>
        <v>90</v>
      </c>
    </row>
    <row r="25" spans="2:32" ht="23.1" customHeight="1" x14ac:dyDescent="0.25">
      <c r="B25" s="45" t="s">
        <v>52</v>
      </c>
      <c r="C25" s="50">
        <v>3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25</v>
      </c>
      <c r="N25" s="50">
        <v>0</v>
      </c>
      <c r="O25" s="15">
        <f t="shared" si="0"/>
        <v>4</v>
      </c>
      <c r="P25" s="15">
        <f t="shared" si="1"/>
        <v>29</v>
      </c>
      <c r="R25" s="36" t="s">
        <v>149</v>
      </c>
      <c r="S25" s="34">
        <f>SUM(C70:C73)</f>
        <v>9</v>
      </c>
      <c r="T25" s="34">
        <f t="shared" ref="T25:AF25" si="17">SUM(D70:D73)</f>
        <v>2</v>
      </c>
      <c r="U25" s="34">
        <f t="shared" si="17"/>
        <v>0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42</v>
      </c>
      <c r="AD25" s="34">
        <f t="shared" si="17"/>
        <v>0</v>
      </c>
      <c r="AE25" s="31">
        <f t="shared" si="17"/>
        <v>19</v>
      </c>
      <c r="AF25" s="31">
        <f t="shared" si="17"/>
        <v>61</v>
      </c>
    </row>
    <row r="26" spans="2:32" ht="23.1" customHeight="1" x14ac:dyDescent="0.25">
      <c r="B26" s="45" t="s">
        <v>53</v>
      </c>
      <c r="C26" s="50">
        <v>4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20</v>
      </c>
      <c r="N26" s="50">
        <v>0</v>
      </c>
      <c r="O26" s="15">
        <f t="shared" si="0"/>
        <v>8</v>
      </c>
      <c r="P26" s="15">
        <f t="shared" si="1"/>
        <v>28</v>
      </c>
      <c r="R26" s="36" t="s">
        <v>150</v>
      </c>
      <c r="S26" s="34">
        <f>SUM(C74:C77)</f>
        <v>3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17</v>
      </c>
      <c r="AD26" s="34">
        <f t="shared" si="18"/>
        <v>0</v>
      </c>
      <c r="AE26" s="31">
        <f t="shared" si="18"/>
        <v>8</v>
      </c>
      <c r="AF26" s="31">
        <f t="shared" si="18"/>
        <v>25</v>
      </c>
    </row>
    <row r="27" spans="2:32" ht="23.1" customHeight="1" x14ac:dyDescent="0.25">
      <c r="B27" s="45" t="s">
        <v>54</v>
      </c>
      <c r="C27" s="50">
        <v>5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1</v>
      </c>
      <c r="L27" s="50">
        <v>0</v>
      </c>
      <c r="M27" s="50">
        <v>18</v>
      </c>
      <c r="N27" s="50">
        <v>0</v>
      </c>
      <c r="O27" s="15">
        <f t="shared" si="0"/>
        <v>7</v>
      </c>
      <c r="P27" s="15">
        <f t="shared" si="1"/>
        <v>25</v>
      </c>
      <c r="R27" s="36" t="s">
        <v>151</v>
      </c>
      <c r="S27" s="34">
        <f>SUM(C78:C81)</f>
        <v>7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18</v>
      </c>
      <c r="AD27" s="34">
        <f t="shared" si="19"/>
        <v>0</v>
      </c>
      <c r="AE27" s="31">
        <f t="shared" si="19"/>
        <v>9</v>
      </c>
      <c r="AF27" s="31">
        <f t="shared" si="19"/>
        <v>27</v>
      </c>
    </row>
    <row r="28" spans="2:32" ht="23.1" customHeight="1" x14ac:dyDescent="0.25">
      <c r="B28" s="45" t="s">
        <v>55</v>
      </c>
      <c r="C28" s="50">
        <v>3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5</v>
      </c>
      <c r="P28" s="15">
        <f t="shared" si="1"/>
        <v>30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9</v>
      </c>
      <c r="AD28" s="34">
        <f t="shared" si="20"/>
        <v>0</v>
      </c>
      <c r="AE28" s="31">
        <f t="shared" si="20"/>
        <v>2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6</v>
      </c>
      <c r="D29" s="50">
        <v>2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18</v>
      </c>
      <c r="N29" s="50">
        <v>1</v>
      </c>
      <c r="O29" s="15">
        <f t="shared" si="0"/>
        <v>10</v>
      </c>
      <c r="P29" s="15">
        <f t="shared" si="1"/>
        <v>28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</v>
      </c>
      <c r="AD29" s="34">
        <f t="shared" si="21"/>
        <v>0</v>
      </c>
      <c r="AE29" s="31">
        <f t="shared" si="21"/>
        <v>1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6</v>
      </c>
      <c r="P30" s="15">
        <f t="shared" si="1"/>
        <v>24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11</v>
      </c>
      <c r="AD30" s="34">
        <f t="shared" si="22"/>
        <v>0</v>
      </c>
      <c r="AE30" s="31">
        <f t="shared" si="22"/>
        <v>4</v>
      </c>
      <c r="AF30" s="31">
        <f t="shared" si="22"/>
        <v>15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1</v>
      </c>
      <c r="F31" s="50">
        <v>1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19</v>
      </c>
      <c r="N31" s="50">
        <v>0</v>
      </c>
      <c r="O31" s="15">
        <f t="shared" si="0"/>
        <v>6</v>
      </c>
      <c r="P31" s="15">
        <f t="shared" si="1"/>
        <v>25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2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4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1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2</v>
      </c>
      <c r="P32" s="15">
        <f t="shared" si="1"/>
        <v>17</v>
      </c>
      <c r="R32" s="33" t="s">
        <v>156</v>
      </c>
      <c r="S32" s="34">
        <f>SUM(C98:C101)</f>
        <v>7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7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21</v>
      </c>
      <c r="AD32" s="34">
        <f t="shared" si="24"/>
        <v>0</v>
      </c>
      <c r="AE32" s="31">
        <f t="shared" si="24"/>
        <v>16</v>
      </c>
      <c r="AF32" s="31">
        <f t="shared" si="24"/>
        <v>37</v>
      </c>
    </row>
    <row r="33" spans="2:32" ht="23.1" customHeight="1" x14ac:dyDescent="0.25">
      <c r="B33" s="45" t="s">
        <v>60</v>
      </c>
      <c r="C33" s="50">
        <v>3</v>
      </c>
      <c r="D33" s="50">
        <v>1</v>
      </c>
      <c r="E33" s="50">
        <v>2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8</v>
      </c>
      <c r="P33" s="15">
        <f t="shared" si="1"/>
        <v>25</v>
      </c>
      <c r="R33" s="33" t="s">
        <v>157</v>
      </c>
      <c r="S33" s="34">
        <f>SUM(C102:C105)</f>
        <v>9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11</v>
      </c>
      <c r="W33" s="34">
        <f t="shared" si="25"/>
        <v>3</v>
      </c>
      <c r="X33" s="34">
        <f t="shared" si="25"/>
        <v>0</v>
      </c>
      <c r="Y33" s="34">
        <f t="shared" si="25"/>
        <v>1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29</v>
      </c>
      <c r="AD33" s="34">
        <f t="shared" si="25"/>
        <v>0</v>
      </c>
      <c r="AE33" s="31">
        <f t="shared" si="25"/>
        <v>28</v>
      </c>
      <c r="AF33" s="31">
        <f t="shared" si="25"/>
        <v>57</v>
      </c>
    </row>
    <row r="34" spans="2:32" ht="23.1" customHeight="1" x14ac:dyDescent="0.25">
      <c r="B34" s="46" t="s">
        <v>61</v>
      </c>
      <c r="C34" s="50">
        <v>3</v>
      </c>
      <c r="D34" s="50">
        <v>1</v>
      </c>
      <c r="E34" s="50">
        <v>1</v>
      </c>
      <c r="F34" s="50">
        <v>2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8</v>
      </c>
      <c r="P34" s="15">
        <f t="shared" si="1"/>
        <v>27</v>
      </c>
      <c r="R34" s="38" t="s">
        <v>90</v>
      </c>
      <c r="S34" s="39">
        <f t="shared" ref="S34:AF34" si="26">MAX(S10:S12)</f>
        <v>19</v>
      </c>
      <c r="T34" s="39">
        <f t="shared" si="26"/>
        <v>7</v>
      </c>
      <c r="U34" s="39">
        <f t="shared" si="26"/>
        <v>5</v>
      </c>
      <c r="V34" s="39">
        <f t="shared" si="26"/>
        <v>3</v>
      </c>
      <c r="W34" s="39">
        <f t="shared" si="26"/>
        <v>0</v>
      </c>
      <c r="X34" s="39">
        <f t="shared" si="26"/>
        <v>0</v>
      </c>
      <c r="Y34" s="39">
        <f t="shared" si="26"/>
        <v>6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109</v>
      </c>
      <c r="AD34" s="39">
        <f t="shared" si="26"/>
        <v>0</v>
      </c>
      <c r="AE34" s="40">
        <f t="shared" si="26"/>
        <v>35</v>
      </c>
      <c r="AF34" s="40">
        <f t="shared" si="26"/>
        <v>139</v>
      </c>
    </row>
    <row r="35" spans="2:32" ht="23.1" customHeight="1" x14ac:dyDescent="0.25">
      <c r="B35" s="46" t="s">
        <v>62</v>
      </c>
      <c r="C35" s="50">
        <v>7</v>
      </c>
      <c r="D35" s="50">
        <v>2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2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12</v>
      </c>
      <c r="P35" s="15">
        <f t="shared" si="1"/>
        <v>33</v>
      </c>
      <c r="R35" s="38" t="s">
        <v>91</v>
      </c>
      <c r="S35" s="39">
        <f t="shared" ref="S35:AF35" si="27">MAX(S13:S18)</f>
        <v>18</v>
      </c>
      <c r="T35" s="39">
        <f t="shared" si="27"/>
        <v>6</v>
      </c>
      <c r="U35" s="39">
        <f t="shared" si="27"/>
        <v>4</v>
      </c>
      <c r="V35" s="39">
        <f t="shared" si="27"/>
        <v>3</v>
      </c>
      <c r="W35" s="39">
        <f t="shared" si="27"/>
        <v>1</v>
      </c>
      <c r="X35" s="39">
        <f t="shared" si="27"/>
        <v>0</v>
      </c>
      <c r="Y35" s="39">
        <f t="shared" si="27"/>
        <v>5</v>
      </c>
      <c r="Z35" s="39">
        <f t="shared" si="27"/>
        <v>2</v>
      </c>
      <c r="AA35" s="39">
        <f t="shared" si="27"/>
        <v>1</v>
      </c>
      <c r="AB35" s="39">
        <f t="shared" si="27"/>
        <v>0</v>
      </c>
      <c r="AC35" s="39">
        <f t="shared" si="27"/>
        <v>109</v>
      </c>
      <c r="AD35" s="39">
        <f t="shared" si="27"/>
        <v>1</v>
      </c>
      <c r="AE35" s="40">
        <f t="shared" si="27"/>
        <v>33</v>
      </c>
      <c r="AF35" s="40">
        <f t="shared" si="27"/>
        <v>131</v>
      </c>
    </row>
    <row r="36" spans="2:32" ht="23.1" customHeight="1" x14ac:dyDescent="0.25">
      <c r="B36" s="46" t="s">
        <v>63</v>
      </c>
      <c r="C36" s="50">
        <v>5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18</v>
      </c>
      <c r="N36" s="50">
        <v>0</v>
      </c>
      <c r="O36" s="15">
        <f t="shared" si="0"/>
        <v>8</v>
      </c>
      <c r="P36" s="15">
        <f t="shared" si="1"/>
        <v>26</v>
      </c>
      <c r="R36" s="38" t="s">
        <v>92</v>
      </c>
      <c r="S36" s="39">
        <f t="shared" ref="S36:AF36" si="28">MAX(S19:S21)</f>
        <v>23</v>
      </c>
      <c r="T36" s="39">
        <f t="shared" si="28"/>
        <v>4</v>
      </c>
      <c r="U36" s="39">
        <f t="shared" si="28"/>
        <v>4</v>
      </c>
      <c r="V36" s="39">
        <f t="shared" si="28"/>
        <v>7</v>
      </c>
      <c r="W36" s="39">
        <f t="shared" si="28"/>
        <v>4</v>
      </c>
      <c r="X36" s="39">
        <f t="shared" si="28"/>
        <v>0</v>
      </c>
      <c r="Y36" s="39">
        <f t="shared" si="28"/>
        <v>8</v>
      </c>
      <c r="Z36" s="39">
        <f t="shared" si="28"/>
        <v>2</v>
      </c>
      <c r="AA36" s="39">
        <f t="shared" si="28"/>
        <v>1</v>
      </c>
      <c r="AB36" s="39">
        <f t="shared" si="28"/>
        <v>0</v>
      </c>
      <c r="AC36" s="39">
        <f t="shared" si="28"/>
        <v>99</v>
      </c>
      <c r="AD36" s="39">
        <f t="shared" si="28"/>
        <v>0</v>
      </c>
      <c r="AE36" s="40">
        <f t="shared" si="28"/>
        <v>47</v>
      </c>
      <c r="AF36" s="40">
        <f t="shared" si="28"/>
        <v>141</v>
      </c>
    </row>
    <row r="37" spans="2:32" ht="23.1" customHeight="1" x14ac:dyDescent="0.25">
      <c r="B37" s="45" t="s">
        <v>64</v>
      </c>
      <c r="C37" s="50">
        <v>1</v>
      </c>
      <c r="D37" s="50">
        <v>2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5</v>
      </c>
      <c r="P37" s="15">
        <f t="shared" si="1"/>
        <v>18</v>
      </c>
      <c r="R37" s="37" t="s">
        <v>85</v>
      </c>
      <c r="S37" s="35">
        <f t="shared" ref="S37:AF37" si="29">SUM(S10:S12)</f>
        <v>48</v>
      </c>
      <c r="T37" s="16">
        <f t="shared" si="29"/>
        <v>12</v>
      </c>
      <c r="U37" s="16">
        <f t="shared" si="29"/>
        <v>10</v>
      </c>
      <c r="V37" s="16">
        <f t="shared" si="29"/>
        <v>5</v>
      </c>
      <c r="W37" s="16">
        <f t="shared" si="29"/>
        <v>0</v>
      </c>
      <c r="X37" s="16">
        <f t="shared" si="29"/>
        <v>0</v>
      </c>
      <c r="Y37" s="16">
        <f t="shared" si="29"/>
        <v>14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276</v>
      </c>
      <c r="AD37" s="16">
        <f t="shared" si="29"/>
        <v>0</v>
      </c>
      <c r="AE37" s="32">
        <f t="shared" si="29"/>
        <v>89</v>
      </c>
      <c r="AF37" s="32">
        <f t="shared" si="29"/>
        <v>365</v>
      </c>
    </row>
    <row r="38" spans="2:32" ht="23.1" customHeight="1" x14ac:dyDescent="0.25">
      <c r="B38" s="46" t="s">
        <v>65</v>
      </c>
      <c r="C38" s="50">
        <v>7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5">
        <f t="shared" si="0"/>
        <v>8</v>
      </c>
      <c r="P38" s="15">
        <f t="shared" si="1"/>
        <v>25</v>
      </c>
      <c r="R38" s="28" t="s">
        <v>86</v>
      </c>
      <c r="S38" s="16">
        <f t="shared" ref="S38:AF38" si="30">SUM(S13:S18)</f>
        <v>84</v>
      </c>
      <c r="T38" s="16">
        <f t="shared" si="30"/>
        <v>17</v>
      </c>
      <c r="U38" s="16">
        <f t="shared" si="30"/>
        <v>18</v>
      </c>
      <c r="V38" s="16">
        <f t="shared" si="30"/>
        <v>4</v>
      </c>
      <c r="W38" s="16">
        <f t="shared" si="30"/>
        <v>1</v>
      </c>
      <c r="X38" s="16">
        <f t="shared" si="30"/>
        <v>0</v>
      </c>
      <c r="Y38" s="16">
        <f t="shared" si="30"/>
        <v>24</v>
      </c>
      <c r="Z38" s="16">
        <f t="shared" si="30"/>
        <v>4</v>
      </c>
      <c r="AA38" s="16">
        <f t="shared" si="30"/>
        <v>1</v>
      </c>
      <c r="AB38" s="16">
        <f t="shared" si="30"/>
        <v>0</v>
      </c>
      <c r="AC38" s="16">
        <f t="shared" si="30"/>
        <v>461</v>
      </c>
      <c r="AD38" s="16">
        <f t="shared" si="30"/>
        <v>1</v>
      </c>
      <c r="AE38" s="32">
        <f t="shared" si="30"/>
        <v>154</v>
      </c>
      <c r="AF38" s="32">
        <f t="shared" si="30"/>
        <v>615</v>
      </c>
    </row>
    <row r="39" spans="2:32" ht="23.1" customHeight="1" x14ac:dyDescent="0.25">
      <c r="B39" s="46" t="s">
        <v>66</v>
      </c>
      <c r="C39" s="50">
        <v>1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5">
        <f t="shared" si="0"/>
        <v>3</v>
      </c>
      <c r="P39" s="15">
        <f t="shared" si="1"/>
        <v>20</v>
      </c>
      <c r="R39" s="29" t="s">
        <v>87</v>
      </c>
      <c r="S39" s="16">
        <f t="shared" ref="S39:AF39" si="31">SUM(S19:S21)</f>
        <v>58</v>
      </c>
      <c r="T39" s="16">
        <f t="shared" si="31"/>
        <v>8</v>
      </c>
      <c r="U39" s="16">
        <f t="shared" si="31"/>
        <v>9</v>
      </c>
      <c r="V39" s="16">
        <f t="shared" si="31"/>
        <v>17</v>
      </c>
      <c r="W39" s="16">
        <f t="shared" si="31"/>
        <v>7</v>
      </c>
      <c r="X39" s="16">
        <f t="shared" si="31"/>
        <v>0</v>
      </c>
      <c r="Y39" s="16">
        <f t="shared" si="31"/>
        <v>17</v>
      </c>
      <c r="Z39" s="16">
        <f t="shared" si="31"/>
        <v>3</v>
      </c>
      <c r="AA39" s="16">
        <f t="shared" si="31"/>
        <v>1</v>
      </c>
      <c r="AB39" s="16">
        <f t="shared" si="31"/>
        <v>0</v>
      </c>
      <c r="AC39" s="16">
        <f t="shared" si="31"/>
        <v>274</v>
      </c>
      <c r="AD39" s="16">
        <f t="shared" si="31"/>
        <v>0</v>
      </c>
      <c r="AE39" s="32">
        <f t="shared" si="31"/>
        <v>120</v>
      </c>
      <c r="AF39" s="32">
        <f t="shared" si="31"/>
        <v>394</v>
      </c>
    </row>
    <row r="40" spans="2:32" ht="23.1" customHeight="1" x14ac:dyDescent="0.25">
      <c r="B40" s="46" t="s">
        <v>67</v>
      </c>
      <c r="C40" s="50">
        <v>2</v>
      </c>
      <c r="D40" s="50">
        <v>1</v>
      </c>
      <c r="E40" s="50">
        <v>2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6</v>
      </c>
      <c r="P40" s="15">
        <f t="shared" si="1"/>
        <v>22</v>
      </c>
      <c r="R40" s="5" t="s">
        <v>17</v>
      </c>
      <c r="S40" s="16">
        <f t="shared" ref="S40:AF40" si="32">SUM(S10:S21)</f>
        <v>190</v>
      </c>
      <c r="T40" s="16">
        <f t="shared" si="32"/>
        <v>37</v>
      </c>
      <c r="U40" s="16">
        <f t="shared" si="32"/>
        <v>37</v>
      </c>
      <c r="V40" s="16">
        <f t="shared" si="32"/>
        <v>26</v>
      </c>
      <c r="W40" s="16">
        <f t="shared" si="32"/>
        <v>8</v>
      </c>
      <c r="X40" s="16">
        <f t="shared" si="32"/>
        <v>0</v>
      </c>
      <c r="Y40" s="16">
        <f t="shared" si="32"/>
        <v>55</v>
      </c>
      <c r="Z40" s="16">
        <f t="shared" si="32"/>
        <v>7</v>
      </c>
      <c r="AA40" s="16">
        <f t="shared" si="32"/>
        <v>2</v>
      </c>
      <c r="AB40" s="16">
        <f t="shared" si="32"/>
        <v>0</v>
      </c>
      <c r="AC40" s="16">
        <f t="shared" si="32"/>
        <v>1011</v>
      </c>
      <c r="AD40" s="16">
        <f t="shared" si="32"/>
        <v>1</v>
      </c>
      <c r="AE40" s="32">
        <f t="shared" si="32"/>
        <v>363</v>
      </c>
      <c r="AF40" s="32">
        <f t="shared" si="32"/>
        <v>1374</v>
      </c>
    </row>
    <row r="41" spans="2:32" ht="23.1" customHeight="1" x14ac:dyDescent="0.25">
      <c r="B41" s="45" t="s">
        <v>68</v>
      </c>
      <c r="C41" s="50">
        <v>2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6</v>
      </c>
      <c r="P41" s="15">
        <f t="shared" si="1"/>
        <v>20</v>
      </c>
      <c r="R41" s="5" t="s">
        <v>159</v>
      </c>
      <c r="S41" s="16">
        <f>SUM(S10:S33)</f>
        <v>267</v>
      </c>
      <c r="T41" s="16">
        <f t="shared" ref="T41:AF41" si="33">SUM(T10:T33)</f>
        <v>54</v>
      </c>
      <c r="U41" s="16">
        <f t="shared" si="33"/>
        <v>45</v>
      </c>
      <c r="V41" s="16">
        <f t="shared" si="33"/>
        <v>63</v>
      </c>
      <c r="W41" s="16">
        <f t="shared" si="33"/>
        <v>12</v>
      </c>
      <c r="X41" s="16">
        <f t="shared" si="33"/>
        <v>0</v>
      </c>
      <c r="Y41" s="16">
        <f t="shared" si="33"/>
        <v>83</v>
      </c>
      <c r="Z41" s="16">
        <f t="shared" si="33"/>
        <v>21</v>
      </c>
      <c r="AA41" s="16">
        <f t="shared" si="33"/>
        <v>3</v>
      </c>
      <c r="AB41" s="16">
        <f t="shared" si="33"/>
        <v>0</v>
      </c>
      <c r="AC41" s="16">
        <f t="shared" si="33"/>
        <v>1335</v>
      </c>
      <c r="AD41" s="16">
        <f t="shared" si="33"/>
        <v>1</v>
      </c>
      <c r="AE41" s="32">
        <f t="shared" si="33"/>
        <v>549</v>
      </c>
      <c r="AF41" s="32">
        <f t="shared" si="33"/>
        <v>1884</v>
      </c>
    </row>
    <row r="42" spans="2:32" ht="23.1" customHeight="1" x14ac:dyDescent="0.25">
      <c r="B42" s="46" t="s">
        <v>69</v>
      </c>
      <c r="C42" s="50">
        <v>5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19</v>
      </c>
      <c r="N42" s="50">
        <v>0</v>
      </c>
      <c r="O42" s="15">
        <f t="shared" si="0"/>
        <v>6</v>
      </c>
      <c r="P42" s="15">
        <f t="shared" si="1"/>
        <v>25</v>
      </c>
      <c r="R42" s="5" t="s">
        <v>160</v>
      </c>
      <c r="S42" s="48">
        <f>S41/S40</f>
        <v>1.4052631578947368</v>
      </c>
      <c r="T42" s="48">
        <f t="shared" ref="T42:AF42" si="34">T41/T40</f>
        <v>1.4594594594594594</v>
      </c>
      <c r="U42" s="48">
        <f t="shared" si="34"/>
        <v>1.2162162162162162</v>
      </c>
      <c r="V42" s="48">
        <f t="shared" si="34"/>
        <v>2.4230769230769229</v>
      </c>
      <c r="W42" s="48">
        <f t="shared" si="34"/>
        <v>1.5</v>
      </c>
      <c r="X42" s="48" t="e">
        <f t="shared" si="34"/>
        <v>#DIV/0!</v>
      </c>
      <c r="Y42" s="48">
        <f t="shared" si="34"/>
        <v>1.509090909090909</v>
      </c>
      <c r="Z42" s="48">
        <f t="shared" si="34"/>
        <v>3</v>
      </c>
      <c r="AA42" s="48">
        <f t="shared" si="34"/>
        <v>1.5</v>
      </c>
      <c r="AB42" s="48" t="e">
        <f t="shared" si="34"/>
        <v>#DIV/0!</v>
      </c>
      <c r="AC42" s="48">
        <f t="shared" si="34"/>
        <v>1.3204747774480712</v>
      </c>
      <c r="AD42" s="48">
        <f t="shared" si="34"/>
        <v>1</v>
      </c>
      <c r="AE42" s="48">
        <f t="shared" si="34"/>
        <v>1.5123966942148761</v>
      </c>
      <c r="AF42" s="48">
        <f t="shared" si="34"/>
        <v>1.3711790393013101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7</v>
      </c>
      <c r="P43" s="15">
        <f t="shared" si="1"/>
        <v>21</v>
      </c>
    </row>
    <row r="44" spans="2:32" ht="23.1" customHeight="1" x14ac:dyDescent="0.25">
      <c r="B44" s="47" t="s">
        <v>71</v>
      </c>
      <c r="C44" s="50">
        <v>2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19</v>
      </c>
      <c r="N44" s="50">
        <v>0</v>
      </c>
      <c r="O44" s="15">
        <f t="shared" si="0"/>
        <v>4</v>
      </c>
      <c r="P44" s="15">
        <f t="shared" si="1"/>
        <v>23</v>
      </c>
    </row>
    <row r="45" spans="2:32" ht="23.1" customHeight="1" x14ac:dyDescent="0.25">
      <c r="B45" s="45" t="s">
        <v>72</v>
      </c>
      <c r="C45" s="50">
        <v>5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7</v>
      </c>
      <c r="P45" s="15">
        <f t="shared" si="1"/>
        <v>22</v>
      </c>
    </row>
    <row r="46" spans="2:32" ht="23.1" customHeight="1" x14ac:dyDescent="0.25">
      <c r="B46" s="46" t="s">
        <v>73</v>
      </c>
      <c r="C46" s="50">
        <v>1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21</v>
      </c>
      <c r="N46" s="50">
        <v>0</v>
      </c>
      <c r="O46" s="15">
        <f t="shared" si="0"/>
        <v>4</v>
      </c>
      <c r="P46" s="15">
        <f t="shared" si="1"/>
        <v>25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5</v>
      </c>
      <c r="P47" s="15">
        <f t="shared" si="1"/>
        <v>20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0</v>
      </c>
      <c r="E48" s="50">
        <v>1</v>
      </c>
      <c r="F48" s="50">
        <v>4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19</v>
      </c>
      <c r="N48" s="50">
        <v>0</v>
      </c>
      <c r="O48" s="15">
        <f t="shared" si="0"/>
        <v>14</v>
      </c>
      <c r="P48" s="15">
        <f t="shared" si="1"/>
        <v>33</v>
      </c>
      <c r="R48" s="8"/>
      <c r="T48"/>
    </row>
    <row r="49" spans="2:20" ht="23.1" customHeight="1" x14ac:dyDescent="0.25">
      <c r="B49" s="45" t="s">
        <v>76</v>
      </c>
      <c r="C49" s="50">
        <v>3</v>
      </c>
      <c r="D49" s="50">
        <v>1</v>
      </c>
      <c r="E49" s="50">
        <v>1</v>
      </c>
      <c r="F49" s="50">
        <v>1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8</v>
      </c>
      <c r="P49" s="15">
        <f t="shared" si="1"/>
        <v>34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1</v>
      </c>
      <c r="E50" s="50">
        <v>0</v>
      </c>
      <c r="F50" s="50">
        <v>1</v>
      </c>
      <c r="G50" s="50">
        <v>1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26</v>
      </c>
      <c r="N50" s="50">
        <v>0</v>
      </c>
      <c r="O50" s="15">
        <f t="shared" si="0"/>
        <v>9</v>
      </c>
      <c r="P50" s="15">
        <f t="shared" si="1"/>
        <v>35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0</v>
      </c>
      <c r="E51" s="50">
        <v>0</v>
      </c>
      <c r="F51" s="50">
        <v>0</v>
      </c>
      <c r="G51" s="50">
        <v>1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7</v>
      </c>
      <c r="P51" s="15">
        <f t="shared" si="1"/>
        <v>28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0</v>
      </c>
      <c r="E52" s="50">
        <v>1</v>
      </c>
      <c r="F52" s="50">
        <v>3</v>
      </c>
      <c r="G52" s="50">
        <v>1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15</v>
      </c>
      <c r="P52" s="15">
        <f t="shared" si="1"/>
        <v>39</v>
      </c>
      <c r="R52" s="8"/>
      <c r="T52"/>
    </row>
    <row r="53" spans="2:20" ht="23.1" customHeight="1" x14ac:dyDescent="0.25">
      <c r="B53" s="45" t="s">
        <v>80</v>
      </c>
      <c r="C53" s="50">
        <v>4</v>
      </c>
      <c r="D53" s="50">
        <v>1</v>
      </c>
      <c r="E53" s="50">
        <v>0</v>
      </c>
      <c r="F53" s="50">
        <v>3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28</v>
      </c>
      <c r="N53" s="50">
        <v>0</v>
      </c>
      <c r="O53" s="15">
        <f t="shared" si="0"/>
        <v>11</v>
      </c>
      <c r="P53" s="15">
        <f t="shared" si="1"/>
        <v>39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1</v>
      </c>
      <c r="E54" s="50">
        <v>0</v>
      </c>
      <c r="F54" s="50">
        <v>0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6</v>
      </c>
      <c r="P54" s="15">
        <f t="shared" si="1"/>
        <v>31</v>
      </c>
      <c r="R54" s="8"/>
      <c r="T54"/>
    </row>
    <row r="55" spans="2:20" ht="23.1" customHeight="1" x14ac:dyDescent="0.25">
      <c r="B55" s="45" t="s">
        <v>82</v>
      </c>
      <c r="C55" s="50">
        <v>10</v>
      </c>
      <c r="D55" s="50">
        <v>0</v>
      </c>
      <c r="E55" s="50">
        <v>1</v>
      </c>
      <c r="F55" s="50">
        <v>2</v>
      </c>
      <c r="G55" s="50">
        <v>1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24</v>
      </c>
      <c r="N55" s="50">
        <v>0</v>
      </c>
      <c r="O55" s="15">
        <f t="shared" si="0"/>
        <v>17</v>
      </c>
      <c r="P55" s="15">
        <f t="shared" si="1"/>
        <v>41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2</v>
      </c>
      <c r="E56" s="50">
        <v>3</v>
      </c>
      <c r="F56" s="50">
        <v>1</v>
      </c>
      <c r="G56" s="50">
        <v>0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25</v>
      </c>
      <c r="N56" s="50">
        <v>0</v>
      </c>
      <c r="O56" s="15">
        <f t="shared" si="0"/>
        <v>13</v>
      </c>
      <c r="P56" s="15">
        <f t="shared" si="1"/>
        <v>38</v>
      </c>
      <c r="R56" s="8"/>
      <c r="T56"/>
    </row>
    <row r="57" spans="2:20" ht="23.1" customHeight="1" x14ac:dyDescent="0.25">
      <c r="B57" s="45" t="s">
        <v>84</v>
      </c>
      <c r="C57" s="50">
        <v>8</v>
      </c>
      <c r="D57" s="50">
        <v>1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11</v>
      </c>
      <c r="P57" s="15">
        <f t="shared" si="1"/>
        <v>31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18</v>
      </c>
      <c r="N58" s="50">
        <v>0</v>
      </c>
      <c r="O58" s="15">
        <f t="shared" ref="O58:O105" si="35">SUM(C58:L58,N58)</f>
        <v>5</v>
      </c>
      <c r="P58" s="15">
        <f t="shared" ref="P58:P105" si="36">SUM(C58:N58)</f>
        <v>23</v>
      </c>
      <c r="R58" s="8"/>
      <c r="T58"/>
    </row>
    <row r="59" spans="2:20" ht="23.1" customHeight="1" x14ac:dyDescent="0.25">
      <c r="B59" s="45" t="s">
        <v>100</v>
      </c>
      <c r="C59" s="50">
        <v>4</v>
      </c>
      <c r="D59" s="50">
        <v>8</v>
      </c>
      <c r="E59" s="50">
        <v>0</v>
      </c>
      <c r="F59" s="50">
        <v>0</v>
      </c>
      <c r="G59" s="50">
        <v>0</v>
      </c>
      <c r="H59" s="50">
        <v>0</v>
      </c>
      <c r="I59" s="50">
        <v>2</v>
      </c>
      <c r="J59" s="50">
        <v>3</v>
      </c>
      <c r="K59" s="50">
        <v>0</v>
      </c>
      <c r="L59" s="50">
        <v>0</v>
      </c>
      <c r="M59" s="50">
        <v>16</v>
      </c>
      <c r="N59" s="50">
        <v>0</v>
      </c>
      <c r="O59" s="15">
        <f t="shared" si="35"/>
        <v>17</v>
      </c>
      <c r="P59" s="15">
        <f t="shared" si="36"/>
        <v>33</v>
      </c>
      <c r="R59" s="8"/>
      <c r="T59"/>
    </row>
    <row r="60" spans="2:20" ht="23.1" customHeight="1" x14ac:dyDescent="0.25">
      <c r="B60" s="45" t="s">
        <v>101</v>
      </c>
      <c r="C60" s="50">
        <v>6</v>
      </c>
      <c r="D60" s="50">
        <v>1</v>
      </c>
      <c r="E60" s="50">
        <v>1</v>
      </c>
      <c r="F60" s="50">
        <v>3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13</v>
      </c>
      <c r="N60" s="50">
        <v>0</v>
      </c>
      <c r="O60" s="15">
        <f t="shared" si="35"/>
        <v>13</v>
      </c>
      <c r="P60" s="15">
        <f t="shared" si="36"/>
        <v>26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1</v>
      </c>
      <c r="F61" s="50">
        <v>3</v>
      </c>
      <c r="G61" s="50">
        <v>0</v>
      </c>
      <c r="H61" s="50">
        <v>0</v>
      </c>
      <c r="I61" s="50">
        <v>2</v>
      </c>
      <c r="J61" s="50">
        <v>1</v>
      </c>
      <c r="K61" s="50">
        <v>0</v>
      </c>
      <c r="L61" s="50">
        <v>0</v>
      </c>
      <c r="M61" s="50">
        <v>17</v>
      </c>
      <c r="N61" s="50">
        <v>0</v>
      </c>
      <c r="O61" s="15">
        <f t="shared" si="35"/>
        <v>10</v>
      </c>
      <c r="P61" s="15">
        <f t="shared" si="36"/>
        <v>27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1</v>
      </c>
      <c r="E62" s="50">
        <v>0</v>
      </c>
      <c r="F62" s="50">
        <v>2</v>
      </c>
      <c r="G62" s="50">
        <v>1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5">
        <f t="shared" si="35"/>
        <v>9</v>
      </c>
      <c r="P62" s="15">
        <f t="shared" si="36"/>
        <v>16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1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1</v>
      </c>
      <c r="L63" s="50">
        <v>0</v>
      </c>
      <c r="M63" s="50">
        <v>12</v>
      </c>
      <c r="N63" s="50">
        <v>0</v>
      </c>
      <c r="O63" s="15">
        <f t="shared" si="35"/>
        <v>4</v>
      </c>
      <c r="P63" s="15">
        <f t="shared" si="36"/>
        <v>16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10</v>
      </c>
      <c r="N64" s="50">
        <v>0</v>
      </c>
      <c r="O64" s="15">
        <f t="shared" si="35"/>
        <v>2</v>
      </c>
      <c r="P64" s="15">
        <f t="shared" si="36"/>
        <v>12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13</v>
      </c>
      <c r="N65" s="50">
        <v>0</v>
      </c>
      <c r="O65" s="15">
        <f t="shared" si="35"/>
        <v>4</v>
      </c>
      <c r="P65" s="15">
        <f t="shared" si="36"/>
        <v>17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12</v>
      </c>
      <c r="N66" s="50">
        <v>0</v>
      </c>
      <c r="O66" s="15">
        <f t="shared" si="35"/>
        <v>1</v>
      </c>
      <c r="P66" s="15">
        <f t="shared" si="36"/>
        <v>13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v>0</v>
      </c>
      <c r="E67" s="50">
        <v>2</v>
      </c>
      <c r="F67" s="50">
        <v>1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16</v>
      </c>
      <c r="N67" s="50">
        <v>0</v>
      </c>
      <c r="O67" s="15">
        <f t="shared" si="35"/>
        <v>8</v>
      </c>
      <c r="P67" s="15">
        <f t="shared" si="36"/>
        <v>24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4</v>
      </c>
      <c r="G68" s="50">
        <v>0</v>
      </c>
      <c r="H68" s="50">
        <v>0</v>
      </c>
      <c r="I68" s="50">
        <v>3</v>
      </c>
      <c r="J68" s="50">
        <v>1</v>
      </c>
      <c r="K68" s="50">
        <v>0</v>
      </c>
      <c r="L68" s="50">
        <v>0</v>
      </c>
      <c r="M68" s="50">
        <v>14</v>
      </c>
      <c r="N68" s="50">
        <v>0</v>
      </c>
      <c r="O68" s="15">
        <f t="shared" si="35"/>
        <v>10</v>
      </c>
      <c r="P68" s="15">
        <f t="shared" si="36"/>
        <v>24</v>
      </c>
      <c r="R68" s="8"/>
      <c r="T68"/>
    </row>
    <row r="69" spans="2:20" ht="23.1" customHeight="1" x14ac:dyDescent="0.25">
      <c r="B69" s="45" t="s">
        <v>106</v>
      </c>
      <c r="C69" s="50">
        <v>6</v>
      </c>
      <c r="D69" s="50">
        <v>1</v>
      </c>
      <c r="E69" s="50">
        <v>0</v>
      </c>
      <c r="F69" s="50">
        <v>3</v>
      </c>
      <c r="G69" s="50">
        <v>0</v>
      </c>
      <c r="H69" s="50">
        <v>0</v>
      </c>
      <c r="I69" s="50">
        <v>0</v>
      </c>
      <c r="J69" s="50">
        <v>2</v>
      </c>
      <c r="K69" s="50">
        <v>0</v>
      </c>
      <c r="L69" s="50">
        <v>0</v>
      </c>
      <c r="M69" s="50">
        <v>17</v>
      </c>
      <c r="N69" s="50">
        <v>0</v>
      </c>
      <c r="O69" s="15">
        <f t="shared" si="35"/>
        <v>12</v>
      </c>
      <c r="P69" s="15">
        <f t="shared" si="36"/>
        <v>29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16</v>
      </c>
      <c r="N70" s="50">
        <v>0</v>
      </c>
      <c r="O70" s="15">
        <f t="shared" si="35"/>
        <v>2</v>
      </c>
      <c r="P70" s="15">
        <f t="shared" si="36"/>
        <v>18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1</v>
      </c>
      <c r="E71" s="50">
        <v>0</v>
      </c>
      <c r="F71" s="50">
        <v>2</v>
      </c>
      <c r="G71" s="50">
        <v>0</v>
      </c>
      <c r="H71" s="50">
        <v>0</v>
      </c>
      <c r="I71" s="50">
        <v>2</v>
      </c>
      <c r="J71" s="50">
        <v>1</v>
      </c>
      <c r="K71" s="50">
        <v>0</v>
      </c>
      <c r="L71" s="50">
        <v>0</v>
      </c>
      <c r="M71" s="50">
        <v>8</v>
      </c>
      <c r="N71" s="50">
        <v>0</v>
      </c>
      <c r="O71" s="15">
        <f t="shared" si="35"/>
        <v>8</v>
      </c>
      <c r="P71" s="15">
        <f t="shared" si="36"/>
        <v>16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1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10</v>
      </c>
      <c r="N72" s="50">
        <v>0</v>
      </c>
      <c r="O72" s="15">
        <f t="shared" si="35"/>
        <v>6</v>
      </c>
      <c r="P72" s="15">
        <f t="shared" si="36"/>
        <v>16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8</v>
      </c>
      <c r="N73" s="50">
        <v>0</v>
      </c>
      <c r="O73" s="15">
        <f t="shared" si="35"/>
        <v>3</v>
      </c>
      <c r="P73" s="15">
        <f t="shared" si="36"/>
        <v>11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si="35"/>
        <v>1</v>
      </c>
      <c r="P74" s="15">
        <f t="shared" si="36"/>
        <v>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1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7</v>
      </c>
      <c r="N75" s="50">
        <v>0</v>
      </c>
      <c r="O75" s="15">
        <f t="shared" si="35"/>
        <v>2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3</v>
      </c>
      <c r="J76" s="50">
        <v>0</v>
      </c>
      <c r="K76" s="50">
        <v>0</v>
      </c>
      <c r="L76" s="50">
        <v>0</v>
      </c>
      <c r="M76" s="50">
        <v>3</v>
      </c>
      <c r="N76" s="50">
        <v>0</v>
      </c>
      <c r="O76" s="15">
        <f t="shared" si="35"/>
        <v>3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</v>
      </c>
      <c r="N77" s="50">
        <v>0</v>
      </c>
      <c r="O77" s="15">
        <f t="shared" si="35"/>
        <v>2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6</v>
      </c>
      <c r="N78" s="50">
        <v>0</v>
      </c>
      <c r="O78" s="15">
        <f t="shared" si="35"/>
        <v>0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5">
        <f t="shared" si="35"/>
        <v>3</v>
      </c>
      <c r="P79" s="15">
        <f t="shared" si="36"/>
        <v>6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7</v>
      </c>
      <c r="N80" s="50">
        <v>0</v>
      </c>
      <c r="O80" s="15">
        <f t="shared" si="35"/>
        <v>1</v>
      </c>
      <c r="P80" s="15">
        <f t="shared" si="36"/>
        <v>8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5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5"/>
        <v>1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1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0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0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1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5">
        <f t="shared" si="35"/>
        <v>0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1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5</v>
      </c>
      <c r="N93" s="50">
        <v>0</v>
      </c>
      <c r="O93" s="15">
        <f t="shared" si="35"/>
        <v>2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0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2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3</v>
      </c>
      <c r="P96" s="15">
        <f t="shared" si="36"/>
        <v>6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0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4</v>
      </c>
      <c r="N98" s="50">
        <v>0</v>
      </c>
      <c r="O98" s="15">
        <f t="shared" si="35"/>
        <v>5</v>
      </c>
      <c r="P98" s="15">
        <f t="shared" si="36"/>
        <v>9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0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6</v>
      </c>
      <c r="N100" s="50">
        <v>0</v>
      </c>
      <c r="O100" s="15">
        <f t="shared" si="35"/>
        <v>2</v>
      </c>
      <c r="P100" s="15">
        <f t="shared" si="36"/>
        <v>8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1</v>
      </c>
      <c r="E101" s="50">
        <v>0</v>
      </c>
      <c r="F101" s="50">
        <v>4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7</v>
      </c>
      <c r="N101" s="50">
        <v>0</v>
      </c>
      <c r="O101" s="15">
        <f t="shared" si="35"/>
        <v>9</v>
      </c>
      <c r="P101" s="15">
        <f t="shared" si="36"/>
        <v>16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3</v>
      </c>
      <c r="G102" s="50">
        <v>1</v>
      </c>
      <c r="H102" s="50">
        <v>0</v>
      </c>
      <c r="I102" s="50">
        <v>0</v>
      </c>
      <c r="J102" s="50">
        <v>2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8</v>
      </c>
      <c r="P102" s="15">
        <f t="shared" si="36"/>
        <v>11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4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10</v>
      </c>
      <c r="N103" s="50">
        <v>0</v>
      </c>
      <c r="O103" s="15">
        <f t="shared" si="35"/>
        <v>5</v>
      </c>
      <c r="P103" s="15">
        <f t="shared" si="36"/>
        <v>15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0</v>
      </c>
      <c r="F104" s="50">
        <v>1</v>
      </c>
      <c r="G104" s="50">
        <v>1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7</v>
      </c>
      <c r="N104" s="50">
        <v>0</v>
      </c>
      <c r="O104" s="15">
        <f t="shared" si="35"/>
        <v>5</v>
      </c>
      <c r="P104" s="15">
        <f t="shared" si="36"/>
        <v>12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1</v>
      </c>
      <c r="E105" s="50">
        <v>0</v>
      </c>
      <c r="F105" s="50">
        <v>3</v>
      </c>
      <c r="G105" s="50">
        <v>1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9</v>
      </c>
      <c r="N105" s="50">
        <v>0</v>
      </c>
      <c r="O105" s="15">
        <f t="shared" si="35"/>
        <v>10</v>
      </c>
      <c r="P105" s="15">
        <f t="shared" si="36"/>
        <v>19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267</v>
      </c>
      <c r="D106" s="16">
        <f t="shared" ref="D106:P106" si="37">SUM(D10:D105)</f>
        <v>54</v>
      </c>
      <c r="E106" s="16">
        <f t="shared" si="37"/>
        <v>45</v>
      </c>
      <c r="F106" s="16">
        <f t="shared" si="37"/>
        <v>63</v>
      </c>
      <c r="G106" s="16">
        <f t="shared" si="37"/>
        <v>12</v>
      </c>
      <c r="H106" s="16">
        <f t="shared" si="37"/>
        <v>0</v>
      </c>
      <c r="I106" s="16">
        <f t="shared" si="37"/>
        <v>83</v>
      </c>
      <c r="J106" s="16">
        <f t="shared" si="37"/>
        <v>21</v>
      </c>
      <c r="K106" s="16">
        <f t="shared" si="37"/>
        <v>3</v>
      </c>
      <c r="L106" s="16">
        <f t="shared" si="37"/>
        <v>0</v>
      </c>
      <c r="M106" s="16">
        <f t="shared" si="37"/>
        <v>1335</v>
      </c>
      <c r="N106" s="16">
        <f t="shared" si="37"/>
        <v>1</v>
      </c>
      <c r="O106" s="16">
        <f t="shared" si="37"/>
        <v>549</v>
      </c>
      <c r="P106" s="16">
        <f t="shared" si="37"/>
        <v>1884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0.14171974522292993</v>
      </c>
      <c r="D107" s="43">
        <f t="shared" si="38"/>
        <v>2.8662420382165606E-2</v>
      </c>
      <c r="E107" s="43">
        <f t="shared" si="38"/>
        <v>2.3885350318471339E-2</v>
      </c>
      <c r="F107" s="43">
        <f t="shared" si="38"/>
        <v>3.3439490445859872E-2</v>
      </c>
      <c r="G107" s="43">
        <f t="shared" si="38"/>
        <v>6.369426751592357E-3</v>
      </c>
      <c r="H107" s="43">
        <f t="shared" si="38"/>
        <v>0</v>
      </c>
      <c r="I107" s="43">
        <f t="shared" si="38"/>
        <v>4.4055201698513798E-2</v>
      </c>
      <c r="J107" s="43">
        <f t="shared" si="38"/>
        <v>1.1146496815286623E-2</v>
      </c>
      <c r="K107" s="43">
        <f t="shared" si="38"/>
        <v>1.5923566878980893E-3</v>
      </c>
      <c r="L107" s="43">
        <f t="shared" si="38"/>
        <v>0</v>
      </c>
      <c r="M107" s="43">
        <f t="shared" si="38"/>
        <v>0.70859872611464969</v>
      </c>
      <c r="N107" s="43">
        <f t="shared" si="38"/>
        <v>5.3078556263269638E-4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0.48633879781420764</v>
      </c>
      <c r="D108" s="44">
        <f t="shared" ref="D108:N108" si="39">D106/$O$106</f>
        <v>9.8360655737704916E-2</v>
      </c>
      <c r="E108" s="44">
        <f t="shared" si="39"/>
        <v>8.1967213114754092E-2</v>
      </c>
      <c r="F108" s="44">
        <f t="shared" si="39"/>
        <v>0.11475409836065574</v>
      </c>
      <c r="G108" s="44">
        <f t="shared" si="39"/>
        <v>2.185792349726776E-2</v>
      </c>
      <c r="H108" s="44">
        <f t="shared" si="39"/>
        <v>0</v>
      </c>
      <c r="I108" s="44">
        <f t="shared" si="39"/>
        <v>0.151183970856102</v>
      </c>
      <c r="J108" s="44">
        <f t="shared" si="39"/>
        <v>3.825136612021858E-2</v>
      </c>
      <c r="K108" s="44">
        <f t="shared" si="39"/>
        <v>5.4644808743169399E-3</v>
      </c>
      <c r="L108" s="44">
        <f t="shared" si="39"/>
        <v>0</v>
      </c>
      <c r="M108" s="44"/>
      <c r="N108" s="44">
        <f t="shared" si="39"/>
        <v>1.8214936247723133E-3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9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'23.09-BULOBA- NSANGI'!C3:G3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'26.09 Buloba-Nsangi-24HRS'!D5</f>
        <v>26.09.19</v>
      </c>
      <c r="E5" s="3"/>
      <c r="F5" s="41" t="s">
        <v>1</v>
      </c>
      <c r="G5" s="76" t="str">
        <f>'26.09 Buloba-Nsangi-24HRS'!G5:H5</f>
        <v>HANA international school</v>
      </c>
      <c r="H5" s="77"/>
      <c r="I5" s="14"/>
      <c r="J5" s="2" t="s">
        <v>5</v>
      </c>
      <c r="K5" s="76" t="s">
        <v>178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'23.09- NSANGI-BULOBA'!D6:E6</f>
        <v>NSANGI</v>
      </c>
      <c r="E6" s="77"/>
      <c r="F6" s="2" t="s">
        <v>2</v>
      </c>
      <c r="G6" s="76" t="str">
        <f>'24.09 Nsangi-Buloba'!G6:H6</f>
        <v>BULOBA</v>
      </c>
      <c r="H6" s="77"/>
      <c r="J6" s="2" t="s">
        <v>21</v>
      </c>
      <c r="K6" s="76" t="str">
        <f>'26.09 Buloba-Nsangi-24HRS'!K6:L6</f>
        <v>Dennis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16</v>
      </c>
      <c r="R10" s="1" t="s">
        <v>6</v>
      </c>
      <c r="S10" s="17">
        <f t="shared" ref="S10:AF10" si="2">SUM(C10:C13)</f>
        <v>12</v>
      </c>
      <c r="T10" s="17">
        <f t="shared" si="2"/>
        <v>1</v>
      </c>
      <c r="U10" s="17">
        <f t="shared" si="2"/>
        <v>3</v>
      </c>
      <c r="V10" s="17">
        <f t="shared" si="2"/>
        <v>0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92</v>
      </c>
      <c r="AD10" s="17">
        <f t="shared" si="2"/>
        <v>0</v>
      </c>
      <c r="AE10" s="31">
        <f t="shared" si="2"/>
        <v>19</v>
      </c>
      <c r="AF10" s="31">
        <f t="shared" si="2"/>
        <v>111</v>
      </c>
    </row>
    <row r="11" spans="2:32" s="6" customFormat="1" ht="23.1" customHeight="1" x14ac:dyDescent="0.25">
      <c r="B11" s="45" t="s">
        <v>38</v>
      </c>
      <c r="C11" s="50">
        <v>5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30</v>
      </c>
      <c r="N11" s="50">
        <v>0</v>
      </c>
      <c r="O11" s="15">
        <f t="shared" si="0"/>
        <v>6</v>
      </c>
      <c r="P11" s="15">
        <f t="shared" si="1"/>
        <v>36</v>
      </c>
      <c r="R11" s="1" t="s">
        <v>7</v>
      </c>
      <c r="S11" s="17">
        <f t="shared" ref="S11:AF11" si="3">SUM(C14:C17)</f>
        <v>19</v>
      </c>
      <c r="T11" s="17">
        <f t="shared" si="3"/>
        <v>4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79</v>
      </c>
      <c r="AD11" s="17">
        <f t="shared" si="3"/>
        <v>0</v>
      </c>
      <c r="AE11" s="31">
        <f t="shared" si="3"/>
        <v>30</v>
      </c>
      <c r="AF11" s="31">
        <f t="shared" si="3"/>
        <v>109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24</v>
      </c>
      <c r="N12" s="50">
        <v>0</v>
      </c>
      <c r="O12" s="15">
        <f t="shared" si="0"/>
        <v>4</v>
      </c>
      <c r="P12" s="15">
        <f t="shared" si="1"/>
        <v>28</v>
      </c>
      <c r="R12" s="1" t="s">
        <v>8</v>
      </c>
      <c r="S12" s="17">
        <f t="shared" ref="S12:AF12" si="4">SUM(C18:C21)</f>
        <v>10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81</v>
      </c>
      <c r="AD12" s="17">
        <f t="shared" si="4"/>
        <v>0</v>
      </c>
      <c r="AE12" s="31">
        <f t="shared" si="4"/>
        <v>15</v>
      </c>
      <c r="AF12" s="31">
        <f t="shared" si="4"/>
        <v>96</v>
      </c>
    </row>
    <row r="13" spans="2:32" ht="23.1" customHeight="1" x14ac:dyDescent="0.25">
      <c r="B13" s="45" t="s">
        <v>40</v>
      </c>
      <c r="C13" s="50">
        <v>4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5">
        <f t="shared" si="0"/>
        <v>6</v>
      </c>
      <c r="P13" s="15">
        <f t="shared" si="1"/>
        <v>31</v>
      </c>
      <c r="R13" s="1" t="s">
        <v>9</v>
      </c>
      <c r="S13" s="17">
        <f t="shared" ref="S13:AF13" si="5">SUM(C22:C25)</f>
        <v>9</v>
      </c>
      <c r="T13" s="17">
        <f t="shared" si="5"/>
        <v>0</v>
      </c>
      <c r="U13" s="17">
        <f t="shared" si="5"/>
        <v>3</v>
      </c>
      <c r="V13" s="17">
        <f t="shared" si="5"/>
        <v>0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109</v>
      </c>
      <c r="AD13" s="17">
        <f t="shared" si="5"/>
        <v>0</v>
      </c>
      <c r="AE13" s="31">
        <f t="shared" si="5"/>
        <v>18</v>
      </c>
      <c r="AF13" s="31">
        <f t="shared" si="5"/>
        <v>127</v>
      </c>
    </row>
    <row r="14" spans="2:32" ht="23.1" customHeight="1" x14ac:dyDescent="0.25">
      <c r="B14" s="45" t="s">
        <v>41</v>
      </c>
      <c r="C14" s="50">
        <v>4</v>
      </c>
      <c r="D14" s="50">
        <v>1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29</v>
      </c>
      <c r="N14" s="50">
        <v>0</v>
      </c>
      <c r="O14" s="15">
        <f t="shared" si="0"/>
        <v>7</v>
      </c>
      <c r="P14" s="15">
        <f t="shared" si="1"/>
        <v>36</v>
      </c>
      <c r="R14" s="1" t="s">
        <v>10</v>
      </c>
      <c r="S14" s="17">
        <f t="shared" ref="S14:AF14" si="6">SUM(C26:C29)</f>
        <v>13</v>
      </c>
      <c r="T14" s="17">
        <f t="shared" si="6"/>
        <v>4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82</v>
      </c>
      <c r="AD14" s="17">
        <f t="shared" si="6"/>
        <v>0</v>
      </c>
      <c r="AE14" s="31">
        <f t="shared" si="6"/>
        <v>25</v>
      </c>
      <c r="AF14" s="31">
        <f t="shared" si="6"/>
        <v>107</v>
      </c>
    </row>
    <row r="15" spans="2:32" ht="23.1" customHeight="1" x14ac:dyDescent="0.25">
      <c r="B15" s="45" t="s">
        <v>42</v>
      </c>
      <c r="C15" s="50">
        <v>7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5">
        <f t="shared" si="0"/>
        <v>10</v>
      </c>
      <c r="P15" s="15">
        <f t="shared" si="1"/>
        <v>25</v>
      </c>
      <c r="R15" s="1" t="s">
        <v>11</v>
      </c>
      <c r="S15" s="17">
        <f t="shared" ref="S15:AF15" si="7">SUM(C30:C33)</f>
        <v>10</v>
      </c>
      <c r="T15" s="17">
        <f t="shared" si="7"/>
        <v>3</v>
      </c>
      <c r="U15" s="17">
        <f t="shared" si="7"/>
        <v>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61</v>
      </c>
      <c r="AD15" s="17">
        <f t="shared" si="7"/>
        <v>0</v>
      </c>
      <c r="AE15" s="31">
        <f t="shared" si="7"/>
        <v>21</v>
      </c>
      <c r="AF15" s="31">
        <f t="shared" si="7"/>
        <v>82</v>
      </c>
    </row>
    <row r="16" spans="2:32" ht="23.1" customHeight="1" x14ac:dyDescent="0.25">
      <c r="B16" s="45" t="s">
        <v>43</v>
      </c>
      <c r="C16" s="50">
        <v>1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3</v>
      </c>
      <c r="P16" s="15">
        <f t="shared" si="1"/>
        <v>8</v>
      </c>
      <c r="R16" s="1" t="s">
        <v>12</v>
      </c>
      <c r="S16" s="17">
        <f t="shared" ref="S16:AF16" si="8">SUM(C34:C37)</f>
        <v>12</v>
      </c>
      <c r="T16" s="17">
        <f t="shared" si="8"/>
        <v>0</v>
      </c>
      <c r="U16" s="17">
        <f t="shared" si="8"/>
        <v>2</v>
      </c>
      <c r="V16" s="17">
        <f t="shared" si="8"/>
        <v>2</v>
      </c>
      <c r="W16" s="17">
        <f t="shared" si="8"/>
        <v>1</v>
      </c>
      <c r="X16" s="17">
        <f t="shared" si="8"/>
        <v>0</v>
      </c>
      <c r="Y16" s="17">
        <f t="shared" si="8"/>
        <v>6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87</v>
      </c>
      <c r="AD16" s="17">
        <f t="shared" si="8"/>
        <v>0</v>
      </c>
      <c r="AE16" s="31">
        <f t="shared" si="8"/>
        <v>26</v>
      </c>
      <c r="AF16" s="31">
        <f t="shared" si="8"/>
        <v>113</v>
      </c>
    </row>
    <row r="17" spans="2:32" ht="23.1" customHeight="1" x14ac:dyDescent="0.25">
      <c r="B17" s="45" t="s">
        <v>44</v>
      </c>
      <c r="C17" s="50">
        <v>7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10</v>
      </c>
      <c r="P17" s="15">
        <f t="shared" si="1"/>
        <v>40</v>
      </c>
      <c r="R17" s="1" t="s">
        <v>13</v>
      </c>
      <c r="S17" s="17">
        <f t="shared" ref="S17:AF17" si="9">SUM(C38:C41)</f>
        <v>14</v>
      </c>
      <c r="T17" s="17">
        <f t="shared" si="9"/>
        <v>2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55</v>
      </c>
      <c r="AD17" s="17">
        <f t="shared" si="9"/>
        <v>0</v>
      </c>
      <c r="AE17" s="31">
        <f t="shared" si="9"/>
        <v>25</v>
      </c>
      <c r="AF17" s="31">
        <f t="shared" si="9"/>
        <v>80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3</v>
      </c>
      <c r="P18" s="15">
        <f t="shared" si="1"/>
        <v>28</v>
      </c>
      <c r="R18" s="1" t="s">
        <v>14</v>
      </c>
      <c r="S18" s="17">
        <f t="shared" ref="S18:AF18" si="10">SUM(C42:C45)</f>
        <v>11</v>
      </c>
      <c r="T18" s="17">
        <f t="shared" si="10"/>
        <v>4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60</v>
      </c>
      <c r="AD18" s="17">
        <f t="shared" si="10"/>
        <v>0</v>
      </c>
      <c r="AE18" s="31">
        <f t="shared" si="10"/>
        <v>21</v>
      </c>
      <c r="AF18" s="31">
        <f t="shared" si="10"/>
        <v>81</v>
      </c>
    </row>
    <row r="19" spans="2:32" ht="23.1" customHeight="1" x14ac:dyDescent="0.25">
      <c r="B19" s="45" t="s">
        <v>46</v>
      </c>
      <c r="C19" s="50">
        <v>2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4</v>
      </c>
      <c r="P19" s="15">
        <f t="shared" si="1"/>
        <v>20</v>
      </c>
      <c r="R19" s="1" t="s">
        <v>15</v>
      </c>
      <c r="S19" s="17">
        <f t="shared" ref="S19:AF19" si="11">SUM(C46:C49)</f>
        <v>23</v>
      </c>
      <c r="T19" s="17">
        <f t="shared" si="11"/>
        <v>0</v>
      </c>
      <c r="U19" s="17">
        <f t="shared" si="11"/>
        <v>2</v>
      </c>
      <c r="V19" s="17">
        <f t="shared" si="11"/>
        <v>3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70</v>
      </c>
      <c r="AD19" s="17">
        <f t="shared" si="11"/>
        <v>0</v>
      </c>
      <c r="AE19" s="31">
        <f t="shared" si="11"/>
        <v>33</v>
      </c>
      <c r="AF19" s="31">
        <f t="shared" si="11"/>
        <v>103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1</v>
      </c>
      <c r="P20" s="15">
        <f t="shared" si="1"/>
        <v>15</v>
      </c>
      <c r="R20" s="1" t="s">
        <v>16</v>
      </c>
      <c r="S20" s="17">
        <f t="shared" ref="S20:AF20" si="12">SUM(C50:C53)</f>
        <v>21</v>
      </c>
      <c r="T20" s="17">
        <f t="shared" si="12"/>
        <v>4</v>
      </c>
      <c r="U20" s="17">
        <f t="shared" si="12"/>
        <v>4</v>
      </c>
      <c r="V20" s="17">
        <f t="shared" si="12"/>
        <v>2</v>
      </c>
      <c r="W20" s="17">
        <f t="shared" si="12"/>
        <v>4</v>
      </c>
      <c r="X20" s="17">
        <f t="shared" si="12"/>
        <v>0</v>
      </c>
      <c r="Y20" s="17">
        <f t="shared" si="12"/>
        <v>4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72</v>
      </c>
      <c r="AD20" s="17">
        <f t="shared" si="12"/>
        <v>1</v>
      </c>
      <c r="AE20" s="31">
        <f t="shared" si="12"/>
        <v>42</v>
      </c>
      <c r="AF20" s="31">
        <f t="shared" si="12"/>
        <v>114</v>
      </c>
    </row>
    <row r="21" spans="2:32" ht="23.1" customHeight="1" x14ac:dyDescent="0.25">
      <c r="B21" s="45" t="s">
        <v>48</v>
      </c>
      <c r="C21" s="50">
        <v>6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26</v>
      </c>
      <c r="N21" s="50">
        <v>0</v>
      </c>
      <c r="O21" s="15">
        <f t="shared" si="0"/>
        <v>7</v>
      </c>
      <c r="P21" s="15">
        <f t="shared" si="1"/>
        <v>33</v>
      </c>
      <c r="R21" s="36" t="s">
        <v>20</v>
      </c>
      <c r="S21" s="34">
        <f t="shared" ref="S21:AF21" si="13">SUM(C54:C57)</f>
        <v>23</v>
      </c>
      <c r="T21" s="17">
        <f t="shared" si="13"/>
        <v>1</v>
      </c>
      <c r="U21" s="17">
        <f t="shared" si="13"/>
        <v>2</v>
      </c>
      <c r="V21" s="17">
        <f t="shared" si="13"/>
        <v>2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81</v>
      </c>
      <c r="AD21" s="17">
        <f t="shared" si="13"/>
        <v>0</v>
      </c>
      <c r="AE21" s="31">
        <f t="shared" si="13"/>
        <v>33</v>
      </c>
      <c r="AF21" s="31">
        <f t="shared" si="13"/>
        <v>114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24</v>
      </c>
      <c r="N22" s="50">
        <v>0</v>
      </c>
      <c r="O22" s="15">
        <f t="shared" si="0"/>
        <v>1</v>
      </c>
      <c r="P22" s="15">
        <f t="shared" si="1"/>
        <v>25</v>
      </c>
      <c r="R22" s="36" t="s">
        <v>146</v>
      </c>
      <c r="S22" s="34">
        <f>SUM(C58:C61)</f>
        <v>17</v>
      </c>
      <c r="T22" s="34">
        <f t="shared" ref="T22:AF22" si="14">SUM(D58:D61)</f>
        <v>13</v>
      </c>
      <c r="U22" s="34">
        <f t="shared" si="14"/>
        <v>7</v>
      </c>
      <c r="V22" s="34">
        <f t="shared" si="14"/>
        <v>6</v>
      </c>
      <c r="W22" s="34">
        <f t="shared" si="14"/>
        <v>0</v>
      </c>
      <c r="X22" s="34">
        <f t="shared" si="14"/>
        <v>0</v>
      </c>
      <c r="Y22" s="34">
        <f t="shared" si="14"/>
        <v>10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85</v>
      </c>
      <c r="AD22" s="34">
        <f t="shared" si="14"/>
        <v>0</v>
      </c>
      <c r="AE22" s="31">
        <f t="shared" si="14"/>
        <v>55</v>
      </c>
      <c r="AF22" s="31">
        <f t="shared" si="14"/>
        <v>140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26</v>
      </c>
      <c r="N23" s="50">
        <v>0</v>
      </c>
      <c r="O23" s="15">
        <f t="shared" si="0"/>
        <v>6</v>
      </c>
      <c r="P23" s="15">
        <f t="shared" si="1"/>
        <v>32</v>
      </c>
      <c r="R23" s="36" t="s">
        <v>147</v>
      </c>
      <c r="S23" s="34">
        <f>SUM(C62:C65)</f>
        <v>15</v>
      </c>
      <c r="T23" s="34">
        <f t="shared" ref="T23:AF23" si="15">SUM(D62:D65)</f>
        <v>8</v>
      </c>
      <c r="U23" s="34">
        <f t="shared" si="15"/>
        <v>8</v>
      </c>
      <c r="V23" s="34">
        <f t="shared" si="15"/>
        <v>4</v>
      </c>
      <c r="W23" s="34">
        <f t="shared" si="15"/>
        <v>2</v>
      </c>
      <c r="X23" s="34">
        <f t="shared" si="15"/>
        <v>0</v>
      </c>
      <c r="Y23" s="34">
        <f t="shared" si="15"/>
        <v>10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37</v>
      </c>
      <c r="AD23" s="34">
        <f t="shared" si="15"/>
        <v>0</v>
      </c>
      <c r="AE23" s="31">
        <f t="shared" si="15"/>
        <v>48</v>
      </c>
      <c r="AF23" s="31">
        <f t="shared" si="15"/>
        <v>85</v>
      </c>
    </row>
    <row r="24" spans="2:32" ht="23.1" customHeight="1" x14ac:dyDescent="0.25">
      <c r="B24" s="45" t="s">
        <v>51</v>
      </c>
      <c r="C24" s="50">
        <v>2</v>
      </c>
      <c r="D24" s="50">
        <v>0</v>
      </c>
      <c r="E24" s="50">
        <v>1</v>
      </c>
      <c r="F24" s="50">
        <v>0</v>
      </c>
      <c r="G24" s="50">
        <v>1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34</v>
      </c>
      <c r="N24" s="50">
        <v>0</v>
      </c>
      <c r="O24" s="15">
        <f t="shared" si="0"/>
        <v>5</v>
      </c>
      <c r="P24" s="15">
        <f t="shared" si="1"/>
        <v>39</v>
      </c>
      <c r="R24" s="36" t="s">
        <v>148</v>
      </c>
      <c r="S24" s="34">
        <f>SUM(C66:C69)</f>
        <v>8</v>
      </c>
      <c r="T24" s="34">
        <f t="shared" ref="T24:AF24" si="16">SUM(D66:D69)</f>
        <v>6</v>
      </c>
      <c r="U24" s="34">
        <f t="shared" si="16"/>
        <v>11</v>
      </c>
      <c r="V24" s="34">
        <f t="shared" si="16"/>
        <v>6</v>
      </c>
      <c r="W24" s="34">
        <f t="shared" si="16"/>
        <v>1</v>
      </c>
      <c r="X24" s="34">
        <f t="shared" si="16"/>
        <v>0</v>
      </c>
      <c r="Y24" s="34">
        <f t="shared" si="16"/>
        <v>5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48</v>
      </c>
      <c r="AD24" s="34">
        <f t="shared" si="16"/>
        <v>0</v>
      </c>
      <c r="AE24" s="31">
        <f t="shared" si="16"/>
        <v>39</v>
      </c>
      <c r="AF24" s="31">
        <f t="shared" si="16"/>
        <v>87</v>
      </c>
    </row>
    <row r="25" spans="2:32" ht="23.1" customHeight="1" x14ac:dyDescent="0.25">
      <c r="B25" s="45" t="s">
        <v>52</v>
      </c>
      <c r="C25" s="50">
        <v>4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25</v>
      </c>
      <c r="N25" s="50">
        <v>0</v>
      </c>
      <c r="O25" s="15">
        <f t="shared" si="0"/>
        <v>6</v>
      </c>
      <c r="P25" s="15">
        <f t="shared" si="1"/>
        <v>31</v>
      </c>
      <c r="R25" s="36" t="s">
        <v>149</v>
      </c>
      <c r="S25" s="34">
        <f>SUM(C70:C73)</f>
        <v>11</v>
      </c>
      <c r="T25" s="34">
        <f t="shared" ref="T25:AF25" si="17">SUM(D70:D73)</f>
        <v>12</v>
      </c>
      <c r="U25" s="34">
        <f t="shared" si="17"/>
        <v>5</v>
      </c>
      <c r="V25" s="34">
        <f t="shared" si="17"/>
        <v>5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30</v>
      </c>
      <c r="AD25" s="34">
        <f t="shared" si="17"/>
        <v>0</v>
      </c>
      <c r="AE25" s="31">
        <f t="shared" si="17"/>
        <v>39</v>
      </c>
      <c r="AF25" s="31">
        <f t="shared" si="17"/>
        <v>69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18</v>
      </c>
      <c r="N26" s="50">
        <v>0</v>
      </c>
      <c r="O26" s="15">
        <f t="shared" si="0"/>
        <v>4</v>
      </c>
      <c r="P26" s="15">
        <f t="shared" si="1"/>
        <v>22</v>
      </c>
      <c r="R26" s="36" t="s">
        <v>150</v>
      </c>
      <c r="S26" s="34">
        <f>SUM(C74:C77)</f>
        <v>16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27</v>
      </c>
      <c r="AD26" s="34">
        <f t="shared" si="18"/>
        <v>0</v>
      </c>
      <c r="AE26" s="31">
        <f t="shared" si="18"/>
        <v>19</v>
      </c>
      <c r="AF26" s="31">
        <f t="shared" si="18"/>
        <v>46</v>
      </c>
    </row>
    <row r="27" spans="2:32" ht="23.1" customHeight="1" x14ac:dyDescent="0.25">
      <c r="B27" s="45" t="s">
        <v>54</v>
      </c>
      <c r="C27" s="50">
        <v>4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20</v>
      </c>
      <c r="N27" s="50">
        <v>0</v>
      </c>
      <c r="O27" s="15">
        <f t="shared" si="0"/>
        <v>5</v>
      </c>
      <c r="P27" s="15">
        <f t="shared" si="1"/>
        <v>25</v>
      </c>
      <c r="R27" s="36" t="s">
        <v>151</v>
      </c>
      <c r="S27" s="34">
        <f>SUM(C78:C81)</f>
        <v>8</v>
      </c>
      <c r="T27" s="34">
        <f t="shared" ref="T27:AF27" si="19">SUM(D78:D81)</f>
        <v>1</v>
      </c>
      <c r="U27" s="34">
        <f t="shared" si="19"/>
        <v>2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1</v>
      </c>
      <c r="AB27" s="34">
        <f t="shared" si="19"/>
        <v>1</v>
      </c>
      <c r="AC27" s="34">
        <f t="shared" si="19"/>
        <v>16</v>
      </c>
      <c r="AD27" s="34">
        <f t="shared" si="19"/>
        <v>0</v>
      </c>
      <c r="AE27" s="31">
        <f t="shared" si="19"/>
        <v>18</v>
      </c>
      <c r="AF27" s="31">
        <f t="shared" si="19"/>
        <v>34</v>
      </c>
    </row>
    <row r="28" spans="2:32" ht="23.1" customHeight="1" x14ac:dyDescent="0.25">
      <c r="B28" s="45" t="s">
        <v>55</v>
      </c>
      <c r="C28" s="50">
        <v>2</v>
      </c>
      <c r="D28" s="50">
        <v>3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18</v>
      </c>
      <c r="N28" s="50">
        <v>0</v>
      </c>
      <c r="O28" s="15">
        <f t="shared" si="0"/>
        <v>5</v>
      </c>
      <c r="P28" s="15">
        <f t="shared" si="1"/>
        <v>23</v>
      </c>
      <c r="R28" s="36" t="s">
        <v>152</v>
      </c>
      <c r="S28" s="34">
        <f>SUM(C82:C85)</f>
        <v>3</v>
      </c>
      <c r="T28" s="34">
        <f t="shared" ref="T28:AF28" si="20">SUM(D82:D85)</f>
        <v>1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10</v>
      </c>
      <c r="AD28" s="34">
        <f t="shared" si="20"/>
        <v>0</v>
      </c>
      <c r="AE28" s="31">
        <f t="shared" si="20"/>
        <v>7</v>
      </c>
      <c r="AF28" s="31">
        <f t="shared" si="20"/>
        <v>17</v>
      </c>
    </row>
    <row r="29" spans="2:32" ht="23.1" customHeight="1" x14ac:dyDescent="0.25">
      <c r="B29" s="45" t="s">
        <v>56</v>
      </c>
      <c r="C29" s="50">
        <v>5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11</v>
      </c>
      <c r="P29" s="15">
        <f t="shared" si="1"/>
        <v>37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</v>
      </c>
      <c r="AD29" s="34">
        <f t="shared" si="21"/>
        <v>0</v>
      </c>
      <c r="AE29" s="31">
        <f t="shared" si="21"/>
        <v>5</v>
      </c>
      <c r="AF29" s="31">
        <f t="shared" si="21"/>
        <v>11</v>
      </c>
    </row>
    <row r="30" spans="2:32" ht="23.1" customHeight="1" x14ac:dyDescent="0.25">
      <c r="B30" s="45" t="s">
        <v>57</v>
      </c>
      <c r="C30" s="50">
        <v>2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5</v>
      </c>
      <c r="P30" s="15">
        <f t="shared" si="1"/>
        <v>23</v>
      </c>
      <c r="R30" s="36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6</v>
      </c>
      <c r="AD30" s="34">
        <f t="shared" si="22"/>
        <v>0</v>
      </c>
      <c r="AE30" s="31">
        <f t="shared" si="22"/>
        <v>3</v>
      </c>
      <c r="AF30" s="31">
        <f t="shared" si="22"/>
        <v>9</v>
      </c>
    </row>
    <row r="31" spans="2:32" ht="23.1" customHeight="1" x14ac:dyDescent="0.25">
      <c r="B31" s="46" t="s">
        <v>58</v>
      </c>
      <c r="C31" s="50">
        <v>1</v>
      </c>
      <c r="D31" s="50">
        <v>1</v>
      </c>
      <c r="E31" s="50">
        <v>3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6</v>
      </c>
      <c r="P31" s="15">
        <f t="shared" si="1"/>
        <v>22</v>
      </c>
      <c r="R31" s="36" t="s">
        <v>155</v>
      </c>
      <c r="S31" s="34">
        <f>SUM(C94:C97)</f>
        <v>3</v>
      </c>
      <c r="T31" s="34">
        <f t="shared" ref="T31:AF31" si="23">SUM(D94:D97)</f>
        <v>1</v>
      </c>
      <c r="U31" s="34">
        <f t="shared" si="23"/>
        <v>3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12</v>
      </c>
      <c r="AF31" s="31">
        <f t="shared" si="23"/>
        <v>19</v>
      </c>
    </row>
    <row r="32" spans="2:32" ht="23.1" customHeight="1" x14ac:dyDescent="0.25">
      <c r="B32" s="46" t="s">
        <v>59</v>
      </c>
      <c r="C32" s="50">
        <v>5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7</v>
      </c>
      <c r="P32" s="15">
        <f t="shared" si="1"/>
        <v>20</v>
      </c>
      <c r="R32" s="33" t="s">
        <v>156</v>
      </c>
      <c r="S32" s="34">
        <f>SUM(C98:C101)</f>
        <v>5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6</v>
      </c>
      <c r="W32" s="34">
        <f t="shared" si="24"/>
        <v>1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17</v>
      </c>
      <c r="AF32" s="31">
        <f t="shared" si="24"/>
        <v>26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3</v>
      </c>
      <c r="P33" s="15">
        <f t="shared" si="1"/>
        <v>17</v>
      </c>
      <c r="R33" s="33" t="s">
        <v>157</v>
      </c>
      <c r="S33" s="34">
        <f>SUM(C102:C105)</f>
        <v>7</v>
      </c>
      <c r="T33" s="34">
        <f t="shared" ref="T33:AF33" si="25">SUM(D102:D105)</f>
        <v>1</v>
      </c>
      <c r="U33" s="34">
        <f t="shared" si="25"/>
        <v>4</v>
      </c>
      <c r="V33" s="34">
        <f t="shared" si="25"/>
        <v>11</v>
      </c>
      <c r="W33" s="34">
        <f t="shared" si="25"/>
        <v>4</v>
      </c>
      <c r="X33" s="34">
        <f t="shared" si="25"/>
        <v>2</v>
      </c>
      <c r="Y33" s="34">
        <f t="shared" si="25"/>
        <v>3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28</v>
      </c>
      <c r="AD33" s="34">
        <f t="shared" si="25"/>
        <v>0</v>
      </c>
      <c r="AE33" s="31">
        <f t="shared" si="25"/>
        <v>33</v>
      </c>
      <c r="AF33" s="31">
        <f t="shared" si="25"/>
        <v>61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28</v>
      </c>
      <c r="N34" s="50">
        <v>0</v>
      </c>
      <c r="O34" s="15">
        <f t="shared" si="0"/>
        <v>5</v>
      </c>
      <c r="P34" s="15">
        <f t="shared" si="1"/>
        <v>33</v>
      </c>
      <c r="R34" s="38" t="s">
        <v>90</v>
      </c>
      <c r="S34" s="39">
        <f t="shared" ref="S34:AF34" si="26">MAX(S10:S12)</f>
        <v>19</v>
      </c>
      <c r="T34" s="39">
        <f t="shared" si="26"/>
        <v>4</v>
      </c>
      <c r="U34" s="39">
        <f t="shared" si="26"/>
        <v>3</v>
      </c>
      <c r="V34" s="39">
        <f t="shared" si="26"/>
        <v>2</v>
      </c>
      <c r="W34" s="39">
        <f t="shared" si="26"/>
        <v>1</v>
      </c>
      <c r="X34" s="39">
        <f t="shared" si="26"/>
        <v>0</v>
      </c>
      <c r="Y34" s="39">
        <f t="shared" si="26"/>
        <v>3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92</v>
      </c>
      <c r="AD34" s="39">
        <f t="shared" si="26"/>
        <v>0</v>
      </c>
      <c r="AE34" s="40">
        <f t="shared" si="26"/>
        <v>30</v>
      </c>
      <c r="AF34" s="40">
        <f t="shared" si="26"/>
        <v>111</v>
      </c>
    </row>
    <row r="35" spans="2:32" ht="23.1" customHeight="1" x14ac:dyDescent="0.25">
      <c r="B35" s="46" t="s">
        <v>62</v>
      </c>
      <c r="C35" s="50">
        <v>3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19</v>
      </c>
      <c r="N35" s="50">
        <v>0</v>
      </c>
      <c r="O35" s="15">
        <f t="shared" si="0"/>
        <v>6</v>
      </c>
      <c r="P35" s="15">
        <f t="shared" si="1"/>
        <v>25</v>
      </c>
      <c r="R35" s="38" t="s">
        <v>91</v>
      </c>
      <c r="S35" s="39">
        <f t="shared" ref="S35:AF35" si="27">MAX(S13:S18)</f>
        <v>14</v>
      </c>
      <c r="T35" s="39">
        <f t="shared" si="27"/>
        <v>4</v>
      </c>
      <c r="U35" s="39">
        <f t="shared" si="27"/>
        <v>4</v>
      </c>
      <c r="V35" s="39">
        <f t="shared" si="27"/>
        <v>2</v>
      </c>
      <c r="W35" s="39">
        <f t="shared" si="27"/>
        <v>1</v>
      </c>
      <c r="X35" s="39">
        <f t="shared" si="27"/>
        <v>0</v>
      </c>
      <c r="Y35" s="39">
        <f t="shared" si="27"/>
        <v>6</v>
      </c>
      <c r="Z35" s="39">
        <f t="shared" si="27"/>
        <v>3</v>
      </c>
      <c r="AA35" s="39">
        <f t="shared" si="27"/>
        <v>1</v>
      </c>
      <c r="AB35" s="39">
        <f t="shared" si="27"/>
        <v>0</v>
      </c>
      <c r="AC35" s="39">
        <f t="shared" si="27"/>
        <v>109</v>
      </c>
      <c r="AD35" s="39">
        <f t="shared" si="27"/>
        <v>0</v>
      </c>
      <c r="AE35" s="40">
        <f t="shared" si="27"/>
        <v>26</v>
      </c>
      <c r="AF35" s="40">
        <f t="shared" si="27"/>
        <v>127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1</v>
      </c>
      <c r="H36" s="50">
        <v>0</v>
      </c>
      <c r="I36" s="50">
        <v>1</v>
      </c>
      <c r="J36" s="50">
        <v>2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7</v>
      </c>
      <c r="P36" s="15">
        <f t="shared" si="1"/>
        <v>24</v>
      </c>
      <c r="R36" s="38" t="s">
        <v>92</v>
      </c>
      <c r="S36" s="39">
        <f t="shared" ref="S36:AF36" si="28">MAX(S19:S21)</f>
        <v>23</v>
      </c>
      <c r="T36" s="39">
        <f t="shared" si="28"/>
        <v>4</v>
      </c>
      <c r="U36" s="39">
        <f t="shared" si="28"/>
        <v>4</v>
      </c>
      <c r="V36" s="39">
        <f t="shared" si="28"/>
        <v>3</v>
      </c>
      <c r="W36" s="39">
        <f t="shared" si="28"/>
        <v>4</v>
      </c>
      <c r="X36" s="39">
        <f t="shared" si="28"/>
        <v>0</v>
      </c>
      <c r="Y36" s="39">
        <f t="shared" si="28"/>
        <v>4</v>
      </c>
      <c r="Z36" s="39">
        <f t="shared" si="28"/>
        <v>2</v>
      </c>
      <c r="AA36" s="39">
        <f t="shared" si="28"/>
        <v>0</v>
      </c>
      <c r="AB36" s="39">
        <f t="shared" si="28"/>
        <v>0</v>
      </c>
      <c r="AC36" s="39">
        <f t="shared" si="28"/>
        <v>81</v>
      </c>
      <c r="AD36" s="39">
        <f t="shared" si="28"/>
        <v>1</v>
      </c>
      <c r="AE36" s="40">
        <f t="shared" si="28"/>
        <v>42</v>
      </c>
      <c r="AF36" s="40">
        <f t="shared" si="28"/>
        <v>114</v>
      </c>
    </row>
    <row r="37" spans="2:32" ht="23.1" customHeight="1" x14ac:dyDescent="0.25">
      <c r="B37" s="45" t="s">
        <v>64</v>
      </c>
      <c r="C37" s="50">
        <v>4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0</v>
      </c>
      <c r="M37" s="50">
        <v>23</v>
      </c>
      <c r="N37" s="50">
        <v>0</v>
      </c>
      <c r="O37" s="15">
        <f t="shared" si="0"/>
        <v>8</v>
      </c>
      <c r="P37" s="15">
        <f t="shared" si="1"/>
        <v>31</v>
      </c>
      <c r="R37" s="37" t="s">
        <v>85</v>
      </c>
      <c r="S37" s="35">
        <f t="shared" ref="S37:AF37" si="29">SUM(S10:S12)</f>
        <v>41</v>
      </c>
      <c r="T37" s="16">
        <f t="shared" si="29"/>
        <v>6</v>
      </c>
      <c r="U37" s="16">
        <f t="shared" si="29"/>
        <v>5</v>
      </c>
      <c r="V37" s="16">
        <f t="shared" si="29"/>
        <v>2</v>
      </c>
      <c r="W37" s="16">
        <f t="shared" si="29"/>
        <v>1</v>
      </c>
      <c r="X37" s="16">
        <f t="shared" si="29"/>
        <v>0</v>
      </c>
      <c r="Y37" s="16">
        <f t="shared" si="29"/>
        <v>8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252</v>
      </c>
      <c r="AD37" s="16">
        <f t="shared" si="29"/>
        <v>0</v>
      </c>
      <c r="AE37" s="32">
        <f t="shared" si="29"/>
        <v>64</v>
      </c>
      <c r="AF37" s="32">
        <f t="shared" si="29"/>
        <v>316</v>
      </c>
    </row>
    <row r="38" spans="2:32" ht="23.1" customHeight="1" x14ac:dyDescent="0.25">
      <c r="B38" s="46" t="s">
        <v>65</v>
      </c>
      <c r="C38" s="50">
        <v>4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1</v>
      </c>
      <c r="L38" s="50">
        <v>0</v>
      </c>
      <c r="M38" s="50">
        <v>16</v>
      </c>
      <c r="N38" s="50">
        <v>0</v>
      </c>
      <c r="O38" s="15">
        <f t="shared" si="0"/>
        <v>6</v>
      </c>
      <c r="P38" s="15">
        <f t="shared" si="1"/>
        <v>22</v>
      </c>
      <c r="R38" s="28" t="s">
        <v>86</v>
      </c>
      <c r="S38" s="16">
        <f t="shared" ref="S38:AF38" si="30">SUM(S13:S18)</f>
        <v>69</v>
      </c>
      <c r="T38" s="16">
        <f t="shared" si="30"/>
        <v>13</v>
      </c>
      <c r="U38" s="16">
        <f t="shared" si="30"/>
        <v>20</v>
      </c>
      <c r="V38" s="16">
        <f t="shared" si="30"/>
        <v>3</v>
      </c>
      <c r="W38" s="16">
        <f t="shared" si="30"/>
        <v>2</v>
      </c>
      <c r="X38" s="16">
        <f t="shared" si="30"/>
        <v>0</v>
      </c>
      <c r="Y38" s="16">
        <f t="shared" si="30"/>
        <v>22</v>
      </c>
      <c r="Z38" s="16">
        <f t="shared" si="30"/>
        <v>6</v>
      </c>
      <c r="AA38" s="16">
        <f t="shared" si="30"/>
        <v>1</v>
      </c>
      <c r="AB38" s="16">
        <f t="shared" si="30"/>
        <v>0</v>
      </c>
      <c r="AC38" s="16">
        <f t="shared" si="30"/>
        <v>454</v>
      </c>
      <c r="AD38" s="16">
        <f t="shared" si="30"/>
        <v>0</v>
      </c>
      <c r="AE38" s="32">
        <f t="shared" si="30"/>
        <v>136</v>
      </c>
      <c r="AF38" s="32">
        <f t="shared" si="30"/>
        <v>590</v>
      </c>
    </row>
    <row r="39" spans="2:32" ht="23.1" customHeight="1" x14ac:dyDescent="0.25">
      <c r="B39" s="46" t="s">
        <v>66</v>
      </c>
      <c r="C39" s="50">
        <v>2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5">
        <f t="shared" si="0"/>
        <v>5</v>
      </c>
      <c r="P39" s="15">
        <f t="shared" si="1"/>
        <v>22</v>
      </c>
      <c r="R39" s="29" t="s">
        <v>87</v>
      </c>
      <c r="S39" s="16">
        <f t="shared" ref="S39:AF39" si="31">SUM(S19:S21)</f>
        <v>67</v>
      </c>
      <c r="T39" s="16">
        <f t="shared" si="31"/>
        <v>5</v>
      </c>
      <c r="U39" s="16">
        <f t="shared" si="31"/>
        <v>8</v>
      </c>
      <c r="V39" s="16">
        <f t="shared" si="31"/>
        <v>7</v>
      </c>
      <c r="W39" s="16">
        <f t="shared" si="31"/>
        <v>6</v>
      </c>
      <c r="X39" s="16">
        <f t="shared" si="31"/>
        <v>0</v>
      </c>
      <c r="Y39" s="16">
        <f t="shared" si="31"/>
        <v>12</v>
      </c>
      <c r="Z39" s="16">
        <f t="shared" si="31"/>
        <v>2</v>
      </c>
      <c r="AA39" s="16">
        <f t="shared" si="31"/>
        <v>0</v>
      </c>
      <c r="AB39" s="16">
        <f t="shared" si="31"/>
        <v>0</v>
      </c>
      <c r="AC39" s="16">
        <f t="shared" si="31"/>
        <v>223</v>
      </c>
      <c r="AD39" s="16">
        <f t="shared" si="31"/>
        <v>1</v>
      </c>
      <c r="AE39" s="32">
        <f t="shared" si="31"/>
        <v>108</v>
      </c>
      <c r="AF39" s="32">
        <f t="shared" si="31"/>
        <v>331</v>
      </c>
    </row>
    <row r="40" spans="2:32" ht="23.1" customHeight="1" x14ac:dyDescent="0.25">
      <c r="B40" s="46" t="s">
        <v>67</v>
      </c>
      <c r="C40" s="50">
        <v>3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6</v>
      </c>
      <c r="P40" s="15">
        <f t="shared" si="1"/>
        <v>16</v>
      </c>
      <c r="R40" s="5" t="s">
        <v>17</v>
      </c>
      <c r="S40" s="16">
        <f t="shared" ref="S40:AF40" si="32">SUM(S10:S21)</f>
        <v>177</v>
      </c>
      <c r="T40" s="16">
        <f t="shared" si="32"/>
        <v>24</v>
      </c>
      <c r="U40" s="16">
        <f t="shared" si="32"/>
        <v>33</v>
      </c>
      <c r="V40" s="16">
        <f t="shared" si="32"/>
        <v>12</v>
      </c>
      <c r="W40" s="16">
        <f t="shared" si="32"/>
        <v>9</v>
      </c>
      <c r="X40" s="16">
        <f t="shared" si="32"/>
        <v>0</v>
      </c>
      <c r="Y40" s="16">
        <f t="shared" si="32"/>
        <v>42</v>
      </c>
      <c r="Z40" s="16">
        <f t="shared" si="32"/>
        <v>9</v>
      </c>
      <c r="AA40" s="16">
        <f t="shared" si="32"/>
        <v>1</v>
      </c>
      <c r="AB40" s="16">
        <f t="shared" si="32"/>
        <v>0</v>
      </c>
      <c r="AC40" s="16">
        <f t="shared" si="32"/>
        <v>929</v>
      </c>
      <c r="AD40" s="16">
        <f t="shared" si="32"/>
        <v>1</v>
      </c>
      <c r="AE40" s="32">
        <f t="shared" si="32"/>
        <v>308</v>
      </c>
      <c r="AF40" s="32">
        <f t="shared" si="32"/>
        <v>1237</v>
      </c>
    </row>
    <row r="41" spans="2:32" ht="23.1" customHeight="1" x14ac:dyDescent="0.25">
      <c r="B41" s="45" t="s">
        <v>68</v>
      </c>
      <c r="C41" s="50">
        <v>5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8</v>
      </c>
      <c r="P41" s="15">
        <f t="shared" si="1"/>
        <v>20</v>
      </c>
      <c r="R41" s="5" t="s">
        <v>159</v>
      </c>
      <c r="S41" s="16">
        <f>SUM(S10:S33)</f>
        <v>273</v>
      </c>
      <c r="T41" s="16">
        <f t="shared" ref="T41:AF41" si="33">SUM(T10:T33)</f>
        <v>70</v>
      </c>
      <c r="U41" s="16">
        <f t="shared" si="33"/>
        <v>80</v>
      </c>
      <c r="V41" s="16">
        <f t="shared" si="33"/>
        <v>56</v>
      </c>
      <c r="W41" s="16">
        <f t="shared" si="33"/>
        <v>17</v>
      </c>
      <c r="X41" s="16">
        <f t="shared" si="33"/>
        <v>2</v>
      </c>
      <c r="Y41" s="16">
        <f t="shared" si="33"/>
        <v>84</v>
      </c>
      <c r="Z41" s="16">
        <f t="shared" si="33"/>
        <v>17</v>
      </c>
      <c r="AA41" s="16">
        <f t="shared" si="33"/>
        <v>2</v>
      </c>
      <c r="AB41" s="16">
        <f t="shared" si="33"/>
        <v>1</v>
      </c>
      <c r="AC41" s="16">
        <f t="shared" si="33"/>
        <v>1238</v>
      </c>
      <c r="AD41" s="16">
        <f t="shared" si="33"/>
        <v>1</v>
      </c>
      <c r="AE41" s="32">
        <f t="shared" si="33"/>
        <v>603</v>
      </c>
      <c r="AF41" s="32">
        <f t="shared" si="33"/>
        <v>1841</v>
      </c>
    </row>
    <row r="42" spans="2:32" ht="23.1" customHeight="1" x14ac:dyDescent="0.25">
      <c r="B42" s="46" t="s">
        <v>69</v>
      </c>
      <c r="C42" s="50">
        <v>5</v>
      </c>
      <c r="D42" s="50">
        <v>2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7</v>
      </c>
      <c r="P42" s="15">
        <f t="shared" si="1"/>
        <v>27</v>
      </c>
      <c r="R42" s="5" t="s">
        <v>160</v>
      </c>
      <c r="S42" s="48">
        <f>S41/S40</f>
        <v>1.5423728813559323</v>
      </c>
      <c r="T42" s="48">
        <f t="shared" ref="T42:AF42" si="34">T41/T40</f>
        <v>2.9166666666666665</v>
      </c>
      <c r="U42" s="48">
        <f t="shared" si="34"/>
        <v>2.4242424242424243</v>
      </c>
      <c r="V42" s="48">
        <f t="shared" si="34"/>
        <v>4.666666666666667</v>
      </c>
      <c r="W42" s="48">
        <f t="shared" si="34"/>
        <v>1.8888888888888888</v>
      </c>
      <c r="X42" s="48" t="e">
        <f t="shared" si="34"/>
        <v>#DIV/0!</v>
      </c>
      <c r="Y42" s="48">
        <f t="shared" si="34"/>
        <v>2</v>
      </c>
      <c r="Z42" s="48">
        <f t="shared" si="34"/>
        <v>1.8888888888888888</v>
      </c>
      <c r="AA42" s="48">
        <f t="shared" si="34"/>
        <v>2</v>
      </c>
      <c r="AB42" s="48" t="e">
        <f t="shared" si="34"/>
        <v>#DIV/0!</v>
      </c>
      <c r="AC42" s="48">
        <f t="shared" si="34"/>
        <v>1.3326157158234662</v>
      </c>
      <c r="AD42" s="48">
        <f t="shared" si="34"/>
        <v>1</v>
      </c>
      <c r="AE42" s="48">
        <f t="shared" si="34"/>
        <v>1.9577922077922079</v>
      </c>
      <c r="AF42" s="48">
        <f t="shared" si="34"/>
        <v>1.4882780921584478</v>
      </c>
    </row>
    <row r="43" spans="2:32" ht="23.1" customHeight="1" x14ac:dyDescent="0.25">
      <c r="B43" s="45" t="s">
        <v>70</v>
      </c>
      <c r="C43" s="50">
        <v>2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4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4</v>
      </c>
      <c r="D44" s="50">
        <v>1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8</v>
      </c>
      <c r="P44" s="15">
        <f t="shared" si="1"/>
        <v>22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5">
        <f t="shared" si="0"/>
        <v>2</v>
      </c>
      <c r="P45" s="15">
        <f t="shared" si="1"/>
        <v>15</v>
      </c>
    </row>
    <row r="46" spans="2:32" ht="23.1" customHeight="1" x14ac:dyDescent="0.25">
      <c r="B46" s="46" t="s">
        <v>73</v>
      </c>
      <c r="C46" s="50">
        <v>5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17</v>
      </c>
      <c r="N46" s="50">
        <v>0</v>
      </c>
      <c r="O46" s="15">
        <f t="shared" si="0"/>
        <v>5</v>
      </c>
      <c r="P46" s="15">
        <f t="shared" si="1"/>
        <v>22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7</v>
      </c>
      <c r="P47" s="15">
        <f t="shared" si="1"/>
        <v>22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12</v>
      </c>
      <c r="P48" s="15">
        <f t="shared" si="1"/>
        <v>32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0</v>
      </c>
      <c r="E49" s="50">
        <v>2</v>
      </c>
      <c r="F49" s="50">
        <v>1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9</v>
      </c>
      <c r="P49" s="15">
        <f t="shared" si="1"/>
        <v>27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17</v>
      </c>
      <c r="N50" s="50">
        <v>0</v>
      </c>
      <c r="O50" s="15">
        <f t="shared" si="0"/>
        <v>8</v>
      </c>
      <c r="P50" s="15">
        <f t="shared" si="1"/>
        <v>25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1</v>
      </c>
      <c r="E51" s="50">
        <v>3</v>
      </c>
      <c r="F51" s="50">
        <v>0</v>
      </c>
      <c r="G51" s="50">
        <v>2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19</v>
      </c>
      <c r="N51" s="50">
        <v>1</v>
      </c>
      <c r="O51" s="15">
        <f t="shared" si="0"/>
        <v>14</v>
      </c>
      <c r="P51" s="15">
        <f t="shared" si="1"/>
        <v>33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0</v>
      </c>
      <c r="E52" s="50">
        <v>0</v>
      </c>
      <c r="F52" s="50">
        <v>0</v>
      </c>
      <c r="G52" s="50">
        <v>1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6</v>
      </c>
      <c r="P52" s="15">
        <f t="shared" si="1"/>
        <v>20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3</v>
      </c>
      <c r="E53" s="50">
        <v>1</v>
      </c>
      <c r="F53" s="50">
        <v>2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22</v>
      </c>
      <c r="N53" s="50">
        <v>0</v>
      </c>
      <c r="O53" s="15">
        <f t="shared" si="0"/>
        <v>14</v>
      </c>
      <c r="P53" s="15">
        <f t="shared" si="1"/>
        <v>36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5">
        <f t="shared" si="0"/>
        <v>9</v>
      </c>
      <c r="P54" s="15">
        <f t="shared" si="1"/>
        <v>30</v>
      </c>
      <c r="R54" s="8"/>
      <c r="T54"/>
    </row>
    <row r="55" spans="2:20" ht="23.1" customHeight="1" x14ac:dyDescent="0.25">
      <c r="B55" s="45" t="s">
        <v>82</v>
      </c>
      <c r="C55" s="50">
        <v>7</v>
      </c>
      <c r="D55" s="50">
        <v>0</v>
      </c>
      <c r="E55" s="50">
        <v>1</v>
      </c>
      <c r="F55" s="50">
        <v>1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22</v>
      </c>
      <c r="N55" s="50">
        <v>0</v>
      </c>
      <c r="O55" s="15">
        <f t="shared" si="0"/>
        <v>11</v>
      </c>
      <c r="P55" s="15">
        <f t="shared" si="1"/>
        <v>33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5">
        <f t="shared" si="0"/>
        <v>9</v>
      </c>
      <c r="P56" s="15">
        <f t="shared" si="1"/>
        <v>30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4</v>
      </c>
      <c r="P57" s="15">
        <f t="shared" si="1"/>
        <v>21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2</v>
      </c>
      <c r="E58" s="50">
        <v>1</v>
      </c>
      <c r="F58" s="50">
        <v>0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29</v>
      </c>
      <c r="N58" s="50">
        <v>0</v>
      </c>
      <c r="O58" s="15">
        <f t="shared" si="0"/>
        <v>11</v>
      </c>
      <c r="P58" s="15">
        <f t="shared" si="1"/>
        <v>40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3</v>
      </c>
      <c r="E59" s="50">
        <v>0</v>
      </c>
      <c r="F59" s="50">
        <v>3</v>
      </c>
      <c r="G59" s="50">
        <v>0</v>
      </c>
      <c r="H59" s="50">
        <v>0</v>
      </c>
      <c r="I59" s="50">
        <v>5</v>
      </c>
      <c r="J59" s="50">
        <v>1</v>
      </c>
      <c r="K59" s="50">
        <v>0</v>
      </c>
      <c r="L59" s="50">
        <v>0</v>
      </c>
      <c r="M59" s="50">
        <v>14</v>
      </c>
      <c r="N59" s="50">
        <v>0</v>
      </c>
      <c r="O59" s="15">
        <f t="shared" si="0"/>
        <v>15</v>
      </c>
      <c r="P59" s="15">
        <f t="shared" si="1"/>
        <v>29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4</v>
      </c>
      <c r="E60" s="50">
        <v>3</v>
      </c>
      <c r="F60" s="50">
        <v>2</v>
      </c>
      <c r="G60" s="50">
        <v>0</v>
      </c>
      <c r="H60" s="50">
        <v>0</v>
      </c>
      <c r="I60" s="50">
        <v>3</v>
      </c>
      <c r="J60" s="50">
        <v>1</v>
      </c>
      <c r="K60" s="50">
        <v>0</v>
      </c>
      <c r="L60" s="50">
        <v>0</v>
      </c>
      <c r="M60" s="50">
        <v>24</v>
      </c>
      <c r="N60" s="50">
        <v>0</v>
      </c>
      <c r="O60" s="15">
        <f t="shared" si="0"/>
        <v>15</v>
      </c>
      <c r="P60" s="15">
        <f t="shared" si="1"/>
        <v>39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4</v>
      </c>
      <c r="E61" s="50">
        <v>3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18</v>
      </c>
      <c r="N61" s="50">
        <v>0</v>
      </c>
      <c r="O61" s="15">
        <f t="shared" si="0"/>
        <v>14</v>
      </c>
      <c r="P61" s="15">
        <f t="shared" si="1"/>
        <v>32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2</v>
      </c>
      <c r="E62" s="50">
        <v>3</v>
      </c>
      <c r="F62" s="50">
        <v>2</v>
      </c>
      <c r="G62" s="50">
        <v>1</v>
      </c>
      <c r="H62" s="50">
        <v>0</v>
      </c>
      <c r="I62" s="50">
        <v>4</v>
      </c>
      <c r="J62" s="50">
        <v>0</v>
      </c>
      <c r="K62" s="50">
        <v>0</v>
      </c>
      <c r="L62" s="50">
        <v>0</v>
      </c>
      <c r="M62" s="50">
        <v>10</v>
      </c>
      <c r="N62" s="50">
        <v>0</v>
      </c>
      <c r="O62" s="15">
        <f t="shared" si="0"/>
        <v>13</v>
      </c>
      <c r="P62" s="15">
        <f t="shared" si="1"/>
        <v>23</v>
      </c>
      <c r="R62" s="8"/>
      <c r="T62"/>
    </row>
    <row r="63" spans="2:20" ht="23.1" customHeight="1" x14ac:dyDescent="0.25">
      <c r="B63" s="45" t="s">
        <v>108</v>
      </c>
      <c r="C63" s="50">
        <v>6</v>
      </c>
      <c r="D63" s="50">
        <v>4</v>
      </c>
      <c r="E63" s="50">
        <v>0</v>
      </c>
      <c r="F63" s="50">
        <v>1</v>
      </c>
      <c r="G63" s="50">
        <v>0</v>
      </c>
      <c r="H63" s="50">
        <v>0</v>
      </c>
      <c r="I63" s="50">
        <v>4</v>
      </c>
      <c r="J63" s="50">
        <v>1</v>
      </c>
      <c r="K63" s="50">
        <v>0</v>
      </c>
      <c r="L63" s="50">
        <v>0</v>
      </c>
      <c r="M63" s="50">
        <v>6</v>
      </c>
      <c r="N63" s="50">
        <v>0</v>
      </c>
      <c r="O63" s="15">
        <f t="shared" si="0"/>
        <v>16</v>
      </c>
      <c r="P63" s="15">
        <f t="shared" si="1"/>
        <v>22</v>
      </c>
      <c r="R63" s="8"/>
      <c r="T63"/>
    </row>
    <row r="64" spans="2:20" ht="23.1" customHeight="1" x14ac:dyDescent="0.25">
      <c r="B64" s="45" t="s">
        <v>109</v>
      </c>
      <c r="C64" s="50">
        <v>5</v>
      </c>
      <c r="D64" s="50">
        <v>1</v>
      </c>
      <c r="E64" s="50">
        <v>2</v>
      </c>
      <c r="F64" s="50">
        <v>0</v>
      </c>
      <c r="G64" s="50">
        <v>1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12</v>
      </c>
      <c r="N64" s="50">
        <v>0</v>
      </c>
      <c r="O64" s="15">
        <f t="shared" si="0"/>
        <v>9</v>
      </c>
      <c r="P64" s="15">
        <f t="shared" si="1"/>
        <v>21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1</v>
      </c>
      <c r="E65" s="50">
        <v>3</v>
      </c>
      <c r="F65" s="50">
        <v>1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9</v>
      </c>
      <c r="N65" s="50">
        <v>0</v>
      </c>
      <c r="O65" s="15">
        <f t="shared" si="0"/>
        <v>10</v>
      </c>
      <c r="P65" s="15">
        <f t="shared" si="1"/>
        <v>19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1</v>
      </c>
      <c r="E66" s="50">
        <v>2</v>
      </c>
      <c r="F66" s="50">
        <v>1</v>
      </c>
      <c r="G66" s="50">
        <v>0</v>
      </c>
      <c r="H66" s="50">
        <v>0</v>
      </c>
      <c r="I66" s="50">
        <v>1</v>
      </c>
      <c r="J66" s="50">
        <v>1</v>
      </c>
      <c r="K66" s="50">
        <v>0</v>
      </c>
      <c r="L66" s="50">
        <v>0</v>
      </c>
      <c r="M66" s="50">
        <v>19</v>
      </c>
      <c r="N66" s="50">
        <v>0</v>
      </c>
      <c r="O66" s="15">
        <f t="shared" si="0"/>
        <v>9</v>
      </c>
      <c r="P66" s="15">
        <f t="shared" si="1"/>
        <v>28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2</v>
      </c>
      <c r="E67" s="50">
        <v>3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12</v>
      </c>
      <c r="N67" s="50">
        <v>0</v>
      </c>
      <c r="O67" s="15">
        <f t="shared" si="0"/>
        <v>7</v>
      </c>
      <c r="P67" s="15">
        <f t="shared" si="1"/>
        <v>19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1</v>
      </c>
      <c r="E68" s="50">
        <v>1</v>
      </c>
      <c r="F68" s="50">
        <v>3</v>
      </c>
      <c r="G68" s="50">
        <v>0</v>
      </c>
      <c r="H68" s="50">
        <v>0</v>
      </c>
      <c r="I68" s="50">
        <v>3</v>
      </c>
      <c r="J68" s="50">
        <v>1</v>
      </c>
      <c r="K68" s="50">
        <v>0</v>
      </c>
      <c r="L68" s="50">
        <v>0</v>
      </c>
      <c r="M68" s="50">
        <v>11</v>
      </c>
      <c r="N68" s="50">
        <v>0</v>
      </c>
      <c r="O68" s="15">
        <f t="shared" si="0"/>
        <v>12</v>
      </c>
      <c r="P68" s="15">
        <f t="shared" si="1"/>
        <v>23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2</v>
      </c>
      <c r="E69" s="50">
        <v>5</v>
      </c>
      <c r="F69" s="50">
        <v>2</v>
      </c>
      <c r="G69" s="50">
        <v>1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</v>
      </c>
      <c r="N69" s="50">
        <v>0</v>
      </c>
      <c r="O69" s="15">
        <f t="shared" si="0"/>
        <v>11</v>
      </c>
      <c r="P69" s="15">
        <f t="shared" si="1"/>
        <v>17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3</v>
      </c>
      <c r="E70" s="50">
        <v>0</v>
      </c>
      <c r="F70" s="50">
        <v>2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7</v>
      </c>
      <c r="N70" s="50">
        <v>0</v>
      </c>
      <c r="O70" s="15">
        <f t="shared" si="0"/>
        <v>9</v>
      </c>
      <c r="P70" s="15">
        <f t="shared" si="1"/>
        <v>16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5</v>
      </c>
      <c r="E71" s="50">
        <v>2</v>
      </c>
      <c r="F71" s="50">
        <v>2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8</v>
      </c>
      <c r="N71" s="50">
        <v>0</v>
      </c>
      <c r="O71" s="15">
        <f t="shared" si="0"/>
        <v>14</v>
      </c>
      <c r="P71" s="15">
        <f t="shared" si="1"/>
        <v>22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1</v>
      </c>
      <c r="E72" s="50">
        <v>2</v>
      </c>
      <c r="F72" s="50">
        <v>1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8</v>
      </c>
      <c r="N72" s="50">
        <v>0</v>
      </c>
      <c r="O72" s="15">
        <f t="shared" si="0"/>
        <v>8</v>
      </c>
      <c r="P72" s="15">
        <f t="shared" si="1"/>
        <v>16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3</v>
      </c>
      <c r="E73" s="50">
        <v>1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7</v>
      </c>
      <c r="N73" s="50">
        <v>0</v>
      </c>
      <c r="O73" s="15">
        <f t="shared" si="0"/>
        <v>8</v>
      </c>
      <c r="P73" s="15">
        <f t="shared" si="1"/>
        <v>15</v>
      </c>
      <c r="R73" s="8"/>
      <c r="T73"/>
    </row>
    <row r="74" spans="2:20" ht="23.1" customHeight="1" x14ac:dyDescent="0.25">
      <c r="B74" s="45" t="s">
        <v>114</v>
      </c>
      <c r="C74" s="50">
        <v>9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6</v>
      </c>
      <c r="N74" s="50">
        <v>0</v>
      </c>
      <c r="O74" s="15">
        <f t="shared" ref="O74:O105" si="35">SUM(C74:L74,N74)</f>
        <v>10</v>
      </c>
      <c r="P74" s="15">
        <f t="shared" ref="P74:P105" si="36">SUM(C74:N74)</f>
        <v>16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7</v>
      </c>
      <c r="N75" s="50">
        <v>0</v>
      </c>
      <c r="O75" s="15">
        <f t="shared" si="35"/>
        <v>3</v>
      </c>
      <c r="P75" s="15">
        <f t="shared" si="36"/>
        <v>10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3</v>
      </c>
      <c r="P76" s="15">
        <f t="shared" si="36"/>
        <v>7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10</v>
      </c>
      <c r="N77" s="50">
        <v>0</v>
      </c>
      <c r="O77" s="15">
        <f t="shared" si="35"/>
        <v>3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0</v>
      </c>
      <c r="E78" s="50">
        <v>1</v>
      </c>
      <c r="F78" s="50">
        <v>3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8</v>
      </c>
      <c r="P78" s="15">
        <f t="shared" si="36"/>
        <v>11</v>
      </c>
      <c r="R78" s="8"/>
      <c r="T78"/>
    </row>
    <row r="79" spans="2:20" ht="23.1" customHeight="1" x14ac:dyDescent="0.25">
      <c r="B79" s="45" t="s">
        <v>119</v>
      </c>
      <c r="C79" s="50">
        <v>3</v>
      </c>
      <c r="D79" s="50">
        <v>1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1</v>
      </c>
      <c r="L79" s="50">
        <v>1</v>
      </c>
      <c r="M79" s="50">
        <v>5</v>
      </c>
      <c r="N79" s="50">
        <v>0</v>
      </c>
      <c r="O79" s="15">
        <f t="shared" si="35"/>
        <v>7</v>
      </c>
      <c r="P79" s="15">
        <f t="shared" si="36"/>
        <v>12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5">
        <f t="shared" si="35"/>
        <v>1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5</v>
      </c>
      <c r="N81" s="50">
        <v>0</v>
      </c>
      <c r="O81" s="15">
        <f t="shared" si="35"/>
        <v>2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1</v>
      </c>
      <c r="E82" s="50">
        <v>3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5"/>
        <v>4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2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1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0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2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4</v>
      </c>
      <c r="N87" s="50">
        <v>0</v>
      </c>
      <c r="O87" s="15">
        <f t="shared" si="35"/>
        <v>2</v>
      </c>
      <c r="P87" s="15">
        <f t="shared" si="36"/>
        <v>6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0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1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2</v>
      </c>
      <c r="F94" s="50">
        <v>0</v>
      </c>
      <c r="G94" s="50">
        <v>0</v>
      </c>
      <c r="H94" s="50">
        <v>0</v>
      </c>
      <c r="I94" s="50">
        <v>3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6</v>
      </c>
      <c r="P94" s="15">
        <f t="shared" si="36"/>
        <v>8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3</v>
      </c>
      <c r="N95" s="50">
        <v>0</v>
      </c>
      <c r="O95" s="15">
        <f t="shared" si="35"/>
        <v>2</v>
      </c>
      <c r="P95" s="15">
        <f t="shared" si="36"/>
        <v>5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3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1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1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1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4</v>
      </c>
      <c r="P99" s="15">
        <f t="shared" si="36"/>
        <v>5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3</v>
      </c>
      <c r="P100" s="15">
        <f t="shared" si="36"/>
        <v>5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1</v>
      </c>
      <c r="E101" s="50">
        <v>0</v>
      </c>
      <c r="F101" s="50">
        <v>3</v>
      </c>
      <c r="G101" s="50">
        <v>1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9</v>
      </c>
      <c r="P101" s="15">
        <f t="shared" si="36"/>
        <v>12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3</v>
      </c>
      <c r="G102" s="50">
        <v>3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8</v>
      </c>
      <c r="P102" s="15">
        <f t="shared" si="36"/>
        <v>11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1</v>
      </c>
      <c r="E103" s="50">
        <v>0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5</v>
      </c>
      <c r="P103" s="15">
        <f t="shared" si="36"/>
        <v>7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0</v>
      </c>
      <c r="E104" s="50">
        <v>1</v>
      </c>
      <c r="F104" s="50">
        <v>1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13</v>
      </c>
      <c r="N104" s="50">
        <v>0</v>
      </c>
      <c r="O104" s="15">
        <f t="shared" si="35"/>
        <v>6</v>
      </c>
      <c r="P104" s="15">
        <f t="shared" si="36"/>
        <v>19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2</v>
      </c>
      <c r="F105" s="50">
        <v>4</v>
      </c>
      <c r="G105" s="50">
        <v>1</v>
      </c>
      <c r="H105" s="50">
        <v>1</v>
      </c>
      <c r="I105" s="50">
        <v>3</v>
      </c>
      <c r="J105" s="50">
        <v>1</v>
      </c>
      <c r="K105" s="50">
        <v>0</v>
      </c>
      <c r="L105" s="50">
        <v>0</v>
      </c>
      <c r="M105" s="50">
        <v>10</v>
      </c>
      <c r="N105" s="50">
        <v>0</v>
      </c>
      <c r="O105" s="15">
        <f t="shared" si="35"/>
        <v>14</v>
      </c>
      <c r="P105" s="15">
        <f t="shared" si="36"/>
        <v>24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273</v>
      </c>
      <c r="D106" s="16">
        <f t="shared" ref="D106:P106" si="37">SUM(D10:D105)</f>
        <v>70</v>
      </c>
      <c r="E106" s="16">
        <f t="shared" si="37"/>
        <v>80</v>
      </c>
      <c r="F106" s="16">
        <f t="shared" si="37"/>
        <v>56</v>
      </c>
      <c r="G106" s="16">
        <f t="shared" si="37"/>
        <v>17</v>
      </c>
      <c r="H106" s="16">
        <f t="shared" si="37"/>
        <v>2</v>
      </c>
      <c r="I106" s="16">
        <f t="shared" si="37"/>
        <v>84</v>
      </c>
      <c r="J106" s="16">
        <f t="shared" si="37"/>
        <v>17</v>
      </c>
      <c r="K106" s="16">
        <f t="shared" si="37"/>
        <v>2</v>
      </c>
      <c r="L106" s="16">
        <f t="shared" si="37"/>
        <v>1</v>
      </c>
      <c r="M106" s="16">
        <f t="shared" si="37"/>
        <v>1238</v>
      </c>
      <c r="N106" s="16">
        <f t="shared" si="37"/>
        <v>1</v>
      </c>
      <c r="O106" s="16">
        <f t="shared" si="37"/>
        <v>603</v>
      </c>
      <c r="P106" s="16">
        <f t="shared" si="37"/>
        <v>1841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0.14828897338403041</v>
      </c>
      <c r="D107" s="43">
        <f t="shared" si="38"/>
        <v>3.8022813688212927E-2</v>
      </c>
      <c r="E107" s="43">
        <f t="shared" si="38"/>
        <v>4.3454644215100487E-2</v>
      </c>
      <c r="F107" s="43">
        <f t="shared" si="38"/>
        <v>3.0418250950570342E-2</v>
      </c>
      <c r="G107" s="43">
        <f t="shared" si="38"/>
        <v>9.234111895708854E-3</v>
      </c>
      <c r="H107" s="43">
        <f t="shared" si="38"/>
        <v>1.0863661053775121E-3</v>
      </c>
      <c r="I107" s="43">
        <f t="shared" si="38"/>
        <v>4.5627376425855515E-2</v>
      </c>
      <c r="J107" s="43">
        <f t="shared" si="38"/>
        <v>9.234111895708854E-3</v>
      </c>
      <c r="K107" s="43">
        <f t="shared" si="38"/>
        <v>1.0863661053775121E-3</v>
      </c>
      <c r="L107" s="43">
        <f t="shared" si="38"/>
        <v>5.4318305268875606E-4</v>
      </c>
      <c r="M107" s="43">
        <f t="shared" si="38"/>
        <v>0.67246061922868006</v>
      </c>
      <c r="N107" s="43">
        <f t="shared" si="38"/>
        <v>5.4318305268875606E-4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0.45273631840796019</v>
      </c>
      <c r="D108" s="44">
        <f t="shared" ref="D108:N108" si="39">D106/$O$106</f>
        <v>0.11608623548922056</v>
      </c>
      <c r="E108" s="44">
        <f t="shared" si="39"/>
        <v>0.13266998341625208</v>
      </c>
      <c r="F108" s="44">
        <f t="shared" si="39"/>
        <v>9.2868988391376445E-2</v>
      </c>
      <c r="G108" s="44">
        <f t="shared" si="39"/>
        <v>2.8192371475953566E-2</v>
      </c>
      <c r="H108" s="44">
        <f t="shared" si="39"/>
        <v>3.3167495854063019E-3</v>
      </c>
      <c r="I108" s="44">
        <f t="shared" si="39"/>
        <v>0.13930348258706468</v>
      </c>
      <c r="J108" s="44">
        <f t="shared" si="39"/>
        <v>2.8192371475953566E-2</v>
      </c>
      <c r="K108" s="44">
        <f t="shared" si="39"/>
        <v>3.3167495854063019E-3</v>
      </c>
      <c r="L108" s="44">
        <f t="shared" si="39"/>
        <v>1.658374792703151E-3</v>
      </c>
      <c r="M108" s="44"/>
      <c r="N108" s="44">
        <f t="shared" si="39"/>
        <v>1.658374792703151E-3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'23.09-BULOBA- NSANGI'!C3:G3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183</v>
      </c>
      <c r="E5" s="3"/>
      <c r="F5" s="41" t="s">
        <v>1</v>
      </c>
      <c r="G5" s="76" t="str">
        <f>'25.09 Nsangi-Buloba'!G5:H5</f>
        <v>HANA international school</v>
      </c>
      <c r="H5" s="77"/>
      <c r="I5" s="14"/>
      <c r="J5" s="2" t="s">
        <v>5</v>
      </c>
      <c r="K5" s="76" t="str">
        <f>'25.09 Nsangi-Buloba'!K5:L5</f>
        <v>Mirembe Ruth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'23.09-BULOBA- NSANGI'!D6:E6</f>
        <v>BULOBA</v>
      </c>
      <c r="E6" s="77"/>
      <c r="F6" s="2" t="s">
        <v>2</v>
      </c>
      <c r="G6" s="76" t="str">
        <f>'23.09-BULOBA- NSANGI'!G6:H6</f>
        <v>NSANGI</v>
      </c>
      <c r="H6" s="77"/>
      <c r="J6" s="2" t="s">
        <v>21</v>
      </c>
      <c r="K6" s="76" t="str">
        <f>'25.09 Nsangi-Buloba'!K6:L6</f>
        <v>Dennis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31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37</v>
      </c>
      <c r="R10" s="1" t="s">
        <v>6</v>
      </c>
      <c r="S10" s="17">
        <f t="shared" ref="S10:AF10" si="2">SUM(C10:C13)</f>
        <v>18</v>
      </c>
      <c r="T10" s="17">
        <f t="shared" si="2"/>
        <v>2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116</v>
      </c>
      <c r="AD10" s="17">
        <f t="shared" si="2"/>
        <v>0</v>
      </c>
      <c r="AE10" s="31">
        <f t="shared" si="2"/>
        <v>29</v>
      </c>
      <c r="AF10" s="31">
        <f t="shared" si="2"/>
        <v>145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1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34</v>
      </c>
      <c r="N11" s="50">
        <v>0</v>
      </c>
      <c r="O11" s="15">
        <f t="shared" si="0"/>
        <v>6</v>
      </c>
      <c r="P11" s="15">
        <f t="shared" si="1"/>
        <v>40</v>
      </c>
      <c r="R11" s="1" t="s">
        <v>7</v>
      </c>
      <c r="S11" s="17">
        <f t="shared" ref="S11:AF11" si="3">SUM(C14:C17)</f>
        <v>14</v>
      </c>
      <c r="T11" s="17">
        <f t="shared" si="3"/>
        <v>5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111</v>
      </c>
      <c r="AD11" s="17">
        <f t="shared" si="3"/>
        <v>0</v>
      </c>
      <c r="AE11" s="31">
        <f t="shared" si="3"/>
        <v>27</v>
      </c>
      <c r="AF11" s="31">
        <f t="shared" si="3"/>
        <v>138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25</v>
      </c>
      <c r="N12" s="50">
        <v>0</v>
      </c>
      <c r="O12" s="15">
        <f t="shared" si="0"/>
        <v>9</v>
      </c>
      <c r="P12" s="15">
        <f t="shared" si="1"/>
        <v>34</v>
      </c>
      <c r="R12" s="1" t="s">
        <v>8</v>
      </c>
      <c r="S12" s="17">
        <f t="shared" ref="S12:AF12" si="4">SUM(C18:C21)</f>
        <v>24</v>
      </c>
      <c r="T12" s="17">
        <f t="shared" si="4"/>
        <v>3</v>
      </c>
      <c r="U12" s="17">
        <f t="shared" si="4"/>
        <v>2</v>
      </c>
      <c r="V12" s="17">
        <f t="shared" si="4"/>
        <v>4</v>
      </c>
      <c r="W12" s="17">
        <f t="shared" si="4"/>
        <v>2</v>
      </c>
      <c r="X12" s="17">
        <f t="shared" si="4"/>
        <v>0</v>
      </c>
      <c r="Y12" s="17">
        <f t="shared" si="4"/>
        <v>7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91</v>
      </c>
      <c r="AD12" s="17">
        <f t="shared" si="4"/>
        <v>0</v>
      </c>
      <c r="AE12" s="31">
        <f t="shared" si="4"/>
        <v>44</v>
      </c>
      <c r="AF12" s="31">
        <f t="shared" si="4"/>
        <v>135</v>
      </c>
    </row>
    <row r="13" spans="2:32" ht="23.1" customHeight="1" x14ac:dyDescent="0.25">
      <c r="B13" s="23" t="s">
        <v>40</v>
      </c>
      <c r="C13" s="50">
        <v>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26</v>
      </c>
      <c r="N13" s="50">
        <v>0</v>
      </c>
      <c r="O13" s="15">
        <f t="shared" si="0"/>
        <v>8</v>
      </c>
      <c r="P13" s="15">
        <f t="shared" si="1"/>
        <v>34</v>
      </c>
      <c r="R13" s="1" t="s">
        <v>9</v>
      </c>
      <c r="S13" s="17">
        <f t="shared" ref="S13:AF13" si="5">SUM(C22:C25)</f>
        <v>14</v>
      </c>
      <c r="T13" s="17">
        <f t="shared" si="5"/>
        <v>7</v>
      </c>
      <c r="U13" s="17">
        <f t="shared" si="5"/>
        <v>5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1</v>
      </c>
      <c r="AB13" s="17">
        <f t="shared" si="5"/>
        <v>1</v>
      </c>
      <c r="AC13" s="17">
        <f t="shared" si="5"/>
        <v>93</v>
      </c>
      <c r="AD13" s="17">
        <f t="shared" si="5"/>
        <v>0</v>
      </c>
      <c r="AE13" s="31">
        <f t="shared" si="5"/>
        <v>36</v>
      </c>
      <c r="AF13" s="31">
        <f t="shared" si="5"/>
        <v>129</v>
      </c>
    </row>
    <row r="14" spans="2:32" ht="23.1" customHeight="1" x14ac:dyDescent="0.25">
      <c r="B14" s="23" t="s">
        <v>41</v>
      </c>
      <c r="C14" s="50">
        <v>3</v>
      </c>
      <c r="D14" s="50">
        <v>2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29</v>
      </c>
      <c r="N14" s="50">
        <v>0</v>
      </c>
      <c r="O14" s="15">
        <f t="shared" si="0"/>
        <v>7</v>
      </c>
      <c r="P14" s="15">
        <f t="shared" si="1"/>
        <v>36</v>
      </c>
      <c r="R14" s="1" t="s">
        <v>10</v>
      </c>
      <c r="S14" s="17">
        <f t="shared" ref="S14:AF14" si="6">SUM(C26:C29)</f>
        <v>16</v>
      </c>
      <c r="T14" s="17">
        <f t="shared" si="6"/>
        <v>4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79</v>
      </c>
      <c r="AD14" s="17">
        <f t="shared" si="6"/>
        <v>0</v>
      </c>
      <c r="AE14" s="31">
        <f t="shared" si="6"/>
        <v>31</v>
      </c>
      <c r="AF14" s="31">
        <f t="shared" si="6"/>
        <v>110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36</v>
      </c>
      <c r="N15" s="50">
        <v>0</v>
      </c>
      <c r="O15" s="15">
        <f t="shared" si="0"/>
        <v>5</v>
      </c>
      <c r="P15" s="15">
        <f t="shared" si="1"/>
        <v>41</v>
      </c>
      <c r="R15" s="1" t="s">
        <v>11</v>
      </c>
      <c r="S15" s="17">
        <f t="shared" ref="S15:AF15" si="7">SUM(C30:C33)</f>
        <v>10</v>
      </c>
      <c r="T15" s="17">
        <f t="shared" si="7"/>
        <v>5</v>
      </c>
      <c r="U15" s="17">
        <f t="shared" si="7"/>
        <v>6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32</v>
      </c>
      <c r="AF15" s="31">
        <f t="shared" si="7"/>
        <v>73</v>
      </c>
    </row>
    <row r="16" spans="2:32" ht="23.1" customHeight="1" x14ac:dyDescent="0.25">
      <c r="B16" s="23" t="s">
        <v>43</v>
      </c>
      <c r="C16" s="50">
        <v>3</v>
      </c>
      <c r="D16" s="50">
        <v>3</v>
      </c>
      <c r="E16" s="50">
        <v>0</v>
      </c>
      <c r="F16" s="50">
        <v>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5">
        <f t="shared" si="0"/>
        <v>9</v>
      </c>
      <c r="P16" s="15">
        <f t="shared" si="1"/>
        <v>32</v>
      </c>
      <c r="R16" s="1" t="s">
        <v>12</v>
      </c>
      <c r="S16" s="17">
        <f t="shared" ref="S16:AF16" si="8">SUM(C34:C37)</f>
        <v>11</v>
      </c>
      <c r="T16" s="17">
        <f t="shared" si="8"/>
        <v>1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55</v>
      </c>
      <c r="AD16" s="17">
        <f t="shared" si="8"/>
        <v>0</v>
      </c>
      <c r="AE16" s="31">
        <f t="shared" si="8"/>
        <v>23</v>
      </c>
      <c r="AF16" s="31">
        <f t="shared" si="8"/>
        <v>78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23</v>
      </c>
      <c r="N17" s="50">
        <v>0</v>
      </c>
      <c r="O17" s="15">
        <f t="shared" si="0"/>
        <v>6</v>
      </c>
      <c r="P17" s="15">
        <f t="shared" si="1"/>
        <v>29</v>
      </c>
      <c r="R17" s="1" t="s">
        <v>13</v>
      </c>
      <c r="S17" s="17">
        <f t="shared" ref="S17:AF17" si="9">SUM(C38:C41)</f>
        <v>13</v>
      </c>
      <c r="T17" s="17">
        <f t="shared" si="9"/>
        <v>7</v>
      </c>
      <c r="U17" s="17">
        <f t="shared" si="9"/>
        <v>2</v>
      </c>
      <c r="V17" s="17">
        <f t="shared" si="9"/>
        <v>3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57</v>
      </c>
      <c r="AD17" s="17">
        <f t="shared" si="9"/>
        <v>0</v>
      </c>
      <c r="AE17" s="31">
        <f t="shared" si="9"/>
        <v>34</v>
      </c>
      <c r="AF17" s="31">
        <f t="shared" si="9"/>
        <v>91</v>
      </c>
    </row>
    <row r="18" spans="2:32" ht="23.1" customHeight="1" x14ac:dyDescent="0.25">
      <c r="B18" s="23" t="s">
        <v>45</v>
      </c>
      <c r="C18" s="50">
        <v>4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6</v>
      </c>
      <c r="P18" s="15">
        <f t="shared" si="1"/>
        <v>31</v>
      </c>
      <c r="R18" s="1" t="s">
        <v>14</v>
      </c>
      <c r="S18" s="17">
        <f t="shared" ref="S18:AF18" si="10">SUM(C42:C45)</f>
        <v>9</v>
      </c>
      <c r="T18" s="17">
        <f t="shared" si="10"/>
        <v>3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22</v>
      </c>
      <c r="AF18" s="31">
        <f t="shared" si="10"/>
        <v>77</v>
      </c>
    </row>
    <row r="19" spans="2:32" ht="23.1" customHeight="1" x14ac:dyDescent="0.25">
      <c r="B19" s="23" t="s">
        <v>46</v>
      </c>
      <c r="C19" s="50">
        <v>8</v>
      </c>
      <c r="D19" s="50">
        <v>0</v>
      </c>
      <c r="E19" s="50">
        <v>0</v>
      </c>
      <c r="F19" s="50">
        <v>1</v>
      </c>
      <c r="G19" s="50">
        <v>1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13</v>
      </c>
      <c r="P19" s="15">
        <f t="shared" si="1"/>
        <v>33</v>
      </c>
      <c r="R19" s="1" t="s">
        <v>15</v>
      </c>
      <c r="S19" s="17">
        <f t="shared" ref="S19:AF19" si="11">SUM(C46:C49)</f>
        <v>12</v>
      </c>
      <c r="T19" s="17">
        <f t="shared" si="11"/>
        <v>3</v>
      </c>
      <c r="U19" s="17">
        <f t="shared" si="11"/>
        <v>0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62</v>
      </c>
      <c r="AD19" s="17">
        <f t="shared" si="11"/>
        <v>0</v>
      </c>
      <c r="AE19" s="31">
        <f t="shared" si="11"/>
        <v>23</v>
      </c>
      <c r="AF19" s="31">
        <f t="shared" si="11"/>
        <v>85</v>
      </c>
    </row>
    <row r="20" spans="2:32" ht="23.1" customHeight="1" x14ac:dyDescent="0.25">
      <c r="B20" s="23" t="s">
        <v>47</v>
      </c>
      <c r="C20" s="50">
        <v>11</v>
      </c>
      <c r="D20" s="50">
        <v>0</v>
      </c>
      <c r="E20" s="50">
        <v>2</v>
      </c>
      <c r="F20" s="50">
        <v>0</v>
      </c>
      <c r="G20" s="50">
        <v>1</v>
      </c>
      <c r="H20" s="50">
        <v>0</v>
      </c>
      <c r="I20" s="50">
        <v>3</v>
      </c>
      <c r="J20" s="50">
        <v>2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19</v>
      </c>
      <c r="P20" s="15">
        <f t="shared" si="1"/>
        <v>45</v>
      </c>
      <c r="R20" s="1" t="s">
        <v>16</v>
      </c>
      <c r="S20" s="17">
        <f t="shared" ref="S20:AF20" si="12">SUM(C50:C53)</f>
        <v>18</v>
      </c>
      <c r="T20" s="17">
        <f t="shared" si="12"/>
        <v>6</v>
      </c>
      <c r="U20" s="17">
        <f t="shared" si="12"/>
        <v>5</v>
      </c>
      <c r="V20" s="17">
        <f t="shared" si="12"/>
        <v>6</v>
      </c>
      <c r="W20" s="17">
        <f t="shared" si="12"/>
        <v>3</v>
      </c>
      <c r="X20" s="17">
        <f t="shared" si="12"/>
        <v>0</v>
      </c>
      <c r="Y20" s="17">
        <f t="shared" si="12"/>
        <v>11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101</v>
      </c>
      <c r="AD20" s="17">
        <f t="shared" si="12"/>
        <v>0</v>
      </c>
      <c r="AE20" s="31">
        <f t="shared" si="12"/>
        <v>50</v>
      </c>
      <c r="AF20" s="31">
        <f t="shared" si="12"/>
        <v>151</v>
      </c>
    </row>
    <row r="21" spans="2:32" ht="23.1" customHeight="1" x14ac:dyDescent="0.25">
      <c r="B21" s="23" t="s">
        <v>48</v>
      </c>
      <c r="C21" s="50">
        <v>1</v>
      </c>
      <c r="D21" s="50">
        <v>2</v>
      </c>
      <c r="E21" s="50">
        <v>0</v>
      </c>
      <c r="F21" s="50">
        <v>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20</v>
      </c>
      <c r="N21" s="50">
        <v>0</v>
      </c>
      <c r="O21" s="15">
        <f t="shared" si="0"/>
        <v>6</v>
      </c>
      <c r="P21" s="15">
        <f t="shared" si="1"/>
        <v>26</v>
      </c>
      <c r="R21" s="36" t="s">
        <v>20</v>
      </c>
      <c r="S21" s="34">
        <f t="shared" ref="S21:AF21" si="13">SUM(C54:C57)</f>
        <v>18</v>
      </c>
      <c r="T21" s="17">
        <f t="shared" si="13"/>
        <v>4</v>
      </c>
      <c r="U21" s="17">
        <f t="shared" si="13"/>
        <v>2</v>
      </c>
      <c r="V21" s="17">
        <f t="shared" si="13"/>
        <v>18</v>
      </c>
      <c r="W21" s="17">
        <f t="shared" si="13"/>
        <v>5</v>
      </c>
      <c r="X21" s="17">
        <f t="shared" si="13"/>
        <v>0</v>
      </c>
      <c r="Y21" s="17">
        <f t="shared" si="13"/>
        <v>7</v>
      </c>
      <c r="Z21" s="17">
        <f t="shared" si="13"/>
        <v>1</v>
      </c>
      <c r="AA21" s="17">
        <f t="shared" si="13"/>
        <v>2</v>
      </c>
      <c r="AB21" s="17">
        <f t="shared" si="13"/>
        <v>0</v>
      </c>
      <c r="AC21" s="17">
        <f t="shared" si="13"/>
        <v>100</v>
      </c>
      <c r="AD21" s="17">
        <f t="shared" si="13"/>
        <v>0</v>
      </c>
      <c r="AE21" s="31">
        <f t="shared" si="13"/>
        <v>57</v>
      </c>
      <c r="AF21" s="31">
        <f t="shared" si="13"/>
        <v>157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2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30</v>
      </c>
      <c r="N22" s="50">
        <v>0</v>
      </c>
      <c r="O22" s="15">
        <f t="shared" si="0"/>
        <v>9</v>
      </c>
      <c r="P22" s="15">
        <f t="shared" si="1"/>
        <v>39</v>
      </c>
      <c r="R22" s="38" t="s">
        <v>90</v>
      </c>
      <c r="S22" s="39">
        <f>MAX(S10:S12)</f>
        <v>24</v>
      </c>
      <c r="T22" s="39">
        <f t="shared" ref="T22:AF22" si="14">MAX(T10:T12)</f>
        <v>5</v>
      </c>
      <c r="U22" s="39">
        <f t="shared" si="14"/>
        <v>2</v>
      </c>
      <c r="V22" s="39">
        <f t="shared" si="14"/>
        <v>4</v>
      </c>
      <c r="W22" s="39">
        <f t="shared" si="14"/>
        <v>2</v>
      </c>
      <c r="X22" s="39">
        <f t="shared" si="14"/>
        <v>0</v>
      </c>
      <c r="Y22" s="39">
        <f t="shared" si="14"/>
        <v>7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116</v>
      </c>
      <c r="AD22" s="39">
        <f t="shared" si="14"/>
        <v>0</v>
      </c>
      <c r="AE22" s="40">
        <f t="shared" si="14"/>
        <v>44</v>
      </c>
      <c r="AF22" s="40">
        <f t="shared" si="14"/>
        <v>145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1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1</v>
      </c>
      <c r="M23" s="50">
        <v>27</v>
      </c>
      <c r="N23" s="50">
        <v>0</v>
      </c>
      <c r="O23" s="15">
        <f t="shared" si="0"/>
        <v>8</v>
      </c>
      <c r="P23" s="15">
        <f t="shared" si="1"/>
        <v>35</v>
      </c>
      <c r="R23" s="38" t="s">
        <v>91</v>
      </c>
      <c r="S23" s="39">
        <f>MAX(S13:S18)</f>
        <v>16</v>
      </c>
      <c r="T23" s="39">
        <f t="shared" ref="T23:AF23" si="15">MAX(T13:T18)</f>
        <v>7</v>
      </c>
      <c r="U23" s="39">
        <f t="shared" si="15"/>
        <v>6</v>
      </c>
      <c r="V23" s="39">
        <f t="shared" si="15"/>
        <v>3</v>
      </c>
      <c r="W23" s="39">
        <f t="shared" si="15"/>
        <v>1</v>
      </c>
      <c r="X23" s="39">
        <f t="shared" si="15"/>
        <v>0</v>
      </c>
      <c r="Y23" s="39">
        <f t="shared" si="15"/>
        <v>8</v>
      </c>
      <c r="Z23" s="39">
        <f t="shared" si="15"/>
        <v>2</v>
      </c>
      <c r="AA23" s="39">
        <f t="shared" si="15"/>
        <v>1</v>
      </c>
      <c r="AB23" s="39">
        <f t="shared" si="15"/>
        <v>1</v>
      </c>
      <c r="AC23" s="39">
        <f t="shared" si="15"/>
        <v>93</v>
      </c>
      <c r="AD23" s="39">
        <f t="shared" si="15"/>
        <v>0</v>
      </c>
      <c r="AE23" s="40">
        <f t="shared" si="15"/>
        <v>36</v>
      </c>
      <c r="AF23" s="40">
        <f t="shared" si="15"/>
        <v>129</v>
      </c>
    </row>
    <row r="24" spans="2:32" ht="23.1" customHeight="1" x14ac:dyDescent="0.25">
      <c r="B24" s="23" t="s">
        <v>51</v>
      </c>
      <c r="C24" s="50">
        <v>5</v>
      </c>
      <c r="D24" s="50">
        <v>3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1</v>
      </c>
      <c r="L24" s="50">
        <v>0</v>
      </c>
      <c r="M24" s="50">
        <v>22</v>
      </c>
      <c r="N24" s="50">
        <v>0</v>
      </c>
      <c r="O24" s="15">
        <f t="shared" si="0"/>
        <v>11</v>
      </c>
      <c r="P24" s="15">
        <f t="shared" si="1"/>
        <v>33</v>
      </c>
      <c r="R24" s="38" t="s">
        <v>92</v>
      </c>
      <c r="S24" s="39">
        <f>MAX(S19:S21)</f>
        <v>18</v>
      </c>
      <c r="T24" s="39">
        <f t="shared" ref="T24:AF24" si="16">MAX(T19:T21)</f>
        <v>6</v>
      </c>
      <c r="U24" s="39">
        <f t="shared" si="16"/>
        <v>5</v>
      </c>
      <c r="V24" s="39">
        <f t="shared" si="16"/>
        <v>18</v>
      </c>
      <c r="W24" s="39">
        <f t="shared" si="16"/>
        <v>5</v>
      </c>
      <c r="X24" s="39">
        <f t="shared" si="16"/>
        <v>0</v>
      </c>
      <c r="Y24" s="39">
        <f t="shared" si="16"/>
        <v>11</v>
      </c>
      <c r="Z24" s="39">
        <f t="shared" si="16"/>
        <v>1</v>
      </c>
      <c r="AA24" s="39">
        <f t="shared" si="16"/>
        <v>2</v>
      </c>
      <c r="AB24" s="39">
        <f t="shared" si="16"/>
        <v>0</v>
      </c>
      <c r="AC24" s="39">
        <f t="shared" si="16"/>
        <v>101</v>
      </c>
      <c r="AD24" s="39">
        <f t="shared" si="16"/>
        <v>0</v>
      </c>
      <c r="AE24" s="40">
        <f t="shared" si="16"/>
        <v>57</v>
      </c>
      <c r="AF24" s="40">
        <f t="shared" si="16"/>
        <v>157</v>
      </c>
    </row>
    <row r="25" spans="2:32" ht="23.1" customHeight="1" x14ac:dyDescent="0.25">
      <c r="B25" s="23" t="s">
        <v>52</v>
      </c>
      <c r="C25" s="50">
        <v>3</v>
      </c>
      <c r="D25" s="50">
        <v>2</v>
      </c>
      <c r="E25" s="50">
        <v>1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8</v>
      </c>
      <c r="P25" s="15">
        <f t="shared" si="1"/>
        <v>22</v>
      </c>
      <c r="R25" s="37" t="s">
        <v>85</v>
      </c>
      <c r="S25" s="35">
        <f t="shared" ref="S25:AF25" si="17">SUM(S10:S12)</f>
        <v>56</v>
      </c>
      <c r="T25" s="16">
        <f t="shared" si="17"/>
        <v>10</v>
      </c>
      <c r="U25" s="16">
        <f t="shared" si="17"/>
        <v>3</v>
      </c>
      <c r="V25" s="16">
        <f t="shared" si="17"/>
        <v>6</v>
      </c>
      <c r="W25" s="16">
        <f t="shared" si="17"/>
        <v>2</v>
      </c>
      <c r="X25" s="16">
        <f t="shared" si="17"/>
        <v>0</v>
      </c>
      <c r="Y25" s="16">
        <f t="shared" si="17"/>
        <v>20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318</v>
      </c>
      <c r="AD25" s="16">
        <f t="shared" si="17"/>
        <v>0</v>
      </c>
      <c r="AE25" s="32">
        <f t="shared" si="17"/>
        <v>100</v>
      </c>
      <c r="AF25" s="32">
        <f t="shared" si="17"/>
        <v>418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25</v>
      </c>
      <c r="N26" s="50">
        <v>0</v>
      </c>
      <c r="O26" s="15">
        <f t="shared" si="0"/>
        <v>8</v>
      </c>
      <c r="P26" s="15">
        <f t="shared" si="1"/>
        <v>33</v>
      </c>
      <c r="R26" s="28" t="s">
        <v>86</v>
      </c>
      <c r="S26" s="16">
        <f t="shared" ref="S26:AF26" si="18">SUM(S13:S18)</f>
        <v>73</v>
      </c>
      <c r="T26" s="16">
        <f t="shared" si="18"/>
        <v>27</v>
      </c>
      <c r="U26" s="16">
        <f t="shared" si="18"/>
        <v>22</v>
      </c>
      <c r="V26" s="16">
        <f t="shared" si="18"/>
        <v>7</v>
      </c>
      <c r="W26" s="16">
        <f t="shared" si="18"/>
        <v>1</v>
      </c>
      <c r="X26" s="16">
        <f t="shared" si="18"/>
        <v>0</v>
      </c>
      <c r="Y26" s="16">
        <f t="shared" si="18"/>
        <v>36</v>
      </c>
      <c r="Z26" s="16">
        <f t="shared" si="18"/>
        <v>7</v>
      </c>
      <c r="AA26" s="16">
        <f t="shared" si="18"/>
        <v>4</v>
      </c>
      <c r="AB26" s="16">
        <f t="shared" si="18"/>
        <v>1</v>
      </c>
      <c r="AC26" s="16">
        <f t="shared" si="18"/>
        <v>380</v>
      </c>
      <c r="AD26" s="16">
        <f t="shared" si="18"/>
        <v>0</v>
      </c>
      <c r="AE26" s="32">
        <f t="shared" si="18"/>
        <v>178</v>
      </c>
      <c r="AF26" s="32">
        <f t="shared" si="18"/>
        <v>558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17</v>
      </c>
      <c r="N27" s="50">
        <v>0</v>
      </c>
      <c r="O27" s="15">
        <f t="shared" si="0"/>
        <v>4</v>
      </c>
      <c r="P27" s="15">
        <f t="shared" si="1"/>
        <v>21</v>
      </c>
      <c r="R27" s="29" t="s">
        <v>87</v>
      </c>
      <c r="S27" s="16">
        <f t="shared" ref="S27:AF27" si="19">SUM(S19:S21)</f>
        <v>48</v>
      </c>
      <c r="T27" s="16">
        <f t="shared" si="19"/>
        <v>13</v>
      </c>
      <c r="U27" s="16">
        <f t="shared" si="19"/>
        <v>7</v>
      </c>
      <c r="V27" s="16">
        <f t="shared" si="19"/>
        <v>27</v>
      </c>
      <c r="W27" s="16">
        <f t="shared" si="19"/>
        <v>8</v>
      </c>
      <c r="X27" s="16">
        <f t="shared" si="19"/>
        <v>0</v>
      </c>
      <c r="Y27" s="16">
        <f t="shared" si="19"/>
        <v>22</v>
      </c>
      <c r="Z27" s="16">
        <f t="shared" si="19"/>
        <v>3</v>
      </c>
      <c r="AA27" s="16">
        <f t="shared" si="19"/>
        <v>2</v>
      </c>
      <c r="AB27" s="16">
        <f t="shared" si="19"/>
        <v>0</v>
      </c>
      <c r="AC27" s="16">
        <f t="shared" si="19"/>
        <v>263</v>
      </c>
      <c r="AD27" s="16">
        <f t="shared" si="19"/>
        <v>0</v>
      </c>
      <c r="AE27" s="32">
        <f t="shared" si="19"/>
        <v>130</v>
      </c>
      <c r="AF27" s="32">
        <f t="shared" si="19"/>
        <v>393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2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20</v>
      </c>
      <c r="N28" s="50">
        <v>0</v>
      </c>
      <c r="O28" s="15">
        <f t="shared" si="0"/>
        <v>10</v>
      </c>
      <c r="P28" s="15">
        <f t="shared" si="1"/>
        <v>30</v>
      </c>
      <c r="R28" s="5" t="s">
        <v>17</v>
      </c>
      <c r="S28" s="16">
        <f t="shared" ref="S28:AF28" si="20">SUM(S10:S21)</f>
        <v>177</v>
      </c>
      <c r="T28" s="16">
        <f t="shared" si="20"/>
        <v>50</v>
      </c>
      <c r="U28" s="16">
        <f t="shared" si="20"/>
        <v>32</v>
      </c>
      <c r="V28" s="16">
        <f t="shared" si="20"/>
        <v>40</v>
      </c>
      <c r="W28" s="16">
        <f t="shared" si="20"/>
        <v>11</v>
      </c>
      <c r="X28" s="16">
        <f t="shared" si="20"/>
        <v>0</v>
      </c>
      <c r="Y28" s="16">
        <f t="shared" si="20"/>
        <v>78</v>
      </c>
      <c r="Z28" s="16">
        <f t="shared" si="20"/>
        <v>13</v>
      </c>
      <c r="AA28" s="16">
        <f t="shared" si="20"/>
        <v>6</v>
      </c>
      <c r="AB28" s="16">
        <f t="shared" si="20"/>
        <v>1</v>
      </c>
      <c r="AC28" s="16">
        <f t="shared" si="20"/>
        <v>961</v>
      </c>
      <c r="AD28" s="16">
        <f t="shared" si="20"/>
        <v>0</v>
      </c>
      <c r="AE28" s="32">
        <f t="shared" si="20"/>
        <v>408</v>
      </c>
      <c r="AF28" s="32">
        <f t="shared" si="20"/>
        <v>1369</v>
      </c>
    </row>
    <row r="29" spans="2:32" ht="23.1" customHeight="1" x14ac:dyDescent="0.25">
      <c r="B29" s="23" t="s">
        <v>56</v>
      </c>
      <c r="C29" s="50">
        <v>6</v>
      </c>
      <c r="D29" s="50">
        <v>2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0</v>
      </c>
      <c r="M29" s="50">
        <v>17</v>
      </c>
      <c r="N29" s="50">
        <v>0</v>
      </c>
      <c r="O29" s="15">
        <f t="shared" si="0"/>
        <v>9</v>
      </c>
      <c r="P29" s="15">
        <f t="shared" si="1"/>
        <v>26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2</v>
      </c>
      <c r="E30" s="50">
        <v>2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17</v>
      </c>
      <c r="N30" s="50">
        <v>0</v>
      </c>
      <c r="O30" s="15">
        <f t="shared" si="0"/>
        <v>7</v>
      </c>
      <c r="P30" s="15">
        <f t="shared" si="1"/>
        <v>24</v>
      </c>
    </row>
    <row r="31" spans="2:32" ht="23.1" customHeight="1" x14ac:dyDescent="0.25">
      <c r="B31" s="24" t="s">
        <v>58</v>
      </c>
      <c r="C31" s="50">
        <v>4</v>
      </c>
      <c r="D31" s="50">
        <v>2</v>
      </c>
      <c r="E31" s="50">
        <v>1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1</v>
      </c>
      <c r="L31" s="50">
        <v>0</v>
      </c>
      <c r="M31" s="50">
        <v>22</v>
      </c>
      <c r="N31" s="50">
        <v>0</v>
      </c>
      <c r="O31" s="15">
        <f t="shared" si="0"/>
        <v>10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9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2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6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2</v>
      </c>
      <c r="N34" s="50">
        <v>0</v>
      </c>
      <c r="O34" s="15">
        <f t="shared" si="0"/>
        <v>3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3</v>
      </c>
      <c r="P35" s="15">
        <f t="shared" si="1"/>
        <v>15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6</v>
      </c>
      <c r="P36" s="15">
        <f t="shared" si="1"/>
        <v>25</v>
      </c>
    </row>
    <row r="37" spans="2:20" ht="23.1" customHeight="1" x14ac:dyDescent="0.25">
      <c r="B37" s="23" t="s">
        <v>64</v>
      </c>
      <c r="C37" s="50">
        <v>6</v>
      </c>
      <c r="D37" s="50">
        <v>1</v>
      </c>
      <c r="E37" s="50">
        <v>1</v>
      </c>
      <c r="F37" s="50">
        <v>0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0</v>
      </c>
      <c r="M37" s="50">
        <v>22</v>
      </c>
      <c r="N37" s="50">
        <v>0</v>
      </c>
      <c r="O37" s="15">
        <f t="shared" si="0"/>
        <v>11</v>
      </c>
      <c r="P37" s="15">
        <f t="shared" si="1"/>
        <v>33</v>
      </c>
    </row>
    <row r="38" spans="2:20" ht="23.1" customHeight="1" x14ac:dyDescent="0.25">
      <c r="B38" s="24" t="s">
        <v>65</v>
      </c>
      <c r="C38" s="50">
        <v>4</v>
      </c>
      <c r="D38" s="50">
        <v>2</v>
      </c>
      <c r="E38" s="50">
        <v>0</v>
      </c>
      <c r="F38" s="50">
        <v>2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11</v>
      </c>
      <c r="P38" s="15">
        <f t="shared" si="1"/>
        <v>31</v>
      </c>
    </row>
    <row r="39" spans="2:20" ht="23.1" customHeight="1" x14ac:dyDescent="0.25">
      <c r="B39" s="24" t="s">
        <v>66</v>
      </c>
      <c r="C39" s="50">
        <v>5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10</v>
      </c>
      <c r="P39" s="15">
        <f t="shared" si="1"/>
        <v>30</v>
      </c>
    </row>
    <row r="40" spans="2:20" ht="23.1" customHeight="1" x14ac:dyDescent="0.25">
      <c r="B40" s="24" t="s">
        <v>67</v>
      </c>
      <c r="C40" s="50">
        <v>3</v>
      </c>
      <c r="D40" s="50">
        <v>3</v>
      </c>
      <c r="E40" s="50">
        <v>2</v>
      </c>
      <c r="F40" s="50">
        <v>1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11</v>
      </c>
      <c r="P40" s="15">
        <f t="shared" si="1"/>
        <v>23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1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2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5</v>
      </c>
      <c r="D42" s="50">
        <v>1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8</v>
      </c>
      <c r="P42" s="15">
        <f t="shared" si="1"/>
        <v>25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5</v>
      </c>
      <c r="P43" s="15">
        <f t="shared" si="1"/>
        <v>19</v>
      </c>
    </row>
    <row r="44" spans="2:20" ht="23.1" customHeight="1" x14ac:dyDescent="0.25">
      <c r="B44" s="25" t="s">
        <v>71</v>
      </c>
      <c r="C44" s="50">
        <v>2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5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4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4</v>
      </c>
      <c r="P46" s="15">
        <f t="shared" si="1"/>
        <v>12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8</v>
      </c>
      <c r="P47" s="15">
        <f t="shared" si="1"/>
        <v>23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3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19</v>
      </c>
      <c r="N48" s="50">
        <v>0</v>
      </c>
      <c r="O48" s="15">
        <f t="shared" si="0"/>
        <v>5</v>
      </c>
      <c r="P48" s="15">
        <f t="shared" si="1"/>
        <v>24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6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7</v>
      </c>
      <c r="P50" s="15">
        <f t="shared" si="1"/>
        <v>27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2</v>
      </c>
      <c r="E51" s="50">
        <v>1</v>
      </c>
      <c r="F51" s="50">
        <v>2</v>
      </c>
      <c r="G51" s="50">
        <v>0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14</v>
      </c>
      <c r="P51" s="15">
        <f t="shared" si="1"/>
        <v>33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1</v>
      </c>
      <c r="E52" s="50">
        <v>1</v>
      </c>
      <c r="F52" s="50">
        <v>1</v>
      </c>
      <c r="G52" s="50">
        <v>1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10</v>
      </c>
      <c r="P52" s="15">
        <f t="shared" si="1"/>
        <v>36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3</v>
      </c>
      <c r="E53" s="50">
        <v>3</v>
      </c>
      <c r="F53" s="50">
        <v>3</v>
      </c>
      <c r="G53" s="50">
        <v>2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36</v>
      </c>
      <c r="N53" s="50">
        <v>0</v>
      </c>
      <c r="O53" s="15">
        <f t="shared" si="0"/>
        <v>19</v>
      </c>
      <c r="P53" s="15">
        <f t="shared" si="1"/>
        <v>55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1</v>
      </c>
      <c r="F54" s="50">
        <v>6</v>
      </c>
      <c r="G54" s="50">
        <v>1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23</v>
      </c>
      <c r="N54" s="50">
        <v>0</v>
      </c>
      <c r="O54" s="15">
        <f t="shared" si="0"/>
        <v>12</v>
      </c>
      <c r="P54" s="15">
        <f t="shared" si="1"/>
        <v>35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0</v>
      </c>
      <c r="F55" s="50">
        <v>3</v>
      </c>
      <c r="G55" s="50">
        <v>1</v>
      </c>
      <c r="H55" s="50">
        <v>0</v>
      </c>
      <c r="I55" s="50">
        <v>5</v>
      </c>
      <c r="J55" s="50">
        <v>0</v>
      </c>
      <c r="K55" s="50">
        <v>1</v>
      </c>
      <c r="L55" s="50">
        <v>0</v>
      </c>
      <c r="M55" s="50">
        <v>30</v>
      </c>
      <c r="N55" s="50">
        <v>0</v>
      </c>
      <c r="O55" s="15">
        <f t="shared" si="0"/>
        <v>17</v>
      </c>
      <c r="P55" s="15">
        <f t="shared" si="1"/>
        <v>47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4</v>
      </c>
      <c r="E56" s="50">
        <v>0</v>
      </c>
      <c r="F56" s="50">
        <v>3</v>
      </c>
      <c r="G56" s="50">
        <v>2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24</v>
      </c>
      <c r="N56" s="50">
        <v>0</v>
      </c>
      <c r="O56" s="15">
        <f t="shared" si="0"/>
        <v>15</v>
      </c>
      <c r="P56" s="15">
        <f t="shared" si="1"/>
        <v>39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1</v>
      </c>
      <c r="F57" s="50">
        <v>6</v>
      </c>
      <c r="G57" s="50">
        <v>1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23</v>
      </c>
      <c r="N57" s="50">
        <v>0</v>
      </c>
      <c r="O57" s="15">
        <f t="shared" si="0"/>
        <v>13</v>
      </c>
      <c r="P57" s="15">
        <f t="shared" si="1"/>
        <v>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177</v>
      </c>
      <c r="D58" s="16">
        <f t="shared" si="21"/>
        <v>50</v>
      </c>
      <c r="E58" s="16">
        <f t="shared" si="21"/>
        <v>32</v>
      </c>
      <c r="F58" s="16">
        <f t="shared" si="21"/>
        <v>40</v>
      </c>
      <c r="G58" s="16">
        <f t="shared" si="21"/>
        <v>11</v>
      </c>
      <c r="H58" s="16">
        <f t="shared" si="21"/>
        <v>0</v>
      </c>
      <c r="I58" s="16">
        <f t="shared" si="21"/>
        <v>78</v>
      </c>
      <c r="J58" s="16">
        <f t="shared" si="21"/>
        <v>13</v>
      </c>
      <c r="K58" s="16">
        <f t="shared" si="21"/>
        <v>6</v>
      </c>
      <c r="L58" s="16">
        <f t="shared" si="21"/>
        <v>1</v>
      </c>
      <c r="M58" s="16">
        <f t="shared" si="21"/>
        <v>961</v>
      </c>
      <c r="N58" s="16">
        <f t="shared" si="21"/>
        <v>0</v>
      </c>
      <c r="O58" s="16">
        <f t="shared" si="21"/>
        <v>408</v>
      </c>
      <c r="P58" s="16">
        <f t="shared" si="21"/>
        <v>1369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0.12929145361577793</v>
      </c>
      <c r="D59" s="43">
        <f t="shared" si="22"/>
        <v>3.6523009495982466E-2</v>
      </c>
      <c r="E59" s="43">
        <f t="shared" si="22"/>
        <v>2.3374726077428781E-2</v>
      </c>
      <c r="F59" s="43">
        <f t="shared" si="22"/>
        <v>2.9218407596785977E-2</v>
      </c>
      <c r="G59" s="43">
        <f t="shared" si="22"/>
        <v>8.0350620891161424E-3</v>
      </c>
      <c r="H59" s="43">
        <f t="shared" si="22"/>
        <v>0</v>
      </c>
      <c r="I59" s="43">
        <f t="shared" si="22"/>
        <v>5.697589481373265E-2</v>
      </c>
      <c r="J59" s="43">
        <f t="shared" si="22"/>
        <v>9.4959824689554422E-3</v>
      </c>
      <c r="K59" s="43">
        <f t="shared" si="22"/>
        <v>4.3827611395178961E-3</v>
      </c>
      <c r="L59" s="43">
        <f t="shared" si="22"/>
        <v>7.3046018991964939E-4</v>
      </c>
      <c r="M59" s="43">
        <f t="shared" si="22"/>
        <v>0.70197224251278301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0.43382352941176472</v>
      </c>
      <c r="D60" s="44">
        <f t="shared" ref="D60:N60" si="23">D58/$O$58</f>
        <v>0.12254901960784313</v>
      </c>
      <c r="E60" s="44">
        <f t="shared" si="23"/>
        <v>7.8431372549019607E-2</v>
      </c>
      <c r="F60" s="44">
        <f t="shared" si="23"/>
        <v>9.8039215686274508E-2</v>
      </c>
      <c r="G60" s="44">
        <f t="shared" si="23"/>
        <v>2.6960784313725492E-2</v>
      </c>
      <c r="H60" s="44">
        <f t="shared" si="23"/>
        <v>0</v>
      </c>
      <c r="I60" s="44">
        <f t="shared" si="23"/>
        <v>0.19117647058823528</v>
      </c>
      <c r="J60" s="44">
        <f t="shared" si="23"/>
        <v>3.1862745098039214E-2</v>
      </c>
      <c r="K60" s="44">
        <f t="shared" si="23"/>
        <v>1.4705882352941176E-2</v>
      </c>
      <c r="L60" s="44">
        <f t="shared" si="23"/>
        <v>2.4509803921568627E-3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'23.09- NSANGI-BULOBA'!C3:G3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'27.09 Buloba-Nsangi'!D5</f>
        <v>27.09.19</v>
      </c>
      <c r="E5" s="3"/>
      <c r="F5" s="41" t="s">
        <v>1</v>
      </c>
      <c r="G5" s="76" t="str">
        <f>'27.09 Buloba-Nsangi'!G5:H5</f>
        <v>HANA international school</v>
      </c>
      <c r="H5" s="77"/>
      <c r="I5" s="14"/>
      <c r="J5" s="2" t="s">
        <v>5</v>
      </c>
      <c r="K5" s="76" t="str">
        <f>'27.09 Buloba-Nsangi'!K5:L5</f>
        <v>Mirembe Ruth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'23.09- NSANGI-BULOBA'!D6:E6</f>
        <v>NSANGI</v>
      </c>
      <c r="E6" s="77"/>
      <c r="F6" s="2" t="s">
        <v>2</v>
      </c>
      <c r="G6" s="76" t="str">
        <f>'23.09- NSANGI-BULOBA'!G6:H6</f>
        <v>BULOBA</v>
      </c>
      <c r="H6" s="77"/>
      <c r="J6" s="2" t="s">
        <v>21</v>
      </c>
      <c r="K6" s="76" t="str">
        <f>'27.09 Buloba-Nsangi'!K6:L6</f>
        <v>Dennis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2</v>
      </c>
      <c r="G10" s="50">
        <v>1</v>
      </c>
      <c r="H10" s="50">
        <v>0</v>
      </c>
      <c r="I10" s="50">
        <v>1</v>
      </c>
      <c r="J10" s="50">
        <v>0</v>
      </c>
      <c r="K10" s="50">
        <v>1</v>
      </c>
      <c r="L10" s="50">
        <v>0</v>
      </c>
      <c r="M10" s="50">
        <v>25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33</v>
      </c>
      <c r="R10" s="1" t="s">
        <v>6</v>
      </c>
      <c r="S10" s="17">
        <f t="shared" ref="S10:AF10" si="2">SUM(C10:C13)</f>
        <v>16</v>
      </c>
      <c r="T10" s="17">
        <f t="shared" si="2"/>
        <v>2</v>
      </c>
      <c r="U10" s="17">
        <f t="shared" si="2"/>
        <v>0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93</v>
      </c>
      <c r="AD10" s="17">
        <f t="shared" si="2"/>
        <v>0</v>
      </c>
      <c r="AE10" s="31">
        <f t="shared" si="2"/>
        <v>27</v>
      </c>
      <c r="AF10" s="31">
        <f t="shared" si="2"/>
        <v>120</v>
      </c>
    </row>
    <row r="11" spans="2:32" s="6" customFormat="1" ht="23.1" customHeight="1" x14ac:dyDescent="0.25">
      <c r="B11" s="23" t="s">
        <v>38</v>
      </c>
      <c r="C11" s="50">
        <v>7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25</v>
      </c>
      <c r="N11" s="50">
        <v>0</v>
      </c>
      <c r="O11" s="15">
        <f t="shared" si="0"/>
        <v>9</v>
      </c>
      <c r="P11" s="15">
        <f t="shared" si="1"/>
        <v>34</v>
      </c>
      <c r="R11" s="1" t="s">
        <v>7</v>
      </c>
      <c r="S11" s="17">
        <f t="shared" ref="S11:AF11" si="3">SUM(C14:C17)</f>
        <v>14</v>
      </c>
      <c r="T11" s="17">
        <f t="shared" si="3"/>
        <v>1</v>
      </c>
      <c r="U11" s="17">
        <f t="shared" si="3"/>
        <v>0</v>
      </c>
      <c r="V11" s="17">
        <f t="shared" si="3"/>
        <v>1</v>
      </c>
      <c r="W11" s="17">
        <f t="shared" si="3"/>
        <v>1</v>
      </c>
      <c r="X11" s="17">
        <f t="shared" si="3"/>
        <v>0</v>
      </c>
      <c r="Y11" s="17">
        <f t="shared" si="3"/>
        <v>6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104</v>
      </c>
      <c r="AD11" s="17">
        <f t="shared" si="3"/>
        <v>0</v>
      </c>
      <c r="AE11" s="31">
        <f t="shared" si="3"/>
        <v>25</v>
      </c>
      <c r="AF11" s="31">
        <f t="shared" si="3"/>
        <v>129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24</v>
      </c>
      <c r="N12" s="50">
        <v>0</v>
      </c>
      <c r="O12" s="15">
        <f t="shared" si="0"/>
        <v>2</v>
      </c>
      <c r="P12" s="15">
        <f t="shared" si="1"/>
        <v>26</v>
      </c>
      <c r="R12" s="1" t="s">
        <v>8</v>
      </c>
      <c r="S12" s="17">
        <f t="shared" ref="S12:AF12" si="4">SUM(C18:C21)</f>
        <v>14</v>
      </c>
      <c r="T12" s="17">
        <f t="shared" si="4"/>
        <v>2</v>
      </c>
      <c r="U12" s="17">
        <f t="shared" si="4"/>
        <v>6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2</v>
      </c>
      <c r="AB12" s="17">
        <f t="shared" si="4"/>
        <v>0</v>
      </c>
      <c r="AC12" s="17">
        <f t="shared" si="4"/>
        <v>92</v>
      </c>
      <c r="AD12" s="17">
        <f t="shared" si="4"/>
        <v>0</v>
      </c>
      <c r="AE12" s="31">
        <f t="shared" si="4"/>
        <v>33</v>
      </c>
      <c r="AF12" s="31">
        <f t="shared" si="4"/>
        <v>125</v>
      </c>
    </row>
    <row r="13" spans="2:32" ht="23.1" customHeight="1" x14ac:dyDescent="0.25">
      <c r="B13" s="23" t="s">
        <v>40</v>
      </c>
      <c r="C13" s="50">
        <v>6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19</v>
      </c>
      <c r="N13" s="50">
        <v>0</v>
      </c>
      <c r="O13" s="15">
        <f t="shared" si="0"/>
        <v>8</v>
      </c>
      <c r="P13" s="15">
        <f t="shared" si="1"/>
        <v>27</v>
      </c>
      <c r="R13" s="1" t="s">
        <v>9</v>
      </c>
      <c r="S13" s="17">
        <f t="shared" ref="S13:AF13" si="5">SUM(C22:C25)</f>
        <v>20</v>
      </c>
      <c r="T13" s="17">
        <f t="shared" si="5"/>
        <v>2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84</v>
      </c>
      <c r="AD13" s="17">
        <f t="shared" si="5"/>
        <v>0</v>
      </c>
      <c r="AE13" s="31">
        <f t="shared" si="5"/>
        <v>30</v>
      </c>
      <c r="AF13" s="31">
        <f t="shared" si="5"/>
        <v>114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26</v>
      </c>
      <c r="N14" s="50">
        <v>0</v>
      </c>
      <c r="O14" s="15">
        <f t="shared" si="0"/>
        <v>6</v>
      </c>
      <c r="P14" s="15">
        <f t="shared" si="1"/>
        <v>32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5</v>
      </c>
      <c r="V14" s="17">
        <f t="shared" si="6"/>
        <v>6</v>
      </c>
      <c r="W14" s="17">
        <f t="shared" si="6"/>
        <v>1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58</v>
      </c>
      <c r="AD14" s="17">
        <f t="shared" si="6"/>
        <v>0</v>
      </c>
      <c r="AE14" s="31">
        <f t="shared" si="6"/>
        <v>25</v>
      </c>
      <c r="AF14" s="31">
        <f t="shared" si="6"/>
        <v>83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0</v>
      </c>
      <c r="G15" s="50">
        <v>1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10</v>
      </c>
      <c r="P15" s="15">
        <f t="shared" si="1"/>
        <v>37</v>
      </c>
      <c r="R15" s="1" t="s">
        <v>11</v>
      </c>
      <c r="S15" s="17">
        <f t="shared" ref="S15:AF15" si="7">SUM(C30:C33)</f>
        <v>17</v>
      </c>
      <c r="T15" s="17">
        <f t="shared" si="7"/>
        <v>0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49</v>
      </c>
      <c r="AD15" s="17">
        <f t="shared" si="7"/>
        <v>0</v>
      </c>
      <c r="AE15" s="31">
        <f t="shared" si="7"/>
        <v>29</v>
      </c>
      <c r="AF15" s="31">
        <f t="shared" si="7"/>
        <v>78</v>
      </c>
    </row>
    <row r="16" spans="2:32" ht="23.1" customHeight="1" x14ac:dyDescent="0.25">
      <c r="B16" s="23" t="s">
        <v>43</v>
      </c>
      <c r="C16" s="50">
        <v>4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31</v>
      </c>
      <c r="N16" s="50">
        <v>0</v>
      </c>
      <c r="O16" s="15">
        <f t="shared" si="0"/>
        <v>7</v>
      </c>
      <c r="P16" s="15">
        <f t="shared" si="1"/>
        <v>38</v>
      </c>
      <c r="R16" s="1" t="s">
        <v>12</v>
      </c>
      <c r="S16" s="17">
        <f t="shared" ref="S16:AF16" si="8">SUM(C34:C37)</f>
        <v>15</v>
      </c>
      <c r="T16" s="17">
        <f t="shared" si="8"/>
        <v>2</v>
      </c>
      <c r="U16" s="17">
        <f t="shared" si="8"/>
        <v>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62</v>
      </c>
      <c r="AD16" s="17">
        <f t="shared" si="8"/>
        <v>0</v>
      </c>
      <c r="AE16" s="31">
        <f t="shared" si="8"/>
        <v>27</v>
      </c>
      <c r="AF16" s="31">
        <f t="shared" si="8"/>
        <v>89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2</v>
      </c>
      <c r="P17" s="15">
        <f t="shared" si="1"/>
        <v>22</v>
      </c>
      <c r="R17" s="1" t="s">
        <v>13</v>
      </c>
      <c r="S17" s="17">
        <f t="shared" ref="S17:AF17" si="9">SUM(C38:C41)</f>
        <v>16</v>
      </c>
      <c r="T17" s="17">
        <f t="shared" si="9"/>
        <v>2</v>
      </c>
      <c r="U17" s="17">
        <f t="shared" si="9"/>
        <v>4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54</v>
      </c>
      <c r="AD17" s="17">
        <f t="shared" si="9"/>
        <v>0</v>
      </c>
      <c r="AE17" s="31">
        <f t="shared" si="9"/>
        <v>35</v>
      </c>
      <c r="AF17" s="31">
        <f t="shared" si="9"/>
        <v>89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4</v>
      </c>
      <c r="P18" s="15">
        <f t="shared" si="1"/>
        <v>30</v>
      </c>
      <c r="R18" s="1" t="s">
        <v>14</v>
      </c>
      <c r="S18" s="17">
        <f t="shared" ref="S18:AF18" si="10">SUM(C42:C45)</f>
        <v>10</v>
      </c>
      <c r="T18" s="17">
        <f t="shared" si="10"/>
        <v>4</v>
      </c>
      <c r="U18" s="17">
        <f t="shared" si="10"/>
        <v>2</v>
      </c>
      <c r="V18" s="17">
        <f t="shared" si="10"/>
        <v>3</v>
      </c>
      <c r="W18" s="17">
        <f t="shared" si="10"/>
        <v>2</v>
      </c>
      <c r="X18" s="17">
        <f t="shared" si="10"/>
        <v>0</v>
      </c>
      <c r="Y18" s="17">
        <f t="shared" si="10"/>
        <v>7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46</v>
      </c>
      <c r="AD18" s="17">
        <f t="shared" si="10"/>
        <v>0</v>
      </c>
      <c r="AE18" s="31">
        <f t="shared" si="10"/>
        <v>29</v>
      </c>
      <c r="AF18" s="31">
        <f t="shared" si="10"/>
        <v>75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3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22</v>
      </c>
      <c r="N19" s="50">
        <v>0</v>
      </c>
      <c r="O19" s="15">
        <f t="shared" si="0"/>
        <v>10</v>
      </c>
      <c r="P19" s="15">
        <f t="shared" si="1"/>
        <v>32</v>
      </c>
      <c r="R19" s="1" t="s">
        <v>15</v>
      </c>
      <c r="S19" s="17">
        <f t="shared" ref="S19:AF19" si="11">SUM(C46:C49)</f>
        <v>10</v>
      </c>
      <c r="T19" s="17">
        <f t="shared" si="11"/>
        <v>1</v>
      </c>
      <c r="U19" s="17">
        <f t="shared" si="11"/>
        <v>4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59</v>
      </c>
      <c r="AD19" s="17">
        <f t="shared" si="11"/>
        <v>0</v>
      </c>
      <c r="AE19" s="31">
        <f t="shared" si="11"/>
        <v>24</v>
      </c>
      <c r="AF19" s="31">
        <f t="shared" si="11"/>
        <v>83</v>
      </c>
    </row>
    <row r="20" spans="2:32" ht="23.1" customHeight="1" x14ac:dyDescent="0.25">
      <c r="B20" s="23" t="s">
        <v>47</v>
      </c>
      <c r="C20" s="50">
        <v>6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21</v>
      </c>
      <c r="N20" s="50">
        <v>0</v>
      </c>
      <c r="O20" s="15">
        <f t="shared" si="0"/>
        <v>10</v>
      </c>
      <c r="P20" s="15">
        <f t="shared" si="1"/>
        <v>31</v>
      </c>
      <c r="R20" s="1" t="s">
        <v>16</v>
      </c>
      <c r="S20" s="17">
        <f t="shared" ref="S20:AF20" si="12">SUM(C50:C53)</f>
        <v>25</v>
      </c>
      <c r="T20" s="17">
        <f t="shared" si="12"/>
        <v>2</v>
      </c>
      <c r="U20" s="17">
        <f t="shared" si="12"/>
        <v>3</v>
      </c>
      <c r="V20" s="17">
        <f t="shared" si="12"/>
        <v>2</v>
      </c>
      <c r="W20" s="17">
        <f t="shared" si="12"/>
        <v>4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85</v>
      </c>
      <c r="AD20" s="17">
        <f t="shared" si="12"/>
        <v>0</v>
      </c>
      <c r="AE20" s="31">
        <f t="shared" si="12"/>
        <v>41</v>
      </c>
      <c r="AF20" s="31">
        <f t="shared" si="12"/>
        <v>126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3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0</v>
      </c>
      <c r="M21" s="50">
        <v>23</v>
      </c>
      <c r="N21" s="50">
        <v>0</v>
      </c>
      <c r="O21" s="15">
        <f t="shared" si="0"/>
        <v>9</v>
      </c>
      <c r="P21" s="15">
        <f t="shared" si="1"/>
        <v>32</v>
      </c>
      <c r="R21" s="36" t="s">
        <v>20</v>
      </c>
      <c r="S21" s="34">
        <f t="shared" ref="S21:AF21" si="13">SUM(C54:C57)</f>
        <v>25</v>
      </c>
      <c r="T21" s="17">
        <f t="shared" si="13"/>
        <v>6</v>
      </c>
      <c r="U21" s="17">
        <f t="shared" si="13"/>
        <v>6</v>
      </c>
      <c r="V21" s="17">
        <f t="shared" si="13"/>
        <v>5</v>
      </c>
      <c r="W21" s="17">
        <f t="shared" si="13"/>
        <v>1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89</v>
      </c>
      <c r="AD21" s="17">
        <f t="shared" si="13"/>
        <v>0</v>
      </c>
      <c r="AE21" s="31">
        <f t="shared" si="13"/>
        <v>47</v>
      </c>
      <c r="AF21" s="31">
        <f t="shared" si="13"/>
        <v>136</v>
      </c>
    </row>
    <row r="22" spans="2:32" ht="23.1" customHeight="1" x14ac:dyDescent="0.25">
      <c r="B22" s="23" t="s">
        <v>49</v>
      </c>
      <c r="C22" s="50">
        <v>6</v>
      </c>
      <c r="D22" s="50">
        <v>1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27</v>
      </c>
      <c r="N22" s="50">
        <v>0</v>
      </c>
      <c r="O22" s="15">
        <f t="shared" si="0"/>
        <v>10</v>
      </c>
      <c r="P22" s="15">
        <f t="shared" si="1"/>
        <v>37</v>
      </c>
      <c r="R22" s="38" t="s">
        <v>90</v>
      </c>
      <c r="S22" s="39">
        <f>MAX(S10:S12)</f>
        <v>16</v>
      </c>
      <c r="T22" s="39">
        <f t="shared" ref="T22:AF22" si="14">MAX(T10:T12)</f>
        <v>2</v>
      </c>
      <c r="U22" s="39">
        <f t="shared" si="14"/>
        <v>6</v>
      </c>
      <c r="V22" s="39">
        <f t="shared" si="14"/>
        <v>3</v>
      </c>
      <c r="W22" s="39">
        <f t="shared" si="14"/>
        <v>1</v>
      </c>
      <c r="X22" s="39">
        <f t="shared" si="14"/>
        <v>0</v>
      </c>
      <c r="Y22" s="39">
        <f t="shared" si="14"/>
        <v>6</v>
      </c>
      <c r="Z22" s="39">
        <f t="shared" si="14"/>
        <v>2</v>
      </c>
      <c r="AA22" s="39">
        <f t="shared" si="14"/>
        <v>2</v>
      </c>
      <c r="AB22" s="39">
        <f t="shared" si="14"/>
        <v>0</v>
      </c>
      <c r="AC22" s="39">
        <f t="shared" si="14"/>
        <v>104</v>
      </c>
      <c r="AD22" s="39">
        <f t="shared" si="14"/>
        <v>0</v>
      </c>
      <c r="AE22" s="40">
        <f t="shared" si="14"/>
        <v>33</v>
      </c>
      <c r="AF22" s="40">
        <f t="shared" si="14"/>
        <v>129</v>
      </c>
    </row>
    <row r="23" spans="2:32" ht="23.1" customHeight="1" x14ac:dyDescent="0.25">
      <c r="B23" s="23" t="s">
        <v>50</v>
      </c>
      <c r="C23" s="50">
        <v>5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7</v>
      </c>
      <c r="P23" s="15">
        <f t="shared" si="1"/>
        <v>25</v>
      </c>
      <c r="R23" s="38" t="s">
        <v>91</v>
      </c>
      <c r="S23" s="39">
        <f>MAX(S13:S18)</f>
        <v>20</v>
      </c>
      <c r="T23" s="39">
        <f t="shared" ref="T23:AF23" si="15">MAX(T13:T18)</f>
        <v>4</v>
      </c>
      <c r="U23" s="39">
        <f t="shared" si="15"/>
        <v>5</v>
      </c>
      <c r="V23" s="39">
        <f t="shared" si="15"/>
        <v>6</v>
      </c>
      <c r="W23" s="39">
        <f t="shared" si="15"/>
        <v>2</v>
      </c>
      <c r="X23" s="39">
        <f t="shared" si="15"/>
        <v>0</v>
      </c>
      <c r="Y23" s="39">
        <f t="shared" si="15"/>
        <v>8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84</v>
      </c>
      <c r="AD23" s="39">
        <f t="shared" si="15"/>
        <v>0</v>
      </c>
      <c r="AE23" s="40">
        <f t="shared" si="15"/>
        <v>35</v>
      </c>
      <c r="AF23" s="40">
        <f t="shared" si="15"/>
        <v>114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24</v>
      </c>
      <c r="N24" s="50">
        <v>0</v>
      </c>
      <c r="O24" s="15">
        <f t="shared" si="0"/>
        <v>4</v>
      </c>
      <c r="P24" s="15">
        <f t="shared" si="1"/>
        <v>28</v>
      </c>
      <c r="R24" s="38" t="s">
        <v>92</v>
      </c>
      <c r="S24" s="39">
        <f>MAX(S19:S21)</f>
        <v>25</v>
      </c>
      <c r="T24" s="39">
        <f t="shared" ref="T24:AF24" si="16">MAX(T19:T21)</f>
        <v>6</v>
      </c>
      <c r="U24" s="39">
        <f t="shared" si="16"/>
        <v>6</v>
      </c>
      <c r="V24" s="39">
        <f t="shared" si="16"/>
        <v>5</v>
      </c>
      <c r="W24" s="39">
        <f t="shared" si="16"/>
        <v>4</v>
      </c>
      <c r="X24" s="39">
        <f t="shared" si="16"/>
        <v>0</v>
      </c>
      <c r="Y24" s="39">
        <f t="shared" si="16"/>
        <v>8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89</v>
      </c>
      <c r="AD24" s="39">
        <f t="shared" si="16"/>
        <v>0</v>
      </c>
      <c r="AE24" s="40">
        <f t="shared" si="16"/>
        <v>47</v>
      </c>
      <c r="AF24" s="40">
        <f t="shared" si="16"/>
        <v>136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15</v>
      </c>
      <c r="N25" s="50">
        <v>0</v>
      </c>
      <c r="O25" s="15">
        <f t="shared" si="0"/>
        <v>9</v>
      </c>
      <c r="P25" s="15">
        <f t="shared" si="1"/>
        <v>24</v>
      </c>
      <c r="R25" s="37" t="s">
        <v>85</v>
      </c>
      <c r="S25" s="35">
        <f t="shared" ref="S25:AF25" si="17">SUM(S10:S12)</f>
        <v>44</v>
      </c>
      <c r="T25" s="16">
        <f t="shared" si="17"/>
        <v>5</v>
      </c>
      <c r="U25" s="16">
        <f t="shared" si="17"/>
        <v>6</v>
      </c>
      <c r="V25" s="16">
        <f t="shared" si="17"/>
        <v>7</v>
      </c>
      <c r="W25" s="16">
        <f t="shared" si="17"/>
        <v>2</v>
      </c>
      <c r="X25" s="16">
        <f t="shared" si="17"/>
        <v>0</v>
      </c>
      <c r="Y25" s="16">
        <f t="shared" si="17"/>
        <v>16</v>
      </c>
      <c r="Z25" s="16">
        <f t="shared" si="17"/>
        <v>2</v>
      </c>
      <c r="AA25" s="16">
        <f t="shared" si="17"/>
        <v>3</v>
      </c>
      <c r="AB25" s="16">
        <f t="shared" si="17"/>
        <v>0</v>
      </c>
      <c r="AC25" s="16">
        <f t="shared" si="17"/>
        <v>289</v>
      </c>
      <c r="AD25" s="16">
        <f t="shared" si="17"/>
        <v>0</v>
      </c>
      <c r="AE25" s="32">
        <f t="shared" si="17"/>
        <v>85</v>
      </c>
      <c r="AF25" s="32">
        <f t="shared" si="17"/>
        <v>374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6</v>
      </c>
      <c r="P26" s="15">
        <f t="shared" si="1"/>
        <v>19</v>
      </c>
      <c r="R26" s="28" t="s">
        <v>86</v>
      </c>
      <c r="S26" s="16">
        <f t="shared" ref="S26:AF26" si="18">SUM(S13:S18)</f>
        <v>85</v>
      </c>
      <c r="T26" s="16">
        <f t="shared" si="18"/>
        <v>10</v>
      </c>
      <c r="U26" s="16">
        <f t="shared" si="18"/>
        <v>15</v>
      </c>
      <c r="V26" s="16">
        <f t="shared" si="18"/>
        <v>19</v>
      </c>
      <c r="W26" s="16">
        <f t="shared" si="18"/>
        <v>3</v>
      </c>
      <c r="X26" s="16">
        <f t="shared" si="18"/>
        <v>0</v>
      </c>
      <c r="Y26" s="16">
        <f t="shared" si="18"/>
        <v>40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353</v>
      </c>
      <c r="AD26" s="16">
        <f t="shared" si="18"/>
        <v>0</v>
      </c>
      <c r="AE26" s="32">
        <f t="shared" si="18"/>
        <v>175</v>
      </c>
      <c r="AF26" s="32">
        <f t="shared" si="18"/>
        <v>528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5</v>
      </c>
      <c r="P27" s="15">
        <f t="shared" si="1"/>
        <v>19</v>
      </c>
      <c r="R27" s="29" t="s">
        <v>87</v>
      </c>
      <c r="S27" s="16">
        <f t="shared" ref="S27:AF27" si="19">SUM(S19:S21)</f>
        <v>60</v>
      </c>
      <c r="T27" s="16">
        <f t="shared" si="19"/>
        <v>9</v>
      </c>
      <c r="U27" s="16">
        <f t="shared" si="19"/>
        <v>13</v>
      </c>
      <c r="V27" s="16">
        <f t="shared" si="19"/>
        <v>8</v>
      </c>
      <c r="W27" s="16">
        <f t="shared" si="19"/>
        <v>5</v>
      </c>
      <c r="X27" s="16">
        <f t="shared" si="19"/>
        <v>0</v>
      </c>
      <c r="Y27" s="16">
        <f t="shared" si="19"/>
        <v>14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233</v>
      </c>
      <c r="AD27" s="16">
        <f t="shared" si="19"/>
        <v>0</v>
      </c>
      <c r="AE27" s="32">
        <f t="shared" si="19"/>
        <v>112</v>
      </c>
      <c r="AF27" s="32">
        <f t="shared" si="19"/>
        <v>345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3</v>
      </c>
      <c r="F28" s="50">
        <v>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9</v>
      </c>
      <c r="P28" s="15">
        <f t="shared" si="1"/>
        <v>25</v>
      </c>
      <c r="R28" s="5" t="s">
        <v>17</v>
      </c>
      <c r="S28" s="16">
        <f t="shared" ref="S28:AF28" si="20">SUM(S10:S21)</f>
        <v>189</v>
      </c>
      <c r="T28" s="16">
        <f t="shared" si="20"/>
        <v>24</v>
      </c>
      <c r="U28" s="16">
        <f t="shared" si="20"/>
        <v>34</v>
      </c>
      <c r="V28" s="16">
        <f t="shared" si="20"/>
        <v>34</v>
      </c>
      <c r="W28" s="16">
        <f t="shared" si="20"/>
        <v>10</v>
      </c>
      <c r="X28" s="16">
        <f t="shared" si="20"/>
        <v>0</v>
      </c>
      <c r="Y28" s="16">
        <f t="shared" si="20"/>
        <v>70</v>
      </c>
      <c r="Z28" s="16">
        <f t="shared" si="20"/>
        <v>7</v>
      </c>
      <c r="AA28" s="16">
        <f t="shared" si="20"/>
        <v>4</v>
      </c>
      <c r="AB28" s="16">
        <f t="shared" si="20"/>
        <v>0</v>
      </c>
      <c r="AC28" s="16">
        <f t="shared" si="20"/>
        <v>875</v>
      </c>
      <c r="AD28" s="16">
        <f t="shared" si="20"/>
        <v>0</v>
      </c>
      <c r="AE28" s="32">
        <f t="shared" si="20"/>
        <v>372</v>
      </c>
      <c r="AF28" s="32">
        <f t="shared" si="20"/>
        <v>1247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2</v>
      </c>
      <c r="G29" s="50">
        <v>1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5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5">
        <f t="shared" si="0"/>
        <v>13</v>
      </c>
      <c r="P30" s="15">
        <f t="shared" si="1"/>
        <v>35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5">
        <f t="shared" si="0"/>
        <v>7</v>
      </c>
      <c r="P31" s="15">
        <f t="shared" si="1"/>
        <v>28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3</v>
      </c>
      <c r="N32" s="50">
        <v>0</v>
      </c>
      <c r="O32" s="15">
        <f t="shared" si="0"/>
        <v>5</v>
      </c>
      <c r="P32" s="15">
        <f t="shared" si="1"/>
        <v>8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4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4</v>
      </c>
      <c r="P34" s="15">
        <f t="shared" si="1"/>
        <v>9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26</v>
      </c>
      <c r="N35" s="50">
        <v>0</v>
      </c>
      <c r="O35" s="15">
        <f t="shared" si="0"/>
        <v>6</v>
      </c>
      <c r="P35" s="15">
        <f t="shared" si="1"/>
        <v>32</v>
      </c>
    </row>
    <row r="36" spans="2:20" ht="23.1" customHeight="1" x14ac:dyDescent="0.25">
      <c r="B36" s="24" t="s">
        <v>63</v>
      </c>
      <c r="C36" s="50">
        <v>7</v>
      </c>
      <c r="D36" s="50">
        <v>2</v>
      </c>
      <c r="E36" s="50">
        <v>0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20</v>
      </c>
      <c r="N36" s="50">
        <v>0</v>
      </c>
      <c r="O36" s="15">
        <f t="shared" si="0"/>
        <v>13</v>
      </c>
      <c r="P36" s="15">
        <f t="shared" si="1"/>
        <v>33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4</v>
      </c>
      <c r="P37" s="15">
        <f t="shared" si="1"/>
        <v>15</v>
      </c>
    </row>
    <row r="38" spans="2:20" ht="23.1" customHeight="1" x14ac:dyDescent="0.25">
      <c r="B38" s="24" t="s">
        <v>65</v>
      </c>
      <c r="C38" s="50">
        <v>9</v>
      </c>
      <c r="D38" s="50">
        <v>0</v>
      </c>
      <c r="E38" s="50">
        <v>1</v>
      </c>
      <c r="F38" s="50">
        <v>3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5">
        <f t="shared" si="0"/>
        <v>14</v>
      </c>
      <c r="P38" s="15">
        <f t="shared" si="1"/>
        <v>31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23</v>
      </c>
      <c r="N39" s="50">
        <v>0</v>
      </c>
      <c r="O39" s="15">
        <f t="shared" si="0"/>
        <v>7</v>
      </c>
      <c r="P39" s="15">
        <f t="shared" si="1"/>
        <v>30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2</v>
      </c>
      <c r="F40" s="50">
        <v>1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10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1</v>
      </c>
      <c r="D41" s="50">
        <v>2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4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4</v>
      </c>
      <c r="P42" s="15">
        <f t="shared" si="1"/>
        <v>19</v>
      </c>
    </row>
    <row r="43" spans="2:20" ht="23.1" customHeight="1" x14ac:dyDescent="0.25">
      <c r="B43" s="23" t="s">
        <v>70</v>
      </c>
      <c r="C43" s="50">
        <v>1</v>
      </c>
      <c r="D43" s="50">
        <v>2</v>
      </c>
      <c r="E43" s="50">
        <v>0</v>
      </c>
      <c r="F43" s="50">
        <v>1</v>
      </c>
      <c r="G43" s="50">
        <v>1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11</v>
      </c>
      <c r="P43" s="15">
        <f t="shared" si="1"/>
        <v>22</v>
      </c>
    </row>
    <row r="44" spans="2:20" ht="23.1" customHeight="1" x14ac:dyDescent="0.25">
      <c r="B44" s="25" t="s">
        <v>71</v>
      </c>
      <c r="C44" s="50">
        <v>5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7</v>
      </c>
      <c r="P44" s="15">
        <f t="shared" si="1"/>
        <v>21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0</v>
      </c>
      <c r="F45" s="50">
        <v>2</v>
      </c>
      <c r="G45" s="50">
        <v>1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7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8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3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3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6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7</v>
      </c>
      <c r="P49" s="15">
        <f t="shared" si="1"/>
        <v>24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23</v>
      </c>
      <c r="N50" s="50">
        <v>0</v>
      </c>
      <c r="O50" s="15">
        <f t="shared" si="0"/>
        <v>13</v>
      </c>
      <c r="P50" s="15">
        <f t="shared" si="1"/>
        <v>36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1</v>
      </c>
      <c r="F51" s="50">
        <v>0</v>
      </c>
      <c r="G51" s="50">
        <v>2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9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1</v>
      </c>
      <c r="F52" s="50">
        <v>0</v>
      </c>
      <c r="G52" s="50">
        <v>2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21</v>
      </c>
      <c r="N52" s="50">
        <v>0</v>
      </c>
      <c r="O52" s="15">
        <f t="shared" si="0"/>
        <v>8</v>
      </c>
      <c r="P52" s="15">
        <f t="shared" si="1"/>
        <v>29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2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27</v>
      </c>
      <c r="N53" s="50">
        <v>0</v>
      </c>
      <c r="O53" s="15">
        <f t="shared" si="0"/>
        <v>11</v>
      </c>
      <c r="P53" s="15">
        <f t="shared" si="1"/>
        <v>38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3</v>
      </c>
      <c r="E54" s="50">
        <v>3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12</v>
      </c>
      <c r="P54" s="15">
        <f t="shared" si="1"/>
        <v>32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1</v>
      </c>
      <c r="F55" s="50">
        <v>3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22</v>
      </c>
      <c r="N55" s="50">
        <v>0</v>
      </c>
      <c r="O55" s="15">
        <f t="shared" si="0"/>
        <v>7</v>
      </c>
      <c r="P55" s="15">
        <f t="shared" si="1"/>
        <v>29</v>
      </c>
      <c r="R55" s="8"/>
      <c r="T55"/>
    </row>
    <row r="56" spans="2:20" ht="23.1" customHeight="1" x14ac:dyDescent="0.25">
      <c r="B56" s="23" t="s">
        <v>83</v>
      </c>
      <c r="C56" s="50">
        <v>11</v>
      </c>
      <c r="D56" s="50">
        <v>2</v>
      </c>
      <c r="E56" s="50">
        <v>2</v>
      </c>
      <c r="F56" s="50">
        <v>0</v>
      </c>
      <c r="G56" s="50">
        <v>1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19</v>
      </c>
      <c r="P56" s="15">
        <f t="shared" si="1"/>
        <v>42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0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9</v>
      </c>
      <c r="P57" s="15">
        <f t="shared" si="1"/>
        <v>33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189</v>
      </c>
      <c r="D58" s="16">
        <f t="shared" si="21"/>
        <v>24</v>
      </c>
      <c r="E58" s="16">
        <f t="shared" si="21"/>
        <v>34</v>
      </c>
      <c r="F58" s="16">
        <f t="shared" si="21"/>
        <v>34</v>
      </c>
      <c r="G58" s="16">
        <f t="shared" si="21"/>
        <v>10</v>
      </c>
      <c r="H58" s="16">
        <f t="shared" si="21"/>
        <v>0</v>
      </c>
      <c r="I58" s="16">
        <f t="shared" si="21"/>
        <v>70</v>
      </c>
      <c r="J58" s="16">
        <f t="shared" si="21"/>
        <v>7</v>
      </c>
      <c r="K58" s="16">
        <f t="shared" si="21"/>
        <v>4</v>
      </c>
      <c r="L58" s="16">
        <f t="shared" si="21"/>
        <v>0</v>
      </c>
      <c r="M58" s="16">
        <f t="shared" si="21"/>
        <v>875</v>
      </c>
      <c r="N58" s="16">
        <f t="shared" si="21"/>
        <v>0</v>
      </c>
      <c r="O58" s="16">
        <f t="shared" si="21"/>
        <v>372</v>
      </c>
      <c r="P58" s="16">
        <f t="shared" si="21"/>
        <v>1247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0.15156375300721733</v>
      </c>
      <c r="D59" s="43">
        <f t="shared" si="22"/>
        <v>1.9246190858059342E-2</v>
      </c>
      <c r="E59" s="43">
        <f t="shared" si="22"/>
        <v>2.7265437048917401E-2</v>
      </c>
      <c r="F59" s="43">
        <f t="shared" si="22"/>
        <v>2.7265437048917401E-2</v>
      </c>
      <c r="G59" s="43">
        <f t="shared" si="22"/>
        <v>8.0192461908580592E-3</v>
      </c>
      <c r="H59" s="43">
        <f t="shared" si="22"/>
        <v>0</v>
      </c>
      <c r="I59" s="43">
        <f t="shared" si="22"/>
        <v>5.6134723336006415E-2</v>
      </c>
      <c r="J59" s="43">
        <f t="shared" si="22"/>
        <v>5.6134723336006415E-3</v>
      </c>
      <c r="K59" s="43">
        <f t="shared" si="22"/>
        <v>3.2076984763432237E-3</v>
      </c>
      <c r="L59" s="43">
        <f t="shared" si="22"/>
        <v>0</v>
      </c>
      <c r="M59" s="43">
        <f t="shared" si="22"/>
        <v>0.70168404170008014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0.50806451612903225</v>
      </c>
      <c r="D60" s="44">
        <f t="shared" ref="D60:N60" si="23">D58/$O$58</f>
        <v>6.4516129032258063E-2</v>
      </c>
      <c r="E60" s="44">
        <f t="shared" si="23"/>
        <v>9.1397849462365593E-2</v>
      </c>
      <c r="F60" s="44">
        <f t="shared" si="23"/>
        <v>9.1397849462365593E-2</v>
      </c>
      <c r="G60" s="44">
        <f t="shared" si="23"/>
        <v>2.6881720430107527E-2</v>
      </c>
      <c r="H60" s="44">
        <f t="shared" si="23"/>
        <v>0</v>
      </c>
      <c r="I60" s="44">
        <f t="shared" si="23"/>
        <v>0.18817204301075269</v>
      </c>
      <c r="J60" s="44">
        <f t="shared" si="23"/>
        <v>1.8817204301075269E-2</v>
      </c>
      <c r="K60" s="44">
        <f t="shared" si="23"/>
        <v>1.0752688172043012E-2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57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'[2]23.09-BULOBA- NSANGI'!C3:G3</f>
        <v>MCC - C2 - STN-61-NSANGI-BULOBA ROAD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179</v>
      </c>
      <c r="F5" s="41" t="s">
        <v>1</v>
      </c>
      <c r="G5" s="76" t="str">
        <f>'[2]27.09 Nsangi-Buloba'!G5:H5</f>
        <v>HANA international school</v>
      </c>
      <c r="H5" s="77"/>
      <c r="I5" s="14"/>
      <c r="J5" s="2" t="s">
        <v>5</v>
      </c>
      <c r="K5" s="76" t="s">
        <v>180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'[2]23.09-BULOBA- NSANGI'!D6:E6</f>
        <v>BULOBA</v>
      </c>
      <c r="E6" s="77"/>
      <c r="F6" s="2" t="s">
        <v>2</v>
      </c>
      <c r="G6" s="76" t="str">
        <f>'[2]23.09-BULOBA- NSANGI'!G6:H6</f>
        <v>NSANGI</v>
      </c>
      <c r="H6" s="77"/>
      <c r="J6" s="2" t="s">
        <v>21</v>
      </c>
      <c r="K6" s="76" t="str">
        <f>'[2]27.09 Nsangi-Buloba'!K6:L6</f>
        <v>Dennis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7">
        <f t="shared" ref="O10:O73" si="0">SUM(C10:L10,N10)</f>
        <v>4</v>
      </c>
      <c r="P10" s="17">
        <f t="shared" ref="P10:P73" si="1">SUM(C10:N10)</f>
        <v>14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2</v>
      </c>
      <c r="V10" s="17">
        <f t="shared" si="2"/>
        <v>10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80</v>
      </c>
      <c r="AD10" s="17">
        <f t="shared" si="2"/>
        <v>0</v>
      </c>
      <c r="AE10" s="31">
        <f t="shared" si="2"/>
        <v>25</v>
      </c>
      <c r="AF10" s="31">
        <f t="shared" si="2"/>
        <v>105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20</v>
      </c>
      <c r="N11" s="50">
        <v>0</v>
      </c>
      <c r="O11" s="17">
        <f t="shared" si="0"/>
        <v>5</v>
      </c>
      <c r="P11" s="17">
        <f t="shared" si="1"/>
        <v>25</v>
      </c>
      <c r="R11" s="1" t="s">
        <v>7</v>
      </c>
      <c r="S11" s="17">
        <f t="shared" ref="S11:AF11" si="3">SUM(C14:C17)</f>
        <v>22</v>
      </c>
      <c r="T11" s="17">
        <f t="shared" si="3"/>
        <v>7</v>
      </c>
      <c r="U11" s="17">
        <f t="shared" si="3"/>
        <v>4</v>
      </c>
      <c r="V11" s="17">
        <f t="shared" si="3"/>
        <v>6</v>
      </c>
      <c r="W11" s="17">
        <f t="shared" si="3"/>
        <v>5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109</v>
      </c>
      <c r="AD11" s="17">
        <f t="shared" si="3"/>
        <v>0</v>
      </c>
      <c r="AE11" s="31">
        <f t="shared" si="3"/>
        <v>46</v>
      </c>
      <c r="AF11" s="31">
        <f t="shared" si="3"/>
        <v>155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1</v>
      </c>
      <c r="F12" s="50">
        <v>1</v>
      </c>
      <c r="G12" s="50">
        <v>1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21</v>
      </c>
      <c r="N12" s="50">
        <v>0</v>
      </c>
      <c r="O12" s="17">
        <f t="shared" si="0"/>
        <v>7</v>
      </c>
      <c r="P12" s="17">
        <f t="shared" si="1"/>
        <v>28</v>
      </c>
      <c r="R12" s="1" t="s">
        <v>8</v>
      </c>
      <c r="S12" s="17">
        <f t="shared" ref="S12:AF12" si="4">SUM(C18:C21)</f>
        <v>26</v>
      </c>
      <c r="T12" s="17">
        <f t="shared" si="4"/>
        <v>6</v>
      </c>
      <c r="U12" s="17">
        <f t="shared" si="4"/>
        <v>6</v>
      </c>
      <c r="V12" s="17">
        <f t="shared" si="4"/>
        <v>16</v>
      </c>
      <c r="W12" s="17">
        <f t="shared" si="4"/>
        <v>1</v>
      </c>
      <c r="X12" s="17">
        <f t="shared" si="4"/>
        <v>0</v>
      </c>
      <c r="Y12" s="17">
        <f t="shared" si="4"/>
        <v>3</v>
      </c>
      <c r="Z12" s="17">
        <f t="shared" si="4"/>
        <v>6</v>
      </c>
      <c r="AA12" s="17">
        <f t="shared" si="4"/>
        <v>0</v>
      </c>
      <c r="AB12" s="17">
        <f t="shared" si="4"/>
        <v>0</v>
      </c>
      <c r="AC12" s="17">
        <f t="shared" si="4"/>
        <v>87</v>
      </c>
      <c r="AD12" s="17">
        <f t="shared" si="4"/>
        <v>0</v>
      </c>
      <c r="AE12" s="31">
        <f t="shared" si="4"/>
        <v>64</v>
      </c>
      <c r="AF12" s="31">
        <f t="shared" si="4"/>
        <v>151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1</v>
      </c>
      <c r="F13" s="50">
        <v>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7">
        <f t="shared" si="0"/>
        <v>9</v>
      </c>
      <c r="P13" s="17">
        <f t="shared" si="1"/>
        <v>38</v>
      </c>
      <c r="R13" s="1" t="s">
        <v>9</v>
      </c>
      <c r="S13" s="17">
        <f t="shared" ref="S13:AF13" si="5">SUM(C22:C25)</f>
        <v>26</v>
      </c>
      <c r="T13" s="17">
        <f t="shared" si="5"/>
        <v>6</v>
      </c>
      <c r="U13" s="17">
        <f t="shared" si="5"/>
        <v>6</v>
      </c>
      <c r="V13" s="17">
        <f t="shared" si="5"/>
        <v>9</v>
      </c>
      <c r="W13" s="17">
        <f t="shared" si="5"/>
        <v>1</v>
      </c>
      <c r="X13" s="17">
        <f t="shared" si="5"/>
        <v>0</v>
      </c>
      <c r="Y13" s="17">
        <f t="shared" si="5"/>
        <v>9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85</v>
      </c>
      <c r="AD13" s="17">
        <f t="shared" si="5"/>
        <v>0</v>
      </c>
      <c r="AE13" s="31">
        <f t="shared" si="5"/>
        <v>59</v>
      </c>
      <c r="AF13" s="31">
        <f t="shared" si="5"/>
        <v>144</v>
      </c>
    </row>
    <row r="14" spans="2:32" ht="23.1" customHeight="1" x14ac:dyDescent="0.25">
      <c r="B14" s="45" t="s">
        <v>41</v>
      </c>
      <c r="C14" s="50">
        <v>6</v>
      </c>
      <c r="D14" s="50">
        <v>3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22</v>
      </c>
      <c r="N14" s="50">
        <v>0</v>
      </c>
      <c r="O14" s="17">
        <f t="shared" si="0"/>
        <v>11</v>
      </c>
      <c r="P14" s="17">
        <f t="shared" si="1"/>
        <v>33</v>
      </c>
      <c r="R14" s="1" t="s">
        <v>10</v>
      </c>
      <c r="S14" s="17">
        <f t="shared" ref="S14:AF14" si="6">SUM(C26:C29)</f>
        <v>15</v>
      </c>
      <c r="T14" s="17">
        <f t="shared" si="6"/>
        <v>3</v>
      </c>
      <c r="U14" s="17">
        <f t="shared" si="6"/>
        <v>7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86</v>
      </c>
      <c r="AD14" s="17">
        <f t="shared" si="6"/>
        <v>0</v>
      </c>
      <c r="AE14" s="31">
        <f t="shared" si="6"/>
        <v>34</v>
      </c>
      <c r="AF14" s="31">
        <f t="shared" si="6"/>
        <v>120</v>
      </c>
    </row>
    <row r="15" spans="2:32" ht="23.1" customHeight="1" x14ac:dyDescent="0.25">
      <c r="B15" s="45" t="s">
        <v>42</v>
      </c>
      <c r="C15" s="50">
        <v>8</v>
      </c>
      <c r="D15" s="50">
        <v>0</v>
      </c>
      <c r="E15" s="50">
        <v>1</v>
      </c>
      <c r="F15" s="50">
        <v>0</v>
      </c>
      <c r="G15" s="50">
        <v>4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33</v>
      </c>
      <c r="N15" s="50">
        <v>0</v>
      </c>
      <c r="O15" s="17">
        <f t="shared" si="0"/>
        <v>14</v>
      </c>
      <c r="P15" s="17">
        <f t="shared" si="1"/>
        <v>47</v>
      </c>
      <c r="R15" s="1" t="s">
        <v>11</v>
      </c>
      <c r="S15" s="17">
        <f t="shared" ref="S15:AF15" si="7">SUM(C30:C33)</f>
        <v>25</v>
      </c>
      <c r="T15" s="17">
        <f t="shared" si="7"/>
        <v>8</v>
      </c>
      <c r="U15" s="17">
        <f t="shared" si="7"/>
        <v>6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116</v>
      </c>
      <c r="AD15" s="17">
        <f t="shared" si="7"/>
        <v>0</v>
      </c>
      <c r="AE15" s="31">
        <f t="shared" si="7"/>
        <v>60</v>
      </c>
      <c r="AF15" s="31">
        <f t="shared" si="7"/>
        <v>176</v>
      </c>
    </row>
    <row r="16" spans="2:32" ht="23.1" customHeight="1" x14ac:dyDescent="0.25">
      <c r="B16" s="45" t="s">
        <v>43</v>
      </c>
      <c r="C16" s="50">
        <v>6</v>
      </c>
      <c r="D16" s="50">
        <v>3</v>
      </c>
      <c r="E16" s="50">
        <v>1</v>
      </c>
      <c r="F16" s="50">
        <v>3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26</v>
      </c>
      <c r="N16" s="50">
        <v>0</v>
      </c>
      <c r="O16" s="17">
        <f t="shared" si="0"/>
        <v>14</v>
      </c>
      <c r="P16" s="17">
        <f t="shared" si="1"/>
        <v>40</v>
      </c>
      <c r="R16" s="1" t="s">
        <v>12</v>
      </c>
      <c r="S16" s="17">
        <f t="shared" ref="S16:AF16" si="8">SUM(C34:C37)</f>
        <v>21</v>
      </c>
      <c r="T16" s="17">
        <f t="shared" si="8"/>
        <v>8</v>
      </c>
      <c r="U16" s="17">
        <f t="shared" si="8"/>
        <v>3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82</v>
      </c>
      <c r="AD16" s="17">
        <f t="shared" si="8"/>
        <v>0</v>
      </c>
      <c r="AE16" s="31">
        <f t="shared" si="8"/>
        <v>44</v>
      </c>
      <c r="AF16" s="31">
        <f t="shared" si="8"/>
        <v>126</v>
      </c>
    </row>
    <row r="17" spans="2:32" ht="23.1" customHeight="1" x14ac:dyDescent="0.25">
      <c r="B17" s="45" t="s">
        <v>44</v>
      </c>
      <c r="C17" s="50">
        <v>2</v>
      </c>
      <c r="D17" s="50">
        <v>1</v>
      </c>
      <c r="E17" s="50">
        <v>1</v>
      </c>
      <c r="F17" s="50">
        <v>2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28</v>
      </c>
      <c r="N17" s="50">
        <v>0</v>
      </c>
      <c r="O17" s="17">
        <f t="shared" si="0"/>
        <v>7</v>
      </c>
      <c r="P17" s="17">
        <f t="shared" si="1"/>
        <v>35</v>
      </c>
      <c r="R17" s="1" t="s">
        <v>13</v>
      </c>
      <c r="S17" s="17">
        <f t="shared" ref="S17:AF17" si="9">SUM(C38:C41)</f>
        <v>14</v>
      </c>
      <c r="T17" s="17">
        <f t="shared" si="9"/>
        <v>7</v>
      </c>
      <c r="U17" s="17">
        <f t="shared" si="9"/>
        <v>1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82</v>
      </c>
      <c r="AD17" s="17">
        <f t="shared" si="9"/>
        <v>0</v>
      </c>
      <c r="AE17" s="31">
        <f t="shared" si="9"/>
        <v>37</v>
      </c>
      <c r="AF17" s="31">
        <f t="shared" si="9"/>
        <v>119</v>
      </c>
    </row>
    <row r="18" spans="2:32" ht="23.1" customHeight="1" x14ac:dyDescent="0.25">
      <c r="B18" s="45" t="s">
        <v>45</v>
      </c>
      <c r="C18" s="50">
        <v>8</v>
      </c>
      <c r="D18" s="50">
        <v>2</v>
      </c>
      <c r="E18" s="50">
        <v>2</v>
      </c>
      <c r="F18" s="50">
        <v>4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21</v>
      </c>
      <c r="N18" s="50">
        <v>0</v>
      </c>
      <c r="O18" s="17">
        <f t="shared" si="0"/>
        <v>18</v>
      </c>
      <c r="P18" s="17">
        <f t="shared" si="1"/>
        <v>39</v>
      </c>
      <c r="R18" s="1" t="s">
        <v>14</v>
      </c>
      <c r="S18" s="17">
        <f t="shared" ref="S18:AF18" si="10">SUM(C42:C45)</f>
        <v>19</v>
      </c>
      <c r="T18" s="17">
        <f t="shared" si="10"/>
        <v>8</v>
      </c>
      <c r="U18" s="17">
        <f t="shared" si="10"/>
        <v>5</v>
      </c>
      <c r="V18" s="17">
        <f t="shared" si="10"/>
        <v>2</v>
      </c>
      <c r="W18" s="17">
        <f t="shared" si="10"/>
        <v>1</v>
      </c>
      <c r="X18" s="17">
        <f t="shared" si="10"/>
        <v>0</v>
      </c>
      <c r="Y18" s="17">
        <f t="shared" si="10"/>
        <v>8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95</v>
      </c>
      <c r="AD18" s="17">
        <f t="shared" si="10"/>
        <v>0</v>
      </c>
      <c r="AE18" s="31">
        <f t="shared" si="10"/>
        <v>44</v>
      </c>
      <c r="AF18" s="31">
        <f t="shared" si="10"/>
        <v>139</v>
      </c>
    </row>
    <row r="19" spans="2:32" ht="23.1" customHeight="1" x14ac:dyDescent="0.25">
      <c r="B19" s="45" t="s">
        <v>46</v>
      </c>
      <c r="C19" s="50">
        <v>4</v>
      </c>
      <c r="D19" s="50">
        <v>2</v>
      </c>
      <c r="E19" s="50">
        <v>2</v>
      </c>
      <c r="F19" s="50">
        <v>3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28</v>
      </c>
      <c r="N19" s="50">
        <v>0</v>
      </c>
      <c r="O19" s="17">
        <f t="shared" si="0"/>
        <v>13</v>
      </c>
      <c r="P19" s="17">
        <f t="shared" si="1"/>
        <v>41</v>
      </c>
      <c r="R19" s="1" t="s">
        <v>15</v>
      </c>
      <c r="S19" s="17">
        <f t="shared" ref="S19:AF19" si="11">SUM(C46:C49)</f>
        <v>17</v>
      </c>
      <c r="T19" s="17">
        <f t="shared" si="11"/>
        <v>3</v>
      </c>
      <c r="U19" s="17">
        <f t="shared" si="11"/>
        <v>4</v>
      </c>
      <c r="V19" s="17">
        <f t="shared" si="11"/>
        <v>2</v>
      </c>
      <c r="W19" s="17">
        <f t="shared" si="11"/>
        <v>1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80</v>
      </c>
      <c r="AD19" s="17">
        <f t="shared" si="11"/>
        <v>0</v>
      </c>
      <c r="AE19" s="31">
        <f t="shared" si="11"/>
        <v>31</v>
      </c>
      <c r="AF19" s="31">
        <f t="shared" si="11"/>
        <v>111</v>
      </c>
    </row>
    <row r="20" spans="2:32" ht="23.1" customHeight="1" x14ac:dyDescent="0.25">
      <c r="B20" s="45" t="s">
        <v>47</v>
      </c>
      <c r="C20" s="50">
        <v>6</v>
      </c>
      <c r="D20" s="50">
        <v>1</v>
      </c>
      <c r="E20" s="50">
        <v>1</v>
      </c>
      <c r="F20" s="50">
        <v>4</v>
      </c>
      <c r="G20" s="50">
        <v>1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7">
        <f t="shared" si="0"/>
        <v>14</v>
      </c>
      <c r="P20" s="17">
        <f t="shared" si="1"/>
        <v>31</v>
      </c>
      <c r="R20" s="1" t="s">
        <v>16</v>
      </c>
      <c r="S20" s="17">
        <f t="shared" ref="S20:AF20" si="12">SUM(C50:C53)</f>
        <v>19</v>
      </c>
      <c r="T20" s="17">
        <f t="shared" si="12"/>
        <v>3</v>
      </c>
      <c r="U20" s="17">
        <f t="shared" si="12"/>
        <v>2</v>
      </c>
      <c r="V20" s="17">
        <f t="shared" si="12"/>
        <v>3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41</v>
      </c>
      <c r="AD20" s="17">
        <f t="shared" si="12"/>
        <v>1</v>
      </c>
      <c r="AE20" s="31">
        <f t="shared" si="12"/>
        <v>37</v>
      </c>
      <c r="AF20" s="31">
        <f t="shared" si="12"/>
        <v>78</v>
      </c>
    </row>
    <row r="21" spans="2:32" ht="23.1" customHeight="1" x14ac:dyDescent="0.25">
      <c r="B21" s="45" t="s">
        <v>48</v>
      </c>
      <c r="C21" s="50">
        <v>8</v>
      </c>
      <c r="D21" s="50">
        <v>1</v>
      </c>
      <c r="E21" s="50">
        <v>1</v>
      </c>
      <c r="F21" s="50">
        <v>5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0</v>
      </c>
      <c r="M21" s="50">
        <v>21</v>
      </c>
      <c r="N21" s="50">
        <v>0</v>
      </c>
      <c r="O21" s="17">
        <f t="shared" si="0"/>
        <v>19</v>
      </c>
      <c r="P21" s="17">
        <f t="shared" si="1"/>
        <v>40</v>
      </c>
      <c r="R21" s="36" t="s">
        <v>20</v>
      </c>
      <c r="S21" s="34">
        <f t="shared" ref="S21:AF21" si="13">SUM(C54:C57)</f>
        <v>12</v>
      </c>
      <c r="T21" s="17">
        <f t="shared" si="13"/>
        <v>5</v>
      </c>
      <c r="U21" s="17">
        <f t="shared" si="13"/>
        <v>3</v>
      </c>
      <c r="V21" s="17">
        <f t="shared" si="13"/>
        <v>6</v>
      </c>
      <c r="W21" s="17">
        <f t="shared" si="13"/>
        <v>1</v>
      </c>
      <c r="X21" s="17">
        <f t="shared" si="13"/>
        <v>0</v>
      </c>
      <c r="Y21" s="17">
        <f t="shared" si="13"/>
        <v>6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88</v>
      </c>
      <c r="AD21" s="17">
        <f t="shared" si="13"/>
        <v>0</v>
      </c>
      <c r="AE21" s="31">
        <f t="shared" si="13"/>
        <v>34</v>
      </c>
      <c r="AF21" s="31">
        <f t="shared" si="13"/>
        <v>122</v>
      </c>
    </row>
    <row r="22" spans="2:32" ht="23.1" customHeight="1" x14ac:dyDescent="0.25">
      <c r="B22" s="45" t="s">
        <v>49</v>
      </c>
      <c r="C22" s="50">
        <v>5</v>
      </c>
      <c r="D22" s="50">
        <v>2</v>
      </c>
      <c r="E22" s="50">
        <v>2</v>
      </c>
      <c r="F22" s="50">
        <v>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25</v>
      </c>
      <c r="N22" s="50">
        <v>0</v>
      </c>
      <c r="O22" s="17">
        <f t="shared" si="0"/>
        <v>12</v>
      </c>
      <c r="P22" s="17">
        <f t="shared" si="1"/>
        <v>37</v>
      </c>
      <c r="R22" s="36" t="s">
        <v>146</v>
      </c>
      <c r="S22" s="34">
        <f>SUM(C58:C61)</f>
        <v>22</v>
      </c>
      <c r="T22" s="34">
        <f t="shared" ref="T22:AF22" si="14">SUM(D58:D61)</f>
        <v>2</v>
      </c>
      <c r="U22" s="34">
        <f t="shared" si="14"/>
        <v>2</v>
      </c>
      <c r="V22" s="34">
        <f t="shared" si="14"/>
        <v>16</v>
      </c>
      <c r="W22" s="34">
        <f t="shared" si="14"/>
        <v>0</v>
      </c>
      <c r="X22" s="34">
        <f t="shared" si="14"/>
        <v>0</v>
      </c>
      <c r="Y22" s="34">
        <f t="shared" si="14"/>
        <v>12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72</v>
      </c>
      <c r="AD22" s="34">
        <f t="shared" si="14"/>
        <v>0</v>
      </c>
      <c r="AE22" s="31">
        <f t="shared" si="14"/>
        <v>55</v>
      </c>
      <c r="AF22" s="31">
        <f t="shared" si="14"/>
        <v>127</v>
      </c>
    </row>
    <row r="23" spans="2:32" ht="23.1" customHeight="1" x14ac:dyDescent="0.25">
      <c r="B23" s="45" t="s">
        <v>50</v>
      </c>
      <c r="C23" s="50">
        <v>7</v>
      </c>
      <c r="D23" s="50">
        <v>1</v>
      </c>
      <c r="E23" s="50">
        <v>2</v>
      </c>
      <c r="F23" s="50">
        <v>1</v>
      </c>
      <c r="G23" s="50">
        <v>1</v>
      </c>
      <c r="H23" s="50">
        <v>0</v>
      </c>
      <c r="I23" s="50">
        <v>3</v>
      </c>
      <c r="J23" s="50">
        <v>0</v>
      </c>
      <c r="K23" s="50">
        <v>2</v>
      </c>
      <c r="L23" s="50">
        <v>0</v>
      </c>
      <c r="M23" s="50">
        <v>23</v>
      </c>
      <c r="N23" s="50">
        <v>0</v>
      </c>
      <c r="O23" s="17">
        <f t="shared" si="0"/>
        <v>17</v>
      </c>
      <c r="P23" s="17">
        <f t="shared" si="1"/>
        <v>40</v>
      </c>
      <c r="R23" s="36" t="s">
        <v>147</v>
      </c>
      <c r="S23" s="34">
        <f>SUM(C62:C65)</f>
        <v>27</v>
      </c>
      <c r="T23" s="34">
        <f t="shared" ref="T23:AF23" si="15">SUM(D62:D65)</f>
        <v>4</v>
      </c>
      <c r="U23" s="34">
        <f t="shared" si="15"/>
        <v>1</v>
      </c>
      <c r="V23" s="34">
        <f t="shared" si="15"/>
        <v>7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42</v>
      </c>
      <c r="AD23" s="34">
        <f t="shared" si="15"/>
        <v>0</v>
      </c>
      <c r="AE23" s="31">
        <f t="shared" si="15"/>
        <v>48</v>
      </c>
      <c r="AF23" s="31">
        <f t="shared" si="15"/>
        <v>90</v>
      </c>
    </row>
    <row r="24" spans="2:32" ht="23.1" customHeight="1" x14ac:dyDescent="0.25">
      <c r="B24" s="45" t="s">
        <v>51</v>
      </c>
      <c r="C24" s="50">
        <v>6</v>
      </c>
      <c r="D24" s="50">
        <v>3</v>
      </c>
      <c r="E24" s="50">
        <v>1</v>
      </c>
      <c r="F24" s="50">
        <v>4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20</v>
      </c>
      <c r="N24" s="50">
        <v>0</v>
      </c>
      <c r="O24" s="17">
        <f t="shared" si="0"/>
        <v>16</v>
      </c>
      <c r="P24" s="17">
        <f t="shared" si="1"/>
        <v>36</v>
      </c>
      <c r="R24" s="36" t="s">
        <v>148</v>
      </c>
      <c r="S24" s="34">
        <f>SUM(C66:C69)</f>
        <v>9</v>
      </c>
      <c r="T24" s="34">
        <f t="shared" ref="T24:AF24" si="16">SUM(D66:D69)</f>
        <v>0</v>
      </c>
      <c r="U24" s="34">
        <f t="shared" si="16"/>
        <v>2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41</v>
      </c>
      <c r="AD24" s="34">
        <f t="shared" si="16"/>
        <v>0</v>
      </c>
      <c r="AE24" s="31">
        <f t="shared" si="16"/>
        <v>15</v>
      </c>
      <c r="AF24" s="31">
        <f t="shared" si="16"/>
        <v>56</v>
      </c>
    </row>
    <row r="25" spans="2:32" ht="23.1" customHeight="1" x14ac:dyDescent="0.25">
      <c r="B25" s="45" t="s">
        <v>52</v>
      </c>
      <c r="C25" s="50">
        <v>8</v>
      </c>
      <c r="D25" s="50">
        <v>0</v>
      </c>
      <c r="E25" s="50">
        <v>1</v>
      </c>
      <c r="F25" s="50">
        <v>3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17</v>
      </c>
      <c r="N25" s="50">
        <v>0</v>
      </c>
      <c r="O25" s="17">
        <f t="shared" si="0"/>
        <v>14</v>
      </c>
      <c r="P25" s="17">
        <f t="shared" si="1"/>
        <v>31</v>
      </c>
      <c r="R25" s="36" t="s">
        <v>149</v>
      </c>
      <c r="S25" s="34">
        <f>SUM(C70:C73)</f>
        <v>8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7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45</v>
      </c>
      <c r="AD25" s="34">
        <f t="shared" si="17"/>
        <v>0</v>
      </c>
      <c r="AE25" s="31">
        <f t="shared" si="17"/>
        <v>21</v>
      </c>
      <c r="AF25" s="31">
        <f t="shared" si="17"/>
        <v>66</v>
      </c>
    </row>
    <row r="26" spans="2:32" ht="23.1" customHeight="1" x14ac:dyDescent="0.25">
      <c r="B26" s="45" t="s">
        <v>53</v>
      </c>
      <c r="C26" s="50">
        <v>4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25</v>
      </c>
      <c r="N26" s="50">
        <v>0</v>
      </c>
      <c r="O26" s="17">
        <f t="shared" si="0"/>
        <v>8</v>
      </c>
      <c r="P26" s="17">
        <f t="shared" si="1"/>
        <v>33</v>
      </c>
      <c r="R26" s="36" t="s">
        <v>150</v>
      </c>
      <c r="S26" s="34">
        <f>SUM(C74:C77)</f>
        <v>8</v>
      </c>
      <c r="T26" s="34">
        <f t="shared" ref="T26:AF26" si="18">SUM(D74:D77)</f>
        <v>2</v>
      </c>
      <c r="U26" s="34">
        <f t="shared" si="18"/>
        <v>2</v>
      </c>
      <c r="V26" s="34">
        <f t="shared" si="18"/>
        <v>5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57</v>
      </c>
      <c r="AD26" s="34">
        <f t="shared" si="18"/>
        <v>0</v>
      </c>
      <c r="AE26" s="31">
        <f t="shared" si="18"/>
        <v>19</v>
      </c>
      <c r="AF26" s="31">
        <f t="shared" si="18"/>
        <v>76</v>
      </c>
    </row>
    <row r="27" spans="2:32" ht="23.1" customHeight="1" x14ac:dyDescent="0.25">
      <c r="B27" s="45" t="s">
        <v>54</v>
      </c>
      <c r="C27" s="50">
        <v>3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17</v>
      </c>
      <c r="N27" s="50">
        <v>0</v>
      </c>
      <c r="O27" s="17">
        <f t="shared" si="0"/>
        <v>3</v>
      </c>
      <c r="P27" s="17">
        <f t="shared" si="1"/>
        <v>20</v>
      </c>
      <c r="R27" s="36" t="s">
        <v>151</v>
      </c>
      <c r="S27" s="34">
        <f>SUM(C78:C81)</f>
        <v>6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23</v>
      </c>
      <c r="AD27" s="34">
        <f t="shared" si="19"/>
        <v>0</v>
      </c>
      <c r="AE27" s="31">
        <f t="shared" si="19"/>
        <v>16</v>
      </c>
      <c r="AF27" s="31">
        <f t="shared" si="19"/>
        <v>39</v>
      </c>
    </row>
    <row r="28" spans="2:32" ht="23.1" customHeight="1" x14ac:dyDescent="0.25">
      <c r="B28" s="45" t="s">
        <v>55</v>
      </c>
      <c r="C28" s="50">
        <v>3</v>
      </c>
      <c r="D28" s="50">
        <v>0</v>
      </c>
      <c r="E28" s="50">
        <v>4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1</v>
      </c>
      <c r="L28" s="50">
        <v>0</v>
      </c>
      <c r="M28" s="50">
        <v>24</v>
      </c>
      <c r="N28" s="50">
        <v>0</v>
      </c>
      <c r="O28" s="17">
        <f t="shared" si="0"/>
        <v>10</v>
      </c>
      <c r="P28" s="17">
        <f t="shared" si="1"/>
        <v>34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8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5</v>
      </c>
      <c r="D29" s="50">
        <v>2</v>
      </c>
      <c r="E29" s="50">
        <v>3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20</v>
      </c>
      <c r="N29" s="50">
        <v>0</v>
      </c>
      <c r="O29" s="17">
        <f t="shared" si="0"/>
        <v>13</v>
      </c>
      <c r="P29" s="17">
        <f t="shared" si="1"/>
        <v>33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</v>
      </c>
      <c r="AD29" s="34">
        <f t="shared" si="21"/>
        <v>0</v>
      </c>
      <c r="AE29" s="31">
        <f t="shared" si="21"/>
        <v>3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6</v>
      </c>
      <c r="D30" s="50">
        <v>1</v>
      </c>
      <c r="E30" s="50">
        <v>1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31</v>
      </c>
      <c r="N30" s="50">
        <v>0</v>
      </c>
      <c r="O30" s="17">
        <f t="shared" si="0"/>
        <v>13</v>
      </c>
      <c r="P30" s="17">
        <f t="shared" si="1"/>
        <v>44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3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7">
        <f t="shared" si="0"/>
        <v>7</v>
      </c>
      <c r="P31" s="17">
        <f t="shared" si="1"/>
        <v>34</v>
      </c>
      <c r="R31" s="36" t="s">
        <v>155</v>
      </c>
      <c r="S31" s="34">
        <f>SUM(C94:C97)</f>
        <v>3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10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16</v>
      </c>
      <c r="AD31" s="34">
        <f t="shared" si="23"/>
        <v>0</v>
      </c>
      <c r="AE31" s="31">
        <f t="shared" si="23"/>
        <v>20</v>
      </c>
      <c r="AF31" s="31">
        <f t="shared" si="23"/>
        <v>36</v>
      </c>
    </row>
    <row r="32" spans="2:32" ht="23.1" customHeight="1" x14ac:dyDescent="0.25">
      <c r="B32" s="46" t="s">
        <v>59</v>
      </c>
      <c r="C32" s="50">
        <v>10</v>
      </c>
      <c r="D32" s="50">
        <v>4</v>
      </c>
      <c r="E32" s="50">
        <v>2</v>
      </c>
      <c r="F32" s="50">
        <v>3</v>
      </c>
      <c r="G32" s="50">
        <v>0</v>
      </c>
      <c r="H32" s="50">
        <v>0</v>
      </c>
      <c r="I32" s="50">
        <v>6</v>
      </c>
      <c r="J32" s="50">
        <v>1</v>
      </c>
      <c r="K32" s="50">
        <v>1</v>
      </c>
      <c r="L32" s="50">
        <v>0</v>
      </c>
      <c r="M32" s="50">
        <v>30</v>
      </c>
      <c r="N32" s="50">
        <v>0</v>
      </c>
      <c r="O32" s="17">
        <f t="shared" si="0"/>
        <v>27</v>
      </c>
      <c r="P32" s="17">
        <f t="shared" si="1"/>
        <v>57</v>
      </c>
      <c r="R32" s="61" t="s">
        <v>156</v>
      </c>
      <c r="S32" s="34">
        <f>SUM(C98:C101)</f>
        <v>8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31</v>
      </c>
      <c r="AD32" s="34">
        <f t="shared" si="24"/>
        <v>0</v>
      </c>
      <c r="AE32" s="31">
        <f t="shared" si="24"/>
        <v>17</v>
      </c>
      <c r="AF32" s="31">
        <f t="shared" si="24"/>
        <v>48</v>
      </c>
    </row>
    <row r="33" spans="2:32" ht="23.1" customHeight="1" x14ac:dyDescent="0.25">
      <c r="B33" s="45" t="s">
        <v>60</v>
      </c>
      <c r="C33" s="50">
        <v>6</v>
      </c>
      <c r="D33" s="50">
        <v>2</v>
      </c>
      <c r="E33" s="50">
        <v>1</v>
      </c>
      <c r="F33" s="50">
        <v>1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28</v>
      </c>
      <c r="N33" s="50">
        <v>0</v>
      </c>
      <c r="O33" s="17">
        <f t="shared" si="0"/>
        <v>13</v>
      </c>
      <c r="P33" s="17">
        <f t="shared" si="1"/>
        <v>41</v>
      </c>
      <c r="R33" s="61" t="s">
        <v>157</v>
      </c>
      <c r="S33" s="34">
        <f>SUM(C102:C105)</f>
        <v>13</v>
      </c>
      <c r="T33" s="34">
        <f t="shared" ref="T33:AF33" si="25">SUM(D102:D105)</f>
        <v>12</v>
      </c>
      <c r="U33" s="34">
        <f t="shared" si="25"/>
        <v>5</v>
      </c>
      <c r="V33" s="34">
        <f t="shared" si="25"/>
        <v>12</v>
      </c>
      <c r="W33" s="34">
        <f t="shared" si="25"/>
        <v>1</v>
      </c>
      <c r="X33" s="34">
        <f t="shared" si="25"/>
        <v>0</v>
      </c>
      <c r="Y33" s="34">
        <f t="shared" si="25"/>
        <v>8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63</v>
      </c>
      <c r="AD33" s="34">
        <f t="shared" si="25"/>
        <v>0</v>
      </c>
      <c r="AE33" s="31">
        <f t="shared" si="25"/>
        <v>54</v>
      </c>
      <c r="AF33" s="31">
        <f t="shared" si="25"/>
        <v>117</v>
      </c>
    </row>
    <row r="34" spans="2:32" ht="23.1" customHeight="1" x14ac:dyDescent="0.25">
      <c r="B34" s="46" t="s">
        <v>61</v>
      </c>
      <c r="C34" s="50">
        <v>7</v>
      </c>
      <c r="D34" s="50">
        <v>4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25</v>
      </c>
      <c r="N34" s="50">
        <v>0</v>
      </c>
      <c r="O34" s="17">
        <f t="shared" si="0"/>
        <v>12</v>
      </c>
      <c r="P34" s="17">
        <f t="shared" si="1"/>
        <v>37</v>
      </c>
      <c r="R34" s="57" t="s">
        <v>90</v>
      </c>
      <c r="S34" s="58">
        <f t="shared" ref="S34:AF34" si="26">MAX(S10:S12)</f>
        <v>26</v>
      </c>
      <c r="T34" s="58">
        <f t="shared" si="26"/>
        <v>7</v>
      </c>
      <c r="U34" s="58">
        <f t="shared" si="26"/>
        <v>6</v>
      </c>
      <c r="V34" s="58">
        <f t="shared" si="26"/>
        <v>16</v>
      </c>
      <c r="W34" s="58">
        <f t="shared" si="26"/>
        <v>5</v>
      </c>
      <c r="X34" s="58">
        <f t="shared" si="26"/>
        <v>0</v>
      </c>
      <c r="Y34" s="58">
        <f t="shared" si="26"/>
        <v>6</v>
      </c>
      <c r="Z34" s="58">
        <f t="shared" si="26"/>
        <v>6</v>
      </c>
      <c r="AA34" s="58">
        <f t="shared" si="26"/>
        <v>0</v>
      </c>
      <c r="AB34" s="58">
        <f t="shared" si="26"/>
        <v>0</v>
      </c>
      <c r="AC34" s="58">
        <f t="shared" si="26"/>
        <v>109</v>
      </c>
      <c r="AD34" s="58">
        <f t="shared" si="26"/>
        <v>0</v>
      </c>
      <c r="AE34" s="40">
        <f t="shared" si="26"/>
        <v>64</v>
      </c>
      <c r="AF34" s="40">
        <f t="shared" si="26"/>
        <v>155</v>
      </c>
    </row>
    <row r="35" spans="2:32" ht="23.1" customHeight="1" x14ac:dyDescent="0.25">
      <c r="B35" s="46" t="s">
        <v>62</v>
      </c>
      <c r="C35" s="50">
        <v>5</v>
      </c>
      <c r="D35" s="50">
        <v>2</v>
      </c>
      <c r="E35" s="50">
        <v>0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22</v>
      </c>
      <c r="N35" s="50">
        <v>0</v>
      </c>
      <c r="O35" s="17">
        <f t="shared" si="0"/>
        <v>11</v>
      </c>
      <c r="P35" s="17">
        <f t="shared" si="1"/>
        <v>33</v>
      </c>
      <c r="R35" s="57" t="s">
        <v>91</v>
      </c>
      <c r="S35" s="58">
        <f t="shared" ref="S35:AF35" si="27">MAX(S13:S18)</f>
        <v>26</v>
      </c>
      <c r="T35" s="58">
        <f t="shared" si="27"/>
        <v>8</v>
      </c>
      <c r="U35" s="58">
        <f t="shared" si="27"/>
        <v>7</v>
      </c>
      <c r="V35" s="58">
        <f t="shared" si="27"/>
        <v>9</v>
      </c>
      <c r="W35" s="58">
        <f t="shared" si="27"/>
        <v>1</v>
      </c>
      <c r="X35" s="58">
        <f t="shared" si="27"/>
        <v>0</v>
      </c>
      <c r="Y35" s="58">
        <f t="shared" si="27"/>
        <v>13</v>
      </c>
      <c r="Z35" s="58">
        <f t="shared" si="27"/>
        <v>1</v>
      </c>
      <c r="AA35" s="58">
        <f t="shared" si="27"/>
        <v>2</v>
      </c>
      <c r="AB35" s="58">
        <f t="shared" si="27"/>
        <v>0</v>
      </c>
      <c r="AC35" s="58">
        <f t="shared" si="27"/>
        <v>116</v>
      </c>
      <c r="AD35" s="58">
        <f t="shared" si="27"/>
        <v>0</v>
      </c>
      <c r="AE35" s="40">
        <f t="shared" si="27"/>
        <v>60</v>
      </c>
      <c r="AF35" s="40">
        <f t="shared" si="27"/>
        <v>176</v>
      </c>
    </row>
    <row r="36" spans="2:32" ht="23.1" customHeight="1" x14ac:dyDescent="0.25">
      <c r="B36" s="46" t="s">
        <v>63</v>
      </c>
      <c r="C36" s="50">
        <v>4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20</v>
      </c>
      <c r="N36" s="50">
        <v>0</v>
      </c>
      <c r="O36" s="17">
        <f t="shared" si="0"/>
        <v>10</v>
      </c>
      <c r="P36" s="17">
        <f t="shared" si="1"/>
        <v>30</v>
      </c>
      <c r="R36" s="57" t="s">
        <v>92</v>
      </c>
      <c r="S36" s="58">
        <f t="shared" ref="S36:AF36" si="28">MAX(S19:S21)</f>
        <v>19</v>
      </c>
      <c r="T36" s="58">
        <f t="shared" si="28"/>
        <v>5</v>
      </c>
      <c r="U36" s="58">
        <f t="shared" si="28"/>
        <v>4</v>
      </c>
      <c r="V36" s="58">
        <f t="shared" si="28"/>
        <v>6</v>
      </c>
      <c r="W36" s="58">
        <f t="shared" si="28"/>
        <v>1</v>
      </c>
      <c r="X36" s="58">
        <f t="shared" si="28"/>
        <v>0</v>
      </c>
      <c r="Y36" s="58">
        <f t="shared" si="28"/>
        <v>6</v>
      </c>
      <c r="Z36" s="58">
        <f t="shared" si="28"/>
        <v>1</v>
      </c>
      <c r="AA36" s="58">
        <f t="shared" si="28"/>
        <v>1</v>
      </c>
      <c r="AB36" s="58">
        <f t="shared" si="28"/>
        <v>0</v>
      </c>
      <c r="AC36" s="58">
        <f t="shared" si="28"/>
        <v>88</v>
      </c>
      <c r="AD36" s="58">
        <f t="shared" si="28"/>
        <v>1</v>
      </c>
      <c r="AE36" s="40">
        <f t="shared" si="28"/>
        <v>37</v>
      </c>
      <c r="AF36" s="40">
        <f t="shared" si="28"/>
        <v>122</v>
      </c>
    </row>
    <row r="37" spans="2:32" ht="23.1" customHeight="1" x14ac:dyDescent="0.25">
      <c r="B37" s="45" t="s">
        <v>64</v>
      </c>
      <c r="C37" s="50">
        <v>5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7">
        <f t="shared" si="0"/>
        <v>11</v>
      </c>
      <c r="P37" s="17">
        <f t="shared" si="1"/>
        <v>26</v>
      </c>
      <c r="R37" s="37" t="s">
        <v>85</v>
      </c>
      <c r="S37" s="35">
        <f t="shared" ref="S37:AF37" si="29">SUM(S10:S12)</f>
        <v>53</v>
      </c>
      <c r="T37" s="16">
        <f t="shared" si="29"/>
        <v>13</v>
      </c>
      <c r="U37" s="16">
        <f t="shared" si="29"/>
        <v>12</v>
      </c>
      <c r="V37" s="16">
        <f t="shared" si="29"/>
        <v>32</v>
      </c>
      <c r="W37" s="16">
        <f t="shared" si="29"/>
        <v>7</v>
      </c>
      <c r="X37" s="16">
        <f t="shared" si="29"/>
        <v>0</v>
      </c>
      <c r="Y37" s="16">
        <f t="shared" si="29"/>
        <v>9</v>
      </c>
      <c r="Z37" s="16">
        <f t="shared" si="29"/>
        <v>9</v>
      </c>
      <c r="AA37" s="16">
        <f t="shared" si="29"/>
        <v>0</v>
      </c>
      <c r="AB37" s="16">
        <f t="shared" si="29"/>
        <v>0</v>
      </c>
      <c r="AC37" s="16">
        <f t="shared" si="29"/>
        <v>276</v>
      </c>
      <c r="AD37" s="16">
        <f t="shared" si="29"/>
        <v>0</v>
      </c>
      <c r="AE37" s="32">
        <f t="shared" si="29"/>
        <v>135</v>
      </c>
      <c r="AF37" s="32">
        <f t="shared" si="29"/>
        <v>411</v>
      </c>
    </row>
    <row r="38" spans="2:32" ht="23.1" customHeight="1" x14ac:dyDescent="0.25">
      <c r="B38" s="46" t="s">
        <v>65</v>
      </c>
      <c r="C38" s="50">
        <v>3</v>
      </c>
      <c r="D38" s="50">
        <v>3</v>
      </c>
      <c r="E38" s="50">
        <v>0</v>
      </c>
      <c r="F38" s="50">
        <v>2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7">
        <f t="shared" si="0"/>
        <v>10</v>
      </c>
      <c r="P38" s="17">
        <f t="shared" si="1"/>
        <v>30</v>
      </c>
      <c r="R38" s="28" t="s">
        <v>86</v>
      </c>
      <c r="S38" s="16">
        <f t="shared" ref="S38:AF38" si="30">SUM(S13:S18)</f>
        <v>120</v>
      </c>
      <c r="T38" s="16">
        <f t="shared" si="30"/>
        <v>40</v>
      </c>
      <c r="U38" s="16">
        <f t="shared" si="30"/>
        <v>28</v>
      </c>
      <c r="V38" s="16">
        <f t="shared" si="30"/>
        <v>29</v>
      </c>
      <c r="W38" s="16">
        <f t="shared" si="30"/>
        <v>2</v>
      </c>
      <c r="X38" s="16">
        <f t="shared" si="30"/>
        <v>0</v>
      </c>
      <c r="Y38" s="16">
        <f t="shared" si="30"/>
        <v>51</v>
      </c>
      <c r="Z38" s="16">
        <f t="shared" si="30"/>
        <v>1</v>
      </c>
      <c r="AA38" s="16">
        <f t="shared" si="30"/>
        <v>7</v>
      </c>
      <c r="AB38" s="16">
        <f t="shared" si="30"/>
        <v>0</v>
      </c>
      <c r="AC38" s="16">
        <f t="shared" si="30"/>
        <v>546</v>
      </c>
      <c r="AD38" s="16">
        <f t="shared" si="30"/>
        <v>0</v>
      </c>
      <c r="AE38" s="32">
        <f t="shared" si="30"/>
        <v>278</v>
      </c>
      <c r="AF38" s="32">
        <f t="shared" si="30"/>
        <v>824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23</v>
      </c>
      <c r="N39" s="50">
        <v>0</v>
      </c>
      <c r="O39" s="17">
        <f t="shared" si="0"/>
        <v>7</v>
      </c>
      <c r="P39" s="17">
        <f t="shared" si="1"/>
        <v>30</v>
      </c>
      <c r="R39" s="29" t="s">
        <v>87</v>
      </c>
      <c r="S39" s="16">
        <f t="shared" ref="S39:AF39" si="31">SUM(S19:S21)</f>
        <v>48</v>
      </c>
      <c r="T39" s="16">
        <f t="shared" si="31"/>
        <v>11</v>
      </c>
      <c r="U39" s="16">
        <f t="shared" si="31"/>
        <v>9</v>
      </c>
      <c r="V39" s="16">
        <f t="shared" si="31"/>
        <v>11</v>
      </c>
      <c r="W39" s="16">
        <f t="shared" si="31"/>
        <v>3</v>
      </c>
      <c r="X39" s="16">
        <f t="shared" si="31"/>
        <v>0</v>
      </c>
      <c r="Y39" s="16">
        <f t="shared" si="31"/>
        <v>15</v>
      </c>
      <c r="Z39" s="16">
        <f t="shared" si="31"/>
        <v>3</v>
      </c>
      <c r="AA39" s="16">
        <f t="shared" si="31"/>
        <v>1</v>
      </c>
      <c r="AB39" s="16">
        <f t="shared" si="31"/>
        <v>0</v>
      </c>
      <c r="AC39" s="16">
        <f t="shared" si="31"/>
        <v>209</v>
      </c>
      <c r="AD39" s="16">
        <f t="shared" si="31"/>
        <v>1</v>
      </c>
      <c r="AE39" s="32">
        <f t="shared" si="31"/>
        <v>102</v>
      </c>
      <c r="AF39" s="32">
        <f t="shared" si="31"/>
        <v>311</v>
      </c>
    </row>
    <row r="40" spans="2:32" ht="23.1" customHeight="1" x14ac:dyDescent="0.25">
      <c r="B40" s="46" t="s">
        <v>67</v>
      </c>
      <c r="C40" s="50">
        <v>5</v>
      </c>
      <c r="D40" s="50">
        <v>3</v>
      </c>
      <c r="E40" s="50">
        <v>0</v>
      </c>
      <c r="F40" s="50">
        <v>2</v>
      </c>
      <c r="G40" s="50">
        <v>0</v>
      </c>
      <c r="H40" s="50">
        <v>0</v>
      </c>
      <c r="I40" s="50">
        <v>4</v>
      </c>
      <c r="J40" s="50">
        <v>0</v>
      </c>
      <c r="K40" s="50">
        <v>1</v>
      </c>
      <c r="L40" s="50">
        <v>0</v>
      </c>
      <c r="M40" s="50">
        <v>24</v>
      </c>
      <c r="N40" s="50">
        <v>0</v>
      </c>
      <c r="O40" s="17">
        <f t="shared" si="0"/>
        <v>15</v>
      </c>
      <c r="P40" s="17">
        <f t="shared" si="1"/>
        <v>39</v>
      </c>
      <c r="R40" s="5" t="s">
        <v>17</v>
      </c>
      <c r="S40" s="16">
        <f t="shared" ref="S40:AF40" si="32">SUM(S10:S21)</f>
        <v>221</v>
      </c>
      <c r="T40" s="16">
        <f t="shared" si="32"/>
        <v>64</v>
      </c>
      <c r="U40" s="16">
        <f t="shared" si="32"/>
        <v>49</v>
      </c>
      <c r="V40" s="16">
        <f t="shared" si="32"/>
        <v>72</v>
      </c>
      <c r="W40" s="16">
        <f t="shared" si="32"/>
        <v>12</v>
      </c>
      <c r="X40" s="16">
        <f t="shared" si="32"/>
        <v>0</v>
      </c>
      <c r="Y40" s="16">
        <f t="shared" si="32"/>
        <v>75</v>
      </c>
      <c r="Z40" s="16">
        <f t="shared" si="32"/>
        <v>13</v>
      </c>
      <c r="AA40" s="16">
        <f t="shared" si="32"/>
        <v>8</v>
      </c>
      <c r="AB40" s="16">
        <f t="shared" si="32"/>
        <v>0</v>
      </c>
      <c r="AC40" s="16">
        <f t="shared" si="32"/>
        <v>1031</v>
      </c>
      <c r="AD40" s="16">
        <f t="shared" si="32"/>
        <v>1</v>
      </c>
      <c r="AE40" s="32">
        <f t="shared" si="32"/>
        <v>515</v>
      </c>
      <c r="AF40" s="32">
        <f t="shared" si="32"/>
        <v>1546</v>
      </c>
    </row>
    <row r="41" spans="2:32" ht="23.1" customHeight="1" x14ac:dyDescent="0.25">
      <c r="B41" s="45" t="s">
        <v>68</v>
      </c>
      <c r="C41" s="50">
        <v>2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15</v>
      </c>
      <c r="N41" s="50">
        <v>0</v>
      </c>
      <c r="O41" s="17">
        <f t="shared" si="0"/>
        <v>5</v>
      </c>
      <c r="P41" s="17">
        <f t="shared" si="1"/>
        <v>20</v>
      </c>
      <c r="R41" s="5" t="s">
        <v>159</v>
      </c>
      <c r="S41" s="16">
        <f>SUM(S10:S33)</f>
        <v>328</v>
      </c>
      <c r="T41" s="16">
        <f t="shared" ref="T41:AF41" si="33">SUM(T10:T33)</f>
        <v>87</v>
      </c>
      <c r="U41" s="16">
        <f t="shared" si="33"/>
        <v>64</v>
      </c>
      <c r="V41" s="16">
        <f t="shared" si="33"/>
        <v>143</v>
      </c>
      <c r="W41" s="16">
        <f t="shared" si="33"/>
        <v>13</v>
      </c>
      <c r="X41" s="16">
        <f t="shared" si="33"/>
        <v>0</v>
      </c>
      <c r="Y41" s="16">
        <f t="shared" si="33"/>
        <v>130</v>
      </c>
      <c r="Z41" s="16">
        <f t="shared" si="33"/>
        <v>18</v>
      </c>
      <c r="AA41" s="16">
        <f t="shared" si="33"/>
        <v>9</v>
      </c>
      <c r="AB41" s="16">
        <f t="shared" si="33"/>
        <v>0</v>
      </c>
      <c r="AC41" s="16">
        <f t="shared" si="33"/>
        <v>1428</v>
      </c>
      <c r="AD41" s="16">
        <f t="shared" si="33"/>
        <v>1</v>
      </c>
      <c r="AE41" s="32">
        <f t="shared" si="33"/>
        <v>793</v>
      </c>
      <c r="AF41" s="32">
        <f t="shared" si="33"/>
        <v>2221</v>
      </c>
    </row>
    <row r="42" spans="2:32" ht="23.1" customHeight="1" x14ac:dyDescent="0.25">
      <c r="B42" s="46" t="s">
        <v>69</v>
      </c>
      <c r="C42" s="50">
        <v>5</v>
      </c>
      <c r="D42" s="50">
        <v>3</v>
      </c>
      <c r="E42" s="50">
        <v>1</v>
      </c>
      <c r="F42" s="50">
        <v>1</v>
      </c>
      <c r="G42" s="50">
        <v>1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22</v>
      </c>
      <c r="N42" s="50">
        <v>0</v>
      </c>
      <c r="O42" s="17">
        <f t="shared" si="0"/>
        <v>12</v>
      </c>
      <c r="P42" s="17">
        <f t="shared" si="1"/>
        <v>34</v>
      </c>
      <c r="R42" s="5" t="s">
        <v>160</v>
      </c>
      <c r="S42" s="48">
        <f>S41/S40</f>
        <v>1.4841628959276019</v>
      </c>
      <c r="T42" s="48">
        <f t="shared" ref="T42:AF42" si="34">T41/T40</f>
        <v>1.359375</v>
      </c>
      <c r="U42" s="48">
        <f t="shared" si="34"/>
        <v>1.3061224489795917</v>
      </c>
      <c r="V42" s="48">
        <f t="shared" si="34"/>
        <v>1.9861111111111112</v>
      </c>
      <c r="W42" s="48">
        <f t="shared" si="34"/>
        <v>1.0833333333333333</v>
      </c>
      <c r="X42" s="48" t="e">
        <f t="shared" si="34"/>
        <v>#DIV/0!</v>
      </c>
      <c r="Y42" s="48">
        <f t="shared" si="34"/>
        <v>1.7333333333333334</v>
      </c>
      <c r="Z42" s="48">
        <f t="shared" si="34"/>
        <v>1.3846153846153846</v>
      </c>
      <c r="AA42" s="48">
        <f t="shared" si="34"/>
        <v>1.125</v>
      </c>
      <c r="AB42" s="48" t="e">
        <f t="shared" si="34"/>
        <v>#DIV/0!</v>
      </c>
      <c r="AC42" s="48">
        <f t="shared" si="34"/>
        <v>1.3850630455868089</v>
      </c>
      <c r="AD42" s="48">
        <f t="shared" si="34"/>
        <v>1</v>
      </c>
      <c r="AE42" s="48">
        <f t="shared" si="34"/>
        <v>1.5398058252427185</v>
      </c>
      <c r="AF42" s="48">
        <f t="shared" si="34"/>
        <v>1.4366106080206986</v>
      </c>
    </row>
    <row r="43" spans="2:32" ht="23.1" customHeight="1" x14ac:dyDescent="0.25">
      <c r="B43" s="45" t="s">
        <v>70</v>
      </c>
      <c r="C43" s="50">
        <v>4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23</v>
      </c>
      <c r="N43" s="50">
        <v>0</v>
      </c>
      <c r="O43" s="17">
        <f t="shared" si="0"/>
        <v>7</v>
      </c>
      <c r="P43" s="17">
        <f t="shared" si="1"/>
        <v>30</v>
      </c>
      <c r="R43"/>
      <c r="S43" s="19"/>
      <c r="T43" s="19"/>
    </row>
    <row r="44" spans="2:32" ht="23.1" customHeight="1" x14ac:dyDescent="0.25">
      <c r="B44" s="47" t="s">
        <v>71</v>
      </c>
      <c r="C44" s="50">
        <v>5</v>
      </c>
      <c r="D44" s="50">
        <v>1</v>
      </c>
      <c r="E44" s="50">
        <v>1</v>
      </c>
      <c r="F44" s="50">
        <v>1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28</v>
      </c>
      <c r="N44" s="50">
        <v>0</v>
      </c>
      <c r="O44" s="17">
        <f t="shared" si="0"/>
        <v>13</v>
      </c>
      <c r="P44" s="17">
        <f t="shared" si="1"/>
        <v>41</v>
      </c>
      <c r="R44"/>
      <c r="S44" s="19"/>
      <c r="T44" s="19"/>
    </row>
    <row r="45" spans="2:32" ht="23.1" customHeight="1" x14ac:dyDescent="0.25">
      <c r="B45" s="45" t="s">
        <v>72</v>
      </c>
      <c r="C45" s="50">
        <v>5</v>
      </c>
      <c r="D45" s="50">
        <v>3</v>
      </c>
      <c r="E45" s="50">
        <v>2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22</v>
      </c>
      <c r="N45" s="50">
        <v>0</v>
      </c>
      <c r="O45" s="17">
        <f t="shared" si="0"/>
        <v>12</v>
      </c>
      <c r="P45" s="17">
        <f t="shared" si="1"/>
        <v>34</v>
      </c>
      <c r="R45"/>
      <c r="S45" s="19"/>
      <c r="T45" s="19"/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23</v>
      </c>
      <c r="N46" s="50">
        <v>0</v>
      </c>
      <c r="O46" s="17">
        <f t="shared" si="0"/>
        <v>6</v>
      </c>
      <c r="P46" s="17">
        <f t="shared" si="1"/>
        <v>29</v>
      </c>
      <c r="R46" s="19"/>
      <c r="S46" s="19"/>
      <c r="T46"/>
    </row>
    <row r="47" spans="2:32" ht="23.1" customHeight="1" x14ac:dyDescent="0.25">
      <c r="B47" s="46" t="s">
        <v>74</v>
      </c>
      <c r="C47" s="50">
        <v>6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17</v>
      </c>
      <c r="N47" s="50">
        <v>0</v>
      </c>
      <c r="O47" s="17">
        <f t="shared" si="0"/>
        <v>9</v>
      </c>
      <c r="P47" s="17">
        <f t="shared" si="1"/>
        <v>26</v>
      </c>
      <c r="R47" s="19"/>
      <c r="S47" s="19"/>
      <c r="T47"/>
    </row>
    <row r="48" spans="2:32" ht="23.1" customHeight="1" x14ac:dyDescent="0.25">
      <c r="B48" s="46" t="s">
        <v>75</v>
      </c>
      <c r="C48" s="50">
        <v>3</v>
      </c>
      <c r="D48" s="50">
        <v>2</v>
      </c>
      <c r="E48" s="50">
        <v>1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22</v>
      </c>
      <c r="N48" s="50">
        <v>0</v>
      </c>
      <c r="O48" s="17">
        <f t="shared" si="0"/>
        <v>8</v>
      </c>
      <c r="P48" s="17">
        <f t="shared" si="1"/>
        <v>30</v>
      </c>
      <c r="R48" s="19"/>
      <c r="S48" s="19"/>
      <c r="T48"/>
    </row>
    <row r="49" spans="2:20" ht="23.1" customHeight="1" x14ac:dyDescent="0.25">
      <c r="B49" s="45" t="s">
        <v>76</v>
      </c>
      <c r="C49" s="50">
        <v>4</v>
      </c>
      <c r="D49" s="50">
        <v>1</v>
      </c>
      <c r="E49" s="50">
        <v>0</v>
      </c>
      <c r="F49" s="50">
        <v>1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7">
        <f t="shared" si="0"/>
        <v>8</v>
      </c>
      <c r="P49" s="17">
        <f t="shared" si="1"/>
        <v>26</v>
      </c>
      <c r="R49" s="19"/>
      <c r="S49" s="19"/>
      <c r="T49"/>
    </row>
    <row r="50" spans="2:20" ht="23.1" customHeight="1" x14ac:dyDescent="0.25">
      <c r="B50" s="46" t="s">
        <v>77</v>
      </c>
      <c r="C50" s="50">
        <v>6</v>
      </c>
      <c r="D50" s="50">
        <v>1</v>
      </c>
      <c r="E50" s="50">
        <v>1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18</v>
      </c>
      <c r="N50" s="50">
        <v>0</v>
      </c>
      <c r="O50" s="17">
        <f t="shared" si="0"/>
        <v>10</v>
      </c>
      <c r="P50" s="17">
        <f t="shared" si="1"/>
        <v>28</v>
      </c>
      <c r="R50" s="19"/>
      <c r="S50" s="19"/>
      <c r="T50"/>
    </row>
    <row r="51" spans="2:20" ht="23.1" customHeight="1" x14ac:dyDescent="0.25">
      <c r="B51" s="46" t="s">
        <v>78</v>
      </c>
      <c r="C51" s="50">
        <v>5</v>
      </c>
      <c r="D51" s="50">
        <v>2</v>
      </c>
      <c r="E51" s="50">
        <v>1</v>
      </c>
      <c r="F51" s="50">
        <v>1</v>
      </c>
      <c r="G51" s="50">
        <v>1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13</v>
      </c>
      <c r="N51" s="50">
        <v>1</v>
      </c>
      <c r="O51" s="17">
        <f t="shared" si="0"/>
        <v>13</v>
      </c>
      <c r="P51" s="17">
        <f t="shared" si="1"/>
        <v>26</v>
      </c>
      <c r="R51" s="19"/>
      <c r="S51" s="19"/>
      <c r="T51"/>
    </row>
    <row r="52" spans="2:20" ht="23.1" customHeight="1" x14ac:dyDescent="0.25">
      <c r="B52" s="46" t="s">
        <v>79</v>
      </c>
      <c r="C52" s="50">
        <v>5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3</v>
      </c>
      <c r="J52" s="50">
        <v>0</v>
      </c>
      <c r="K52" s="50">
        <v>1</v>
      </c>
      <c r="L52" s="50">
        <v>0</v>
      </c>
      <c r="M52" s="50">
        <v>4</v>
      </c>
      <c r="N52" s="50">
        <v>0</v>
      </c>
      <c r="O52" s="17">
        <f t="shared" si="0"/>
        <v>9</v>
      </c>
      <c r="P52" s="17">
        <f t="shared" si="1"/>
        <v>13</v>
      </c>
      <c r="R52" s="19"/>
      <c r="S52" s="19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7">
        <f t="shared" si="0"/>
        <v>5</v>
      </c>
      <c r="P53" s="17">
        <f t="shared" si="1"/>
        <v>11</v>
      </c>
      <c r="R53" s="19"/>
      <c r="S53" s="19"/>
      <c r="T53"/>
    </row>
    <row r="54" spans="2:20" ht="23.1" customHeight="1" x14ac:dyDescent="0.25">
      <c r="B54" s="45" t="s">
        <v>81</v>
      </c>
      <c r="C54" s="50">
        <v>2</v>
      </c>
      <c r="D54" s="50">
        <v>1</v>
      </c>
      <c r="E54" s="50">
        <v>1</v>
      </c>
      <c r="F54" s="50">
        <v>2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7">
        <f t="shared" si="0"/>
        <v>8</v>
      </c>
      <c r="P54" s="17">
        <f t="shared" si="1"/>
        <v>15</v>
      </c>
      <c r="R54" s="19"/>
      <c r="S54" s="19"/>
      <c r="T54"/>
    </row>
    <row r="55" spans="2:20" ht="23.1" customHeight="1" x14ac:dyDescent="0.25">
      <c r="B55" s="45" t="s">
        <v>82</v>
      </c>
      <c r="C55" s="50">
        <v>4</v>
      </c>
      <c r="D55" s="50">
        <v>2</v>
      </c>
      <c r="E55" s="50">
        <v>1</v>
      </c>
      <c r="F55" s="50">
        <v>4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28</v>
      </c>
      <c r="N55" s="50">
        <v>0</v>
      </c>
      <c r="O55" s="17">
        <f t="shared" si="0"/>
        <v>14</v>
      </c>
      <c r="P55" s="17">
        <f t="shared" si="1"/>
        <v>42</v>
      </c>
      <c r="R55" s="19"/>
      <c r="S55" s="19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25</v>
      </c>
      <c r="N56" s="50">
        <v>0</v>
      </c>
      <c r="O56" s="17">
        <f t="shared" si="0"/>
        <v>4</v>
      </c>
      <c r="P56" s="17">
        <f t="shared" si="1"/>
        <v>29</v>
      </c>
      <c r="R56" s="19"/>
      <c r="S56" s="19"/>
      <c r="T56"/>
    </row>
    <row r="57" spans="2:20" ht="23.1" customHeight="1" x14ac:dyDescent="0.25">
      <c r="B57" s="45" t="s">
        <v>84</v>
      </c>
      <c r="C57" s="50">
        <v>4</v>
      </c>
      <c r="D57" s="50">
        <v>2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7">
        <f t="shared" si="0"/>
        <v>8</v>
      </c>
      <c r="P57" s="17">
        <f t="shared" si="1"/>
        <v>36</v>
      </c>
      <c r="R57" s="19"/>
      <c r="S57" s="19"/>
      <c r="T57"/>
    </row>
    <row r="58" spans="2:20" ht="23.1" customHeight="1" x14ac:dyDescent="0.25">
      <c r="B58" s="45" t="s">
        <v>99</v>
      </c>
      <c r="C58" s="50">
        <v>3</v>
      </c>
      <c r="D58" s="50">
        <v>0</v>
      </c>
      <c r="E58" s="50">
        <v>2</v>
      </c>
      <c r="F58" s="50">
        <v>1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15</v>
      </c>
      <c r="N58" s="50">
        <v>0</v>
      </c>
      <c r="O58" s="17">
        <f t="shared" si="0"/>
        <v>7</v>
      </c>
      <c r="P58" s="17">
        <f t="shared" si="1"/>
        <v>22</v>
      </c>
      <c r="R58" s="19"/>
      <c r="S58" s="19"/>
      <c r="T58"/>
    </row>
    <row r="59" spans="2:20" ht="23.1" customHeight="1" x14ac:dyDescent="0.25">
      <c r="B59" s="45" t="s">
        <v>100</v>
      </c>
      <c r="C59" s="50">
        <v>4</v>
      </c>
      <c r="D59" s="50">
        <v>1</v>
      </c>
      <c r="E59" s="50">
        <v>0</v>
      </c>
      <c r="F59" s="50">
        <v>8</v>
      </c>
      <c r="G59" s="50">
        <v>0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17</v>
      </c>
      <c r="N59" s="50">
        <v>0</v>
      </c>
      <c r="O59" s="17">
        <f t="shared" si="0"/>
        <v>16</v>
      </c>
      <c r="P59" s="17">
        <f t="shared" si="1"/>
        <v>33</v>
      </c>
      <c r="R59" s="19"/>
      <c r="S59" s="19"/>
      <c r="T59"/>
    </row>
    <row r="60" spans="2:20" ht="23.1" customHeight="1" x14ac:dyDescent="0.25">
      <c r="B60" s="45" t="s">
        <v>101</v>
      </c>
      <c r="C60" s="50">
        <v>9</v>
      </c>
      <c r="D60" s="50">
        <v>0</v>
      </c>
      <c r="E60" s="50">
        <v>0</v>
      </c>
      <c r="F60" s="50">
        <v>6</v>
      </c>
      <c r="G60" s="50">
        <v>0</v>
      </c>
      <c r="H60" s="50">
        <v>0</v>
      </c>
      <c r="I60" s="50">
        <v>6</v>
      </c>
      <c r="J60" s="50">
        <v>1</v>
      </c>
      <c r="K60" s="50">
        <v>0</v>
      </c>
      <c r="L60" s="50">
        <v>0</v>
      </c>
      <c r="M60" s="50">
        <v>19</v>
      </c>
      <c r="N60" s="50">
        <v>0</v>
      </c>
      <c r="O60" s="17">
        <f t="shared" si="0"/>
        <v>22</v>
      </c>
      <c r="P60" s="17">
        <f t="shared" si="1"/>
        <v>41</v>
      </c>
      <c r="R60" s="19"/>
      <c r="S60" s="19"/>
      <c r="T60"/>
    </row>
    <row r="61" spans="2:20" ht="23.1" customHeight="1" x14ac:dyDescent="0.25">
      <c r="B61" s="45" t="s">
        <v>102</v>
      </c>
      <c r="C61" s="50">
        <v>6</v>
      </c>
      <c r="D61" s="50">
        <v>1</v>
      </c>
      <c r="E61" s="50">
        <v>0</v>
      </c>
      <c r="F61" s="50">
        <v>1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21</v>
      </c>
      <c r="N61" s="50">
        <v>0</v>
      </c>
      <c r="O61" s="17">
        <f t="shared" si="0"/>
        <v>10</v>
      </c>
      <c r="P61" s="17">
        <f t="shared" si="1"/>
        <v>31</v>
      </c>
      <c r="R61" s="19"/>
      <c r="S61" s="19"/>
      <c r="T61"/>
    </row>
    <row r="62" spans="2:20" ht="23.1" customHeight="1" x14ac:dyDescent="0.25">
      <c r="B62" s="45" t="s">
        <v>107</v>
      </c>
      <c r="C62" s="50">
        <v>6</v>
      </c>
      <c r="D62" s="50">
        <v>4</v>
      </c>
      <c r="E62" s="50">
        <v>1</v>
      </c>
      <c r="F62" s="50">
        <v>3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7">
        <f t="shared" si="0"/>
        <v>16</v>
      </c>
      <c r="P62" s="17">
        <f t="shared" si="1"/>
        <v>23</v>
      </c>
      <c r="R62" s="19"/>
      <c r="S62" s="19"/>
      <c r="T62"/>
    </row>
    <row r="63" spans="2:20" ht="23.1" customHeight="1" x14ac:dyDescent="0.25">
      <c r="B63" s="45" t="s">
        <v>108</v>
      </c>
      <c r="C63" s="50">
        <v>6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11</v>
      </c>
      <c r="N63" s="50">
        <v>0</v>
      </c>
      <c r="O63" s="17">
        <f t="shared" si="0"/>
        <v>6</v>
      </c>
      <c r="P63" s="17">
        <f t="shared" si="1"/>
        <v>17</v>
      </c>
      <c r="R63" s="19"/>
      <c r="S63" s="19"/>
      <c r="T63"/>
    </row>
    <row r="64" spans="2:20" ht="23.1" customHeight="1" x14ac:dyDescent="0.25">
      <c r="B64" s="45" t="s">
        <v>109</v>
      </c>
      <c r="C64" s="50">
        <v>9</v>
      </c>
      <c r="D64" s="50">
        <v>0</v>
      </c>
      <c r="E64" s="50">
        <v>0</v>
      </c>
      <c r="F64" s="50">
        <v>1</v>
      </c>
      <c r="G64" s="50">
        <v>0</v>
      </c>
      <c r="H64" s="50">
        <v>0</v>
      </c>
      <c r="I64" s="50">
        <v>4</v>
      </c>
      <c r="J64" s="50">
        <v>1</v>
      </c>
      <c r="K64" s="50">
        <v>0</v>
      </c>
      <c r="L64" s="50">
        <v>0</v>
      </c>
      <c r="M64" s="50">
        <v>13</v>
      </c>
      <c r="N64" s="50">
        <v>0</v>
      </c>
      <c r="O64" s="17">
        <f t="shared" si="0"/>
        <v>15</v>
      </c>
      <c r="P64" s="17">
        <f t="shared" si="1"/>
        <v>28</v>
      </c>
      <c r="R64" s="19"/>
      <c r="S64" s="19"/>
      <c r="T64"/>
    </row>
    <row r="65" spans="2:20" ht="23.1" customHeight="1" x14ac:dyDescent="0.25">
      <c r="B65" s="45" t="s">
        <v>158</v>
      </c>
      <c r="C65" s="50">
        <v>6</v>
      </c>
      <c r="D65" s="50">
        <v>0</v>
      </c>
      <c r="E65" s="50">
        <v>0</v>
      </c>
      <c r="F65" s="50">
        <v>3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11</v>
      </c>
      <c r="N65" s="50">
        <v>0</v>
      </c>
      <c r="O65" s="17">
        <f t="shared" si="0"/>
        <v>11</v>
      </c>
      <c r="P65" s="17">
        <f t="shared" si="1"/>
        <v>22</v>
      </c>
      <c r="R65" s="19"/>
      <c r="S65" s="19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7">
        <f t="shared" si="0"/>
        <v>0</v>
      </c>
      <c r="P66" s="17">
        <f t="shared" si="1"/>
        <v>0</v>
      </c>
      <c r="R66" s="19"/>
      <c r="S66" s="19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14</v>
      </c>
      <c r="N67" s="50">
        <v>0</v>
      </c>
      <c r="O67" s="17">
        <f t="shared" si="0"/>
        <v>1</v>
      </c>
      <c r="P67" s="17">
        <f t="shared" si="1"/>
        <v>15</v>
      </c>
      <c r="R67" s="19"/>
      <c r="S67" s="19"/>
      <c r="T67"/>
    </row>
    <row r="68" spans="2:20" ht="23.1" customHeight="1" x14ac:dyDescent="0.25">
      <c r="B68" s="45" t="s">
        <v>105</v>
      </c>
      <c r="C68" s="50">
        <v>6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3</v>
      </c>
      <c r="J68" s="50">
        <v>0</v>
      </c>
      <c r="K68" s="50">
        <v>0</v>
      </c>
      <c r="L68" s="50">
        <v>0</v>
      </c>
      <c r="M68" s="50">
        <v>12</v>
      </c>
      <c r="N68" s="50">
        <v>0</v>
      </c>
      <c r="O68" s="17">
        <f t="shared" si="0"/>
        <v>9</v>
      </c>
      <c r="P68" s="17">
        <f t="shared" si="1"/>
        <v>21</v>
      </c>
      <c r="R68" s="19"/>
      <c r="S68" s="19"/>
      <c r="T68"/>
    </row>
    <row r="69" spans="2:20" ht="23.1" customHeight="1" x14ac:dyDescent="0.25">
      <c r="B69" s="45" t="s">
        <v>106</v>
      </c>
      <c r="C69" s="50">
        <v>3</v>
      </c>
      <c r="D69" s="50">
        <v>0</v>
      </c>
      <c r="E69" s="50">
        <v>1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15</v>
      </c>
      <c r="N69" s="50">
        <v>0</v>
      </c>
      <c r="O69" s="17">
        <f t="shared" si="0"/>
        <v>5</v>
      </c>
      <c r="P69" s="17">
        <f t="shared" si="1"/>
        <v>20</v>
      </c>
      <c r="R69" s="19"/>
      <c r="S69" s="19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1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8</v>
      </c>
      <c r="N70" s="50">
        <v>0</v>
      </c>
      <c r="O70" s="17">
        <f t="shared" si="0"/>
        <v>3</v>
      </c>
      <c r="P70" s="17">
        <f t="shared" si="1"/>
        <v>11</v>
      </c>
      <c r="R70" s="19"/>
      <c r="S70" s="19"/>
      <c r="T70"/>
    </row>
    <row r="71" spans="2:20" ht="23.1" customHeight="1" x14ac:dyDescent="0.25">
      <c r="B71" s="45" t="s">
        <v>111</v>
      </c>
      <c r="C71" s="50">
        <v>3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16</v>
      </c>
      <c r="N71" s="50">
        <v>0</v>
      </c>
      <c r="O71" s="17">
        <f t="shared" si="0"/>
        <v>7</v>
      </c>
      <c r="P71" s="17">
        <f t="shared" si="1"/>
        <v>23</v>
      </c>
      <c r="R71" s="19"/>
      <c r="S71" s="19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0</v>
      </c>
      <c r="F72" s="50">
        <v>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13</v>
      </c>
      <c r="N72" s="50">
        <v>0</v>
      </c>
      <c r="O72" s="17">
        <f t="shared" si="0"/>
        <v>5</v>
      </c>
      <c r="P72" s="17">
        <f t="shared" si="1"/>
        <v>18</v>
      </c>
      <c r="R72" s="19"/>
      <c r="S72" s="19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2</v>
      </c>
      <c r="G73" s="50">
        <v>0</v>
      </c>
      <c r="H73" s="50">
        <v>0</v>
      </c>
      <c r="I73" s="50">
        <v>2</v>
      </c>
      <c r="J73" s="50">
        <v>0</v>
      </c>
      <c r="K73" s="50">
        <v>1</v>
      </c>
      <c r="L73" s="50">
        <v>0</v>
      </c>
      <c r="M73" s="50">
        <v>8</v>
      </c>
      <c r="N73" s="50">
        <v>0</v>
      </c>
      <c r="O73" s="17">
        <f t="shared" si="0"/>
        <v>6</v>
      </c>
      <c r="P73" s="17">
        <f t="shared" si="1"/>
        <v>14</v>
      </c>
      <c r="R73" s="19"/>
      <c r="S73" s="19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16</v>
      </c>
      <c r="N74" s="50">
        <v>0</v>
      </c>
      <c r="O74" s="17">
        <f t="shared" ref="O74:O105" si="35">SUM(C74:L74,N74)</f>
        <v>2</v>
      </c>
      <c r="P74" s="17">
        <f t="shared" ref="P74:P105" si="36">SUM(C74:N74)</f>
        <v>18</v>
      </c>
      <c r="R74" s="19"/>
      <c r="S74" s="19"/>
      <c r="T74"/>
    </row>
    <row r="75" spans="2:20" ht="23.1" customHeight="1" x14ac:dyDescent="0.25">
      <c r="B75" s="45" t="s">
        <v>115</v>
      </c>
      <c r="C75" s="50">
        <v>2</v>
      </c>
      <c r="D75" s="50">
        <v>0</v>
      </c>
      <c r="E75" s="50">
        <v>1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14</v>
      </c>
      <c r="N75" s="50">
        <v>0</v>
      </c>
      <c r="O75" s="17">
        <f t="shared" si="35"/>
        <v>4</v>
      </c>
      <c r="P75" s="17">
        <f t="shared" si="36"/>
        <v>18</v>
      </c>
      <c r="R75" s="19"/>
      <c r="S75" s="19"/>
      <c r="T75"/>
    </row>
    <row r="76" spans="2:20" ht="23.1" customHeight="1" x14ac:dyDescent="0.25">
      <c r="B76" s="45" t="s">
        <v>116</v>
      </c>
      <c r="C76" s="50">
        <v>4</v>
      </c>
      <c r="D76" s="50">
        <v>1</v>
      </c>
      <c r="E76" s="50">
        <v>1</v>
      </c>
      <c r="F76" s="50">
        <v>3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16</v>
      </c>
      <c r="N76" s="50">
        <v>0</v>
      </c>
      <c r="O76" s="17">
        <f t="shared" si="35"/>
        <v>9</v>
      </c>
      <c r="P76" s="17">
        <f t="shared" si="36"/>
        <v>25</v>
      </c>
      <c r="R76" s="19"/>
      <c r="S76" s="19"/>
      <c r="T76"/>
    </row>
    <row r="77" spans="2:20" ht="23.1" customHeight="1" x14ac:dyDescent="0.25">
      <c r="B77" s="45" t="s">
        <v>117</v>
      </c>
      <c r="C77" s="50">
        <v>1</v>
      </c>
      <c r="D77" s="50">
        <v>1</v>
      </c>
      <c r="E77" s="50">
        <v>0</v>
      </c>
      <c r="F77" s="50">
        <v>1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11</v>
      </c>
      <c r="N77" s="50">
        <v>0</v>
      </c>
      <c r="O77" s="17">
        <f t="shared" si="35"/>
        <v>4</v>
      </c>
      <c r="P77" s="17">
        <f t="shared" si="36"/>
        <v>15</v>
      </c>
      <c r="R77" s="19"/>
      <c r="S77" s="19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0</v>
      </c>
      <c r="F78" s="50">
        <v>1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7</v>
      </c>
      <c r="N78" s="50">
        <v>0</v>
      </c>
      <c r="O78" s="17">
        <f t="shared" si="35"/>
        <v>4</v>
      </c>
      <c r="P78" s="17">
        <f t="shared" si="36"/>
        <v>11</v>
      </c>
      <c r="R78" s="19"/>
      <c r="S78" s="19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7">
        <f t="shared" si="35"/>
        <v>2</v>
      </c>
      <c r="P79" s="17">
        <f t="shared" si="36"/>
        <v>5</v>
      </c>
      <c r="R79" s="19"/>
      <c r="S79" s="19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5</v>
      </c>
      <c r="N80" s="50">
        <v>0</v>
      </c>
      <c r="O80" s="17">
        <f t="shared" si="35"/>
        <v>4</v>
      </c>
      <c r="P80" s="17">
        <f t="shared" si="36"/>
        <v>9</v>
      </c>
      <c r="R80" s="19"/>
      <c r="S80" s="19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3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8</v>
      </c>
      <c r="N81" s="50">
        <v>0</v>
      </c>
      <c r="O81" s="17">
        <f t="shared" si="35"/>
        <v>6</v>
      </c>
      <c r="P81" s="17">
        <f t="shared" si="36"/>
        <v>14</v>
      </c>
      <c r="R81" s="19"/>
      <c r="S81" s="19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7">
        <f t="shared" si="35"/>
        <v>2</v>
      </c>
      <c r="P82" s="17">
        <f t="shared" si="36"/>
        <v>2</v>
      </c>
      <c r="R82" s="19"/>
      <c r="S82" s="19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2</v>
      </c>
      <c r="G83" s="50">
        <v>0</v>
      </c>
      <c r="H83" s="50">
        <v>0</v>
      </c>
      <c r="I83" s="50">
        <v>3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7">
        <f t="shared" si="35"/>
        <v>5</v>
      </c>
      <c r="P83" s="17">
        <f t="shared" si="36"/>
        <v>7</v>
      </c>
      <c r="R83" s="19"/>
      <c r="S83" s="19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7">
        <f t="shared" si="35"/>
        <v>1</v>
      </c>
      <c r="P84" s="17">
        <f t="shared" si="36"/>
        <v>1</v>
      </c>
      <c r="R84" s="19"/>
      <c r="S84" s="19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7">
        <f t="shared" si="35"/>
        <v>0</v>
      </c>
      <c r="P85" s="17">
        <f t="shared" si="36"/>
        <v>1</v>
      </c>
      <c r="R85" s="19"/>
      <c r="S85" s="19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7">
        <f t="shared" si="35"/>
        <v>0</v>
      </c>
      <c r="P86" s="17">
        <f t="shared" si="36"/>
        <v>1</v>
      </c>
      <c r="R86" s="19"/>
      <c r="S86" s="19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7">
        <f t="shared" si="35"/>
        <v>0</v>
      </c>
      <c r="P87" s="17">
        <f t="shared" si="36"/>
        <v>0</v>
      </c>
      <c r="R87" s="19"/>
      <c r="S87" s="19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2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7">
        <f t="shared" si="35"/>
        <v>3</v>
      </c>
      <c r="P88" s="17">
        <f t="shared" si="36"/>
        <v>3</v>
      </c>
      <c r="R88" s="19"/>
      <c r="S88" s="19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7">
        <f t="shared" si="35"/>
        <v>0</v>
      </c>
      <c r="P89" s="17">
        <f t="shared" si="36"/>
        <v>3</v>
      </c>
      <c r="R89" s="19"/>
      <c r="S89" s="19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7">
        <f t="shared" si="35"/>
        <v>1</v>
      </c>
      <c r="P90" s="17">
        <f t="shared" si="36"/>
        <v>1</v>
      </c>
      <c r="R90" s="19"/>
      <c r="S90" s="19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7">
        <f t="shared" si="35"/>
        <v>1</v>
      </c>
      <c r="P91" s="17">
        <f t="shared" si="36"/>
        <v>1</v>
      </c>
      <c r="R91" s="19"/>
      <c r="S91" s="19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7">
        <f t="shared" si="35"/>
        <v>0</v>
      </c>
      <c r="P92" s="17">
        <f t="shared" si="36"/>
        <v>0</v>
      </c>
      <c r="R92" s="19"/>
      <c r="S92" s="19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7">
        <f t="shared" si="35"/>
        <v>0</v>
      </c>
      <c r="P93" s="17">
        <f t="shared" si="36"/>
        <v>0</v>
      </c>
      <c r="R93" s="19"/>
      <c r="S93" s="19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1</v>
      </c>
      <c r="F94" s="50">
        <v>3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7">
        <f t="shared" si="35"/>
        <v>7</v>
      </c>
      <c r="P94" s="17">
        <f t="shared" si="36"/>
        <v>11</v>
      </c>
      <c r="R94" s="19"/>
      <c r="S94" s="19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7">
        <f t="shared" si="35"/>
        <v>1</v>
      </c>
      <c r="P95" s="17">
        <f t="shared" si="36"/>
        <v>3</v>
      </c>
      <c r="R95" s="19"/>
      <c r="S95" s="19"/>
      <c r="T95"/>
    </row>
    <row r="96" spans="2:20" ht="23.1" customHeight="1" x14ac:dyDescent="0.25">
      <c r="B96" s="47" t="s">
        <v>136</v>
      </c>
      <c r="C96" s="50">
        <v>1</v>
      </c>
      <c r="D96" s="50">
        <v>2</v>
      </c>
      <c r="E96" s="50">
        <v>0</v>
      </c>
      <c r="F96" s="50">
        <v>1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0</v>
      </c>
      <c r="M96" s="50">
        <v>6</v>
      </c>
      <c r="N96" s="50">
        <v>0</v>
      </c>
      <c r="O96" s="17">
        <f t="shared" si="35"/>
        <v>6</v>
      </c>
      <c r="P96" s="17">
        <f t="shared" si="36"/>
        <v>12</v>
      </c>
      <c r="R96" s="19"/>
      <c r="S96" s="19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5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4</v>
      </c>
      <c r="N97" s="50">
        <v>0</v>
      </c>
      <c r="O97" s="17">
        <f t="shared" si="35"/>
        <v>6</v>
      </c>
      <c r="P97" s="17">
        <f t="shared" si="36"/>
        <v>10</v>
      </c>
      <c r="R97" s="19"/>
      <c r="S97" s="19"/>
      <c r="T97"/>
    </row>
    <row r="98" spans="2:20" ht="23.1" customHeight="1" x14ac:dyDescent="0.25">
      <c r="B98" s="46" t="s">
        <v>138</v>
      </c>
      <c r="C98" s="50">
        <v>1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8</v>
      </c>
      <c r="N98" s="50">
        <v>0</v>
      </c>
      <c r="O98" s="17">
        <f t="shared" si="35"/>
        <v>2</v>
      </c>
      <c r="P98" s="17">
        <f t="shared" si="36"/>
        <v>10</v>
      </c>
      <c r="R98" s="19"/>
      <c r="S98" s="19"/>
      <c r="T98"/>
    </row>
    <row r="99" spans="2:20" ht="23.1" customHeight="1" x14ac:dyDescent="0.25">
      <c r="B99" s="45" t="s">
        <v>139</v>
      </c>
      <c r="C99" s="50">
        <v>4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7">
        <f t="shared" si="35"/>
        <v>6</v>
      </c>
      <c r="P99" s="17">
        <f t="shared" si="36"/>
        <v>10</v>
      </c>
      <c r="R99" s="19"/>
      <c r="S99" s="19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8</v>
      </c>
      <c r="N100" s="50">
        <v>0</v>
      </c>
      <c r="O100" s="17">
        <f t="shared" si="35"/>
        <v>8</v>
      </c>
      <c r="P100" s="17">
        <f t="shared" si="36"/>
        <v>16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11</v>
      </c>
      <c r="N101" s="50">
        <v>0</v>
      </c>
      <c r="O101" s="17">
        <f t="shared" si="35"/>
        <v>1</v>
      </c>
      <c r="P101" s="17">
        <f t="shared" si="36"/>
        <v>12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3</v>
      </c>
      <c r="D102" s="50">
        <v>2</v>
      </c>
      <c r="E102" s="50">
        <v>1</v>
      </c>
      <c r="F102" s="50">
        <v>4</v>
      </c>
      <c r="G102" s="50">
        <v>0</v>
      </c>
      <c r="H102" s="50">
        <v>0</v>
      </c>
      <c r="I102" s="50">
        <v>2</v>
      </c>
      <c r="J102" s="50">
        <v>1</v>
      </c>
      <c r="K102" s="50">
        <v>0</v>
      </c>
      <c r="L102" s="50">
        <v>0</v>
      </c>
      <c r="M102" s="50">
        <v>16</v>
      </c>
      <c r="N102" s="50">
        <v>0</v>
      </c>
      <c r="O102" s="17">
        <f t="shared" si="35"/>
        <v>13</v>
      </c>
      <c r="P102" s="17">
        <f t="shared" si="36"/>
        <v>29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2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14</v>
      </c>
      <c r="N103" s="50">
        <v>0</v>
      </c>
      <c r="O103" s="17">
        <f t="shared" si="35"/>
        <v>4</v>
      </c>
      <c r="P103" s="17">
        <f t="shared" si="36"/>
        <v>18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3</v>
      </c>
      <c r="D104" s="50">
        <v>3</v>
      </c>
      <c r="E104" s="50">
        <v>1</v>
      </c>
      <c r="F104" s="50">
        <v>2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0</v>
      </c>
      <c r="M104" s="50">
        <v>11</v>
      </c>
      <c r="N104" s="50">
        <v>0</v>
      </c>
      <c r="O104" s="17">
        <f t="shared" si="35"/>
        <v>11</v>
      </c>
      <c r="P104" s="17">
        <f t="shared" si="36"/>
        <v>22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6</v>
      </c>
      <c r="D105" s="50">
        <v>7</v>
      </c>
      <c r="E105" s="50">
        <v>3</v>
      </c>
      <c r="F105" s="50">
        <v>4</v>
      </c>
      <c r="G105" s="50">
        <v>1</v>
      </c>
      <c r="H105" s="50">
        <v>0</v>
      </c>
      <c r="I105" s="50">
        <v>4</v>
      </c>
      <c r="J105" s="50">
        <v>1</v>
      </c>
      <c r="K105" s="50">
        <v>0</v>
      </c>
      <c r="L105" s="50">
        <v>0</v>
      </c>
      <c r="M105" s="50">
        <v>22</v>
      </c>
      <c r="N105" s="50">
        <v>0</v>
      </c>
      <c r="O105" s="17">
        <f t="shared" si="35"/>
        <v>26</v>
      </c>
      <c r="P105" s="17">
        <f t="shared" si="36"/>
        <v>48</v>
      </c>
      <c r="R105" s="19"/>
      <c r="S105" s="19"/>
      <c r="T105"/>
    </row>
    <row r="106" spans="2:20" ht="23.1" customHeight="1" x14ac:dyDescent="0.25">
      <c r="B106" s="59" t="s">
        <v>18</v>
      </c>
      <c r="C106" s="16">
        <f>SUM(C10:C105)</f>
        <v>328</v>
      </c>
      <c r="D106" s="16">
        <f t="shared" ref="D106:P106" si="37">SUM(D10:D105)</f>
        <v>87</v>
      </c>
      <c r="E106" s="16">
        <f t="shared" si="37"/>
        <v>64</v>
      </c>
      <c r="F106" s="16">
        <f t="shared" si="37"/>
        <v>143</v>
      </c>
      <c r="G106" s="16">
        <f t="shared" si="37"/>
        <v>13</v>
      </c>
      <c r="H106" s="16">
        <f t="shared" si="37"/>
        <v>0</v>
      </c>
      <c r="I106" s="16">
        <f t="shared" si="37"/>
        <v>130</v>
      </c>
      <c r="J106" s="16">
        <f t="shared" si="37"/>
        <v>18</v>
      </c>
      <c r="K106" s="16">
        <f t="shared" si="37"/>
        <v>9</v>
      </c>
      <c r="L106" s="16">
        <f t="shared" si="37"/>
        <v>0</v>
      </c>
      <c r="M106" s="16">
        <f t="shared" si="37"/>
        <v>1428</v>
      </c>
      <c r="N106" s="16">
        <f t="shared" si="37"/>
        <v>1</v>
      </c>
      <c r="O106" s="16">
        <f t="shared" si="37"/>
        <v>793</v>
      </c>
      <c r="P106" s="16">
        <f t="shared" si="37"/>
        <v>2221</v>
      </c>
      <c r="R106" s="19"/>
      <c r="S106" s="19"/>
      <c r="T106"/>
    </row>
    <row r="107" spans="2:20" ht="23.1" customHeight="1" x14ac:dyDescent="0.25">
      <c r="B107" s="59" t="s">
        <v>93</v>
      </c>
      <c r="C107" s="43">
        <f t="shared" ref="C107:N107" si="38">C106/$P$106</f>
        <v>0.14768122467357048</v>
      </c>
      <c r="D107" s="43">
        <f t="shared" si="38"/>
        <v>3.9171544349392164E-2</v>
      </c>
      <c r="E107" s="43">
        <f t="shared" si="38"/>
        <v>2.8815848716794237E-2</v>
      </c>
      <c r="F107" s="43">
        <f t="shared" si="38"/>
        <v>6.438541197658712E-2</v>
      </c>
      <c r="G107" s="43">
        <f t="shared" si="38"/>
        <v>5.8532192705988296E-3</v>
      </c>
      <c r="H107" s="43">
        <f t="shared" si="38"/>
        <v>0</v>
      </c>
      <c r="I107" s="43">
        <f t="shared" si="38"/>
        <v>5.8532192705988292E-2</v>
      </c>
      <c r="J107" s="43">
        <f t="shared" si="38"/>
        <v>8.1044574515983792E-3</v>
      </c>
      <c r="K107" s="43">
        <f t="shared" si="38"/>
        <v>4.0522287257991896E-3</v>
      </c>
      <c r="L107" s="43">
        <f t="shared" si="38"/>
        <v>0</v>
      </c>
      <c r="M107" s="43">
        <f t="shared" si="38"/>
        <v>0.64295362449347138</v>
      </c>
      <c r="N107" s="43">
        <f t="shared" si="38"/>
        <v>4.5024763619990995E-4</v>
      </c>
      <c r="R107" s="19"/>
      <c r="S107" s="19"/>
      <c r="T107"/>
    </row>
    <row r="108" spans="2:20" ht="23.1" customHeight="1" x14ac:dyDescent="0.25">
      <c r="B108" s="60" t="s">
        <v>94</v>
      </c>
      <c r="C108" s="44">
        <f>C106/$O$106</f>
        <v>0.41361916771752838</v>
      </c>
      <c r="D108" s="44">
        <f t="shared" ref="D108:N108" si="39">D106/$O$106</f>
        <v>0.10970996216897856</v>
      </c>
      <c r="E108" s="44">
        <f t="shared" si="39"/>
        <v>8.0706179066834804E-2</v>
      </c>
      <c r="F108" s="44">
        <f t="shared" si="39"/>
        <v>0.18032786885245902</v>
      </c>
      <c r="G108" s="44">
        <f t="shared" si="39"/>
        <v>1.6393442622950821E-2</v>
      </c>
      <c r="H108" s="44">
        <f t="shared" si="39"/>
        <v>0</v>
      </c>
      <c r="I108" s="44">
        <f t="shared" si="39"/>
        <v>0.16393442622950818</v>
      </c>
      <c r="J108" s="44">
        <f t="shared" si="39"/>
        <v>2.269861286254729E-2</v>
      </c>
      <c r="K108" s="44">
        <f t="shared" si="39"/>
        <v>1.1349306431273645E-2</v>
      </c>
      <c r="L108" s="44">
        <f t="shared" si="39"/>
        <v>0</v>
      </c>
      <c r="M108" s="44"/>
      <c r="N108" s="44">
        <f t="shared" si="39"/>
        <v>1.2610340479192938E-3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2:32" s="7" customFormat="1" ht="23.1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2:32" s="7" customFormat="1" ht="23.1" customHeight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2:32" s="7" customFormat="1" ht="23.1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2:32" s="7" customFormat="1" ht="23.1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2:32" s="7" customFormat="1" ht="23.1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2:32" s="7" customFormat="1" ht="23.1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2:32" s="7" customFormat="1" ht="23.1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2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A1:AF174"/>
  <sheetViews>
    <sheetView view="pageBreakPreview" topLeftCell="A52" zoomScale="60" workbookViewId="0">
      <selection activeCell="P7" sqref="P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'[2]23.09-BULOBA- NSANGI'!C3:G3</f>
        <v>MCC - C2 - STN-61-NSANGI-BULOBA ROAD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'[2]28.09 Buloba-Nsangi-24h'!D5</f>
        <v>28.09.19</v>
      </c>
      <c r="F5" s="41" t="s">
        <v>1</v>
      </c>
      <c r="G5" s="76" t="str">
        <f>'[2]28.09 Buloba-Nsangi-24h'!G5:H5</f>
        <v>HANA international school</v>
      </c>
      <c r="H5" s="77"/>
      <c r="I5" s="14"/>
      <c r="J5" s="2" t="s">
        <v>5</v>
      </c>
      <c r="K5" s="76" t="str">
        <f>'[2]26.09 Nsangi-Buloba'!K5:L5</f>
        <v>Mirembe Ruth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'[2]23.09- NSANGI-BULOBA'!D6:E6</f>
        <v>NSANGI</v>
      </c>
      <c r="E6" s="77"/>
      <c r="F6" s="2" t="s">
        <v>2</v>
      </c>
      <c r="G6" s="76" t="str">
        <f>'[2]23.09- NSANGI-BULOBA'!G6:H6</f>
        <v>BULOBA</v>
      </c>
      <c r="H6" s="77"/>
      <c r="J6" s="2" t="s">
        <v>21</v>
      </c>
      <c r="K6" s="76" t="str">
        <f>'[2]28.09 Buloba-Nsangi-24h'!K6:L6</f>
        <v>Dennis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2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7">
        <f t="shared" ref="O10:O73" si="0">SUM(C10:L10,N10)</f>
        <v>6</v>
      </c>
      <c r="P10" s="17">
        <f t="shared" ref="P10:P73" si="1">SUM(C10:N10)</f>
        <v>16</v>
      </c>
      <c r="R10" s="1" t="s">
        <v>6</v>
      </c>
      <c r="S10" s="17">
        <f t="shared" ref="S10:AF10" si="2">SUM(C10:C13)</f>
        <v>10</v>
      </c>
      <c r="T10" s="17">
        <f t="shared" si="2"/>
        <v>1</v>
      </c>
      <c r="U10" s="17">
        <f t="shared" si="2"/>
        <v>2</v>
      </c>
      <c r="V10" s="17">
        <f t="shared" si="2"/>
        <v>5</v>
      </c>
      <c r="W10" s="17">
        <f t="shared" si="2"/>
        <v>2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67</v>
      </c>
      <c r="AD10" s="17">
        <f t="shared" si="2"/>
        <v>0</v>
      </c>
      <c r="AE10" s="31">
        <f t="shared" si="2"/>
        <v>23</v>
      </c>
      <c r="AF10" s="31">
        <f t="shared" si="2"/>
        <v>90</v>
      </c>
    </row>
    <row r="11" spans="2:32" s="6" customFormat="1" ht="23.1" customHeight="1" x14ac:dyDescent="0.25">
      <c r="B11" s="45" t="s">
        <v>38</v>
      </c>
      <c r="C11" s="50">
        <v>1</v>
      </c>
      <c r="D11" s="50">
        <v>1</v>
      </c>
      <c r="E11" s="50">
        <v>1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22</v>
      </c>
      <c r="N11" s="50">
        <v>0</v>
      </c>
      <c r="O11" s="17">
        <f t="shared" si="0"/>
        <v>4</v>
      </c>
      <c r="P11" s="17">
        <f t="shared" si="1"/>
        <v>26</v>
      </c>
      <c r="R11" s="1" t="s">
        <v>7</v>
      </c>
      <c r="S11" s="17">
        <f t="shared" ref="S11:AF11" si="3">SUM(C14:C17)</f>
        <v>20</v>
      </c>
      <c r="T11" s="17">
        <f t="shared" si="3"/>
        <v>2</v>
      </c>
      <c r="U11" s="17">
        <f t="shared" si="3"/>
        <v>3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89</v>
      </c>
      <c r="AD11" s="17">
        <f t="shared" si="3"/>
        <v>0</v>
      </c>
      <c r="AE11" s="31">
        <f t="shared" si="3"/>
        <v>32</v>
      </c>
      <c r="AF11" s="31">
        <f t="shared" si="3"/>
        <v>121</v>
      </c>
    </row>
    <row r="12" spans="2:32" ht="23.1" customHeight="1" x14ac:dyDescent="0.25">
      <c r="B12" s="45" t="s">
        <v>39</v>
      </c>
      <c r="C12" s="50">
        <v>6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7">
        <f t="shared" si="0"/>
        <v>10</v>
      </c>
      <c r="P12" s="17">
        <f t="shared" si="1"/>
        <v>29</v>
      </c>
      <c r="R12" s="1" t="s">
        <v>8</v>
      </c>
      <c r="S12" s="17">
        <f t="shared" ref="S12:AF12" si="4">SUM(C18:C21)</f>
        <v>17</v>
      </c>
      <c r="T12" s="17">
        <f t="shared" si="4"/>
        <v>1</v>
      </c>
      <c r="U12" s="17">
        <f t="shared" si="4"/>
        <v>6</v>
      </c>
      <c r="V12" s="17">
        <f t="shared" si="4"/>
        <v>7</v>
      </c>
      <c r="W12" s="17">
        <f t="shared" si="4"/>
        <v>2</v>
      </c>
      <c r="X12" s="17">
        <f t="shared" si="4"/>
        <v>0</v>
      </c>
      <c r="Y12" s="17">
        <f t="shared" si="4"/>
        <v>5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95</v>
      </c>
      <c r="AD12" s="17">
        <f t="shared" si="4"/>
        <v>0</v>
      </c>
      <c r="AE12" s="31">
        <f t="shared" si="4"/>
        <v>39</v>
      </c>
      <c r="AF12" s="31">
        <f t="shared" si="4"/>
        <v>134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16</v>
      </c>
      <c r="N13" s="50">
        <v>0</v>
      </c>
      <c r="O13" s="17">
        <f t="shared" si="0"/>
        <v>3</v>
      </c>
      <c r="P13" s="17">
        <f t="shared" si="1"/>
        <v>19</v>
      </c>
      <c r="R13" s="1" t="s">
        <v>9</v>
      </c>
      <c r="S13" s="17">
        <f t="shared" ref="S13:AF13" si="5">SUM(C22:C25)</f>
        <v>15</v>
      </c>
      <c r="T13" s="17">
        <f t="shared" si="5"/>
        <v>1</v>
      </c>
      <c r="U13" s="17">
        <f t="shared" si="5"/>
        <v>4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84</v>
      </c>
      <c r="AD13" s="17">
        <f t="shared" si="5"/>
        <v>0</v>
      </c>
      <c r="AE13" s="31">
        <f t="shared" si="5"/>
        <v>32</v>
      </c>
      <c r="AF13" s="31">
        <f t="shared" si="5"/>
        <v>116</v>
      </c>
    </row>
    <row r="14" spans="2:32" ht="23.1" customHeight="1" x14ac:dyDescent="0.25">
      <c r="B14" s="45" t="s">
        <v>41</v>
      </c>
      <c r="C14" s="50">
        <v>6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22</v>
      </c>
      <c r="N14" s="50">
        <v>0</v>
      </c>
      <c r="O14" s="17">
        <f t="shared" si="0"/>
        <v>8</v>
      </c>
      <c r="P14" s="17">
        <f t="shared" si="1"/>
        <v>30</v>
      </c>
      <c r="R14" s="1" t="s">
        <v>10</v>
      </c>
      <c r="S14" s="17">
        <f t="shared" ref="S14:AF14" si="6">SUM(C26:C29)</f>
        <v>23</v>
      </c>
      <c r="T14" s="17">
        <f t="shared" si="6"/>
        <v>2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95</v>
      </c>
      <c r="AD14" s="17">
        <f t="shared" si="6"/>
        <v>0</v>
      </c>
      <c r="AE14" s="31">
        <f t="shared" si="6"/>
        <v>40</v>
      </c>
      <c r="AF14" s="31">
        <f t="shared" si="6"/>
        <v>135</v>
      </c>
    </row>
    <row r="15" spans="2:32" ht="23.1" customHeight="1" x14ac:dyDescent="0.25">
      <c r="B15" s="45" t="s">
        <v>42</v>
      </c>
      <c r="C15" s="50">
        <v>6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1</v>
      </c>
      <c r="L15" s="50">
        <v>0</v>
      </c>
      <c r="M15" s="50">
        <v>27</v>
      </c>
      <c r="N15" s="50">
        <v>0</v>
      </c>
      <c r="O15" s="17">
        <f t="shared" si="0"/>
        <v>10</v>
      </c>
      <c r="P15" s="17">
        <f t="shared" si="1"/>
        <v>37</v>
      </c>
      <c r="R15" s="1" t="s">
        <v>11</v>
      </c>
      <c r="S15" s="17">
        <f t="shared" ref="S15:AF15" si="7">SUM(C30:C33)</f>
        <v>22</v>
      </c>
      <c r="T15" s="17">
        <f t="shared" si="7"/>
        <v>0</v>
      </c>
      <c r="U15" s="17">
        <f t="shared" si="7"/>
        <v>2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106</v>
      </c>
      <c r="AD15" s="17">
        <f t="shared" si="7"/>
        <v>0</v>
      </c>
      <c r="AE15" s="31">
        <f t="shared" si="7"/>
        <v>39</v>
      </c>
      <c r="AF15" s="31">
        <f t="shared" si="7"/>
        <v>145</v>
      </c>
    </row>
    <row r="16" spans="2:32" ht="23.1" customHeight="1" x14ac:dyDescent="0.25">
      <c r="B16" s="45" t="s">
        <v>43</v>
      </c>
      <c r="C16" s="50">
        <v>4</v>
      </c>
      <c r="D16" s="50">
        <v>2</v>
      </c>
      <c r="E16" s="50">
        <v>2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25</v>
      </c>
      <c r="N16" s="50">
        <v>0</v>
      </c>
      <c r="O16" s="17">
        <f t="shared" si="0"/>
        <v>10</v>
      </c>
      <c r="P16" s="17">
        <f t="shared" si="1"/>
        <v>35</v>
      </c>
      <c r="R16" s="1" t="s">
        <v>12</v>
      </c>
      <c r="S16" s="17">
        <f t="shared" ref="S16:AF16" si="8">SUM(C34:C37)</f>
        <v>7</v>
      </c>
      <c r="T16" s="17">
        <f t="shared" si="8"/>
        <v>2</v>
      </c>
      <c r="U16" s="17">
        <f t="shared" si="8"/>
        <v>1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68</v>
      </c>
      <c r="AD16" s="17">
        <f t="shared" si="8"/>
        <v>0</v>
      </c>
      <c r="AE16" s="31">
        <f t="shared" si="8"/>
        <v>20</v>
      </c>
      <c r="AF16" s="31">
        <f t="shared" si="8"/>
        <v>88</v>
      </c>
    </row>
    <row r="17" spans="2:32" ht="23.1" customHeight="1" x14ac:dyDescent="0.25">
      <c r="B17" s="45" t="s">
        <v>44</v>
      </c>
      <c r="C17" s="50">
        <v>4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7">
        <f t="shared" si="0"/>
        <v>4</v>
      </c>
      <c r="P17" s="17">
        <f t="shared" si="1"/>
        <v>19</v>
      </c>
      <c r="R17" s="1" t="s">
        <v>13</v>
      </c>
      <c r="S17" s="17">
        <f t="shared" ref="S17:AF17" si="9">SUM(C38:C41)</f>
        <v>14</v>
      </c>
      <c r="T17" s="17">
        <f t="shared" si="9"/>
        <v>1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74</v>
      </c>
      <c r="AD17" s="17">
        <f t="shared" si="9"/>
        <v>0</v>
      </c>
      <c r="AE17" s="31">
        <f t="shared" si="9"/>
        <v>24</v>
      </c>
      <c r="AF17" s="31">
        <f t="shared" si="9"/>
        <v>98</v>
      </c>
    </row>
    <row r="18" spans="2:32" ht="23.1" customHeight="1" x14ac:dyDescent="0.25">
      <c r="B18" s="45" t="s">
        <v>45</v>
      </c>
      <c r="C18" s="50">
        <v>5</v>
      </c>
      <c r="D18" s="50">
        <v>0</v>
      </c>
      <c r="E18" s="50">
        <v>3</v>
      </c>
      <c r="F18" s="50">
        <v>4</v>
      </c>
      <c r="G18" s="50">
        <v>1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28</v>
      </c>
      <c r="N18" s="50">
        <v>0</v>
      </c>
      <c r="O18" s="17">
        <f t="shared" si="0"/>
        <v>15</v>
      </c>
      <c r="P18" s="17">
        <f t="shared" si="1"/>
        <v>43</v>
      </c>
      <c r="R18" s="1" t="s">
        <v>14</v>
      </c>
      <c r="S18" s="17">
        <f t="shared" ref="S18:AF18" si="10">SUM(C42:C45)</f>
        <v>18</v>
      </c>
      <c r="T18" s="17">
        <f t="shared" si="10"/>
        <v>3</v>
      </c>
      <c r="U18" s="17">
        <f t="shared" si="10"/>
        <v>5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81</v>
      </c>
      <c r="AD18" s="17">
        <f t="shared" si="10"/>
        <v>0</v>
      </c>
      <c r="AE18" s="31">
        <f t="shared" si="10"/>
        <v>34</v>
      </c>
      <c r="AF18" s="31">
        <f t="shared" si="10"/>
        <v>115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0</v>
      </c>
      <c r="F19" s="50">
        <v>1</v>
      </c>
      <c r="G19" s="50">
        <v>1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27</v>
      </c>
      <c r="N19" s="50">
        <v>0</v>
      </c>
      <c r="O19" s="17">
        <f t="shared" si="0"/>
        <v>6</v>
      </c>
      <c r="P19" s="17">
        <f t="shared" si="1"/>
        <v>33</v>
      </c>
      <c r="R19" s="1" t="s">
        <v>15</v>
      </c>
      <c r="S19" s="17">
        <f t="shared" ref="S19:AF19" si="11">SUM(C46:C49)</f>
        <v>18</v>
      </c>
      <c r="T19" s="17">
        <f t="shared" si="11"/>
        <v>0</v>
      </c>
      <c r="U19" s="17">
        <f t="shared" si="11"/>
        <v>3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71</v>
      </c>
      <c r="AD19" s="17">
        <f t="shared" si="11"/>
        <v>0</v>
      </c>
      <c r="AE19" s="31">
        <f t="shared" si="11"/>
        <v>30</v>
      </c>
      <c r="AF19" s="31">
        <f t="shared" si="11"/>
        <v>101</v>
      </c>
    </row>
    <row r="20" spans="2:32" ht="23.1" customHeight="1" x14ac:dyDescent="0.25">
      <c r="B20" s="45" t="s">
        <v>47</v>
      </c>
      <c r="C20" s="50">
        <v>5</v>
      </c>
      <c r="D20" s="50">
        <v>1</v>
      </c>
      <c r="E20" s="50">
        <v>1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18</v>
      </c>
      <c r="N20" s="50">
        <v>0</v>
      </c>
      <c r="O20" s="17">
        <f t="shared" si="0"/>
        <v>10</v>
      </c>
      <c r="P20" s="17">
        <f t="shared" si="1"/>
        <v>28</v>
      </c>
      <c r="R20" s="1" t="s">
        <v>16</v>
      </c>
      <c r="S20" s="17">
        <f t="shared" ref="S20:AF20" si="12">SUM(C50:C53)</f>
        <v>30</v>
      </c>
      <c r="T20" s="17">
        <f t="shared" si="12"/>
        <v>2</v>
      </c>
      <c r="U20" s="17">
        <f t="shared" si="12"/>
        <v>2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37</v>
      </c>
      <c r="AD20" s="17">
        <f t="shared" si="12"/>
        <v>0</v>
      </c>
      <c r="AE20" s="31">
        <f t="shared" si="12"/>
        <v>46</v>
      </c>
      <c r="AF20" s="31">
        <f t="shared" si="12"/>
        <v>83</v>
      </c>
    </row>
    <row r="21" spans="2:32" ht="23.1" customHeight="1" x14ac:dyDescent="0.25">
      <c r="B21" s="45" t="s">
        <v>48</v>
      </c>
      <c r="C21" s="50">
        <v>4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22</v>
      </c>
      <c r="N21" s="50">
        <v>0</v>
      </c>
      <c r="O21" s="17">
        <f t="shared" si="0"/>
        <v>8</v>
      </c>
      <c r="P21" s="17">
        <f t="shared" si="1"/>
        <v>30</v>
      </c>
      <c r="R21" s="36" t="s">
        <v>20</v>
      </c>
      <c r="S21" s="34">
        <f t="shared" ref="S21:AF21" si="13">SUM(C54:C57)</f>
        <v>23</v>
      </c>
      <c r="T21" s="17">
        <f t="shared" si="13"/>
        <v>3</v>
      </c>
      <c r="U21" s="17">
        <f t="shared" si="13"/>
        <v>10</v>
      </c>
      <c r="V21" s="17">
        <f t="shared" si="13"/>
        <v>15</v>
      </c>
      <c r="W21" s="17">
        <f t="shared" si="13"/>
        <v>3</v>
      </c>
      <c r="X21" s="17">
        <f t="shared" si="13"/>
        <v>0</v>
      </c>
      <c r="Y21" s="17">
        <f t="shared" si="13"/>
        <v>6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90</v>
      </c>
      <c r="AD21" s="17">
        <f t="shared" si="13"/>
        <v>0</v>
      </c>
      <c r="AE21" s="31">
        <f t="shared" si="13"/>
        <v>61</v>
      </c>
      <c r="AF21" s="31">
        <f t="shared" si="13"/>
        <v>151</v>
      </c>
    </row>
    <row r="22" spans="2:32" ht="23.1" customHeight="1" x14ac:dyDescent="0.25">
      <c r="B22" s="45" t="s">
        <v>49</v>
      </c>
      <c r="C22" s="50">
        <v>1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7">
        <f t="shared" si="0"/>
        <v>6</v>
      </c>
      <c r="P22" s="17">
        <f t="shared" si="1"/>
        <v>26</v>
      </c>
      <c r="R22" s="36" t="s">
        <v>146</v>
      </c>
      <c r="S22" s="34">
        <f>SUM(C58:C61)</f>
        <v>18</v>
      </c>
      <c r="T22" s="34">
        <f t="shared" ref="T22:AF22" si="14">SUM(D58:D61)</f>
        <v>7</v>
      </c>
      <c r="U22" s="34">
        <f t="shared" si="14"/>
        <v>8</v>
      </c>
      <c r="V22" s="34">
        <f t="shared" si="14"/>
        <v>37</v>
      </c>
      <c r="W22" s="34">
        <f t="shared" si="14"/>
        <v>5</v>
      </c>
      <c r="X22" s="34">
        <f t="shared" si="14"/>
        <v>2</v>
      </c>
      <c r="Y22" s="34">
        <f t="shared" si="14"/>
        <v>10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77</v>
      </c>
      <c r="AD22" s="34">
        <f t="shared" si="14"/>
        <v>0</v>
      </c>
      <c r="AE22" s="31">
        <f t="shared" si="14"/>
        <v>87</v>
      </c>
      <c r="AF22" s="31">
        <f t="shared" si="14"/>
        <v>164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27</v>
      </c>
      <c r="N23" s="50">
        <v>0</v>
      </c>
      <c r="O23" s="17">
        <f t="shared" si="0"/>
        <v>9</v>
      </c>
      <c r="P23" s="17">
        <f t="shared" si="1"/>
        <v>36</v>
      </c>
      <c r="R23" s="36" t="s">
        <v>147</v>
      </c>
      <c r="S23" s="34">
        <f>SUM(C62:C65)</f>
        <v>29</v>
      </c>
      <c r="T23" s="34">
        <f t="shared" ref="T23:AF23" si="15">SUM(D62:D65)</f>
        <v>5</v>
      </c>
      <c r="U23" s="34">
        <f t="shared" si="15"/>
        <v>4</v>
      </c>
      <c r="V23" s="34">
        <f t="shared" si="15"/>
        <v>13</v>
      </c>
      <c r="W23" s="34">
        <f t="shared" si="15"/>
        <v>2</v>
      </c>
      <c r="X23" s="34">
        <f t="shared" si="15"/>
        <v>0</v>
      </c>
      <c r="Y23" s="34">
        <f t="shared" si="15"/>
        <v>9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58</v>
      </c>
      <c r="AD23" s="34">
        <f t="shared" si="15"/>
        <v>0</v>
      </c>
      <c r="AE23" s="31">
        <f t="shared" si="15"/>
        <v>64</v>
      </c>
      <c r="AF23" s="31">
        <f t="shared" si="15"/>
        <v>122</v>
      </c>
    </row>
    <row r="24" spans="2:32" ht="23.1" customHeight="1" x14ac:dyDescent="0.25">
      <c r="B24" s="45" t="s">
        <v>51</v>
      </c>
      <c r="C24" s="50">
        <v>6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17</v>
      </c>
      <c r="N24" s="50">
        <v>0</v>
      </c>
      <c r="O24" s="17">
        <f t="shared" si="0"/>
        <v>8</v>
      </c>
      <c r="P24" s="17">
        <f t="shared" si="1"/>
        <v>25</v>
      </c>
      <c r="R24" s="36" t="s">
        <v>148</v>
      </c>
      <c r="S24" s="34">
        <f>SUM(C66:C69)</f>
        <v>24</v>
      </c>
      <c r="T24" s="34">
        <f t="shared" ref="T24:AF24" si="16">SUM(D66:D69)</f>
        <v>12</v>
      </c>
      <c r="U24" s="34">
        <f t="shared" si="16"/>
        <v>8</v>
      </c>
      <c r="V24" s="34">
        <f t="shared" si="16"/>
        <v>11</v>
      </c>
      <c r="W24" s="34">
        <f t="shared" si="16"/>
        <v>2</v>
      </c>
      <c r="X24" s="34">
        <f t="shared" si="16"/>
        <v>0</v>
      </c>
      <c r="Y24" s="34">
        <f t="shared" si="16"/>
        <v>16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50</v>
      </c>
      <c r="AD24" s="34">
        <f t="shared" si="16"/>
        <v>0</v>
      </c>
      <c r="AE24" s="31">
        <f t="shared" si="16"/>
        <v>73</v>
      </c>
      <c r="AF24" s="31">
        <f t="shared" si="16"/>
        <v>123</v>
      </c>
    </row>
    <row r="25" spans="2:32" ht="23.1" customHeight="1" x14ac:dyDescent="0.25">
      <c r="B25" s="45" t="s">
        <v>52</v>
      </c>
      <c r="C25" s="50">
        <v>6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20</v>
      </c>
      <c r="N25" s="50">
        <v>0</v>
      </c>
      <c r="O25" s="17">
        <f t="shared" si="0"/>
        <v>9</v>
      </c>
      <c r="P25" s="17">
        <f t="shared" si="1"/>
        <v>29</v>
      </c>
      <c r="R25" s="36" t="s">
        <v>149</v>
      </c>
      <c r="S25" s="34">
        <f>SUM(C70:C73)</f>
        <v>11</v>
      </c>
      <c r="T25" s="34">
        <f t="shared" ref="T25:AF25" si="17">SUM(D70:D73)</f>
        <v>9</v>
      </c>
      <c r="U25" s="34">
        <f t="shared" si="17"/>
        <v>1</v>
      </c>
      <c r="V25" s="34">
        <f t="shared" si="17"/>
        <v>6</v>
      </c>
      <c r="W25" s="34">
        <f t="shared" si="17"/>
        <v>0</v>
      </c>
      <c r="X25" s="34">
        <f t="shared" si="17"/>
        <v>0</v>
      </c>
      <c r="Y25" s="34">
        <f t="shared" si="17"/>
        <v>8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68</v>
      </c>
      <c r="AD25" s="34">
        <f t="shared" si="17"/>
        <v>0</v>
      </c>
      <c r="AE25" s="31">
        <f t="shared" si="17"/>
        <v>36</v>
      </c>
      <c r="AF25" s="31">
        <f t="shared" si="17"/>
        <v>104</v>
      </c>
    </row>
    <row r="26" spans="2:32" ht="23.1" customHeight="1" x14ac:dyDescent="0.25">
      <c r="B26" s="45" t="s">
        <v>53</v>
      </c>
      <c r="C26" s="50">
        <v>7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25</v>
      </c>
      <c r="N26" s="50">
        <v>0</v>
      </c>
      <c r="O26" s="17">
        <f t="shared" si="0"/>
        <v>12</v>
      </c>
      <c r="P26" s="17">
        <f t="shared" si="1"/>
        <v>37</v>
      </c>
      <c r="R26" s="36" t="s">
        <v>150</v>
      </c>
      <c r="S26" s="34">
        <f>SUM(C74:C77)</f>
        <v>13</v>
      </c>
      <c r="T26" s="34">
        <f t="shared" ref="T26:AF26" si="18">SUM(D74:D77)</f>
        <v>3</v>
      </c>
      <c r="U26" s="34">
        <f t="shared" si="18"/>
        <v>2</v>
      </c>
      <c r="V26" s="34">
        <f t="shared" si="18"/>
        <v>9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40</v>
      </c>
      <c r="AD26" s="34">
        <f t="shared" si="18"/>
        <v>0</v>
      </c>
      <c r="AE26" s="31">
        <f t="shared" si="18"/>
        <v>30</v>
      </c>
      <c r="AF26" s="31">
        <f t="shared" si="18"/>
        <v>70</v>
      </c>
    </row>
    <row r="27" spans="2:32" ht="23.1" customHeight="1" x14ac:dyDescent="0.25">
      <c r="B27" s="45" t="s">
        <v>54</v>
      </c>
      <c r="C27" s="50">
        <v>9</v>
      </c>
      <c r="D27" s="50">
        <v>1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17</v>
      </c>
      <c r="N27" s="50">
        <v>0</v>
      </c>
      <c r="O27" s="17">
        <f t="shared" si="0"/>
        <v>12</v>
      </c>
      <c r="P27" s="17">
        <f t="shared" si="1"/>
        <v>29</v>
      </c>
      <c r="R27" s="36" t="s">
        <v>151</v>
      </c>
      <c r="S27" s="34">
        <f>SUM(C78:C81)</f>
        <v>8</v>
      </c>
      <c r="T27" s="34">
        <f t="shared" ref="T27:AF27" si="19">SUM(D78:D81)</f>
        <v>4</v>
      </c>
      <c r="U27" s="34">
        <f t="shared" si="19"/>
        <v>1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24</v>
      </c>
      <c r="AD27" s="34">
        <f t="shared" si="19"/>
        <v>0</v>
      </c>
      <c r="AE27" s="31">
        <f t="shared" si="19"/>
        <v>20</v>
      </c>
      <c r="AF27" s="31">
        <f t="shared" si="19"/>
        <v>44</v>
      </c>
    </row>
    <row r="28" spans="2:32" ht="23.1" customHeight="1" x14ac:dyDescent="0.25">
      <c r="B28" s="45" t="s">
        <v>55</v>
      </c>
      <c r="C28" s="50">
        <v>4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26</v>
      </c>
      <c r="N28" s="50">
        <v>0</v>
      </c>
      <c r="O28" s="17">
        <f t="shared" si="0"/>
        <v>8</v>
      </c>
      <c r="P28" s="17">
        <f t="shared" si="1"/>
        <v>34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</v>
      </c>
      <c r="AD28" s="34">
        <f t="shared" si="20"/>
        <v>0</v>
      </c>
      <c r="AE28" s="31">
        <f t="shared" si="20"/>
        <v>6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3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27</v>
      </c>
      <c r="N29" s="50">
        <v>0</v>
      </c>
      <c r="O29" s="17">
        <f t="shared" si="0"/>
        <v>8</v>
      </c>
      <c r="P29" s="17">
        <f t="shared" si="1"/>
        <v>35</v>
      </c>
      <c r="R29" s="36" t="s">
        <v>153</v>
      </c>
      <c r="S29" s="34">
        <f>SUM(C86:C89)</f>
        <v>1</v>
      </c>
      <c r="T29" s="34">
        <f t="shared" ref="T29:AF29" si="21">SUM(D86:D89)</f>
        <v>3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7</v>
      </c>
      <c r="AD29" s="34">
        <f t="shared" si="21"/>
        <v>0</v>
      </c>
      <c r="AE29" s="31">
        <f t="shared" si="21"/>
        <v>6</v>
      </c>
      <c r="AF29" s="31">
        <f t="shared" si="21"/>
        <v>13</v>
      </c>
    </row>
    <row r="30" spans="2:32" ht="23.1" customHeight="1" x14ac:dyDescent="0.25">
      <c r="B30" s="45" t="s">
        <v>57</v>
      </c>
      <c r="C30" s="50">
        <v>7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7">
        <f t="shared" si="0"/>
        <v>11</v>
      </c>
      <c r="P30" s="17">
        <f t="shared" si="1"/>
        <v>33</v>
      </c>
      <c r="R30" s="36" t="s">
        <v>154</v>
      </c>
      <c r="S30" s="34">
        <f>SUM(C90:C93)</f>
        <v>1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</v>
      </c>
      <c r="AD30" s="34">
        <f t="shared" si="22"/>
        <v>0</v>
      </c>
      <c r="AE30" s="31">
        <f t="shared" si="22"/>
        <v>8</v>
      </c>
      <c r="AF30" s="31">
        <f t="shared" si="22"/>
        <v>12</v>
      </c>
    </row>
    <row r="31" spans="2:32" ht="23.1" customHeight="1" x14ac:dyDescent="0.25">
      <c r="B31" s="46" t="s">
        <v>58</v>
      </c>
      <c r="C31" s="50">
        <v>5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7">
        <f t="shared" si="0"/>
        <v>8</v>
      </c>
      <c r="P31" s="17">
        <f t="shared" si="1"/>
        <v>29</v>
      </c>
      <c r="R31" s="36" t="s">
        <v>155</v>
      </c>
      <c r="S31" s="34">
        <f>SUM(C94:C97)</f>
        <v>3</v>
      </c>
      <c r="T31" s="34">
        <f t="shared" ref="T31:AF31" si="23">SUM(D94:D97)</f>
        <v>2</v>
      </c>
      <c r="U31" s="34">
        <f t="shared" si="23"/>
        <v>7</v>
      </c>
      <c r="V31" s="34">
        <f t="shared" si="23"/>
        <v>2</v>
      </c>
      <c r="W31" s="34">
        <f t="shared" si="23"/>
        <v>1</v>
      </c>
      <c r="X31" s="34">
        <f t="shared" si="23"/>
        <v>0</v>
      </c>
      <c r="Y31" s="34">
        <f t="shared" si="23"/>
        <v>3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19</v>
      </c>
      <c r="AF31" s="31">
        <f t="shared" si="23"/>
        <v>24</v>
      </c>
    </row>
    <row r="32" spans="2:32" ht="23.1" customHeight="1" x14ac:dyDescent="0.25">
      <c r="B32" s="46" t="s">
        <v>59</v>
      </c>
      <c r="C32" s="50">
        <v>5</v>
      </c>
      <c r="D32" s="50">
        <v>0</v>
      </c>
      <c r="E32" s="50">
        <v>1</v>
      </c>
      <c r="F32" s="50">
        <v>3</v>
      </c>
      <c r="G32" s="50">
        <v>0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33</v>
      </c>
      <c r="N32" s="50">
        <v>0</v>
      </c>
      <c r="O32" s="17">
        <f t="shared" si="0"/>
        <v>13</v>
      </c>
      <c r="P32" s="17">
        <f t="shared" si="1"/>
        <v>46</v>
      </c>
      <c r="R32" s="61" t="s">
        <v>156</v>
      </c>
      <c r="S32" s="34">
        <f>SUM(C98:C101)</f>
        <v>5</v>
      </c>
      <c r="T32" s="34">
        <f t="shared" ref="T32:AF32" si="24">SUM(D98:D101)</f>
        <v>3</v>
      </c>
      <c r="U32" s="34">
        <f t="shared" si="24"/>
        <v>4</v>
      </c>
      <c r="V32" s="34">
        <f t="shared" si="24"/>
        <v>7</v>
      </c>
      <c r="W32" s="34">
        <f t="shared" si="24"/>
        <v>1</v>
      </c>
      <c r="X32" s="34">
        <f t="shared" si="24"/>
        <v>1</v>
      </c>
      <c r="Y32" s="34">
        <f t="shared" si="24"/>
        <v>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14</v>
      </c>
      <c r="AD32" s="34">
        <f t="shared" si="24"/>
        <v>0</v>
      </c>
      <c r="AE32" s="31">
        <f t="shared" si="24"/>
        <v>26</v>
      </c>
      <c r="AF32" s="31">
        <f t="shared" si="24"/>
        <v>40</v>
      </c>
    </row>
    <row r="33" spans="2:32" ht="23.1" customHeight="1" x14ac:dyDescent="0.25">
      <c r="B33" s="45" t="s">
        <v>60</v>
      </c>
      <c r="C33" s="50">
        <v>5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30</v>
      </c>
      <c r="N33" s="50">
        <v>0</v>
      </c>
      <c r="O33" s="17">
        <f t="shared" si="0"/>
        <v>7</v>
      </c>
      <c r="P33" s="17">
        <f t="shared" si="1"/>
        <v>37</v>
      </c>
      <c r="R33" s="61" t="s">
        <v>157</v>
      </c>
      <c r="S33" s="34">
        <f>SUM(C102:C105)</f>
        <v>4</v>
      </c>
      <c r="T33" s="34">
        <f t="shared" ref="T33:AF33" si="25">SUM(D102:D105)</f>
        <v>4</v>
      </c>
      <c r="U33" s="34">
        <f t="shared" si="25"/>
        <v>0</v>
      </c>
      <c r="V33" s="34">
        <f t="shared" si="25"/>
        <v>5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37</v>
      </c>
      <c r="AD33" s="34">
        <f t="shared" si="25"/>
        <v>0</v>
      </c>
      <c r="AE33" s="31">
        <f t="shared" si="25"/>
        <v>15</v>
      </c>
      <c r="AF33" s="31">
        <f t="shared" si="25"/>
        <v>52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22</v>
      </c>
      <c r="N34" s="50">
        <v>0</v>
      </c>
      <c r="O34" s="17">
        <f t="shared" si="0"/>
        <v>3</v>
      </c>
      <c r="P34" s="17">
        <f t="shared" si="1"/>
        <v>25</v>
      </c>
      <c r="R34" s="57" t="s">
        <v>90</v>
      </c>
      <c r="S34" s="58">
        <f t="shared" ref="S34:AF34" si="26">MAX(S10:S12)</f>
        <v>20</v>
      </c>
      <c r="T34" s="58">
        <f t="shared" si="26"/>
        <v>2</v>
      </c>
      <c r="U34" s="58">
        <f t="shared" si="26"/>
        <v>6</v>
      </c>
      <c r="V34" s="58">
        <f t="shared" si="26"/>
        <v>7</v>
      </c>
      <c r="W34" s="58">
        <f t="shared" si="26"/>
        <v>2</v>
      </c>
      <c r="X34" s="58">
        <f t="shared" si="26"/>
        <v>0</v>
      </c>
      <c r="Y34" s="58">
        <f t="shared" si="26"/>
        <v>5</v>
      </c>
      <c r="Z34" s="58">
        <f t="shared" si="26"/>
        <v>1</v>
      </c>
      <c r="AA34" s="58">
        <f t="shared" si="26"/>
        <v>1</v>
      </c>
      <c r="AB34" s="58">
        <f t="shared" si="26"/>
        <v>0</v>
      </c>
      <c r="AC34" s="58">
        <f t="shared" si="26"/>
        <v>95</v>
      </c>
      <c r="AD34" s="58">
        <f t="shared" si="26"/>
        <v>0</v>
      </c>
      <c r="AE34" s="40">
        <f t="shared" si="26"/>
        <v>39</v>
      </c>
      <c r="AF34" s="40">
        <f t="shared" si="26"/>
        <v>134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7">
        <f t="shared" si="0"/>
        <v>6</v>
      </c>
      <c r="P35" s="17">
        <f t="shared" si="1"/>
        <v>22</v>
      </c>
      <c r="R35" s="57" t="s">
        <v>91</v>
      </c>
      <c r="S35" s="58">
        <f t="shared" ref="S35:AF35" si="27">MAX(S13:S18)</f>
        <v>23</v>
      </c>
      <c r="T35" s="58">
        <f t="shared" si="27"/>
        <v>3</v>
      </c>
      <c r="U35" s="58">
        <f t="shared" si="27"/>
        <v>5</v>
      </c>
      <c r="V35" s="58">
        <f t="shared" si="27"/>
        <v>5</v>
      </c>
      <c r="W35" s="58">
        <f t="shared" si="27"/>
        <v>0</v>
      </c>
      <c r="X35" s="58">
        <f t="shared" si="27"/>
        <v>0</v>
      </c>
      <c r="Y35" s="58">
        <f t="shared" si="27"/>
        <v>9</v>
      </c>
      <c r="Z35" s="58">
        <f t="shared" si="27"/>
        <v>2</v>
      </c>
      <c r="AA35" s="58">
        <f t="shared" si="27"/>
        <v>0</v>
      </c>
      <c r="AB35" s="58">
        <f t="shared" si="27"/>
        <v>0</v>
      </c>
      <c r="AC35" s="58">
        <f t="shared" si="27"/>
        <v>106</v>
      </c>
      <c r="AD35" s="58">
        <f t="shared" si="27"/>
        <v>0</v>
      </c>
      <c r="AE35" s="40">
        <f t="shared" si="27"/>
        <v>40</v>
      </c>
      <c r="AF35" s="40">
        <f t="shared" si="27"/>
        <v>145</v>
      </c>
    </row>
    <row r="36" spans="2:32" ht="23.1" customHeight="1" x14ac:dyDescent="0.25">
      <c r="B36" s="46" t="s">
        <v>63</v>
      </c>
      <c r="C36" s="50">
        <v>1</v>
      </c>
      <c r="D36" s="50">
        <v>2</v>
      </c>
      <c r="E36" s="50">
        <v>1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7">
        <f t="shared" si="0"/>
        <v>6</v>
      </c>
      <c r="P36" s="17">
        <f t="shared" si="1"/>
        <v>21</v>
      </c>
      <c r="R36" s="57" t="s">
        <v>92</v>
      </c>
      <c r="S36" s="58">
        <f t="shared" ref="S36:AF36" si="28">MAX(S19:S21)</f>
        <v>30</v>
      </c>
      <c r="T36" s="58">
        <f t="shared" si="28"/>
        <v>3</v>
      </c>
      <c r="U36" s="58">
        <f t="shared" si="28"/>
        <v>10</v>
      </c>
      <c r="V36" s="58">
        <f t="shared" si="28"/>
        <v>15</v>
      </c>
      <c r="W36" s="58">
        <f t="shared" si="28"/>
        <v>3</v>
      </c>
      <c r="X36" s="58">
        <f t="shared" si="28"/>
        <v>0</v>
      </c>
      <c r="Y36" s="58">
        <f t="shared" si="28"/>
        <v>7</v>
      </c>
      <c r="Z36" s="58">
        <f t="shared" si="28"/>
        <v>1</v>
      </c>
      <c r="AA36" s="58">
        <f t="shared" si="28"/>
        <v>0</v>
      </c>
      <c r="AB36" s="58">
        <f t="shared" si="28"/>
        <v>0</v>
      </c>
      <c r="AC36" s="58">
        <f t="shared" si="28"/>
        <v>90</v>
      </c>
      <c r="AD36" s="58">
        <f t="shared" si="28"/>
        <v>0</v>
      </c>
      <c r="AE36" s="40">
        <f t="shared" si="28"/>
        <v>61</v>
      </c>
      <c r="AF36" s="40">
        <f t="shared" si="28"/>
        <v>151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7">
        <f t="shared" si="0"/>
        <v>5</v>
      </c>
      <c r="P37" s="17">
        <f t="shared" si="1"/>
        <v>20</v>
      </c>
      <c r="R37" s="37" t="s">
        <v>85</v>
      </c>
      <c r="S37" s="35">
        <f t="shared" ref="S37:AF37" si="29">SUM(S10:S12)</f>
        <v>47</v>
      </c>
      <c r="T37" s="16">
        <f t="shared" si="29"/>
        <v>4</v>
      </c>
      <c r="U37" s="16">
        <f t="shared" si="29"/>
        <v>11</v>
      </c>
      <c r="V37" s="16">
        <f t="shared" si="29"/>
        <v>13</v>
      </c>
      <c r="W37" s="16">
        <f t="shared" si="29"/>
        <v>4</v>
      </c>
      <c r="X37" s="16">
        <f t="shared" si="29"/>
        <v>0</v>
      </c>
      <c r="Y37" s="16">
        <f t="shared" si="29"/>
        <v>13</v>
      </c>
      <c r="Z37" s="16">
        <f t="shared" si="29"/>
        <v>1</v>
      </c>
      <c r="AA37" s="16">
        <f t="shared" si="29"/>
        <v>1</v>
      </c>
      <c r="AB37" s="16">
        <f t="shared" si="29"/>
        <v>0</v>
      </c>
      <c r="AC37" s="16">
        <f t="shared" si="29"/>
        <v>251</v>
      </c>
      <c r="AD37" s="16">
        <f t="shared" si="29"/>
        <v>0</v>
      </c>
      <c r="AE37" s="32">
        <f t="shared" si="29"/>
        <v>94</v>
      </c>
      <c r="AF37" s="32">
        <f t="shared" si="29"/>
        <v>345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7">
        <f t="shared" si="0"/>
        <v>2</v>
      </c>
      <c r="P38" s="17">
        <f t="shared" si="1"/>
        <v>26</v>
      </c>
      <c r="R38" s="28" t="s">
        <v>86</v>
      </c>
      <c r="S38" s="16">
        <f t="shared" ref="S38:AF38" si="30">SUM(S13:S18)</f>
        <v>99</v>
      </c>
      <c r="T38" s="16">
        <f t="shared" si="30"/>
        <v>9</v>
      </c>
      <c r="U38" s="16">
        <f t="shared" si="30"/>
        <v>16</v>
      </c>
      <c r="V38" s="16">
        <f t="shared" si="30"/>
        <v>15</v>
      </c>
      <c r="W38" s="16">
        <f t="shared" si="30"/>
        <v>0</v>
      </c>
      <c r="X38" s="16">
        <f t="shared" si="30"/>
        <v>0</v>
      </c>
      <c r="Y38" s="16">
        <f t="shared" si="30"/>
        <v>45</v>
      </c>
      <c r="Z38" s="16">
        <f t="shared" si="30"/>
        <v>5</v>
      </c>
      <c r="AA38" s="16">
        <f t="shared" si="30"/>
        <v>0</v>
      </c>
      <c r="AB38" s="16">
        <f t="shared" si="30"/>
        <v>0</v>
      </c>
      <c r="AC38" s="16">
        <f t="shared" si="30"/>
        <v>508</v>
      </c>
      <c r="AD38" s="16">
        <f t="shared" si="30"/>
        <v>0</v>
      </c>
      <c r="AE38" s="32">
        <f t="shared" si="30"/>
        <v>189</v>
      </c>
      <c r="AF38" s="32">
        <f t="shared" si="30"/>
        <v>697</v>
      </c>
    </row>
    <row r="39" spans="2:32" ht="23.1" customHeight="1" x14ac:dyDescent="0.25">
      <c r="B39" s="46" t="s">
        <v>66</v>
      </c>
      <c r="C39" s="50">
        <v>3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7">
        <f t="shared" si="0"/>
        <v>5</v>
      </c>
      <c r="P39" s="17">
        <f t="shared" si="1"/>
        <v>18</v>
      </c>
      <c r="R39" s="29" t="s">
        <v>87</v>
      </c>
      <c r="S39" s="16">
        <f t="shared" ref="S39:AF39" si="31">SUM(S19:S21)</f>
        <v>71</v>
      </c>
      <c r="T39" s="16">
        <f t="shared" si="31"/>
        <v>5</v>
      </c>
      <c r="U39" s="16">
        <f t="shared" si="31"/>
        <v>15</v>
      </c>
      <c r="V39" s="16">
        <f t="shared" si="31"/>
        <v>23</v>
      </c>
      <c r="W39" s="16">
        <f t="shared" si="31"/>
        <v>3</v>
      </c>
      <c r="X39" s="16">
        <f t="shared" si="31"/>
        <v>0</v>
      </c>
      <c r="Y39" s="16">
        <f t="shared" si="31"/>
        <v>18</v>
      </c>
      <c r="Z39" s="16">
        <f t="shared" si="31"/>
        <v>2</v>
      </c>
      <c r="AA39" s="16">
        <f t="shared" si="31"/>
        <v>0</v>
      </c>
      <c r="AB39" s="16">
        <f t="shared" si="31"/>
        <v>0</v>
      </c>
      <c r="AC39" s="16">
        <f t="shared" si="31"/>
        <v>198</v>
      </c>
      <c r="AD39" s="16">
        <f t="shared" si="31"/>
        <v>0</v>
      </c>
      <c r="AE39" s="32">
        <f t="shared" si="31"/>
        <v>137</v>
      </c>
      <c r="AF39" s="32">
        <f t="shared" si="31"/>
        <v>335</v>
      </c>
    </row>
    <row r="40" spans="2:32" ht="23.1" customHeight="1" x14ac:dyDescent="0.25">
      <c r="B40" s="46" t="s">
        <v>67</v>
      </c>
      <c r="C40" s="50">
        <v>2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17</v>
      </c>
      <c r="N40" s="50">
        <v>0</v>
      </c>
      <c r="O40" s="17">
        <f t="shared" si="0"/>
        <v>4</v>
      </c>
      <c r="P40" s="17">
        <f t="shared" si="1"/>
        <v>21</v>
      </c>
      <c r="R40" s="5" t="s">
        <v>17</v>
      </c>
      <c r="S40" s="16">
        <f t="shared" ref="S40:AF40" si="32">SUM(S10:S21)</f>
        <v>217</v>
      </c>
      <c r="T40" s="16">
        <f t="shared" si="32"/>
        <v>18</v>
      </c>
      <c r="U40" s="16">
        <f t="shared" si="32"/>
        <v>42</v>
      </c>
      <c r="V40" s="16">
        <f t="shared" si="32"/>
        <v>51</v>
      </c>
      <c r="W40" s="16">
        <f t="shared" si="32"/>
        <v>7</v>
      </c>
      <c r="X40" s="16">
        <f t="shared" si="32"/>
        <v>0</v>
      </c>
      <c r="Y40" s="16">
        <f t="shared" si="32"/>
        <v>76</v>
      </c>
      <c r="Z40" s="16">
        <f t="shared" si="32"/>
        <v>8</v>
      </c>
      <c r="AA40" s="16">
        <f t="shared" si="32"/>
        <v>1</v>
      </c>
      <c r="AB40" s="16">
        <f t="shared" si="32"/>
        <v>0</v>
      </c>
      <c r="AC40" s="16">
        <f t="shared" si="32"/>
        <v>957</v>
      </c>
      <c r="AD40" s="16">
        <f t="shared" si="32"/>
        <v>0</v>
      </c>
      <c r="AE40" s="32">
        <f t="shared" si="32"/>
        <v>420</v>
      </c>
      <c r="AF40" s="32">
        <f t="shared" si="32"/>
        <v>1377</v>
      </c>
    </row>
    <row r="41" spans="2:32" ht="23.1" customHeight="1" x14ac:dyDescent="0.25">
      <c r="B41" s="45" t="s">
        <v>68</v>
      </c>
      <c r="C41" s="50">
        <v>9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20</v>
      </c>
      <c r="N41" s="50">
        <v>0</v>
      </c>
      <c r="O41" s="17">
        <f t="shared" si="0"/>
        <v>13</v>
      </c>
      <c r="P41" s="17">
        <f t="shared" si="1"/>
        <v>33</v>
      </c>
      <c r="R41" s="5" t="s">
        <v>159</v>
      </c>
      <c r="S41" s="16">
        <f>SUM(S10:S33)</f>
        <v>335</v>
      </c>
      <c r="T41" s="16">
        <f t="shared" ref="T41:AF41" si="33">SUM(T10:T33)</f>
        <v>72</v>
      </c>
      <c r="U41" s="16">
        <f t="shared" si="33"/>
        <v>81</v>
      </c>
      <c r="V41" s="16">
        <f t="shared" si="33"/>
        <v>148</v>
      </c>
      <c r="W41" s="16">
        <f t="shared" si="33"/>
        <v>19</v>
      </c>
      <c r="X41" s="16">
        <f t="shared" si="33"/>
        <v>3</v>
      </c>
      <c r="Y41" s="16">
        <f t="shared" si="33"/>
        <v>138</v>
      </c>
      <c r="Z41" s="16">
        <f t="shared" si="33"/>
        <v>13</v>
      </c>
      <c r="AA41" s="16">
        <f t="shared" si="33"/>
        <v>1</v>
      </c>
      <c r="AB41" s="16">
        <f t="shared" si="33"/>
        <v>0</v>
      </c>
      <c r="AC41" s="16">
        <f t="shared" si="33"/>
        <v>1346</v>
      </c>
      <c r="AD41" s="16">
        <f t="shared" si="33"/>
        <v>0</v>
      </c>
      <c r="AE41" s="32">
        <f t="shared" si="33"/>
        <v>810</v>
      </c>
      <c r="AF41" s="32">
        <f t="shared" si="33"/>
        <v>2156</v>
      </c>
    </row>
    <row r="42" spans="2:32" ht="23.1" customHeight="1" x14ac:dyDescent="0.25">
      <c r="B42" s="46" t="s">
        <v>69</v>
      </c>
      <c r="C42" s="50">
        <v>7</v>
      </c>
      <c r="D42" s="50">
        <v>2</v>
      </c>
      <c r="E42" s="50">
        <v>3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7">
        <f t="shared" si="0"/>
        <v>15</v>
      </c>
      <c r="P42" s="17">
        <f t="shared" si="1"/>
        <v>27</v>
      </c>
      <c r="R42" s="5" t="s">
        <v>160</v>
      </c>
      <c r="S42" s="48">
        <f>S41/S40</f>
        <v>1.5437788018433181</v>
      </c>
      <c r="T42" s="48">
        <f t="shared" ref="T42:AF42" si="34">T41/T40</f>
        <v>4</v>
      </c>
      <c r="U42" s="48">
        <f t="shared" si="34"/>
        <v>1.9285714285714286</v>
      </c>
      <c r="V42" s="48">
        <f t="shared" si="34"/>
        <v>2.9019607843137254</v>
      </c>
      <c r="W42" s="48">
        <f t="shared" si="34"/>
        <v>2.7142857142857144</v>
      </c>
      <c r="X42" s="48" t="e">
        <f t="shared" si="34"/>
        <v>#DIV/0!</v>
      </c>
      <c r="Y42" s="48">
        <f t="shared" si="34"/>
        <v>1.8157894736842106</v>
      </c>
      <c r="Z42" s="48">
        <f t="shared" si="34"/>
        <v>1.625</v>
      </c>
      <c r="AA42" s="48">
        <f t="shared" si="34"/>
        <v>1</v>
      </c>
      <c r="AB42" s="48" t="e">
        <f t="shared" si="34"/>
        <v>#DIV/0!</v>
      </c>
      <c r="AC42" s="48">
        <f t="shared" si="34"/>
        <v>1.4064785788923719</v>
      </c>
      <c r="AD42" s="48" t="e">
        <f t="shared" si="34"/>
        <v>#DIV/0!</v>
      </c>
      <c r="AE42" s="48">
        <f t="shared" si="34"/>
        <v>1.9285714285714286</v>
      </c>
      <c r="AF42" s="48">
        <f t="shared" si="34"/>
        <v>1.5657225853304284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28</v>
      </c>
      <c r="N43" s="50">
        <v>0</v>
      </c>
      <c r="O43" s="17">
        <f t="shared" si="0"/>
        <v>4</v>
      </c>
      <c r="P43" s="17">
        <f t="shared" si="1"/>
        <v>32</v>
      </c>
      <c r="R43"/>
      <c r="S43" s="19"/>
      <c r="T43" s="19"/>
    </row>
    <row r="44" spans="2:32" ht="23.1" customHeight="1" x14ac:dyDescent="0.25">
      <c r="B44" s="47" t="s">
        <v>71</v>
      </c>
      <c r="C44" s="50">
        <v>5</v>
      </c>
      <c r="D44" s="50">
        <v>1</v>
      </c>
      <c r="E44" s="50">
        <v>2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7">
        <f t="shared" si="0"/>
        <v>10</v>
      </c>
      <c r="P44" s="17">
        <f t="shared" si="1"/>
        <v>25</v>
      </c>
      <c r="R44"/>
      <c r="S44" s="19"/>
      <c r="T44" s="19"/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26</v>
      </c>
      <c r="N45" s="50">
        <v>0</v>
      </c>
      <c r="O45" s="17">
        <f t="shared" si="0"/>
        <v>5</v>
      </c>
      <c r="P45" s="17">
        <f t="shared" si="1"/>
        <v>31</v>
      </c>
      <c r="R45"/>
      <c r="S45" s="19"/>
      <c r="T45" s="19"/>
    </row>
    <row r="46" spans="2:32" ht="23.1" customHeight="1" x14ac:dyDescent="0.25">
      <c r="B46" s="46" t="s">
        <v>73</v>
      </c>
      <c r="C46" s="50">
        <v>5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17</v>
      </c>
      <c r="N46" s="50">
        <v>0</v>
      </c>
      <c r="O46" s="17">
        <f t="shared" si="0"/>
        <v>7</v>
      </c>
      <c r="P46" s="17">
        <f t="shared" si="1"/>
        <v>24</v>
      </c>
      <c r="R46" s="19"/>
      <c r="S46" s="19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7">
        <f t="shared" si="0"/>
        <v>7</v>
      </c>
      <c r="P47" s="17">
        <f t="shared" si="1"/>
        <v>24</v>
      </c>
      <c r="R47" s="19"/>
      <c r="S47" s="19"/>
      <c r="T47"/>
    </row>
    <row r="48" spans="2:32" ht="23.1" customHeight="1" x14ac:dyDescent="0.25">
      <c r="B48" s="46" t="s">
        <v>75</v>
      </c>
      <c r="C48" s="50">
        <v>4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17</v>
      </c>
      <c r="N48" s="50">
        <v>0</v>
      </c>
      <c r="O48" s="17">
        <f t="shared" si="0"/>
        <v>6</v>
      </c>
      <c r="P48" s="17">
        <f t="shared" si="1"/>
        <v>23</v>
      </c>
      <c r="R48" s="19"/>
      <c r="S48" s="19"/>
      <c r="T48"/>
    </row>
    <row r="49" spans="2:20" ht="23.1" customHeight="1" x14ac:dyDescent="0.25">
      <c r="B49" s="45" t="s">
        <v>76</v>
      </c>
      <c r="C49" s="50">
        <v>6</v>
      </c>
      <c r="D49" s="50">
        <v>0</v>
      </c>
      <c r="E49" s="50">
        <v>2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7">
        <f t="shared" si="0"/>
        <v>10</v>
      </c>
      <c r="P49" s="17">
        <f t="shared" si="1"/>
        <v>30</v>
      </c>
      <c r="R49" s="19"/>
      <c r="S49" s="19"/>
      <c r="T49"/>
    </row>
    <row r="50" spans="2:20" ht="23.1" customHeight="1" x14ac:dyDescent="0.25">
      <c r="B50" s="46" t="s">
        <v>77</v>
      </c>
      <c r="C50" s="50">
        <v>6</v>
      </c>
      <c r="D50" s="50">
        <v>2</v>
      </c>
      <c r="E50" s="50">
        <v>1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18</v>
      </c>
      <c r="N50" s="50">
        <v>0</v>
      </c>
      <c r="O50" s="17">
        <f t="shared" si="0"/>
        <v>11</v>
      </c>
      <c r="P50" s="17">
        <f t="shared" si="1"/>
        <v>29</v>
      </c>
      <c r="R50" s="19"/>
      <c r="S50" s="19"/>
      <c r="T50"/>
    </row>
    <row r="51" spans="2:20" ht="23.1" customHeight="1" x14ac:dyDescent="0.25">
      <c r="B51" s="46" t="s">
        <v>78</v>
      </c>
      <c r="C51" s="50">
        <v>9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11</v>
      </c>
      <c r="N51" s="50">
        <v>0</v>
      </c>
      <c r="O51" s="17">
        <f t="shared" si="0"/>
        <v>14</v>
      </c>
      <c r="P51" s="17">
        <f t="shared" si="1"/>
        <v>25</v>
      </c>
      <c r="R51" s="19"/>
      <c r="S51" s="19"/>
      <c r="T51"/>
    </row>
    <row r="52" spans="2:20" ht="23.1" customHeight="1" x14ac:dyDescent="0.25">
      <c r="B52" s="46" t="s">
        <v>79</v>
      </c>
      <c r="C52" s="50">
        <v>11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7">
        <f t="shared" si="0"/>
        <v>13</v>
      </c>
      <c r="P52" s="17">
        <f t="shared" si="1"/>
        <v>16</v>
      </c>
      <c r="R52" s="19"/>
      <c r="S52" s="19"/>
      <c r="T52"/>
    </row>
    <row r="53" spans="2:20" ht="23.1" customHeight="1" x14ac:dyDescent="0.25">
      <c r="B53" s="45" t="s">
        <v>80</v>
      </c>
      <c r="C53" s="50">
        <v>4</v>
      </c>
      <c r="D53" s="50">
        <v>0</v>
      </c>
      <c r="E53" s="50">
        <v>1</v>
      </c>
      <c r="F53" s="50">
        <v>2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7">
        <f t="shared" si="0"/>
        <v>8</v>
      </c>
      <c r="P53" s="17">
        <f t="shared" si="1"/>
        <v>13</v>
      </c>
      <c r="R53" s="19"/>
      <c r="S53" s="19"/>
      <c r="T53"/>
    </row>
    <row r="54" spans="2:20" ht="23.1" customHeight="1" x14ac:dyDescent="0.25">
      <c r="B54" s="45" t="s">
        <v>81</v>
      </c>
      <c r="C54" s="50">
        <v>4</v>
      </c>
      <c r="D54" s="50">
        <v>1</v>
      </c>
      <c r="E54" s="50">
        <v>2</v>
      </c>
      <c r="F54" s="50">
        <v>4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19</v>
      </c>
      <c r="N54" s="50">
        <v>0</v>
      </c>
      <c r="O54" s="17">
        <f t="shared" si="0"/>
        <v>13</v>
      </c>
      <c r="P54" s="17">
        <f t="shared" si="1"/>
        <v>32</v>
      </c>
      <c r="R54" s="19"/>
      <c r="S54" s="19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3</v>
      </c>
      <c r="F55" s="50">
        <v>5</v>
      </c>
      <c r="G55" s="50">
        <v>2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28</v>
      </c>
      <c r="N55" s="50">
        <v>0</v>
      </c>
      <c r="O55" s="17">
        <f t="shared" si="0"/>
        <v>16</v>
      </c>
      <c r="P55" s="17">
        <f t="shared" si="1"/>
        <v>44</v>
      </c>
      <c r="R55" s="19"/>
      <c r="S55" s="19"/>
      <c r="T55"/>
    </row>
    <row r="56" spans="2:20" ht="23.1" customHeight="1" x14ac:dyDescent="0.25">
      <c r="B56" s="45" t="s">
        <v>83</v>
      </c>
      <c r="C56" s="50">
        <v>4</v>
      </c>
      <c r="D56" s="50">
        <v>1</v>
      </c>
      <c r="E56" s="50">
        <v>3</v>
      </c>
      <c r="F56" s="50">
        <v>3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7">
        <f t="shared" si="0"/>
        <v>13</v>
      </c>
      <c r="P56" s="17">
        <f t="shared" si="1"/>
        <v>34</v>
      </c>
      <c r="R56" s="19"/>
      <c r="S56" s="19"/>
      <c r="T56"/>
    </row>
    <row r="57" spans="2:20" ht="23.1" customHeight="1" x14ac:dyDescent="0.25">
      <c r="B57" s="45" t="s">
        <v>84</v>
      </c>
      <c r="C57" s="50">
        <v>12</v>
      </c>
      <c r="D57" s="50">
        <v>1</v>
      </c>
      <c r="E57" s="50">
        <v>2</v>
      </c>
      <c r="F57" s="50">
        <v>3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22</v>
      </c>
      <c r="N57" s="50">
        <v>0</v>
      </c>
      <c r="O57" s="17">
        <f t="shared" si="0"/>
        <v>19</v>
      </c>
      <c r="P57" s="17">
        <f t="shared" si="1"/>
        <v>41</v>
      </c>
      <c r="R57" s="19"/>
      <c r="S57" s="19"/>
      <c r="T57"/>
    </row>
    <row r="58" spans="2:20" ht="23.1" customHeight="1" x14ac:dyDescent="0.25">
      <c r="B58" s="45" t="s">
        <v>99</v>
      </c>
      <c r="C58" s="50">
        <v>5</v>
      </c>
      <c r="D58" s="50">
        <v>1</v>
      </c>
      <c r="E58" s="50">
        <v>2</v>
      </c>
      <c r="F58" s="50">
        <v>6</v>
      </c>
      <c r="G58" s="50">
        <v>3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31</v>
      </c>
      <c r="N58" s="50">
        <v>0</v>
      </c>
      <c r="O58" s="17">
        <f t="shared" si="0"/>
        <v>19</v>
      </c>
      <c r="P58" s="17">
        <f t="shared" si="1"/>
        <v>50</v>
      </c>
      <c r="R58" s="19"/>
      <c r="S58" s="19"/>
      <c r="T58"/>
    </row>
    <row r="59" spans="2:20" ht="23.1" customHeight="1" x14ac:dyDescent="0.25">
      <c r="B59" s="45" t="s">
        <v>100</v>
      </c>
      <c r="C59" s="50">
        <v>1</v>
      </c>
      <c r="D59" s="50">
        <v>2</v>
      </c>
      <c r="E59" s="50">
        <v>3</v>
      </c>
      <c r="F59" s="50">
        <v>4</v>
      </c>
      <c r="G59" s="50">
        <v>0</v>
      </c>
      <c r="H59" s="50">
        <v>2</v>
      </c>
      <c r="I59" s="50">
        <v>4</v>
      </c>
      <c r="J59" s="50">
        <v>0</v>
      </c>
      <c r="K59" s="50">
        <v>0</v>
      </c>
      <c r="L59" s="50">
        <v>0</v>
      </c>
      <c r="M59" s="50">
        <v>18</v>
      </c>
      <c r="N59" s="50">
        <v>0</v>
      </c>
      <c r="O59" s="17">
        <f t="shared" si="0"/>
        <v>16</v>
      </c>
      <c r="P59" s="17">
        <f t="shared" si="1"/>
        <v>34</v>
      </c>
      <c r="R59" s="19"/>
      <c r="S59" s="19"/>
      <c r="T59"/>
    </row>
    <row r="60" spans="2:20" ht="23.1" customHeight="1" x14ac:dyDescent="0.25">
      <c r="B60" s="45" t="s">
        <v>101</v>
      </c>
      <c r="C60" s="50">
        <v>4</v>
      </c>
      <c r="D60" s="50">
        <v>2</v>
      </c>
      <c r="E60" s="50">
        <v>1</v>
      </c>
      <c r="F60" s="50">
        <v>19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24</v>
      </c>
      <c r="N60" s="50">
        <v>0</v>
      </c>
      <c r="O60" s="17">
        <f t="shared" si="0"/>
        <v>29</v>
      </c>
      <c r="P60" s="17">
        <f t="shared" si="1"/>
        <v>53</v>
      </c>
      <c r="R60" s="19"/>
      <c r="S60" s="19"/>
      <c r="T60"/>
    </row>
    <row r="61" spans="2:20" ht="23.1" customHeight="1" x14ac:dyDescent="0.25">
      <c r="B61" s="45" t="s">
        <v>102</v>
      </c>
      <c r="C61" s="50">
        <v>8</v>
      </c>
      <c r="D61" s="50">
        <v>2</v>
      </c>
      <c r="E61" s="50">
        <v>2</v>
      </c>
      <c r="F61" s="50">
        <v>8</v>
      </c>
      <c r="G61" s="50">
        <v>2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4</v>
      </c>
      <c r="N61" s="50">
        <v>0</v>
      </c>
      <c r="O61" s="17">
        <f t="shared" si="0"/>
        <v>23</v>
      </c>
      <c r="P61" s="17">
        <f t="shared" si="1"/>
        <v>27</v>
      </c>
      <c r="R61" s="19"/>
      <c r="S61" s="19"/>
      <c r="T61"/>
    </row>
    <row r="62" spans="2:20" ht="23.1" customHeight="1" x14ac:dyDescent="0.25">
      <c r="B62" s="45" t="s">
        <v>107</v>
      </c>
      <c r="C62" s="50">
        <v>7</v>
      </c>
      <c r="D62" s="50">
        <v>2</v>
      </c>
      <c r="E62" s="50">
        <v>1</v>
      </c>
      <c r="F62" s="50">
        <v>3</v>
      </c>
      <c r="G62" s="50">
        <v>0</v>
      </c>
      <c r="H62" s="50">
        <v>0</v>
      </c>
      <c r="I62" s="50">
        <v>2</v>
      </c>
      <c r="J62" s="50">
        <v>1</v>
      </c>
      <c r="K62" s="50">
        <v>0</v>
      </c>
      <c r="L62" s="50">
        <v>0</v>
      </c>
      <c r="M62" s="50">
        <v>18</v>
      </c>
      <c r="N62" s="50">
        <v>0</v>
      </c>
      <c r="O62" s="17">
        <f t="shared" si="0"/>
        <v>16</v>
      </c>
      <c r="P62" s="17">
        <f t="shared" si="1"/>
        <v>34</v>
      </c>
      <c r="R62" s="19"/>
      <c r="S62" s="19"/>
      <c r="T62"/>
    </row>
    <row r="63" spans="2:20" ht="23.1" customHeight="1" x14ac:dyDescent="0.25">
      <c r="B63" s="45" t="s">
        <v>108</v>
      </c>
      <c r="C63" s="50">
        <v>13</v>
      </c>
      <c r="D63" s="50">
        <v>0</v>
      </c>
      <c r="E63" s="50">
        <v>1</v>
      </c>
      <c r="F63" s="50">
        <v>6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21</v>
      </c>
      <c r="N63" s="50">
        <v>0</v>
      </c>
      <c r="O63" s="17">
        <f t="shared" si="0"/>
        <v>22</v>
      </c>
      <c r="P63" s="17">
        <f t="shared" si="1"/>
        <v>43</v>
      </c>
      <c r="R63" s="19"/>
      <c r="S63" s="19"/>
      <c r="T63"/>
    </row>
    <row r="64" spans="2:20" ht="23.1" customHeight="1" x14ac:dyDescent="0.25">
      <c r="B64" s="45" t="s">
        <v>109</v>
      </c>
      <c r="C64" s="50">
        <v>4</v>
      </c>
      <c r="D64" s="50">
        <v>0</v>
      </c>
      <c r="E64" s="50">
        <v>1</v>
      </c>
      <c r="F64" s="50">
        <v>2</v>
      </c>
      <c r="G64" s="50">
        <v>2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6</v>
      </c>
      <c r="N64" s="50">
        <v>0</v>
      </c>
      <c r="O64" s="17">
        <f t="shared" si="0"/>
        <v>12</v>
      </c>
      <c r="P64" s="17">
        <f t="shared" si="1"/>
        <v>18</v>
      </c>
      <c r="R64" s="19"/>
      <c r="S64" s="19"/>
      <c r="T64"/>
    </row>
    <row r="65" spans="2:20" ht="23.1" customHeight="1" x14ac:dyDescent="0.25">
      <c r="B65" s="45" t="s">
        <v>158</v>
      </c>
      <c r="C65" s="50">
        <v>5</v>
      </c>
      <c r="D65" s="50">
        <v>3</v>
      </c>
      <c r="E65" s="50">
        <v>1</v>
      </c>
      <c r="F65" s="50">
        <v>2</v>
      </c>
      <c r="G65" s="50">
        <v>0</v>
      </c>
      <c r="H65" s="50">
        <v>0</v>
      </c>
      <c r="I65" s="50">
        <v>2</v>
      </c>
      <c r="J65" s="50">
        <v>1</v>
      </c>
      <c r="K65" s="50">
        <v>0</v>
      </c>
      <c r="L65" s="50">
        <v>0</v>
      </c>
      <c r="M65" s="50">
        <v>13</v>
      </c>
      <c r="N65" s="50">
        <v>0</v>
      </c>
      <c r="O65" s="17">
        <f t="shared" si="0"/>
        <v>14</v>
      </c>
      <c r="P65" s="17">
        <f t="shared" si="1"/>
        <v>27</v>
      </c>
      <c r="R65" s="19"/>
      <c r="S65" s="19"/>
      <c r="T65"/>
    </row>
    <row r="66" spans="2:20" ht="23.1" customHeight="1" x14ac:dyDescent="0.25">
      <c r="B66" s="45" t="s">
        <v>103</v>
      </c>
      <c r="C66" s="50">
        <v>3</v>
      </c>
      <c r="D66" s="50">
        <v>2</v>
      </c>
      <c r="E66" s="50">
        <v>1</v>
      </c>
      <c r="F66" s="50">
        <v>6</v>
      </c>
      <c r="G66" s="50">
        <v>2</v>
      </c>
      <c r="H66" s="50">
        <v>0</v>
      </c>
      <c r="I66" s="50">
        <v>4</v>
      </c>
      <c r="J66" s="50">
        <v>0</v>
      </c>
      <c r="K66" s="50">
        <v>0</v>
      </c>
      <c r="L66" s="50">
        <v>0</v>
      </c>
      <c r="M66" s="50">
        <v>15</v>
      </c>
      <c r="N66" s="50">
        <v>0</v>
      </c>
      <c r="O66" s="17">
        <f t="shared" si="0"/>
        <v>18</v>
      </c>
      <c r="P66" s="17">
        <f t="shared" si="1"/>
        <v>33</v>
      </c>
      <c r="R66" s="19"/>
      <c r="S66" s="19"/>
      <c r="T66"/>
    </row>
    <row r="67" spans="2:20" ht="23.1" customHeight="1" x14ac:dyDescent="0.25">
      <c r="B67" s="45" t="s">
        <v>104</v>
      </c>
      <c r="C67" s="50">
        <v>5</v>
      </c>
      <c r="D67" s="50">
        <v>3</v>
      </c>
      <c r="E67" s="50">
        <v>2</v>
      </c>
      <c r="F67" s="50">
        <v>2</v>
      </c>
      <c r="G67" s="50">
        <v>0</v>
      </c>
      <c r="H67" s="50">
        <v>0</v>
      </c>
      <c r="I67" s="50">
        <v>7</v>
      </c>
      <c r="J67" s="50">
        <v>0</v>
      </c>
      <c r="K67" s="50">
        <v>0</v>
      </c>
      <c r="L67" s="50">
        <v>0</v>
      </c>
      <c r="M67" s="50">
        <v>11</v>
      </c>
      <c r="N67" s="50">
        <v>0</v>
      </c>
      <c r="O67" s="17">
        <f t="shared" si="0"/>
        <v>19</v>
      </c>
      <c r="P67" s="17">
        <f t="shared" si="1"/>
        <v>30</v>
      </c>
      <c r="R67" s="19"/>
      <c r="S67" s="19"/>
      <c r="T67"/>
    </row>
    <row r="68" spans="2:20" ht="23.1" customHeight="1" x14ac:dyDescent="0.25">
      <c r="B68" s="45" t="s">
        <v>105</v>
      </c>
      <c r="C68" s="50">
        <v>8</v>
      </c>
      <c r="D68" s="50">
        <v>3</v>
      </c>
      <c r="E68" s="50">
        <v>3</v>
      </c>
      <c r="F68" s="50">
        <v>1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19</v>
      </c>
      <c r="N68" s="50">
        <v>0</v>
      </c>
      <c r="O68" s="17">
        <f t="shared" si="0"/>
        <v>17</v>
      </c>
      <c r="P68" s="17">
        <f t="shared" si="1"/>
        <v>36</v>
      </c>
      <c r="R68" s="19"/>
      <c r="S68" s="19"/>
      <c r="T68"/>
    </row>
    <row r="69" spans="2:20" ht="23.1" customHeight="1" x14ac:dyDescent="0.25">
      <c r="B69" s="45" t="s">
        <v>106</v>
      </c>
      <c r="C69" s="50">
        <v>8</v>
      </c>
      <c r="D69" s="50">
        <v>4</v>
      </c>
      <c r="E69" s="50">
        <v>2</v>
      </c>
      <c r="F69" s="50">
        <v>2</v>
      </c>
      <c r="G69" s="50">
        <v>0</v>
      </c>
      <c r="H69" s="50">
        <v>0</v>
      </c>
      <c r="I69" s="50">
        <v>3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7">
        <f t="shared" si="0"/>
        <v>19</v>
      </c>
      <c r="P69" s="17">
        <f t="shared" si="1"/>
        <v>24</v>
      </c>
      <c r="R69" s="19"/>
      <c r="S69" s="19"/>
      <c r="T69"/>
    </row>
    <row r="70" spans="2:20" ht="23.1" customHeight="1" x14ac:dyDescent="0.25">
      <c r="B70" s="45" t="s">
        <v>110</v>
      </c>
      <c r="C70" s="50">
        <v>3</v>
      </c>
      <c r="D70" s="50">
        <v>1</v>
      </c>
      <c r="E70" s="50">
        <v>1</v>
      </c>
      <c r="F70" s="50">
        <v>0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0</v>
      </c>
      <c r="M70" s="50">
        <v>10</v>
      </c>
      <c r="N70" s="50">
        <v>0</v>
      </c>
      <c r="O70" s="17">
        <f t="shared" si="0"/>
        <v>8</v>
      </c>
      <c r="P70" s="17">
        <f t="shared" si="1"/>
        <v>18</v>
      </c>
      <c r="R70" s="19"/>
      <c r="S70" s="19"/>
      <c r="T70"/>
    </row>
    <row r="71" spans="2:20" ht="23.1" customHeight="1" x14ac:dyDescent="0.25">
      <c r="B71" s="45" t="s">
        <v>111</v>
      </c>
      <c r="C71" s="50">
        <v>3</v>
      </c>
      <c r="D71" s="50">
        <v>2</v>
      </c>
      <c r="E71" s="50">
        <v>0</v>
      </c>
      <c r="F71" s="50">
        <v>2</v>
      </c>
      <c r="G71" s="50">
        <v>0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28</v>
      </c>
      <c r="N71" s="50">
        <v>0</v>
      </c>
      <c r="O71" s="17">
        <f t="shared" si="0"/>
        <v>10</v>
      </c>
      <c r="P71" s="17">
        <f t="shared" si="1"/>
        <v>38</v>
      </c>
      <c r="R71" s="19"/>
      <c r="S71" s="19"/>
      <c r="T71"/>
    </row>
    <row r="72" spans="2:20" ht="23.1" customHeight="1" x14ac:dyDescent="0.25">
      <c r="B72" s="45" t="s">
        <v>112</v>
      </c>
      <c r="C72" s="50">
        <v>0</v>
      </c>
      <c r="D72" s="50">
        <v>2</v>
      </c>
      <c r="E72" s="50">
        <v>0</v>
      </c>
      <c r="F72" s="50">
        <v>2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19</v>
      </c>
      <c r="N72" s="50">
        <v>0</v>
      </c>
      <c r="O72" s="17">
        <f t="shared" si="0"/>
        <v>5</v>
      </c>
      <c r="P72" s="17">
        <f t="shared" si="1"/>
        <v>24</v>
      </c>
      <c r="R72" s="19"/>
      <c r="S72" s="19"/>
      <c r="T72"/>
    </row>
    <row r="73" spans="2:20" ht="23.1" customHeight="1" x14ac:dyDescent="0.25">
      <c r="B73" s="45" t="s">
        <v>113</v>
      </c>
      <c r="C73" s="50">
        <v>5</v>
      </c>
      <c r="D73" s="50">
        <v>4</v>
      </c>
      <c r="E73" s="50">
        <v>0</v>
      </c>
      <c r="F73" s="50">
        <v>2</v>
      </c>
      <c r="G73" s="50">
        <v>0</v>
      </c>
      <c r="H73" s="50">
        <v>0</v>
      </c>
      <c r="I73" s="50">
        <v>1</v>
      </c>
      <c r="J73" s="50">
        <v>1</v>
      </c>
      <c r="K73" s="50">
        <v>0</v>
      </c>
      <c r="L73" s="50">
        <v>0</v>
      </c>
      <c r="M73" s="50">
        <v>11</v>
      </c>
      <c r="N73" s="50">
        <v>0</v>
      </c>
      <c r="O73" s="17">
        <f t="shared" si="0"/>
        <v>13</v>
      </c>
      <c r="P73" s="17">
        <f t="shared" si="1"/>
        <v>24</v>
      </c>
      <c r="R73" s="19"/>
      <c r="S73" s="19"/>
      <c r="T73"/>
    </row>
    <row r="74" spans="2:20" ht="23.1" customHeight="1" x14ac:dyDescent="0.25">
      <c r="B74" s="45" t="s">
        <v>114</v>
      </c>
      <c r="C74" s="50">
        <v>5</v>
      </c>
      <c r="D74" s="50">
        <v>0</v>
      </c>
      <c r="E74" s="50">
        <v>1</v>
      </c>
      <c r="F74" s="50">
        <v>3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13</v>
      </c>
      <c r="N74" s="50">
        <v>0</v>
      </c>
      <c r="O74" s="17">
        <f t="shared" ref="O74:O105" si="35">SUM(C74:L74,N74)</f>
        <v>10</v>
      </c>
      <c r="P74" s="17">
        <f t="shared" ref="P74:P105" si="36">SUM(C74:N74)</f>
        <v>23</v>
      </c>
      <c r="R74" s="19"/>
      <c r="S74" s="19"/>
      <c r="T74"/>
    </row>
    <row r="75" spans="2:20" ht="23.1" customHeight="1" x14ac:dyDescent="0.25">
      <c r="B75" s="45" t="s">
        <v>115</v>
      </c>
      <c r="C75" s="50">
        <v>3</v>
      </c>
      <c r="D75" s="50">
        <v>0</v>
      </c>
      <c r="E75" s="50">
        <v>0</v>
      </c>
      <c r="F75" s="50">
        <v>4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8</v>
      </c>
      <c r="N75" s="50">
        <v>0</v>
      </c>
      <c r="O75" s="17">
        <f t="shared" si="35"/>
        <v>7</v>
      </c>
      <c r="P75" s="17">
        <f t="shared" si="36"/>
        <v>15</v>
      </c>
      <c r="R75" s="19"/>
      <c r="S75" s="19"/>
      <c r="T75"/>
    </row>
    <row r="76" spans="2:20" ht="23.1" customHeight="1" x14ac:dyDescent="0.25">
      <c r="B76" s="45" t="s">
        <v>116</v>
      </c>
      <c r="C76" s="50">
        <v>3</v>
      </c>
      <c r="D76" s="50">
        <v>1</v>
      </c>
      <c r="E76" s="50">
        <v>1</v>
      </c>
      <c r="F76" s="50">
        <v>1</v>
      </c>
      <c r="G76" s="50">
        <v>1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8</v>
      </c>
      <c r="N76" s="50">
        <v>0</v>
      </c>
      <c r="O76" s="17">
        <f t="shared" si="35"/>
        <v>7</v>
      </c>
      <c r="P76" s="17">
        <f t="shared" si="36"/>
        <v>15</v>
      </c>
      <c r="R76" s="19"/>
      <c r="S76" s="19"/>
      <c r="T76"/>
    </row>
    <row r="77" spans="2:20" ht="23.1" customHeight="1" x14ac:dyDescent="0.25">
      <c r="B77" s="45" t="s">
        <v>117</v>
      </c>
      <c r="C77" s="50">
        <v>2</v>
      </c>
      <c r="D77" s="50">
        <v>2</v>
      </c>
      <c r="E77" s="50">
        <v>0</v>
      </c>
      <c r="F77" s="50">
        <v>1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11</v>
      </c>
      <c r="N77" s="50">
        <v>0</v>
      </c>
      <c r="O77" s="17">
        <f t="shared" si="35"/>
        <v>6</v>
      </c>
      <c r="P77" s="17">
        <f t="shared" si="36"/>
        <v>17</v>
      </c>
      <c r="R77" s="19"/>
      <c r="S77" s="19"/>
      <c r="T77"/>
    </row>
    <row r="78" spans="2:20" ht="23.1" customHeight="1" x14ac:dyDescent="0.25">
      <c r="B78" s="46" t="s">
        <v>118</v>
      </c>
      <c r="C78" s="50">
        <v>4</v>
      </c>
      <c r="D78" s="50">
        <v>1</v>
      </c>
      <c r="E78" s="50">
        <v>1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7</v>
      </c>
      <c r="N78" s="50">
        <v>0</v>
      </c>
      <c r="O78" s="17">
        <f t="shared" si="35"/>
        <v>8</v>
      </c>
      <c r="P78" s="17">
        <f t="shared" si="36"/>
        <v>15</v>
      </c>
      <c r="R78" s="19"/>
      <c r="S78" s="19"/>
      <c r="T78"/>
    </row>
    <row r="79" spans="2:20" ht="23.1" customHeight="1" x14ac:dyDescent="0.25">
      <c r="B79" s="45" t="s">
        <v>119</v>
      </c>
      <c r="C79" s="50">
        <v>0</v>
      </c>
      <c r="D79" s="50">
        <v>2</v>
      </c>
      <c r="E79" s="50">
        <v>0</v>
      </c>
      <c r="F79" s="50">
        <v>2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10</v>
      </c>
      <c r="N79" s="50">
        <v>0</v>
      </c>
      <c r="O79" s="17">
        <f t="shared" si="35"/>
        <v>5</v>
      </c>
      <c r="P79" s="17">
        <f t="shared" si="36"/>
        <v>15</v>
      </c>
      <c r="R79" s="19"/>
      <c r="S79" s="19"/>
      <c r="T79"/>
    </row>
    <row r="80" spans="2:20" ht="23.1" customHeight="1" x14ac:dyDescent="0.25">
      <c r="B80" s="47" t="s">
        <v>120</v>
      </c>
      <c r="C80" s="50">
        <v>4</v>
      </c>
      <c r="D80" s="50">
        <v>1</v>
      </c>
      <c r="E80" s="50">
        <v>0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5</v>
      </c>
      <c r="N80" s="50">
        <v>0</v>
      </c>
      <c r="O80" s="17">
        <f t="shared" si="35"/>
        <v>7</v>
      </c>
      <c r="P80" s="17">
        <f t="shared" si="36"/>
        <v>12</v>
      </c>
      <c r="R80" s="19"/>
      <c r="S80" s="19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7">
        <f t="shared" si="35"/>
        <v>0</v>
      </c>
      <c r="P81" s="17">
        <f t="shared" si="36"/>
        <v>2</v>
      </c>
      <c r="R81" s="19"/>
      <c r="S81" s="19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7">
        <f t="shared" si="35"/>
        <v>2</v>
      </c>
      <c r="P82" s="17">
        <f t="shared" si="36"/>
        <v>4</v>
      </c>
      <c r="R82" s="19"/>
      <c r="S82" s="19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7">
        <f t="shared" si="35"/>
        <v>0</v>
      </c>
      <c r="P83" s="17">
        <f t="shared" si="36"/>
        <v>0</v>
      </c>
      <c r="R83" s="19"/>
      <c r="S83" s="19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2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</v>
      </c>
      <c r="N84" s="50">
        <v>0</v>
      </c>
      <c r="O84" s="17">
        <f t="shared" si="35"/>
        <v>2</v>
      </c>
      <c r="P84" s="17">
        <f t="shared" si="36"/>
        <v>5</v>
      </c>
      <c r="R84" s="19"/>
      <c r="S84" s="19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2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7">
        <f t="shared" si="35"/>
        <v>2</v>
      </c>
      <c r="P85" s="17">
        <f t="shared" si="36"/>
        <v>2</v>
      </c>
      <c r="R85" s="19"/>
      <c r="S85" s="19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7">
        <f t="shared" si="35"/>
        <v>2</v>
      </c>
      <c r="P86" s="17">
        <f t="shared" si="36"/>
        <v>2</v>
      </c>
      <c r="R86" s="19"/>
      <c r="S86" s="19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</v>
      </c>
      <c r="N87" s="50">
        <v>0</v>
      </c>
      <c r="O87" s="17">
        <f t="shared" si="35"/>
        <v>0</v>
      </c>
      <c r="P87" s="17">
        <f t="shared" si="36"/>
        <v>3</v>
      </c>
      <c r="R87" s="19"/>
      <c r="S87" s="19"/>
      <c r="T87"/>
    </row>
    <row r="88" spans="2:20" ht="23.1" customHeight="1" x14ac:dyDescent="0.25">
      <c r="B88" s="47" t="s">
        <v>128</v>
      </c>
      <c r="C88" s="50">
        <v>0</v>
      </c>
      <c r="D88" s="50">
        <v>3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7">
        <f t="shared" si="35"/>
        <v>4</v>
      </c>
      <c r="P88" s="17">
        <f t="shared" si="36"/>
        <v>4</v>
      </c>
      <c r="R88" s="19"/>
      <c r="S88" s="19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4</v>
      </c>
      <c r="N89" s="50">
        <v>0</v>
      </c>
      <c r="O89" s="17">
        <f t="shared" si="35"/>
        <v>0</v>
      </c>
      <c r="P89" s="17">
        <f t="shared" si="36"/>
        <v>4</v>
      </c>
      <c r="R89" s="19"/>
      <c r="S89" s="19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7">
        <f t="shared" si="35"/>
        <v>2</v>
      </c>
      <c r="P90" s="17">
        <f t="shared" si="36"/>
        <v>4</v>
      </c>
      <c r="R90" s="19"/>
      <c r="S90" s="19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7">
        <f t="shared" si="35"/>
        <v>0</v>
      </c>
      <c r="P91" s="17">
        <f t="shared" si="36"/>
        <v>0</v>
      </c>
      <c r="R91" s="19"/>
      <c r="S91" s="19"/>
      <c r="T91"/>
    </row>
    <row r="92" spans="2:20" ht="23.1" customHeight="1" x14ac:dyDescent="0.25">
      <c r="B92" s="47" t="s">
        <v>132</v>
      </c>
      <c r="C92" s="50">
        <v>0</v>
      </c>
      <c r="D92" s="50">
        <v>2</v>
      </c>
      <c r="E92" s="50">
        <v>1</v>
      </c>
      <c r="F92" s="50">
        <v>0</v>
      </c>
      <c r="G92" s="50">
        <v>0</v>
      </c>
      <c r="H92" s="50">
        <v>0</v>
      </c>
      <c r="I92" s="50">
        <v>3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7">
        <f t="shared" si="35"/>
        <v>6</v>
      </c>
      <c r="P92" s="17">
        <f t="shared" si="36"/>
        <v>8</v>
      </c>
      <c r="R92" s="19"/>
      <c r="S92" s="19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7">
        <f t="shared" si="35"/>
        <v>0</v>
      </c>
      <c r="P93" s="17">
        <f t="shared" si="36"/>
        <v>0</v>
      </c>
      <c r="R93" s="19"/>
      <c r="S93" s="19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3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7">
        <f t="shared" si="35"/>
        <v>4</v>
      </c>
      <c r="P94" s="17">
        <f t="shared" si="36"/>
        <v>6</v>
      </c>
      <c r="R94" s="19"/>
      <c r="S94" s="19"/>
      <c r="T94"/>
    </row>
    <row r="95" spans="2:20" ht="23.1" customHeight="1" x14ac:dyDescent="0.25">
      <c r="B95" s="45" t="s">
        <v>135</v>
      </c>
      <c r="C95" s="50">
        <v>0</v>
      </c>
      <c r="D95" s="50">
        <v>2</v>
      </c>
      <c r="E95" s="50">
        <v>1</v>
      </c>
      <c r="F95" s="50">
        <v>0</v>
      </c>
      <c r="G95" s="50">
        <v>0</v>
      </c>
      <c r="H95" s="50">
        <v>0</v>
      </c>
      <c r="I95" s="50">
        <v>3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7">
        <f t="shared" si="35"/>
        <v>6</v>
      </c>
      <c r="P95" s="17">
        <f t="shared" si="36"/>
        <v>6</v>
      </c>
      <c r="R95" s="19"/>
      <c r="S95" s="19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3</v>
      </c>
      <c r="N96" s="50">
        <v>0</v>
      </c>
      <c r="O96" s="17">
        <f t="shared" si="35"/>
        <v>1</v>
      </c>
      <c r="P96" s="17">
        <f t="shared" si="36"/>
        <v>4</v>
      </c>
      <c r="R96" s="19"/>
      <c r="S96" s="19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3</v>
      </c>
      <c r="F97" s="50">
        <v>2</v>
      </c>
      <c r="G97" s="50">
        <v>1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7">
        <f t="shared" si="35"/>
        <v>8</v>
      </c>
      <c r="P97" s="17">
        <f t="shared" si="36"/>
        <v>8</v>
      </c>
      <c r="R97" s="19"/>
      <c r="S97" s="19"/>
      <c r="T97"/>
    </row>
    <row r="98" spans="2:20" ht="23.1" customHeight="1" x14ac:dyDescent="0.25">
      <c r="B98" s="46" t="s">
        <v>138</v>
      </c>
      <c r="C98" s="50">
        <v>0</v>
      </c>
      <c r="D98" s="50">
        <v>2</v>
      </c>
      <c r="E98" s="50">
        <v>1</v>
      </c>
      <c r="F98" s="50">
        <v>3</v>
      </c>
      <c r="G98" s="50">
        <v>0</v>
      </c>
      <c r="H98" s="50">
        <v>1</v>
      </c>
      <c r="I98" s="50">
        <v>2</v>
      </c>
      <c r="J98" s="50">
        <v>0</v>
      </c>
      <c r="K98" s="50">
        <v>0</v>
      </c>
      <c r="L98" s="50">
        <v>0</v>
      </c>
      <c r="M98" s="50">
        <v>4</v>
      </c>
      <c r="N98" s="50">
        <v>0</v>
      </c>
      <c r="O98" s="17">
        <f t="shared" si="35"/>
        <v>9</v>
      </c>
      <c r="P98" s="17">
        <f t="shared" si="36"/>
        <v>13</v>
      </c>
      <c r="R98" s="19"/>
      <c r="S98" s="19"/>
      <c r="T98"/>
    </row>
    <row r="99" spans="2:20" ht="23.1" customHeight="1" x14ac:dyDescent="0.25">
      <c r="B99" s="45" t="s">
        <v>139</v>
      </c>
      <c r="C99" s="50">
        <v>1</v>
      </c>
      <c r="D99" s="50">
        <v>1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7">
        <f t="shared" si="35"/>
        <v>3</v>
      </c>
      <c r="P99" s="17">
        <f t="shared" si="36"/>
        <v>4</v>
      </c>
      <c r="R99" s="19"/>
      <c r="S99" s="19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2</v>
      </c>
      <c r="F100" s="50">
        <v>2</v>
      </c>
      <c r="G100" s="50">
        <v>1</v>
      </c>
      <c r="H100" s="50">
        <v>0</v>
      </c>
      <c r="I100" s="50">
        <v>3</v>
      </c>
      <c r="J100" s="50">
        <v>0</v>
      </c>
      <c r="K100" s="50">
        <v>0</v>
      </c>
      <c r="L100" s="50">
        <v>0</v>
      </c>
      <c r="M100" s="50">
        <v>6</v>
      </c>
      <c r="N100" s="50">
        <v>0</v>
      </c>
      <c r="O100" s="17">
        <f t="shared" si="35"/>
        <v>10</v>
      </c>
      <c r="P100" s="17">
        <f t="shared" si="36"/>
        <v>16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1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7">
        <f t="shared" si="35"/>
        <v>4</v>
      </c>
      <c r="P101" s="17">
        <f t="shared" si="36"/>
        <v>7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7">
        <f t="shared" si="35"/>
        <v>4</v>
      </c>
      <c r="P102" s="17">
        <f t="shared" si="36"/>
        <v>6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2</v>
      </c>
      <c r="D103" s="50">
        <v>1</v>
      </c>
      <c r="E103" s="50">
        <v>0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9</v>
      </c>
      <c r="N103" s="50">
        <v>0</v>
      </c>
      <c r="O103" s="17">
        <f t="shared" si="35"/>
        <v>6</v>
      </c>
      <c r="P103" s="17">
        <f t="shared" si="36"/>
        <v>15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0</v>
      </c>
      <c r="D104" s="50">
        <v>2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9</v>
      </c>
      <c r="N104" s="50">
        <v>0</v>
      </c>
      <c r="O104" s="17">
        <f t="shared" si="35"/>
        <v>2</v>
      </c>
      <c r="P104" s="17">
        <f t="shared" si="36"/>
        <v>11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0</v>
      </c>
      <c r="D105" s="50">
        <v>1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17</v>
      </c>
      <c r="N105" s="50">
        <v>0</v>
      </c>
      <c r="O105" s="17">
        <f t="shared" si="35"/>
        <v>3</v>
      </c>
      <c r="P105" s="17">
        <f t="shared" si="36"/>
        <v>20</v>
      </c>
      <c r="R105" s="19"/>
      <c r="S105" s="19"/>
      <c r="T105"/>
    </row>
    <row r="106" spans="2:20" ht="23.1" customHeight="1" x14ac:dyDescent="0.25">
      <c r="B106" s="59" t="s">
        <v>18</v>
      </c>
      <c r="C106" s="16">
        <f>SUM(C10:C105)</f>
        <v>335</v>
      </c>
      <c r="D106" s="16">
        <f t="shared" ref="D106:P106" si="37">SUM(D10:D105)</f>
        <v>72</v>
      </c>
      <c r="E106" s="16">
        <f t="shared" si="37"/>
        <v>81</v>
      </c>
      <c r="F106" s="16">
        <f t="shared" si="37"/>
        <v>148</v>
      </c>
      <c r="G106" s="16">
        <f t="shared" si="37"/>
        <v>19</v>
      </c>
      <c r="H106" s="16">
        <f t="shared" si="37"/>
        <v>3</v>
      </c>
      <c r="I106" s="16">
        <f t="shared" si="37"/>
        <v>138</v>
      </c>
      <c r="J106" s="16">
        <f t="shared" si="37"/>
        <v>13</v>
      </c>
      <c r="K106" s="16">
        <f t="shared" si="37"/>
        <v>1</v>
      </c>
      <c r="L106" s="16">
        <f t="shared" si="37"/>
        <v>0</v>
      </c>
      <c r="M106" s="16">
        <f t="shared" si="37"/>
        <v>1346</v>
      </c>
      <c r="N106" s="16">
        <f t="shared" si="37"/>
        <v>0</v>
      </c>
      <c r="O106" s="16">
        <f t="shared" si="37"/>
        <v>810</v>
      </c>
      <c r="P106" s="16">
        <f t="shared" si="37"/>
        <v>2156</v>
      </c>
      <c r="R106" s="19"/>
      <c r="S106" s="19"/>
      <c r="T106"/>
    </row>
    <row r="107" spans="2:20" ht="23.1" customHeight="1" x14ac:dyDescent="0.25">
      <c r="B107" s="59" t="s">
        <v>93</v>
      </c>
      <c r="C107" s="43">
        <f t="shared" ref="C107:N107" si="38">C106/$P$106</f>
        <v>0.15538033395176251</v>
      </c>
      <c r="D107" s="43">
        <f t="shared" si="38"/>
        <v>3.3395176252319109E-2</v>
      </c>
      <c r="E107" s="43">
        <f t="shared" si="38"/>
        <v>3.7569573283859001E-2</v>
      </c>
      <c r="F107" s="43">
        <f t="shared" si="38"/>
        <v>6.8645640074211506E-2</v>
      </c>
      <c r="G107" s="43">
        <f t="shared" si="38"/>
        <v>8.8126159554730975E-3</v>
      </c>
      <c r="H107" s="43">
        <f t="shared" si="38"/>
        <v>1.3914656771799629E-3</v>
      </c>
      <c r="I107" s="43">
        <f t="shared" si="38"/>
        <v>6.4007421150278299E-2</v>
      </c>
      <c r="J107" s="43">
        <f t="shared" si="38"/>
        <v>6.0296846011131727E-3</v>
      </c>
      <c r="K107" s="43">
        <f t="shared" si="38"/>
        <v>4.6382189239332097E-4</v>
      </c>
      <c r="L107" s="43">
        <f t="shared" si="38"/>
        <v>0</v>
      </c>
      <c r="M107" s="43">
        <f t="shared" si="38"/>
        <v>0.62430426716140996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60" t="s">
        <v>94</v>
      </c>
      <c r="C108" s="44">
        <f>C106/$O$106</f>
        <v>0.41358024691358025</v>
      </c>
      <c r="D108" s="44">
        <f t="shared" ref="D108:N108" si="39">D106/$O$106</f>
        <v>8.8888888888888892E-2</v>
      </c>
      <c r="E108" s="44">
        <f t="shared" si="39"/>
        <v>0.1</v>
      </c>
      <c r="F108" s="44">
        <f t="shared" si="39"/>
        <v>0.18271604938271604</v>
      </c>
      <c r="G108" s="44">
        <f t="shared" si="39"/>
        <v>2.3456790123456792E-2</v>
      </c>
      <c r="H108" s="44">
        <f t="shared" si="39"/>
        <v>3.7037037037037038E-3</v>
      </c>
      <c r="I108" s="44">
        <f t="shared" si="39"/>
        <v>0.17037037037037037</v>
      </c>
      <c r="J108" s="44">
        <f t="shared" si="39"/>
        <v>1.6049382716049384E-2</v>
      </c>
      <c r="K108" s="44">
        <f t="shared" si="39"/>
        <v>1.2345679012345679E-3</v>
      </c>
      <c r="L108" s="44">
        <f t="shared" si="39"/>
        <v>0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1:32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1:32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1:32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1:32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1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1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1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1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1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topLeftCell="A49" zoomScale="60" workbookViewId="0">
      <selection activeCell="N5" sqref="N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'[2]23.09-BULOBA- NSANGI'!C3:G3</f>
        <v>MCC - C2 - STN-61-NSANGI-BULOBA ROAD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181</v>
      </c>
      <c r="F5" s="41" t="s">
        <v>1</v>
      </c>
      <c r="G5" s="76" t="str">
        <f>'[2]28.09 Nsangi-Buloba-24h'!G5:H5</f>
        <v>HANA international school</v>
      </c>
      <c r="H5" s="77"/>
      <c r="I5" s="14"/>
      <c r="J5" s="2" t="s">
        <v>5</v>
      </c>
      <c r="K5" s="76" t="s">
        <v>180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'[2]23.09-BULOBA- NSANGI'!D6:E6</f>
        <v>BULOBA</v>
      </c>
      <c r="E6" s="77"/>
      <c r="F6" s="2" t="s">
        <v>2</v>
      </c>
      <c r="G6" s="76" t="str">
        <f>'[2]23.09-BULOBA- NSANGI'!G6:H6</f>
        <v>NSANGI</v>
      </c>
      <c r="H6" s="77"/>
      <c r="J6" s="2" t="s">
        <v>21</v>
      </c>
      <c r="K6" s="76" t="str">
        <f>'[2]28.09 Nsangi-Buloba-24h'!K6:L6</f>
        <v>Dennis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20</v>
      </c>
      <c r="N10" s="50">
        <v>0</v>
      </c>
      <c r="O10" s="17">
        <f t="shared" ref="O10:O57" si="0">SUM(C10:L10,N10)</f>
        <v>3</v>
      </c>
      <c r="P10" s="17">
        <f t="shared" ref="P10:P57" si="1">SUM(C10:N10)</f>
        <v>23</v>
      </c>
      <c r="R10" s="1" t="s">
        <v>6</v>
      </c>
      <c r="S10" s="17">
        <f t="shared" ref="S10:AF10" si="2">SUM(C10:C13)</f>
        <v>11</v>
      </c>
      <c r="T10" s="17">
        <f t="shared" si="2"/>
        <v>1</v>
      </c>
      <c r="U10" s="17">
        <f t="shared" si="2"/>
        <v>2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88</v>
      </c>
      <c r="AD10" s="17">
        <f t="shared" si="2"/>
        <v>0</v>
      </c>
      <c r="AE10" s="31">
        <f t="shared" si="2"/>
        <v>25</v>
      </c>
      <c r="AF10" s="31">
        <f t="shared" si="2"/>
        <v>113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20</v>
      </c>
      <c r="N11" s="50">
        <v>0</v>
      </c>
      <c r="O11" s="17">
        <f t="shared" si="0"/>
        <v>7</v>
      </c>
      <c r="P11" s="17">
        <f t="shared" si="1"/>
        <v>27</v>
      </c>
      <c r="R11" s="1" t="s">
        <v>7</v>
      </c>
      <c r="S11" s="17">
        <f t="shared" ref="S11:AF11" si="3">SUM(C14:C17)</f>
        <v>13</v>
      </c>
      <c r="T11" s="17">
        <f t="shared" si="3"/>
        <v>5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99</v>
      </c>
      <c r="AD11" s="17">
        <f t="shared" si="3"/>
        <v>0</v>
      </c>
      <c r="AE11" s="31">
        <f t="shared" si="3"/>
        <v>21</v>
      </c>
      <c r="AF11" s="31">
        <f t="shared" si="3"/>
        <v>120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21</v>
      </c>
      <c r="N12" s="50">
        <v>0</v>
      </c>
      <c r="O12" s="17">
        <f t="shared" si="0"/>
        <v>6</v>
      </c>
      <c r="P12" s="17">
        <f t="shared" si="1"/>
        <v>27</v>
      </c>
      <c r="R12" s="1" t="s">
        <v>8</v>
      </c>
      <c r="S12" s="17">
        <f t="shared" ref="S12:AF12" si="4">SUM(C18:C21)</f>
        <v>17</v>
      </c>
      <c r="T12" s="17">
        <f t="shared" si="4"/>
        <v>2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89</v>
      </c>
      <c r="AD12" s="17">
        <f t="shared" si="4"/>
        <v>0</v>
      </c>
      <c r="AE12" s="31">
        <f t="shared" si="4"/>
        <v>28</v>
      </c>
      <c r="AF12" s="31">
        <f t="shared" si="4"/>
        <v>117</v>
      </c>
    </row>
    <row r="13" spans="2:32" ht="23.1" customHeight="1" x14ac:dyDescent="0.25">
      <c r="B13" s="23" t="s">
        <v>40</v>
      </c>
      <c r="C13" s="50">
        <v>3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27</v>
      </c>
      <c r="N13" s="50">
        <v>0</v>
      </c>
      <c r="O13" s="17">
        <f t="shared" si="0"/>
        <v>9</v>
      </c>
      <c r="P13" s="17">
        <f t="shared" si="1"/>
        <v>36</v>
      </c>
      <c r="R13" s="1" t="s">
        <v>9</v>
      </c>
      <c r="S13" s="17">
        <f t="shared" ref="S13:AF13" si="5">SUM(C22:C25)</f>
        <v>24</v>
      </c>
      <c r="T13" s="17">
        <f t="shared" si="5"/>
        <v>5</v>
      </c>
      <c r="U13" s="17">
        <f t="shared" si="5"/>
        <v>1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90</v>
      </c>
      <c r="AD13" s="17">
        <f t="shared" si="5"/>
        <v>0</v>
      </c>
      <c r="AE13" s="31">
        <f t="shared" si="5"/>
        <v>38</v>
      </c>
      <c r="AF13" s="31">
        <f t="shared" si="5"/>
        <v>128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24</v>
      </c>
      <c r="N14" s="50">
        <v>0</v>
      </c>
      <c r="O14" s="17">
        <f t="shared" si="0"/>
        <v>6</v>
      </c>
      <c r="P14" s="17">
        <f t="shared" si="1"/>
        <v>30</v>
      </c>
      <c r="R14" s="1" t="s">
        <v>10</v>
      </c>
      <c r="S14" s="17">
        <f t="shared" ref="S14:AF14" si="6">SUM(C26:C29)</f>
        <v>34</v>
      </c>
      <c r="T14" s="17">
        <f t="shared" si="6"/>
        <v>7</v>
      </c>
      <c r="U14" s="17">
        <f t="shared" si="6"/>
        <v>3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2</v>
      </c>
      <c r="AB14" s="17">
        <f t="shared" si="6"/>
        <v>0</v>
      </c>
      <c r="AC14" s="17">
        <f t="shared" si="6"/>
        <v>100</v>
      </c>
      <c r="AD14" s="17">
        <f t="shared" si="6"/>
        <v>0</v>
      </c>
      <c r="AE14" s="31">
        <f t="shared" si="6"/>
        <v>59</v>
      </c>
      <c r="AF14" s="31">
        <f t="shared" si="6"/>
        <v>159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23</v>
      </c>
      <c r="N15" s="50">
        <v>0</v>
      </c>
      <c r="O15" s="17">
        <f t="shared" si="0"/>
        <v>1</v>
      </c>
      <c r="P15" s="17">
        <f t="shared" si="1"/>
        <v>24</v>
      </c>
      <c r="R15" s="1" t="s">
        <v>11</v>
      </c>
      <c r="S15" s="17">
        <f t="shared" ref="S15:AF15" si="7">SUM(C30:C33)</f>
        <v>18</v>
      </c>
      <c r="T15" s="17">
        <f t="shared" si="7"/>
        <v>8</v>
      </c>
      <c r="U15" s="17">
        <f t="shared" si="7"/>
        <v>5</v>
      </c>
      <c r="V15" s="17">
        <f t="shared" si="7"/>
        <v>8</v>
      </c>
      <c r="W15" s="17">
        <f t="shared" si="7"/>
        <v>1</v>
      </c>
      <c r="X15" s="17">
        <f t="shared" si="7"/>
        <v>0</v>
      </c>
      <c r="Y15" s="17">
        <f t="shared" si="7"/>
        <v>7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93</v>
      </c>
      <c r="AD15" s="17">
        <f t="shared" si="7"/>
        <v>0</v>
      </c>
      <c r="AE15" s="31">
        <f t="shared" si="7"/>
        <v>48</v>
      </c>
      <c r="AF15" s="31">
        <f t="shared" si="7"/>
        <v>141</v>
      </c>
    </row>
    <row r="16" spans="2:32" ht="23.1" customHeight="1" x14ac:dyDescent="0.25">
      <c r="B16" s="23" t="s">
        <v>43</v>
      </c>
      <c r="C16" s="50">
        <v>3</v>
      </c>
      <c r="D16" s="50">
        <v>3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7">
        <f t="shared" si="0"/>
        <v>7</v>
      </c>
      <c r="P16" s="17">
        <f t="shared" si="1"/>
        <v>30</v>
      </c>
      <c r="R16" s="1" t="s">
        <v>12</v>
      </c>
      <c r="S16" s="17">
        <f t="shared" ref="S16:AF16" si="8">SUM(C34:C37)</f>
        <v>37</v>
      </c>
      <c r="T16" s="17">
        <f t="shared" si="8"/>
        <v>8</v>
      </c>
      <c r="U16" s="17">
        <f t="shared" si="8"/>
        <v>5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71</v>
      </c>
      <c r="AD16" s="17">
        <f t="shared" si="8"/>
        <v>0</v>
      </c>
      <c r="AE16" s="31">
        <f t="shared" si="8"/>
        <v>60</v>
      </c>
      <c r="AF16" s="31">
        <f t="shared" si="8"/>
        <v>131</v>
      </c>
    </row>
    <row r="17" spans="2:32" ht="23.1" customHeight="1" x14ac:dyDescent="0.25">
      <c r="B17" s="23" t="s">
        <v>44</v>
      </c>
      <c r="C17" s="50">
        <v>3</v>
      </c>
      <c r="D17" s="50">
        <v>2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29</v>
      </c>
      <c r="N17" s="50">
        <v>0</v>
      </c>
      <c r="O17" s="17">
        <f t="shared" si="0"/>
        <v>7</v>
      </c>
      <c r="P17" s="17">
        <f t="shared" si="1"/>
        <v>36</v>
      </c>
      <c r="R17" s="1" t="s">
        <v>13</v>
      </c>
      <c r="S17" s="17">
        <f t="shared" ref="S17:AF17" si="9">SUM(C38:C41)</f>
        <v>23</v>
      </c>
      <c r="T17" s="17">
        <f t="shared" si="9"/>
        <v>5</v>
      </c>
      <c r="U17" s="17">
        <f t="shared" si="9"/>
        <v>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73</v>
      </c>
      <c r="AD17" s="17">
        <f t="shared" si="9"/>
        <v>0</v>
      </c>
      <c r="AE17" s="31">
        <f t="shared" si="9"/>
        <v>40</v>
      </c>
      <c r="AF17" s="31">
        <f t="shared" si="9"/>
        <v>113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7">
        <f t="shared" si="0"/>
        <v>3</v>
      </c>
      <c r="P18" s="17">
        <f t="shared" si="1"/>
        <v>23</v>
      </c>
      <c r="R18" s="1" t="s">
        <v>14</v>
      </c>
      <c r="S18" s="17">
        <f t="shared" ref="S18:AF18" si="10">SUM(C42:C45)</f>
        <v>19</v>
      </c>
      <c r="T18" s="17">
        <f t="shared" si="10"/>
        <v>5</v>
      </c>
      <c r="U18" s="17">
        <f t="shared" si="10"/>
        <v>3</v>
      </c>
      <c r="V18" s="17">
        <f t="shared" si="10"/>
        <v>5</v>
      </c>
      <c r="W18" s="17">
        <f t="shared" si="10"/>
        <v>2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2</v>
      </c>
      <c r="AB18" s="17">
        <f t="shared" si="10"/>
        <v>0</v>
      </c>
      <c r="AC18" s="17">
        <f t="shared" si="10"/>
        <v>97</v>
      </c>
      <c r="AD18" s="17">
        <f t="shared" si="10"/>
        <v>0</v>
      </c>
      <c r="AE18" s="31">
        <f t="shared" si="10"/>
        <v>39</v>
      </c>
      <c r="AF18" s="31">
        <f t="shared" si="10"/>
        <v>136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22</v>
      </c>
      <c r="N19" s="50">
        <v>0</v>
      </c>
      <c r="O19" s="17">
        <f t="shared" si="0"/>
        <v>5</v>
      </c>
      <c r="P19" s="17">
        <f t="shared" si="1"/>
        <v>27</v>
      </c>
      <c r="R19" s="1" t="s">
        <v>15</v>
      </c>
      <c r="S19" s="17">
        <f t="shared" ref="S19:AF19" si="11">SUM(C46:C49)</f>
        <v>20</v>
      </c>
      <c r="T19" s="17">
        <f t="shared" si="11"/>
        <v>9</v>
      </c>
      <c r="U19" s="17">
        <f t="shared" si="11"/>
        <v>6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110</v>
      </c>
      <c r="AD19" s="17">
        <f t="shared" si="11"/>
        <v>0</v>
      </c>
      <c r="AE19" s="31">
        <f t="shared" si="11"/>
        <v>43</v>
      </c>
      <c r="AF19" s="31">
        <f t="shared" si="11"/>
        <v>153</v>
      </c>
    </row>
    <row r="20" spans="2:32" ht="23.1" customHeight="1" x14ac:dyDescent="0.25">
      <c r="B20" s="23" t="s">
        <v>47</v>
      </c>
      <c r="C20" s="50">
        <v>5</v>
      </c>
      <c r="D20" s="50">
        <v>1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0</v>
      </c>
      <c r="M20" s="50">
        <v>18</v>
      </c>
      <c r="N20" s="50">
        <v>0</v>
      </c>
      <c r="O20" s="17">
        <f t="shared" si="0"/>
        <v>9</v>
      </c>
      <c r="P20" s="17">
        <f t="shared" si="1"/>
        <v>27</v>
      </c>
      <c r="R20" s="1" t="s">
        <v>16</v>
      </c>
      <c r="S20" s="17">
        <f t="shared" ref="S20:AF20" si="12">SUM(C50:C53)</f>
        <v>24</v>
      </c>
      <c r="T20" s="17">
        <f t="shared" si="12"/>
        <v>4</v>
      </c>
      <c r="U20" s="17">
        <f t="shared" si="12"/>
        <v>2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2</v>
      </c>
      <c r="AB20" s="17">
        <f t="shared" si="12"/>
        <v>0</v>
      </c>
      <c r="AC20" s="17">
        <f t="shared" si="12"/>
        <v>106</v>
      </c>
      <c r="AD20" s="17">
        <f t="shared" si="12"/>
        <v>0</v>
      </c>
      <c r="AE20" s="31">
        <f t="shared" si="12"/>
        <v>41</v>
      </c>
      <c r="AF20" s="31">
        <f t="shared" si="12"/>
        <v>147</v>
      </c>
    </row>
    <row r="21" spans="2:32" ht="23.1" customHeight="1" x14ac:dyDescent="0.25">
      <c r="B21" s="23" t="s">
        <v>48</v>
      </c>
      <c r="C21" s="50">
        <v>6</v>
      </c>
      <c r="D21" s="50">
        <v>1</v>
      </c>
      <c r="E21" s="50">
        <v>1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29</v>
      </c>
      <c r="N21" s="50">
        <v>0</v>
      </c>
      <c r="O21" s="17">
        <f t="shared" si="0"/>
        <v>11</v>
      </c>
      <c r="P21" s="17">
        <f t="shared" si="1"/>
        <v>40</v>
      </c>
      <c r="R21" s="36" t="s">
        <v>20</v>
      </c>
      <c r="S21" s="34">
        <f t="shared" ref="S21:AF21" si="13">SUM(C54:C57)</f>
        <v>24</v>
      </c>
      <c r="T21" s="17">
        <f t="shared" si="13"/>
        <v>1</v>
      </c>
      <c r="U21" s="17">
        <f t="shared" si="13"/>
        <v>5</v>
      </c>
      <c r="V21" s="17">
        <f t="shared" si="13"/>
        <v>8</v>
      </c>
      <c r="W21" s="17">
        <f t="shared" si="13"/>
        <v>0</v>
      </c>
      <c r="X21" s="17">
        <f t="shared" si="13"/>
        <v>1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115</v>
      </c>
      <c r="AD21" s="17">
        <f t="shared" si="13"/>
        <v>0</v>
      </c>
      <c r="AE21" s="31">
        <f t="shared" si="13"/>
        <v>46</v>
      </c>
      <c r="AF21" s="31">
        <f t="shared" si="13"/>
        <v>161</v>
      </c>
    </row>
    <row r="22" spans="2:32" ht="23.1" customHeight="1" x14ac:dyDescent="0.25">
      <c r="B22" s="23" t="s">
        <v>49</v>
      </c>
      <c r="C22" s="50">
        <v>5</v>
      </c>
      <c r="D22" s="50">
        <v>2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27</v>
      </c>
      <c r="N22" s="50">
        <v>0</v>
      </c>
      <c r="O22" s="17">
        <f t="shared" si="0"/>
        <v>10</v>
      </c>
      <c r="P22" s="17">
        <f t="shared" si="1"/>
        <v>37</v>
      </c>
      <c r="R22" s="57" t="s">
        <v>90</v>
      </c>
      <c r="S22" s="58">
        <f>MAX(S10:S12)</f>
        <v>17</v>
      </c>
      <c r="T22" s="58">
        <f t="shared" ref="T22:AF22" si="14">MAX(T10:T12)</f>
        <v>5</v>
      </c>
      <c r="U22" s="58">
        <f t="shared" si="14"/>
        <v>2</v>
      </c>
      <c r="V22" s="58">
        <f t="shared" si="14"/>
        <v>3</v>
      </c>
      <c r="W22" s="58">
        <f t="shared" si="14"/>
        <v>0</v>
      </c>
      <c r="X22" s="58">
        <f t="shared" si="14"/>
        <v>0</v>
      </c>
      <c r="Y22" s="58">
        <f t="shared" si="14"/>
        <v>7</v>
      </c>
      <c r="Z22" s="58">
        <f t="shared" si="14"/>
        <v>1</v>
      </c>
      <c r="AA22" s="58">
        <f t="shared" si="14"/>
        <v>1</v>
      </c>
      <c r="AB22" s="58">
        <f t="shared" si="14"/>
        <v>0</v>
      </c>
      <c r="AC22" s="58">
        <f t="shared" si="14"/>
        <v>99</v>
      </c>
      <c r="AD22" s="58">
        <f t="shared" si="14"/>
        <v>0</v>
      </c>
      <c r="AE22" s="40">
        <f t="shared" si="14"/>
        <v>28</v>
      </c>
      <c r="AF22" s="40">
        <f t="shared" si="14"/>
        <v>120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7">
        <f t="shared" si="0"/>
        <v>8</v>
      </c>
      <c r="P23" s="17">
        <f t="shared" si="1"/>
        <v>28</v>
      </c>
      <c r="R23" s="57" t="s">
        <v>91</v>
      </c>
      <c r="S23" s="58">
        <f>MAX(S13:S18)</f>
        <v>37</v>
      </c>
      <c r="T23" s="58">
        <f t="shared" ref="T23:AF23" si="15">MAX(T13:T18)</f>
        <v>8</v>
      </c>
      <c r="U23" s="58">
        <f t="shared" si="15"/>
        <v>5</v>
      </c>
      <c r="V23" s="58">
        <f t="shared" si="15"/>
        <v>8</v>
      </c>
      <c r="W23" s="58">
        <f t="shared" si="15"/>
        <v>2</v>
      </c>
      <c r="X23" s="58">
        <f t="shared" si="15"/>
        <v>0</v>
      </c>
      <c r="Y23" s="58">
        <f t="shared" si="15"/>
        <v>8</v>
      </c>
      <c r="Z23" s="58">
        <f t="shared" si="15"/>
        <v>0</v>
      </c>
      <c r="AA23" s="58">
        <f t="shared" si="15"/>
        <v>2</v>
      </c>
      <c r="AB23" s="58">
        <f t="shared" si="15"/>
        <v>0</v>
      </c>
      <c r="AC23" s="58">
        <f t="shared" si="15"/>
        <v>100</v>
      </c>
      <c r="AD23" s="58">
        <f t="shared" si="15"/>
        <v>0</v>
      </c>
      <c r="AE23" s="40">
        <f t="shared" si="15"/>
        <v>60</v>
      </c>
      <c r="AF23" s="40">
        <f t="shared" si="15"/>
        <v>159</v>
      </c>
    </row>
    <row r="24" spans="2:32" ht="23.1" customHeight="1" x14ac:dyDescent="0.25">
      <c r="B24" s="23" t="s">
        <v>51</v>
      </c>
      <c r="C24" s="50">
        <v>8</v>
      </c>
      <c r="D24" s="50">
        <v>2</v>
      </c>
      <c r="E24" s="50">
        <v>0</v>
      </c>
      <c r="F24" s="50">
        <v>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7">
        <f t="shared" si="0"/>
        <v>13</v>
      </c>
      <c r="P24" s="17">
        <f t="shared" si="1"/>
        <v>29</v>
      </c>
      <c r="R24" s="57" t="s">
        <v>92</v>
      </c>
      <c r="S24" s="58">
        <f>MAX(S19:S21)</f>
        <v>24</v>
      </c>
      <c r="T24" s="58">
        <f t="shared" ref="T24:AF24" si="16">MAX(T19:T21)</f>
        <v>9</v>
      </c>
      <c r="U24" s="58">
        <f t="shared" si="16"/>
        <v>6</v>
      </c>
      <c r="V24" s="58">
        <f t="shared" si="16"/>
        <v>8</v>
      </c>
      <c r="W24" s="58">
        <f t="shared" si="16"/>
        <v>0</v>
      </c>
      <c r="X24" s="58">
        <f t="shared" si="16"/>
        <v>1</v>
      </c>
      <c r="Y24" s="58">
        <f t="shared" si="16"/>
        <v>8</v>
      </c>
      <c r="Z24" s="58">
        <f t="shared" si="16"/>
        <v>1</v>
      </c>
      <c r="AA24" s="58">
        <f t="shared" si="16"/>
        <v>2</v>
      </c>
      <c r="AB24" s="58">
        <f t="shared" si="16"/>
        <v>0</v>
      </c>
      <c r="AC24" s="58">
        <f t="shared" si="16"/>
        <v>115</v>
      </c>
      <c r="AD24" s="58">
        <f t="shared" si="16"/>
        <v>0</v>
      </c>
      <c r="AE24" s="40">
        <f t="shared" si="16"/>
        <v>46</v>
      </c>
      <c r="AF24" s="40">
        <f t="shared" si="16"/>
        <v>161</v>
      </c>
    </row>
    <row r="25" spans="2:32" ht="23.1" customHeight="1" x14ac:dyDescent="0.25">
      <c r="B25" s="23" t="s">
        <v>52</v>
      </c>
      <c r="C25" s="50">
        <v>5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27</v>
      </c>
      <c r="N25" s="50">
        <v>0</v>
      </c>
      <c r="O25" s="17">
        <f t="shared" si="0"/>
        <v>7</v>
      </c>
      <c r="P25" s="17">
        <f t="shared" si="1"/>
        <v>34</v>
      </c>
      <c r="R25" s="37" t="s">
        <v>85</v>
      </c>
      <c r="S25" s="35">
        <f t="shared" ref="S25:AF25" si="17">SUM(S10:S12)</f>
        <v>41</v>
      </c>
      <c r="T25" s="16">
        <f t="shared" si="17"/>
        <v>8</v>
      </c>
      <c r="U25" s="16">
        <f t="shared" si="17"/>
        <v>5</v>
      </c>
      <c r="V25" s="16">
        <f t="shared" si="17"/>
        <v>5</v>
      </c>
      <c r="W25" s="16">
        <f t="shared" si="17"/>
        <v>0</v>
      </c>
      <c r="X25" s="16">
        <f t="shared" si="17"/>
        <v>0</v>
      </c>
      <c r="Y25" s="16">
        <f t="shared" si="17"/>
        <v>12</v>
      </c>
      <c r="Z25" s="16">
        <f t="shared" si="17"/>
        <v>2</v>
      </c>
      <c r="AA25" s="16">
        <f t="shared" si="17"/>
        <v>1</v>
      </c>
      <c r="AB25" s="16">
        <f t="shared" si="17"/>
        <v>0</v>
      </c>
      <c r="AC25" s="16">
        <f t="shared" si="17"/>
        <v>276</v>
      </c>
      <c r="AD25" s="16">
        <f t="shared" si="17"/>
        <v>0</v>
      </c>
      <c r="AE25" s="32">
        <f t="shared" si="17"/>
        <v>74</v>
      </c>
      <c r="AF25" s="32">
        <f t="shared" si="17"/>
        <v>350</v>
      </c>
    </row>
    <row r="26" spans="2:32" ht="23.1" customHeight="1" x14ac:dyDescent="0.25">
      <c r="B26" s="23" t="s">
        <v>53</v>
      </c>
      <c r="C26" s="50">
        <v>6</v>
      </c>
      <c r="D26" s="50">
        <v>3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21</v>
      </c>
      <c r="N26" s="50">
        <v>0</v>
      </c>
      <c r="O26" s="17">
        <f t="shared" si="0"/>
        <v>12</v>
      </c>
      <c r="P26" s="17">
        <f t="shared" si="1"/>
        <v>33</v>
      </c>
      <c r="R26" s="28" t="s">
        <v>86</v>
      </c>
      <c r="S26" s="16">
        <f t="shared" ref="S26:AF26" si="18">SUM(S13:S18)</f>
        <v>155</v>
      </c>
      <c r="T26" s="16">
        <f t="shared" si="18"/>
        <v>38</v>
      </c>
      <c r="U26" s="16">
        <f t="shared" si="18"/>
        <v>18</v>
      </c>
      <c r="V26" s="16">
        <f t="shared" si="18"/>
        <v>31</v>
      </c>
      <c r="W26" s="16">
        <f t="shared" si="18"/>
        <v>3</v>
      </c>
      <c r="X26" s="16">
        <f t="shared" si="18"/>
        <v>0</v>
      </c>
      <c r="Y26" s="16">
        <f t="shared" si="18"/>
        <v>32</v>
      </c>
      <c r="Z26" s="16">
        <f t="shared" si="18"/>
        <v>0</v>
      </c>
      <c r="AA26" s="16">
        <f t="shared" si="18"/>
        <v>7</v>
      </c>
      <c r="AB26" s="16">
        <f t="shared" si="18"/>
        <v>0</v>
      </c>
      <c r="AC26" s="16">
        <f t="shared" si="18"/>
        <v>524</v>
      </c>
      <c r="AD26" s="16">
        <f t="shared" si="18"/>
        <v>0</v>
      </c>
      <c r="AE26" s="32">
        <f t="shared" si="18"/>
        <v>284</v>
      </c>
      <c r="AF26" s="32">
        <f t="shared" si="18"/>
        <v>808</v>
      </c>
    </row>
    <row r="27" spans="2:32" ht="23.1" customHeight="1" x14ac:dyDescent="0.25">
      <c r="B27" s="23" t="s">
        <v>54</v>
      </c>
      <c r="C27" s="50">
        <v>12</v>
      </c>
      <c r="D27" s="50">
        <v>2</v>
      </c>
      <c r="E27" s="50">
        <v>1</v>
      </c>
      <c r="F27" s="50">
        <v>1</v>
      </c>
      <c r="G27" s="50">
        <v>0</v>
      </c>
      <c r="H27" s="50">
        <v>0</v>
      </c>
      <c r="I27" s="50">
        <v>3</v>
      </c>
      <c r="J27" s="50">
        <v>0</v>
      </c>
      <c r="K27" s="50">
        <v>2</v>
      </c>
      <c r="L27" s="50">
        <v>0</v>
      </c>
      <c r="M27" s="50">
        <v>25</v>
      </c>
      <c r="N27" s="50">
        <v>0</v>
      </c>
      <c r="O27" s="17">
        <f t="shared" si="0"/>
        <v>21</v>
      </c>
      <c r="P27" s="17">
        <f t="shared" si="1"/>
        <v>46</v>
      </c>
      <c r="R27" s="29" t="s">
        <v>87</v>
      </c>
      <c r="S27" s="16">
        <f t="shared" ref="S27:AF27" si="19">SUM(S19:S21)</f>
        <v>68</v>
      </c>
      <c r="T27" s="16">
        <f t="shared" si="19"/>
        <v>14</v>
      </c>
      <c r="U27" s="16">
        <f t="shared" si="19"/>
        <v>13</v>
      </c>
      <c r="V27" s="16">
        <f t="shared" si="19"/>
        <v>11</v>
      </c>
      <c r="W27" s="16">
        <f t="shared" si="19"/>
        <v>0</v>
      </c>
      <c r="X27" s="16">
        <f t="shared" si="19"/>
        <v>1</v>
      </c>
      <c r="Y27" s="16">
        <f t="shared" si="19"/>
        <v>20</v>
      </c>
      <c r="Z27" s="16">
        <f t="shared" si="19"/>
        <v>1</v>
      </c>
      <c r="AA27" s="16">
        <f t="shared" si="19"/>
        <v>2</v>
      </c>
      <c r="AB27" s="16">
        <f t="shared" si="19"/>
        <v>0</v>
      </c>
      <c r="AC27" s="16">
        <f t="shared" si="19"/>
        <v>331</v>
      </c>
      <c r="AD27" s="16">
        <f t="shared" si="19"/>
        <v>0</v>
      </c>
      <c r="AE27" s="32">
        <f t="shared" si="19"/>
        <v>130</v>
      </c>
      <c r="AF27" s="32">
        <f t="shared" si="19"/>
        <v>461</v>
      </c>
    </row>
    <row r="28" spans="2:32" ht="23.1" customHeight="1" x14ac:dyDescent="0.25">
      <c r="B28" s="23" t="s">
        <v>55</v>
      </c>
      <c r="C28" s="50">
        <v>7</v>
      </c>
      <c r="D28" s="50">
        <v>1</v>
      </c>
      <c r="E28" s="50">
        <v>0</v>
      </c>
      <c r="F28" s="50">
        <v>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34</v>
      </c>
      <c r="N28" s="50">
        <v>0</v>
      </c>
      <c r="O28" s="17">
        <f t="shared" si="0"/>
        <v>12</v>
      </c>
      <c r="P28" s="17">
        <f t="shared" si="1"/>
        <v>46</v>
      </c>
      <c r="R28" s="5" t="s">
        <v>17</v>
      </c>
      <c r="S28" s="16">
        <f t="shared" ref="S28:AF28" si="20">SUM(S10:S21)</f>
        <v>264</v>
      </c>
      <c r="T28" s="16">
        <f t="shared" si="20"/>
        <v>60</v>
      </c>
      <c r="U28" s="16">
        <f t="shared" si="20"/>
        <v>36</v>
      </c>
      <c r="V28" s="16">
        <f t="shared" si="20"/>
        <v>47</v>
      </c>
      <c r="W28" s="16">
        <f t="shared" si="20"/>
        <v>3</v>
      </c>
      <c r="X28" s="16">
        <f t="shared" si="20"/>
        <v>1</v>
      </c>
      <c r="Y28" s="16">
        <f t="shared" si="20"/>
        <v>64</v>
      </c>
      <c r="Z28" s="16">
        <f t="shared" si="20"/>
        <v>3</v>
      </c>
      <c r="AA28" s="16">
        <f t="shared" si="20"/>
        <v>10</v>
      </c>
      <c r="AB28" s="16">
        <f t="shared" si="20"/>
        <v>0</v>
      </c>
      <c r="AC28" s="16">
        <f t="shared" si="20"/>
        <v>1131</v>
      </c>
      <c r="AD28" s="16">
        <f t="shared" si="20"/>
        <v>0</v>
      </c>
      <c r="AE28" s="32">
        <f t="shared" si="20"/>
        <v>488</v>
      </c>
      <c r="AF28" s="32">
        <f t="shared" si="20"/>
        <v>1619</v>
      </c>
    </row>
    <row r="29" spans="2:32" ht="23.1" customHeight="1" x14ac:dyDescent="0.25">
      <c r="B29" s="23" t="s">
        <v>56</v>
      </c>
      <c r="C29" s="50">
        <v>9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20</v>
      </c>
      <c r="N29" s="50">
        <v>0</v>
      </c>
      <c r="O29" s="17">
        <f t="shared" si="0"/>
        <v>14</v>
      </c>
      <c r="P29" s="17">
        <f t="shared" si="1"/>
        <v>34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2</v>
      </c>
      <c r="E30" s="50">
        <v>1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1</v>
      </c>
      <c r="L30" s="50">
        <v>0</v>
      </c>
      <c r="M30" s="50">
        <v>25</v>
      </c>
      <c r="N30" s="50">
        <v>0</v>
      </c>
      <c r="O30" s="17">
        <f t="shared" si="0"/>
        <v>12</v>
      </c>
      <c r="P30" s="17">
        <f t="shared" si="1"/>
        <v>37</v>
      </c>
      <c r="R30"/>
      <c r="S30" s="19"/>
      <c r="T30" s="19"/>
    </row>
    <row r="31" spans="2:32" ht="23.1" customHeight="1" x14ac:dyDescent="0.25">
      <c r="B31" s="24" t="s">
        <v>58</v>
      </c>
      <c r="C31" s="50">
        <v>6</v>
      </c>
      <c r="D31" s="50">
        <v>3</v>
      </c>
      <c r="E31" s="50">
        <v>2</v>
      </c>
      <c r="F31" s="50">
        <v>3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28</v>
      </c>
      <c r="N31" s="50">
        <v>0</v>
      </c>
      <c r="O31" s="17">
        <f t="shared" si="0"/>
        <v>18</v>
      </c>
      <c r="P31" s="17">
        <f t="shared" si="1"/>
        <v>46</v>
      </c>
      <c r="R31"/>
      <c r="S31" s="19"/>
      <c r="T31" s="19"/>
    </row>
    <row r="32" spans="2:32" ht="23.1" customHeight="1" x14ac:dyDescent="0.25">
      <c r="B32" s="24" t="s">
        <v>59</v>
      </c>
      <c r="C32" s="50">
        <v>3</v>
      </c>
      <c r="D32" s="50">
        <v>2</v>
      </c>
      <c r="E32" s="50">
        <v>1</v>
      </c>
      <c r="F32" s="50">
        <v>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7">
        <f t="shared" si="0"/>
        <v>9</v>
      </c>
      <c r="P32" s="17">
        <f t="shared" si="1"/>
        <v>29</v>
      </c>
      <c r="R32"/>
      <c r="S32" s="19"/>
      <c r="T32" s="19"/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1</v>
      </c>
      <c r="F33" s="50">
        <v>2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7">
        <f t="shared" si="0"/>
        <v>9</v>
      </c>
      <c r="P33" s="17">
        <f t="shared" si="1"/>
        <v>29</v>
      </c>
      <c r="R33"/>
      <c r="S33" s="19"/>
      <c r="T33" s="19"/>
    </row>
    <row r="34" spans="2:20" ht="23.1" customHeight="1" x14ac:dyDescent="0.25">
      <c r="B34" s="24" t="s">
        <v>61</v>
      </c>
      <c r="C34" s="50">
        <v>6</v>
      </c>
      <c r="D34" s="50">
        <v>3</v>
      </c>
      <c r="E34" s="50">
        <v>2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20</v>
      </c>
      <c r="N34" s="50">
        <v>0</v>
      </c>
      <c r="O34" s="17">
        <f t="shared" si="0"/>
        <v>15</v>
      </c>
      <c r="P34" s="17">
        <f t="shared" si="1"/>
        <v>35</v>
      </c>
      <c r="R34"/>
      <c r="S34" s="19"/>
      <c r="T34" s="19"/>
    </row>
    <row r="35" spans="2:20" ht="23.1" customHeight="1" x14ac:dyDescent="0.25">
      <c r="B35" s="24" t="s">
        <v>62</v>
      </c>
      <c r="C35" s="50">
        <v>10</v>
      </c>
      <c r="D35" s="50">
        <v>2</v>
      </c>
      <c r="E35" s="50">
        <v>1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1</v>
      </c>
      <c r="L35" s="50">
        <v>0</v>
      </c>
      <c r="M35" s="50">
        <v>20</v>
      </c>
      <c r="N35" s="50">
        <v>0</v>
      </c>
      <c r="O35" s="17">
        <f t="shared" si="0"/>
        <v>18</v>
      </c>
      <c r="P35" s="17">
        <f t="shared" si="1"/>
        <v>38</v>
      </c>
      <c r="R35"/>
      <c r="S35" s="19"/>
      <c r="T35" s="19"/>
    </row>
    <row r="36" spans="2:20" ht="23.1" customHeight="1" x14ac:dyDescent="0.25">
      <c r="B36" s="24" t="s">
        <v>63</v>
      </c>
      <c r="C36" s="50">
        <v>9</v>
      </c>
      <c r="D36" s="50">
        <v>3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7">
        <f t="shared" si="0"/>
        <v>14</v>
      </c>
      <c r="P36" s="17">
        <f t="shared" si="1"/>
        <v>30</v>
      </c>
      <c r="R36"/>
      <c r="S36" s="19"/>
      <c r="T36" s="19"/>
    </row>
    <row r="37" spans="2:20" ht="23.1" customHeight="1" x14ac:dyDescent="0.25">
      <c r="B37" s="23" t="s">
        <v>64</v>
      </c>
      <c r="C37" s="50">
        <v>12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7">
        <f t="shared" si="0"/>
        <v>13</v>
      </c>
      <c r="P37" s="17">
        <f t="shared" si="1"/>
        <v>28</v>
      </c>
      <c r="R37"/>
      <c r="S37" s="19"/>
      <c r="T37" s="19"/>
    </row>
    <row r="38" spans="2:20" ht="23.1" customHeight="1" x14ac:dyDescent="0.25">
      <c r="B38" s="24" t="s">
        <v>65</v>
      </c>
      <c r="C38" s="50">
        <v>12</v>
      </c>
      <c r="D38" s="50">
        <v>3</v>
      </c>
      <c r="E38" s="50">
        <v>0</v>
      </c>
      <c r="F38" s="50">
        <v>1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21</v>
      </c>
      <c r="N38" s="50">
        <v>0</v>
      </c>
      <c r="O38" s="17">
        <f t="shared" si="0"/>
        <v>18</v>
      </c>
      <c r="P38" s="17">
        <f t="shared" si="1"/>
        <v>39</v>
      </c>
      <c r="R38"/>
      <c r="S38" s="19"/>
      <c r="T38" s="19"/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7">
        <f t="shared" si="0"/>
        <v>4</v>
      </c>
      <c r="P39" s="17">
        <f t="shared" si="1"/>
        <v>21</v>
      </c>
      <c r="R39"/>
      <c r="S39" s="19"/>
      <c r="T39" s="19"/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7">
        <f t="shared" si="0"/>
        <v>6</v>
      </c>
      <c r="P40" s="17">
        <f t="shared" si="1"/>
        <v>21</v>
      </c>
      <c r="R40"/>
      <c r="S40" s="19"/>
      <c r="T40" s="19"/>
    </row>
    <row r="41" spans="2:20" ht="23.1" customHeight="1" x14ac:dyDescent="0.25">
      <c r="B41" s="23" t="s">
        <v>68</v>
      </c>
      <c r="C41" s="50">
        <v>6</v>
      </c>
      <c r="D41" s="50">
        <v>1</v>
      </c>
      <c r="E41" s="50">
        <v>1</v>
      </c>
      <c r="F41" s="50">
        <v>1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20</v>
      </c>
      <c r="N41" s="50">
        <v>0</v>
      </c>
      <c r="O41" s="17">
        <f t="shared" si="0"/>
        <v>12</v>
      </c>
      <c r="P41" s="17">
        <f t="shared" si="1"/>
        <v>32</v>
      </c>
      <c r="R41"/>
      <c r="S41" s="19"/>
      <c r="T41" s="19"/>
    </row>
    <row r="42" spans="2:20" ht="23.1" customHeight="1" x14ac:dyDescent="0.25">
      <c r="B42" s="24" t="s">
        <v>69</v>
      </c>
      <c r="C42" s="50">
        <v>5</v>
      </c>
      <c r="D42" s="50">
        <v>1</v>
      </c>
      <c r="E42" s="50">
        <v>2</v>
      </c>
      <c r="F42" s="50">
        <v>3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25</v>
      </c>
      <c r="N42" s="50">
        <v>0</v>
      </c>
      <c r="O42" s="17">
        <f t="shared" si="0"/>
        <v>12</v>
      </c>
      <c r="P42" s="17">
        <f t="shared" si="1"/>
        <v>37</v>
      </c>
      <c r="R42"/>
      <c r="S42" s="19"/>
      <c r="T42" s="19"/>
    </row>
    <row r="43" spans="2:20" ht="23.1" customHeight="1" x14ac:dyDescent="0.25">
      <c r="B43" s="23" t="s">
        <v>70</v>
      </c>
      <c r="C43" s="50">
        <v>5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25</v>
      </c>
      <c r="N43" s="50">
        <v>0</v>
      </c>
      <c r="O43" s="17">
        <f t="shared" si="0"/>
        <v>8</v>
      </c>
      <c r="P43" s="17">
        <f t="shared" si="1"/>
        <v>33</v>
      </c>
      <c r="R43"/>
      <c r="S43" s="19"/>
      <c r="T43" s="19"/>
    </row>
    <row r="44" spans="2:20" ht="23.1" customHeight="1" x14ac:dyDescent="0.25">
      <c r="B44" s="25" t="s">
        <v>71</v>
      </c>
      <c r="C44" s="50">
        <v>7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26</v>
      </c>
      <c r="N44" s="50">
        <v>0</v>
      </c>
      <c r="O44" s="17">
        <f t="shared" si="0"/>
        <v>10</v>
      </c>
      <c r="P44" s="17">
        <f t="shared" si="1"/>
        <v>36</v>
      </c>
      <c r="R44"/>
      <c r="S44" s="19"/>
      <c r="T44" s="19"/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1</v>
      </c>
      <c r="F45" s="50">
        <v>1</v>
      </c>
      <c r="G45" s="50">
        <v>2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21</v>
      </c>
      <c r="N45" s="50">
        <v>0</v>
      </c>
      <c r="O45" s="17">
        <f t="shared" si="0"/>
        <v>9</v>
      </c>
      <c r="P45" s="17">
        <f t="shared" si="1"/>
        <v>30</v>
      </c>
      <c r="R45"/>
      <c r="S45" s="19"/>
      <c r="T45" s="19"/>
    </row>
    <row r="46" spans="2:20" ht="23.1" customHeight="1" x14ac:dyDescent="0.25">
      <c r="B46" s="24" t="s">
        <v>73</v>
      </c>
      <c r="C46" s="50">
        <v>5</v>
      </c>
      <c r="D46" s="50">
        <v>2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26</v>
      </c>
      <c r="N46" s="50">
        <v>0</v>
      </c>
      <c r="O46" s="17">
        <f t="shared" si="0"/>
        <v>9</v>
      </c>
      <c r="P46" s="17">
        <f t="shared" si="1"/>
        <v>35</v>
      </c>
      <c r="R46" s="19"/>
      <c r="S46" s="19"/>
      <c r="T46"/>
    </row>
    <row r="47" spans="2:20" ht="23.1" customHeight="1" x14ac:dyDescent="0.25">
      <c r="B47" s="24" t="s">
        <v>74</v>
      </c>
      <c r="C47" s="50">
        <v>3</v>
      </c>
      <c r="D47" s="50">
        <v>1</v>
      </c>
      <c r="E47" s="50">
        <v>4</v>
      </c>
      <c r="F47" s="50">
        <v>2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28</v>
      </c>
      <c r="N47" s="50">
        <v>0</v>
      </c>
      <c r="O47" s="17">
        <f t="shared" si="0"/>
        <v>11</v>
      </c>
      <c r="P47" s="17">
        <f t="shared" si="1"/>
        <v>39</v>
      </c>
      <c r="R47" s="19"/>
      <c r="S47" s="19"/>
      <c r="T47"/>
    </row>
    <row r="48" spans="2:20" ht="23.1" customHeight="1" x14ac:dyDescent="0.25">
      <c r="B48" s="24" t="s">
        <v>75</v>
      </c>
      <c r="C48" s="50">
        <v>3</v>
      </c>
      <c r="D48" s="50">
        <v>3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22</v>
      </c>
      <c r="N48" s="50">
        <v>0</v>
      </c>
      <c r="O48" s="17">
        <f t="shared" si="0"/>
        <v>9</v>
      </c>
      <c r="P48" s="17">
        <f t="shared" si="1"/>
        <v>31</v>
      </c>
      <c r="R48" s="19"/>
      <c r="S48" s="19"/>
      <c r="T48"/>
    </row>
    <row r="49" spans="2:20" ht="23.1" customHeight="1" x14ac:dyDescent="0.25">
      <c r="B49" s="23" t="s">
        <v>76</v>
      </c>
      <c r="C49" s="50">
        <v>9</v>
      </c>
      <c r="D49" s="50">
        <v>3</v>
      </c>
      <c r="E49" s="50">
        <v>1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34</v>
      </c>
      <c r="N49" s="50">
        <v>0</v>
      </c>
      <c r="O49" s="17">
        <f t="shared" si="0"/>
        <v>14</v>
      </c>
      <c r="P49" s="17">
        <f t="shared" si="1"/>
        <v>48</v>
      </c>
      <c r="R49" s="19"/>
      <c r="S49" s="19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21</v>
      </c>
      <c r="N50" s="50">
        <v>0</v>
      </c>
      <c r="O50" s="17">
        <f t="shared" si="0"/>
        <v>8</v>
      </c>
      <c r="P50" s="17">
        <f t="shared" si="1"/>
        <v>29</v>
      </c>
      <c r="R50" s="19"/>
      <c r="S50" s="19"/>
      <c r="T50"/>
    </row>
    <row r="51" spans="2:20" ht="23.1" customHeight="1" x14ac:dyDescent="0.25">
      <c r="B51" s="24" t="s">
        <v>78</v>
      </c>
      <c r="C51" s="50">
        <v>5</v>
      </c>
      <c r="D51" s="50">
        <v>2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28</v>
      </c>
      <c r="N51" s="50">
        <v>0</v>
      </c>
      <c r="O51" s="17">
        <f t="shared" si="0"/>
        <v>9</v>
      </c>
      <c r="P51" s="17">
        <f t="shared" si="1"/>
        <v>37</v>
      </c>
      <c r="R51" s="19"/>
      <c r="S51" s="19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0</v>
      </c>
      <c r="M52" s="50">
        <v>29</v>
      </c>
      <c r="N52" s="50">
        <v>0</v>
      </c>
      <c r="O52" s="17">
        <f t="shared" si="0"/>
        <v>9</v>
      </c>
      <c r="P52" s="17">
        <f t="shared" si="1"/>
        <v>38</v>
      </c>
      <c r="R52" s="19"/>
      <c r="S52" s="19"/>
      <c r="T52"/>
    </row>
    <row r="53" spans="2:20" ht="23.1" customHeight="1" x14ac:dyDescent="0.25">
      <c r="B53" s="23" t="s">
        <v>80</v>
      </c>
      <c r="C53" s="50">
        <v>7</v>
      </c>
      <c r="D53" s="50">
        <v>2</v>
      </c>
      <c r="E53" s="50">
        <v>1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1</v>
      </c>
      <c r="L53" s="50">
        <v>0</v>
      </c>
      <c r="M53" s="50">
        <v>28</v>
      </c>
      <c r="N53" s="50">
        <v>0</v>
      </c>
      <c r="O53" s="17">
        <f t="shared" si="0"/>
        <v>15</v>
      </c>
      <c r="P53" s="17">
        <f t="shared" si="1"/>
        <v>43</v>
      </c>
      <c r="R53" s="19"/>
      <c r="S53" s="19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2</v>
      </c>
      <c r="F54" s="50">
        <v>4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30</v>
      </c>
      <c r="N54" s="50">
        <v>0</v>
      </c>
      <c r="O54" s="17">
        <f t="shared" si="0"/>
        <v>12</v>
      </c>
      <c r="P54" s="17">
        <f t="shared" si="1"/>
        <v>42</v>
      </c>
      <c r="R54" s="19"/>
      <c r="S54" s="19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2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7">
        <f t="shared" si="0"/>
        <v>11</v>
      </c>
      <c r="P55" s="17">
        <f t="shared" si="1"/>
        <v>32</v>
      </c>
      <c r="R55" s="19"/>
      <c r="S55" s="19"/>
      <c r="T55"/>
    </row>
    <row r="56" spans="2:20" ht="23.1" customHeight="1" x14ac:dyDescent="0.25">
      <c r="B56" s="23" t="s">
        <v>83</v>
      </c>
      <c r="C56" s="50">
        <v>7</v>
      </c>
      <c r="D56" s="50">
        <v>1</v>
      </c>
      <c r="E56" s="50">
        <v>1</v>
      </c>
      <c r="F56" s="50">
        <v>1</v>
      </c>
      <c r="G56" s="50">
        <v>0</v>
      </c>
      <c r="H56" s="50">
        <v>1</v>
      </c>
      <c r="I56" s="50">
        <v>4</v>
      </c>
      <c r="J56" s="50">
        <v>0</v>
      </c>
      <c r="K56" s="50">
        <v>0</v>
      </c>
      <c r="L56" s="50">
        <v>0</v>
      </c>
      <c r="M56" s="50">
        <v>31</v>
      </c>
      <c r="N56" s="50">
        <v>0</v>
      </c>
      <c r="O56" s="17">
        <f t="shared" si="0"/>
        <v>15</v>
      </c>
      <c r="P56" s="17">
        <f t="shared" si="1"/>
        <v>46</v>
      </c>
      <c r="R56" s="19"/>
      <c r="S56" s="19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33</v>
      </c>
      <c r="N57" s="50">
        <v>0</v>
      </c>
      <c r="O57" s="17">
        <f t="shared" si="0"/>
        <v>8</v>
      </c>
      <c r="P57" s="17">
        <f t="shared" si="1"/>
        <v>41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264</v>
      </c>
      <c r="D58" s="16">
        <f t="shared" si="21"/>
        <v>60</v>
      </c>
      <c r="E58" s="16">
        <f t="shared" si="21"/>
        <v>36</v>
      </c>
      <c r="F58" s="16">
        <f t="shared" si="21"/>
        <v>47</v>
      </c>
      <c r="G58" s="16">
        <f t="shared" si="21"/>
        <v>3</v>
      </c>
      <c r="H58" s="16">
        <f t="shared" si="21"/>
        <v>1</v>
      </c>
      <c r="I58" s="16">
        <f t="shared" si="21"/>
        <v>64</v>
      </c>
      <c r="J58" s="16">
        <f t="shared" si="21"/>
        <v>3</v>
      </c>
      <c r="K58" s="16">
        <f t="shared" si="21"/>
        <v>10</v>
      </c>
      <c r="L58" s="16">
        <f t="shared" si="21"/>
        <v>0</v>
      </c>
      <c r="M58" s="16">
        <f t="shared" si="21"/>
        <v>1131</v>
      </c>
      <c r="N58" s="16">
        <f t="shared" si="21"/>
        <v>0</v>
      </c>
      <c r="O58" s="16">
        <f t="shared" si="21"/>
        <v>488</v>
      </c>
      <c r="P58" s="16">
        <f t="shared" si="21"/>
        <v>1619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0.16306361951822113</v>
      </c>
      <c r="D59" s="43">
        <f t="shared" si="22"/>
        <v>3.7059913526868438E-2</v>
      </c>
      <c r="E59" s="43">
        <f t="shared" si="22"/>
        <v>2.2235948116121063E-2</v>
      </c>
      <c r="F59" s="43">
        <f t="shared" si="22"/>
        <v>2.9030265596046944E-2</v>
      </c>
      <c r="G59" s="43">
        <f t="shared" si="22"/>
        <v>1.8529956763434219E-3</v>
      </c>
      <c r="H59" s="43">
        <f t="shared" si="22"/>
        <v>6.1766522544780733E-4</v>
      </c>
      <c r="I59" s="43">
        <f t="shared" si="22"/>
        <v>3.9530574428659669E-2</v>
      </c>
      <c r="J59" s="43">
        <f t="shared" si="22"/>
        <v>1.8529956763434219E-3</v>
      </c>
      <c r="K59" s="43">
        <f t="shared" si="22"/>
        <v>6.1766522544780727E-3</v>
      </c>
      <c r="L59" s="43">
        <f t="shared" si="22"/>
        <v>0</v>
      </c>
      <c r="M59" s="43">
        <f t="shared" si="22"/>
        <v>0.69857936998147008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0.54098360655737709</v>
      </c>
      <c r="D60" s="44">
        <f t="shared" ref="D60:N60" si="23">D58/$O$58</f>
        <v>0.12295081967213115</v>
      </c>
      <c r="E60" s="44">
        <f t="shared" si="23"/>
        <v>7.3770491803278687E-2</v>
      </c>
      <c r="F60" s="44">
        <f t="shared" si="23"/>
        <v>9.6311475409836061E-2</v>
      </c>
      <c r="G60" s="44">
        <f t="shared" si="23"/>
        <v>6.1475409836065573E-3</v>
      </c>
      <c r="H60" s="44">
        <f t="shared" si="23"/>
        <v>2.0491803278688526E-3</v>
      </c>
      <c r="I60" s="44">
        <f t="shared" si="23"/>
        <v>0.13114754098360656</v>
      </c>
      <c r="J60" s="44">
        <f t="shared" si="23"/>
        <v>6.1475409836065573E-3</v>
      </c>
      <c r="K60" s="44">
        <f t="shared" si="23"/>
        <v>2.0491803278688523E-2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S49" sqref="S4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'[2]23.09- NSANGI-BULOBA'!C3:G3</f>
        <v>MCC - C2 - STN-61-NSANGI-BULOBA ROAD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'[2]29.09 Buloba-Nsangi'!D5</f>
        <v>29.09.19</v>
      </c>
      <c r="F5" s="41" t="s">
        <v>1</v>
      </c>
      <c r="G5" s="76" t="str">
        <f>'[2]29.09 Buloba-Nsangi'!G5:H5</f>
        <v>HANA international school</v>
      </c>
      <c r="H5" s="77"/>
      <c r="I5" s="14"/>
      <c r="J5" s="2" t="s">
        <v>5</v>
      </c>
      <c r="K5" s="76" t="str">
        <f>'[2]26.09 Nsangi-Buloba'!K5:L5</f>
        <v>Mirembe Ruth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'[2]23.09- NSANGI-BULOBA'!D6:E6</f>
        <v>NSANGI</v>
      </c>
      <c r="E6" s="77"/>
      <c r="F6" s="2" t="s">
        <v>2</v>
      </c>
      <c r="G6" s="76" t="str">
        <f>'[2]23.09- NSANGI-BULOBA'!G6:H6</f>
        <v>BULOBA</v>
      </c>
      <c r="H6" s="77"/>
      <c r="J6" s="2" t="s">
        <v>21</v>
      </c>
      <c r="K6" s="76" t="str">
        <f>'[2]29.09 Buloba-Nsangi'!K6:L6</f>
        <v>Dennis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14</v>
      </c>
      <c r="N10" s="50">
        <v>0</v>
      </c>
      <c r="O10" s="17">
        <f t="shared" ref="O10:O57" si="0">SUM(C10:L10,N10)</f>
        <v>2</v>
      </c>
      <c r="P10" s="17">
        <f t="shared" ref="P10:P57" si="1">SUM(C10:N10)</f>
        <v>16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3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63</v>
      </c>
      <c r="AD10" s="17">
        <f t="shared" si="2"/>
        <v>0</v>
      </c>
      <c r="AE10" s="31">
        <f t="shared" si="2"/>
        <v>15</v>
      </c>
      <c r="AF10" s="31">
        <f t="shared" si="2"/>
        <v>78</v>
      </c>
    </row>
    <row r="11" spans="2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14</v>
      </c>
      <c r="N11" s="50">
        <v>0</v>
      </c>
      <c r="O11" s="17">
        <f t="shared" si="0"/>
        <v>6</v>
      </c>
      <c r="P11" s="17">
        <f t="shared" si="1"/>
        <v>20</v>
      </c>
      <c r="R11" s="1" t="s">
        <v>7</v>
      </c>
      <c r="S11" s="17">
        <f t="shared" ref="S11:AF11" si="3">SUM(C14:C17)</f>
        <v>11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93</v>
      </c>
      <c r="AD11" s="17">
        <f t="shared" si="3"/>
        <v>0</v>
      </c>
      <c r="AE11" s="31">
        <f t="shared" si="3"/>
        <v>16</v>
      </c>
      <c r="AF11" s="31">
        <f t="shared" si="3"/>
        <v>109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2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7">
        <f t="shared" si="0"/>
        <v>6</v>
      </c>
      <c r="P12" s="17">
        <f t="shared" si="1"/>
        <v>25</v>
      </c>
      <c r="R12" s="1" t="s">
        <v>8</v>
      </c>
      <c r="S12" s="17">
        <f t="shared" ref="S12:AF12" si="4">SUM(C18:C21)</f>
        <v>19</v>
      </c>
      <c r="T12" s="17">
        <f t="shared" si="4"/>
        <v>2</v>
      </c>
      <c r="U12" s="17">
        <f t="shared" si="4"/>
        <v>6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94</v>
      </c>
      <c r="AD12" s="17">
        <f t="shared" si="4"/>
        <v>0</v>
      </c>
      <c r="AE12" s="31">
        <f t="shared" si="4"/>
        <v>37</v>
      </c>
      <c r="AF12" s="31">
        <f t="shared" si="4"/>
        <v>131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16</v>
      </c>
      <c r="N13" s="50">
        <v>0</v>
      </c>
      <c r="O13" s="17">
        <f t="shared" si="0"/>
        <v>1</v>
      </c>
      <c r="P13" s="17">
        <f t="shared" si="1"/>
        <v>17</v>
      </c>
      <c r="R13" s="1" t="s">
        <v>9</v>
      </c>
      <c r="S13" s="17">
        <f t="shared" ref="S13:AF13" si="5">SUM(C22:C25)</f>
        <v>19</v>
      </c>
      <c r="T13" s="17">
        <f t="shared" si="5"/>
        <v>0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85</v>
      </c>
      <c r="AD13" s="17">
        <f t="shared" si="5"/>
        <v>0</v>
      </c>
      <c r="AE13" s="31">
        <f t="shared" si="5"/>
        <v>28</v>
      </c>
      <c r="AF13" s="31">
        <f t="shared" si="5"/>
        <v>113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23</v>
      </c>
      <c r="N14" s="50">
        <v>0</v>
      </c>
      <c r="O14" s="17">
        <f t="shared" si="0"/>
        <v>3</v>
      </c>
      <c r="P14" s="17">
        <f t="shared" si="1"/>
        <v>26</v>
      </c>
      <c r="R14" s="1" t="s">
        <v>10</v>
      </c>
      <c r="S14" s="17">
        <f t="shared" ref="S14:AF14" si="6">SUM(C26:C29)</f>
        <v>16</v>
      </c>
      <c r="T14" s="17">
        <f t="shared" si="6"/>
        <v>1</v>
      </c>
      <c r="U14" s="17">
        <f t="shared" si="6"/>
        <v>3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92</v>
      </c>
      <c r="AD14" s="17">
        <f t="shared" si="6"/>
        <v>0</v>
      </c>
      <c r="AE14" s="31">
        <f t="shared" si="6"/>
        <v>31</v>
      </c>
      <c r="AF14" s="31">
        <f t="shared" si="6"/>
        <v>123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25</v>
      </c>
      <c r="N15" s="50">
        <v>0</v>
      </c>
      <c r="O15" s="17">
        <f t="shared" si="0"/>
        <v>2</v>
      </c>
      <c r="P15" s="17">
        <f t="shared" si="1"/>
        <v>27</v>
      </c>
      <c r="R15" s="1" t="s">
        <v>11</v>
      </c>
      <c r="S15" s="17">
        <f t="shared" ref="S15:AF15" si="7">SUM(C30:C33)</f>
        <v>25</v>
      </c>
      <c r="T15" s="17">
        <f t="shared" si="7"/>
        <v>2</v>
      </c>
      <c r="U15" s="17">
        <f t="shared" si="7"/>
        <v>2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90</v>
      </c>
      <c r="AD15" s="17">
        <f t="shared" si="7"/>
        <v>0</v>
      </c>
      <c r="AE15" s="31">
        <f t="shared" si="7"/>
        <v>42</v>
      </c>
      <c r="AF15" s="31">
        <f t="shared" si="7"/>
        <v>132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7">
        <f t="shared" si="0"/>
        <v>4</v>
      </c>
      <c r="P16" s="17">
        <f t="shared" si="1"/>
        <v>23</v>
      </c>
      <c r="R16" s="1" t="s">
        <v>12</v>
      </c>
      <c r="S16" s="17">
        <f t="shared" ref="S16:AF16" si="8">SUM(C34:C37)</f>
        <v>20</v>
      </c>
      <c r="T16" s="17">
        <f t="shared" si="8"/>
        <v>1</v>
      </c>
      <c r="U16" s="17">
        <f t="shared" si="8"/>
        <v>3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60</v>
      </c>
      <c r="AD16" s="17">
        <f t="shared" si="8"/>
        <v>0</v>
      </c>
      <c r="AE16" s="31">
        <f t="shared" si="8"/>
        <v>35</v>
      </c>
      <c r="AF16" s="31">
        <f t="shared" si="8"/>
        <v>95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26</v>
      </c>
      <c r="N17" s="50">
        <v>0</v>
      </c>
      <c r="O17" s="17">
        <f t="shared" si="0"/>
        <v>7</v>
      </c>
      <c r="P17" s="17">
        <f t="shared" si="1"/>
        <v>33</v>
      </c>
      <c r="R17" s="1" t="s">
        <v>13</v>
      </c>
      <c r="S17" s="17">
        <f t="shared" ref="S17:AF17" si="9">SUM(C38:C41)</f>
        <v>18</v>
      </c>
      <c r="T17" s="17">
        <f t="shared" si="9"/>
        <v>3</v>
      </c>
      <c r="U17" s="17">
        <f t="shared" si="9"/>
        <v>6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69</v>
      </c>
      <c r="AD17" s="17">
        <f t="shared" si="9"/>
        <v>0</v>
      </c>
      <c r="AE17" s="31">
        <f t="shared" si="9"/>
        <v>40</v>
      </c>
      <c r="AF17" s="31">
        <f t="shared" si="9"/>
        <v>109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7">
        <f t="shared" si="0"/>
        <v>10</v>
      </c>
      <c r="P18" s="17">
        <f t="shared" si="1"/>
        <v>36</v>
      </c>
      <c r="R18" s="1" t="s">
        <v>14</v>
      </c>
      <c r="S18" s="17">
        <f t="shared" ref="S18:AF18" si="10">SUM(C42:C45)</f>
        <v>29</v>
      </c>
      <c r="T18" s="17">
        <f t="shared" si="10"/>
        <v>4</v>
      </c>
      <c r="U18" s="17">
        <f t="shared" si="10"/>
        <v>1</v>
      </c>
      <c r="V18" s="17">
        <f t="shared" si="10"/>
        <v>1</v>
      </c>
      <c r="W18" s="17">
        <f t="shared" si="10"/>
        <v>0</v>
      </c>
      <c r="X18" s="17">
        <f t="shared" si="10"/>
        <v>1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89</v>
      </c>
      <c r="AD18" s="17">
        <f t="shared" si="10"/>
        <v>0</v>
      </c>
      <c r="AE18" s="31">
        <f t="shared" si="10"/>
        <v>38</v>
      </c>
      <c r="AF18" s="31">
        <f t="shared" si="10"/>
        <v>127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2</v>
      </c>
      <c r="F19" s="50">
        <v>0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16</v>
      </c>
      <c r="N19" s="50">
        <v>0</v>
      </c>
      <c r="O19" s="17">
        <f t="shared" si="0"/>
        <v>12</v>
      </c>
      <c r="P19" s="17">
        <f t="shared" si="1"/>
        <v>28</v>
      </c>
      <c r="R19" s="1" t="s">
        <v>15</v>
      </c>
      <c r="S19" s="17">
        <f t="shared" ref="S19:AF19" si="11">SUM(C46:C49)</f>
        <v>29</v>
      </c>
      <c r="T19" s="17">
        <f t="shared" si="11"/>
        <v>6</v>
      </c>
      <c r="U19" s="17">
        <f t="shared" si="11"/>
        <v>6</v>
      </c>
      <c r="V19" s="17">
        <f t="shared" si="11"/>
        <v>3</v>
      </c>
      <c r="W19" s="17">
        <f t="shared" si="11"/>
        <v>2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98</v>
      </c>
      <c r="AD19" s="17">
        <f t="shared" si="11"/>
        <v>0</v>
      </c>
      <c r="AE19" s="31">
        <f t="shared" si="11"/>
        <v>49</v>
      </c>
      <c r="AF19" s="31">
        <f t="shared" si="11"/>
        <v>147</v>
      </c>
    </row>
    <row r="20" spans="2:32" ht="23.1" customHeight="1" x14ac:dyDescent="0.25">
      <c r="B20" s="23" t="s">
        <v>47</v>
      </c>
      <c r="C20" s="50">
        <v>3</v>
      </c>
      <c r="D20" s="50">
        <v>1</v>
      </c>
      <c r="E20" s="50">
        <v>1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7">
        <f t="shared" si="0"/>
        <v>7</v>
      </c>
      <c r="P20" s="17">
        <f t="shared" si="1"/>
        <v>31</v>
      </c>
      <c r="R20" s="1" t="s">
        <v>16</v>
      </c>
      <c r="S20" s="17">
        <f t="shared" ref="S20:AF20" si="12">SUM(C50:C53)</f>
        <v>38</v>
      </c>
      <c r="T20" s="17">
        <f t="shared" si="12"/>
        <v>7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105</v>
      </c>
      <c r="AD20" s="17">
        <f t="shared" si="12"/>
        <v>0</v>
      </c>
      <c r="AE20" s="31">
        <f t="shared" si="12"/>
        <v>60</v>
      </c>
      <c r="AF20" s="31">
        <f t="shared" si="12"/>
        <v>165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28</v>
      </c>
      <c r="N21" s="50">
        <v>0</v>
      </c>
      <c r="O21" s="17">
        <f t="shared" si="0"/>
        <v>8</v>
      </c>
      <c r="P21" s="17">
        <f t="shared" si="1"/>
        <v>36</v>
      </c>
      <c r="R21" s="36" t="s">
        <v>20</v>
      </c>
      <c r="S21" s="34">
        <f t="shared" ref="S21:AF21" si="13">SUM(C54:C57)</f>
        <v>55</v>
      </c>
      <c r="T21" s="17">
        <f t="shared" si="13"/>
        <v>7</v>
      </c>
      <c r="U21" s="17">
        <f t="shared" si="13"/>
        <v>9</v>
      </c>
      <c r="V21" s="17">
        <f t="shared" si="13"/>
        <v>9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98</v>
      </c>
      <c r="AD21" s="17">
        <f t="shared" si="13"/>
        <v>0</v>
      </c>
      <c r="AE21" s="31">
        <f t="shared" si="13"/>
        <v>86</v>
      </c>
      <c r="AF21" s="31">
        <f t="shared" si="13"/>
        <v>184</v>
      </c>
    </row>
    <row r="22" spans="2:32" ht="23.1" customHeight="1" x14ac:dyDescent="0.25">
      <c r="B22" s="23" t="s">
        <v>49</v>
      </c>
      <c r="C22" s="50">
        <v>5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20</v>
      </c>
      <c r="N22" s="50">
        <v>0</v>
      </c>
      <c r="O22" s="17">
        <f t="shared" si="0"/>
        <v>7</v>
      </c>
      <c r="P22" s="17">
        <f t="shared" si="1"/>
        <v>27</v>
      </c>
      <c r="R22" s="57" t="s">
        <v>90</v>
      </c>
      <c r="S22" s="58">
        <f>MAX(S10:S12)</f>
        <v>19</v>
      </c>
      <c r="T22" s="58">
        <f t="shared" ref="T22:AF22" si="14">MAX(T10:T12)</f>
        <v>2</v>
      </c>
      <c r="U22" s="58">
        <f t="shared" si="14"/>
        <v>6</v>
      </c>
      <c r="V22" s="58">
        <f t="shared" si="14"/>
        <v>4</v>
      </c>
      <c r="W22" s="58">
        <f t="shared" si="14"/>
        <v>0</v>
      </c>
      <c r="X22" s="58">
        <f t="shared" si="14"/>
        <v>0</v>
      </c>
      <c r="Y22" s="58">
        <f t="shared" si="14"/>
        <v>7</v>
      </c>
      <c r="Z22" s="58">
        <f t="shared" si="14"/>
        <v>1</v>
      </c>
      <c r="AA22" s="58">
        <f t="shared" si="14"/>
        <v>0</v>
      </c>
      <c r="AB22" s="58">
        <f t="shared" si="14"/>
        <v>0</v>
      </c>
      <c r="AC22" s="58">
        <f t="shared" si="14"/>
        <v>94</v>
      </c>
      <c r="AD22" s="58">
        <f t="shared" si="14"/>
        <v>0</v>
      </c>
      <c r="AE22" s="40">
        <f t="shared" si="14"/>
        <v>37</v>
      </c>
      <c r="AF22" s="40">
        <f t="shared" si="14"/>
        <v>131</v>
      </c>
    </row>
    <row r="23" spans="2:32" ht="23.1" customHeight="1" x14ac:dyDescent="0.25">
      <c r="B23" s="23" t="s">
        <v>50</v>
      </c>
      <c r="C23" s="50">
        <v>8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7">
        <f t="shared" si="0"/>
        <v>9</v>
      </c>
      <c r="P23" s="17">
        <f t="shared" si="1"/>
        <v>29</v>
      </c>
      <c r="R23" s="57" t="s">
        <v>91</v>
      </c>
      <c r="S23" s="58">
        <f>MAX(S13:S18)</f>
        <v>29</v>
      </c>
      <c r="T23" s="58">
        <f t="shared" ref="T23:AF23" si="15">MAX(T13:T18)</f>
        <v>4</v>
      </c>
      <c r="U23" s="58">
        <f t="shared" si="15"/>
        <v>6</v>
      </c>
      <c r="V23" s="58">
        <f t="shared" si="15"/>
        <v>5</v>
      </c>
      <c r="W23" s="58">
        <f t="shared" si="15"/>
        <v>0</v>
      </c>
      <c r="X23" s="58">
        <f t="shared" si="15"/>
        <v>1</v>
      </c>
      <c r="Y23" s="58">
        <f t="shared" si="15"/>
        <v>8</v>
      </c>
      <c r="Z23" s="58">
        <f t="shared" si="15"/>
        <v>2</v>
      </c>
      <c r="AA23" s="58">
        <f t="shared" si="15"/>
        <v>0</v>
      </c>
      <c r="AB23" s="58">
        <f t="shared" si="15"/>
        <v>0</v>
      </c>
      <c r="AC23" s="58">
        <f t="shared" si="15"/>
        <v>92</v>
      </c>
      <c r="AD23" s="58">
        <f t="shared" si="15"/>
        <v>0</v>
      </c>
      <c r="AE23" s="40">
        <f t="shared" si="15"/>
        <v>42</v>
      </c>
      <c r="AF23" s="40">
        <f t="shared" si="15"/>
        <v>132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21</v>
      </c>
      <c r="N24" s="50">
        <v>0</v>
      </c>
      <c r="O24" s="17">
        <f t="shared" si="0"/>
        <v>5</v>
      </c>
      <c r="P24" s="17">
        <f t="shared" si="1"/>
        <v>26</v>
      </c>
      <c r="R24" s="57" t="s">
        <v>92</v>
      </c>
      <c r="S24" s="58">
        <f>MAX(S19:S21)</f>
        <v>55</v>
      </c>
      <c r="T24" s="58">
        <f t="shared" ref="T24:AF24" si="16">MAX(T19:T21)</f>
        <v>7</v>
      </c>
      <c r="U24" s="58">
        <f t="shared" si="16"/>
        <v>9</v>
      </c>
      <c r="V24" s="58">
        <f t="shared" si="16"/>
        <v>9</v>
      </c>
      <c r="W24" s="58">
        <f t="shared" si="16"/>
        <v>2</v>
      </c>
      <c r="X24" s="58">
        <f t="shared" si="16"/>
        <v>0</v>
      </c>
      <c r="Y24" s="58">
        <f t="shared" si="16"/>
        <v>10</v>
      </c>
      <c r="Z24" s="58">
        <f t="shared" si="16"/>
        <v>1</v>
      </c>
      <c r="AA24" s="58">
        <f t="shared" si="16"/>
        <v>0</v>
      </c>
      <c r="AB24" s="58">
        <f t="shared" si="16"/>
        <v>0</v>
      </c>
      <c r="AC24" s="58">
        <f t="shared" si="16"/>
        <v>105</v>
      </c>
      <c r="AD24" s="58">
        <f t="shared" si="16"/>
        <v>0</v>
      </c>
      <c r="AE24" s="40">
        <f t="shared" si="16"/>
        <v>86</v>
      </c>
      <c r="AF24" s="40">
        <f t="shared" si="16"/>
        <v>184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24</v>
      </c>
      <c r="N25" s="50">
        <v>0</v>
      </c>
      <c r="O25" s="17">
        <f t="shared" si="0"/>
        <v>7</v>
      </c>
      <c r="P25" s="17">
        <f t="shared" si="1"/>
        <v>31</v>
      </c>
      <c r="R25" s="37" t="s">
        <v>85</v>
      </c>
      <c r="S25" s="35">
        <f t="shared" ref="S25:AF25" si="17">SUM(S10:S12)</f>
        <v>38</v>
      </c>
      <c r="T25" s="16">
        <f t="shared" si="17"/>
        <v>3</v>
      </c>
      <c r="U25" s="16">
        <f t="shared" si="17"/>
        <v>10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9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250</v>
      </c>
      <c r="AD25" s="16">
        <f t="shared" si="17"/>
        <v>0</v>
      </c>
      <c r="AE25" s="32">
        <f t="shared" si="17"/>
        <v>68</v>
      </c>
      <c r="AF25" s="32">
        <f t="shared" si="17"/>
        <v>318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21</v>
      </c>
      <c r="N26" s="50">
        <v>0</v>
      </c>
      <c r="O26" s="17">
        <f t="shared" si="0"/>
        <v>8</v>
      </c>
      <c r="P26" s="17">
        <f t="shared" si="1"/>
        <v>29</v>
      </c>
      <c r="R26" s="28" t="s">
        <v>86</v>
      </c>
      <c r="S26" s="16">
        <f t="shared" ref="S26:AF26" si="18">SUM(S13:S18)</f>
        <v>127</v>
      </c>
      <c r="T26" s="16">
        <f t="shared" si="18"/>
        <v>11</v>
      </c>
      <c r="U26" s="16">
        <f t="shared" si="18"/>
        <v>17</v>
      </c>
      <c r="V26" s="16">
        <f t="shared" si="18"/>
        <v>16</v>
      </c>
      <c r="W26" s="16">
        <f t="shared" si="18"/>
        <v>0</v>
      </c>
      <c r="X26" s="16">
        <f t="shared" si="18"/>
        <v>1</v>
      </c>
      <c r="Y26" s="16">
        <f t="shared" si="18"/>
        <v>38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485</v>
      </c>
      <c r="AD26" s="16">
        <f t="shared" si="18"/>
        <v>0</v>
      </c>
      <c r="AE26" s="32">
        <f t="shared" si="18"/>
        <v>214</v>
      </c>
      <c r="AF26" s="32">
        <f t="shared" si="18"/>
        <v>699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27</v>
      </c>
      <c r="N27" s="50">
        <v>0</v>
      </c>
      <c r="O27" s="17">
        <f t="shared" si="0"/>
        <v>7</v>
      </c>
      <c r="P27" s="17">
        <f t="shared" si="1"/>
        <v>34</v>
      </c>
      <c r="R27" s="29" t="s">
        <v>87</v>
      </c>
      <c r="S27" s="16">
        <f t="shared" ref="S27:AF27" si="19">SUM(S19:S21)</f>
        <v>122</v>
      </c>
      <c r="T27" s="16">
        <f t="shared" si="19"/>
        <v>20</v>
      </c>
      <c r="U27" s="16">
        <f t="shared" si="19"/>
        <v>18</v>
      </c>
      <c r="V27" s="16">
        <f t="shared" si="19"/>
        <v>13</v>
      </c>
      <c r="W27" s="16">
        <f t="shared" si="19"/>
        <v>3</v>
      </c>
      <c r="X27" s="16">
        <f t="shared" si="19"/>
        <v>0</v>
      </c>
      <c r="Y27" s="16">
        <f t="shared" si="19"/>
        <v>18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301</v>
      </c>
      <c r="AD27" s="16">
        <f t="shared" si="19"/>
        <v>0</v>
      </c>
      <c r="AE27" s="32">
        <f t="shared" si="19"/>
        <v>195</v>
      </c>
      <c r="AF27" s="32">
        <f t="shared" si="19"/>
        <v>496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23</v>
      </c>
      <c r="N28" s="50">
        <v>0</v>
      </c>
      <c r="O28" s="17">
        <f t="shared" si="0"/>
        <v>8</v>
      </c>
      <c r="P28" s="17">
        <f t="shared" si="1"/>
        <v>31</v>
      </c>
      <c r="R28" s="5" t="s">
        <v>17</v>
      </c>
      <c r="S28" s="16">
        <f t="shared" ref="S28:AF28" si="20">SUM(S10:S21)</f>
        <v>287</v>
      </c>
      <c r="T28" s="16">
        <f t="shared" si="20"/>
        <v>34</v>
      </c>
      <c r="U28" s="16">
        <f t="shared" si="20"/>
        <v>45</v>
      </c>
      <c r="V28" s="16">
        <f t="shared" si="20"/>
        <v>35</v>
      </c>
      <c r="W28" s="16">
        <f t="shared" si="20"/>
        <v>3</v>
      </c>
      <c r="X28" s="16">
        <f t="shared" si="20"/>
        <v>1</v>
      </c>
      <c r="Y28" s="16">
        <f t="shared" si="20"/>
        <v>65</v>
      </c>
      <c r="Z28" s="16">
        <f t="shared" si="20"/>
        <v>7</v>
      </c>
      <c r="AA28" s="16">
        <f t="shared" si="20"/>
        <v>0</v>
      </c>
      <c r="AB28" s="16">
        <f t="shared" si="20"/>
        <v>0</v>
      </c>
      <c r="AC28" s="16">
        <f t="shared" si="20"/>
        <v>1036</v>
      </c>
      <c r="AD28" s="16">
        <f t="shared" si="20"/>
        <v>0</v>
      </c>
      <c r="AE28" s="32">
        <f t="shared" si="20"/>
        <v>477</v>
      </c>
      <c r="AF28" s="32">
        <f t="shared" si="20"/>
        <v>1513</v>
      </c>
    </row>
    <row r="29" spans="2:32" ht="23.1" customHeight="1" x14ac:dyDescent="0.25">
      <c r="B29" s="23" t="s">
        <v>56</v>
      </c>
      <c r="C29" s="50">
        <v>6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21</v>
      </c>
      <c r="N29" s="50">
        <v>0</v>
      </c>
      <c r="O29" s="17">
        <f t="shared" si="0"/>
        <v>8</v>
      </c>
      <c r="P29" s="17">
        <f t="shared" si="1"/>
        <v>29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0</v>
      </c>
      <c r="F30" s="50">
        <v>3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25</v>
      </c>
      <c r="N30" s="50">
        <v>0</v>
      </c>
      <c r="O30" s="17">
        <f t="shared" si="0"/>
        <v>9</v>
      </c>
      <c r="P30" s="17">
        <f t="shared" si="1"/>
        <v>34</v>
      </c>
      <c r="R30"/>
      <c r="S30" s="19"/>
      <c r="T30" s="19"/>
    </row>
    <row r="31" spans="2:32" ht="23.1" customHeight="1" x14ac:dyDescent="0.25">
      <c r="B31" s="24" t="s">
        <v>58</v>
      </c>
      <c r="C31" s="50">
        <v>8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25</v>
      </c>
      <c r="N31" s="50">
        <v>0</v>
      </c>
      <c r="O31" s="17">
        <f t="shared" si="0"/>
        <v>11</v>
      </c>
      <c r="P31" s="17">
        <f t="shared" si="1"/>
        <v>36</v>
      </c>
      <c r="R31"/>
      <c r="S31" s="19"/>
      <c r="T31" s="19"/>
    </row>
    <row r="32" spans="2:32" ht="23.1" customHeight="1" x14ac:dyDescent="0.25">
      <c r="B32" s="24" t="s">
        <v>59</v>
      </c>
      <c r="C32" s="50">
        <v>3</v>
      </c>
      <c r="D32" s="50">
        <v>2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7">
        <f t="shared" si="0"/>
        <v>7</v>
      </c>
      <c r="P32" s="17">
        <f t="shared" si="1"/>
        <v>27</v>
      </c>
      <c r="R32"/>
      <c r="S32" s="19"/>
      <c r="T32" s="19"/>
    </row>
    <row r="33" spans="2:20" ht="23.1" customHeight="1" x14ac:dyDescent="0.25">
      <c r="B33" s="23" t="s">
        <v>60</v>
      </c>
      <c r="C33" s="50">
        <v>11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7">
        <f t="shared" si="0"/>
        <v>15</v>
      </c>
      <c r="P33" s="17">
        <f t="shared" si="1"/>
        <v>35</v>
      </c>
      <c r="R33"/>
      <c r="S33" s="19"/>
      <c r="T33" s="19"/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0</v>
      </c>
      <c r="F34" s="50">
        <v>1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20</v>
      </c>
      <c r="N34" s="50">
        <v>0</v>
      </c>
      <c r="O34" s="17">
        <f t="shared" si="0"/>
        <v>11</v>
      </c>
      <c r="P34" s="17">
        <f t="shared" si="1"/>
        <v>31</v>
      </c>
      <c r="R34"/>
      <c r="S34" s="19"/>
      <c r="T34" s="19"/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7">
        <f t="shared" si="0"/>
        <v>10</v>
      </c>
      <c r="P35" s="17">
        <f t="shared" si="1"/>
        <v>26</v>
      </c>
      <c r="R35"/>
      <c r="S35" s="19"/>
      <c r="T35" s="19"/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2</v>
      </c>
      <c r="F36" s="50">
        <v>2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7">
        <f t="shared" si="0"/>
        <v>10</v>
      </c>
      <c r="P36" s="17">
        <f t="shared" si="1"/>
        <v>26</v>
      </c>
      <c r="R36"/>
      <c r="S36" s="19"/>
      <c r="T36" s="19"/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7">
        <f t="shared" si="0"/>
        <v>4</v>
      </c>
      <c r="P37" s="17">
        <f t="shared" si="1"/>
        <v>12</v>
      </c>
      <c r="R37"/>
      <c r="S37" s="19"/>
      <c r="T37" s="19"/>
    </row>
    <row r="38" spans="2:20" ht="23.1" customHeight="1" x14ac:dyDescent="0.25">
      <c r="B38" s="24" t="s">
        <v>65</v>
      </c>
      <c r="C38" s="50">
        <v>5</v>
      </c>
      <c r="D38" s="50">
        <v>1</v>
      </c>
      <c r="E38" s="50">
        <v>0</v>
      </c>
      <c r="F38" s="50">
        <v>2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0</v>
      </c>
      <c r="M38" s="50">
        <v>18</v>
      </c>
      <c r="N38" s="50">
        <v>0</v>
      </c>
      <c r="O38" s="17">
        <f t="shared" si="0"/>
        <v>12</v>
      </c>
      <c r="P38" s="17">
        <f t="shared" si="1"/>
        <v>30</v>
      </c>
      <c r="R38"/>
      <c r="S38" s="19"/>
      <c r="T38" s="19"/>
    </row>
    <row r="39" spans="2:20" ht="23.1" customHeight="1" x14ac:dyDescent="0.25">
      <c r="B39" s="24" t="s">
        <v>66</v>
      </c>
      <c r="C39" s="50">
        <v>6</v>
      </c>
      <c r="D39" s="50">
        <v>1</v>
      </c>
      <c r="E39" s="50">
        <v>1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16</v>
      </c>
      <c r="N39" s="50">
        <v>0</v>
      </c>
      <c r="O39" s="17">
        <f t="shared" si="0"/>
        <v>11</v>
      </c>
      <c r="P39" s="17">
        <f t="shared" si="1"/>
        <v>27</v>
      </c>
      <c r="R39"/>
      <c r="S39" s="19"/>
      <c r="T39" s="19"/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3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7">
        <f t="shared" si="0"/>
        <v>7</v>
      </c>
      <c r="P40" s="17">
        <f t="shared" si="1"/>
        <v>22</v>
      </c>
      <c r="R40"/>
      <c r="S40" s="19"/>
      <c r="T40" s="19"/>
    </row>
    <row r="41" spans="2:20" ht="23.1" customHeight="1" x14ac:dyDescent="0.25">
      <c r="B41" s="23" t="s">
        <v>68</v>
      </c>
      <c r="C41" s="50">
        <v>4</v>
      </c>
      <c r="D41" s="50">
        <v>1</v>
      </c>
      <c r="E41" s="50">
        <v>2</v>
      </c>
      <c r="F41" s="50">
        <v>1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20</v>
      </c>
      <c r="N41" s="50">
        <v>0</v>
      </c>
      <c r="O41" s="17">
        <f t="shared" si="0"/>
        <v>10</v>
      </c>
      <c r="P41" s="17">
        <f t="shared" si="1"/>
        <v>30</v>
      </c>
      <c r="R41"/>
      <c r="S41" s="19"/>
      <c r="T41" s="19"/>
    </row>
    <row r="42" spans="2:20" ht="23.1" customHeight="1" x14ac:dyDescent="0.25">
      <c r="B42" s="24" t="s">
        <v>69</v>
      </c>
      <c r="C42" s="50">
        <v>9</v>
      </c>
      <c r="D42" s="50">
        <v>1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7">
        <f t="shared" si="0"/>
        <v>12</v>
      </c>
      <c r="P42" s="17">
        <f t="shared" si="1"/>
        <v>32</v>
      </c>
      <c r="R42"/>
      <c r="S42" s="19"/>
      <c r="T42" s="19"/>
    </row>
    <row r="43" spans="2:20" ht="23.1" customHeight="1" x14ac:dyDescent="0.25">
      <c r="B43" s="23" t="s">
        <v>70</v>
      </c>
      <c r="C43" s="50">
        <v>12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30</v>
      </c>
      <c r="N43" s="50">
        <v>0</v>
      </c>
      <c r="O43" s="17">
        <f t="shared" si="0"/>
        <v>14</v>
      </c>
      <c r="P43" s="17">
        <f t="shared" si="1"/>
        <v>44</v>
      </c>
      <c r="R43"/>
      <c r="S43" s="19"/>
      <c r="T43" s="19"/>
    </row>
    <row r="44" spans="2:20" ht="23.1" customHeight="1" x14ac:dyDescent="0.25">
      <c r="B44" s="25" t="s">
        <v>71</v>
      </c>
      <c r="C44" s="50">
        <v>2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18</v>
      </c>
      <c r="N44" s="50">
        <v>0</v>
      </c>
      <c r="O44" s="17">
        <f t="shared" si="0"/>
        <v>3</v>
      </c>
      <c r="P44" s="17">
        <f t="shared" si="1"/>
        <v>21</v>
      </c>
      <c r="R44"/>
      <c r="S44" s="19"/>
      <c r="T44" s="19"/>
    </row>
    <row r="45" spans="2:20" ht="23.1" customHeight="1" x14ac:dyDescent="0.25">
      <c r="B45" s="23" t="s">
        <v>72</v>
      </c>
      <c r="C45" s="50">
        <v>6</v>
      </c>
      <c r="D45" s="50">
        <v>1</v>
      </c>
      <c r="E45" s="50">
        <v>0</v>
      </c>
      <c r="F45" s="50">
        <v>0</v>
      </c>
      <c r="G45" s="50">
        <v>0</v>
      </c>
      <c r="H45" s="50">
        <v>1</v>
      </c>
      <c r="I45" s="50">
        <v>1</v>
      </c>
      <c r="J45" s="50">
        <v>0</v>
      </c>
      <c r="K45" s="50">
        <v>0</v>
      </c>
      <c r="L45" s="50">
        <v>0</v>
      </c>
      <c r="M45" s="50">
        <v>21</v>
      </c>
      <c r="N45" s="50">
        <v>0</v>
      </c>
      <c r="O45" s="17">
        <f t="shared" si="0"/>
        <v>9</v>
      </c>
      <c r="P45" s="17">
        <f t="shared" si="1"/>
        <v>30</v>
      </c>
      <c r="R45"/>
      <c r="S45" s="19"/>
      <c r="T45" s="19"/>
    </row>
    <row r="46" spans="2:20" ht="23.1" customHeight="1" x14ac:dyDescent="0.25">
      <c r="B46" s="24" t="s">
        <v>73</v>
      </c>
      <c r="C46" s="50">
        <v>8</v>
      </c>
      <c r="D46" s="50">
        <v>1</v>
      </c>
      <c r="E46" s="50">
        <v>1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31</v>
      </c>
      <c r="N46" s="50">
        <v>0</v>
      </c>
      <c r="O46" s="17">
        <f t="shared" si="0"/>
        <v>12</v>
      </c>
      <c r="P46" s="17">
        <f t="shared" si="1"/>
        <v>43</v>
      </c>
      <c r="R46" s="19"/>
      <c r="S46" s="19"/>
      <c r="T46"/>
    </row>
    <row r="47" spans="2:20" ht="23.1" customHeight="1" x14ac:dyDescent="0.25">
      <c r="B47" s="24" t="s">
        <v>74</v>
      </c>
      <c r="C47" s="50">
        <v>7</v>
      </c>
      <c r="D47" s="50">
        <v>2</v>
      </c>
      <c r="E47" s="50">
        <v>3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18</v>
      </c>
      <c r="N47" s="50">
        <v>0</v>
      </c>
      <c r="O47" s="17">
        <f t="shared" si="0"/>
        <v>12</v>
      </c>
      <c r="P47" s="17">
        <f t="shared" si="1"/>
        <v>30</v>
      </c>
      <c r="R47" s="19"/>
      <c r="S47" s="19"/>
      <c r="T47"/>
    </row>
    <row r="48" spans="2:20" ht="23.1" customHeight="1" x14ac:dyDescent="0.25">
      <c r="B48" s="24" t="s">
        <v>75</v>
      </c>
      <c r="C48" s="50">
        <v>5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29</v>
      </c>
      <c r="N48" s="50">
        <v>0</v>
      </c>
      <c r="O48" s="17">
        <f t="shared" si="0"/>
        <v>8</v>
      </c>
      <c r="P48" s="17">
        <f t="shared" si="1"/>
        <v>37</v>
      </c>
      <c r="R48" s="19"/>
      <c r="S48" s="19"/>
      <c r="T48"/>
    </row>
    <row r="49" spans="2:20" ht="23.1" customHeight="1" x14ac:dyDescent="0.25">
      <c r="B49" s="23" t="s">
        <v>76</v>
      </c>
      <c r="C49" s="50">
        <v>9</v>
      </c>
      <c r="D49" s="50">
        <v>2</v>
      </c>
      <c r="E49" s="50">
        <v>1</v>
      </c>
      <c r="F49" s="50">
        <v>1</v>
      </c>
      <c r="G49" s="50">
        <v>2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7">
        <f t="shared" si="0"/>
        <v>17</v>
      </c>
      <c r="P49" s="17">
        <f t="shared" si="1"/>
        <v>37</v>
      </c>
      <c r="R49" s="19"/>
      <c r="S49" s="19"/>
      <c r="T49"/>
    </row>
    <row r="50" spans="2:20" ht="23.1" customHeight="1" x14ac:dyDescent="0.25">
      <c r="B50" s="24" t="s">
        <v>77</v>
      </c>
      <c r="C50" s="50">
        <v>8</v>
      </c>
      <c r="D50" s="50">
        <v>2</v>
      </c>
      <c r="E50" s="50">
        <v>0</v>
      </c>
      <c r="F50" s="50">
        <v>1</v>
      </c>
      <c r="G50" s="50">
        <v>0</v>
      </c>
      <c r="H50" s="50">
        <v>0</v>
      </c>
      <c r="I50" s="50">
        <v>4</v>
      </c>
      <c r="J50" s="50">
        <v>1</v>
      </c>
      <c r="K50" s="50">
        <v>0</v>
      </c>
      <c r="L50" s="50">
        <v>0</v>
      </c>
      <c r="M50" s="50">
        <v>29</v>
      </c>
      <c r="N50" s="50">
        <v>0</v>
      </c>
      <c r="O50" s="17">
        <f t="shared" si="0"/>
        <v>16</v>
      </c>
      <c r="P50" s="17">
        <f t="shared" si="1"/>
        <v>45</v>
      </c>
      <c r="R50" s="19"/>
      <c r="S50" s="19"/>
      <c r="T50"/>
    </row>
    <row r="51" spans="2:20" ht="23.1" customHeight="1" x14ac:dyDescent="0.25">
      <c r="B51" s="24" t="s">
        <v>78</v>
      </c>
      <c r="C51" s="50">
        <v>3</v>
      </c>
      <c r="D51" s="50">
        <v>2</v>
      </c>
      <c r="E51" s="50">
        <v>0</v>
      </c>
      <c r="F51" s="50">
        <v>0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7">
        <f t="shared" si="0"/>
        <v>8</v>
      </c>
      <c r="P51" s="17">
        <f t="shared" si="1"/>
        <v>28</v>
      </c>
      <c r="R51" s="19"/>
      <c r="S51" s="19"/>
      <c r="T51"/>
    </row>
    <row r="52" spans="2:20" ht="23.1" customHeight="1" x14ac:dyDescent="0.25">
      <c r="B52" s="24" t="s">
        <v>79</v>
      </c>
      <c r="C52" s="50">
        <v>16</v>
      </c>
      <c r="D52" s="50">
        <v>1</v>
      </c>
      <c r="E52" s="50">
        <v>2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29</v>
      </c>
      <c r="N52" s="50">
        <v>0</v>
      </c>
      <c r="O52" s="17">
        <f t="shared" si="0"/>
        <v>20</v>
      </c>
      <c r="P52" s="17">
        <f t="shared" si="1"/>
        <v>49</v>
      </c>
      <c r="R52" s="19"/>
      <c r="S52" s="19"/>
      <c r="T52"/>
    </row>
    <row r="53" spans="2:20" ht="23.1" customHeight="1" x14ac:dyDescent="0.25">
      <c r="B53" s="23" t="s">
        <v>80</v>
      </c>
      <c r="C53" s="50">
        <v>11</v>
      </c>
      <c r="D53" s="50">
        <v>2</v>
      </c>
      <c r="E53" s="50">
        <v>1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27</v>
      </c>
      <c r="N53" s="50">
        <v>0</v>
      </c>
      <c r="O53" s="17">
        <f t="shared" si="0"/>
        <v>16</v>
      </c>
      <c r="P53" s="17">
        <f t="shared" si="1"/>
        <v>43</v>
      </c>
      <c r="R53" s="19"/>
      <c r="S53" s="19"/>
      <c r="T53"/>
    </row>
    <row r="54" spans="2:20" ht="23.1" customHeight="1" x14ac:dyDescent="0.25">
      <c r="B54" s="23" t="s">
        <v>81</v>
      </c>
      <c r="C54" s="50">
        <v>8</v>
      </c>
      <c r="D54" s="50">
        <v>2</v>
      </c>
      <c r="E54" s="50">
        <v>2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23</v>
      </c>
      <c r="N54" s="50">
        <v>0</v>
      </c>
      <c r="O54" s="17">
        <f t="shared" si="0"/>
        <v>17</v>
      </c>
      <c r="P54" s="17">
        <f t="shared" si="1"/>
        <v>40</v>
      </c>
      <c r="R54" s="19"/>
      <c r="S54" s="19"/>
      <c r="T54"/>
    </row>
    <row r="55" spans="2:20" ht="23.1" customHeight="1" x14ac:dyDescent="0.25">
      <c r="B55" s="23" t="s">
        <v>82</v>
      </c>
      <c r="C55" s="50">
        <v>14</v>
      </c>
      <c r="D55" s="50">
        <v>1</v>
      </c>
      <c r="E55" s="50">
        <v>3</v>
      </c>
      <c r="F55" s="50">
        <v>1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27</v>
      </c>
      <c r="N55" s="50">
        <v>0</v>
      </c>
      <c r="O55" s="17">
        <f t="shared" si="0"/>
        <v>20</v>
      </c>
      <c r="P55" s="17">
        <f t="shared" si="1"/>
        <v>47</v>
      </c>
      <c r="R55" s="19"/>
      <c r="S55" s="19"/>
      <c r="T55"/>
    </row>
    <row r="56" spans="2:20" ht="23.1" customHeight="1" x14ac:dyDescent="0.25">
      <c r="B56" s="23" t="s">
        <v>83</v>
      </c>
      <c r="C56" s="50">
        <v>23</v>
      </c>
      <c r="D56" s="50">
        <v>3</v>
      </c>
      <c r="E56" s="50">
        <v>1</v>
      </c>
      <c r="F56" s="50">
        <v>3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20</v>
      </c>
      <c r="N56" s="50">
        <v>0</v>
      </c>
      <c r="O56" s="17">
        <f t="shared" si="0"/>
        <v>32</v>
      </c>
      <c r="P56" s="17">
        <f t="shared" si="1"/>
        <v>52</v>
      </c>
      <c r="R56" s="19"/>
      <c r="S56" s="19"/>
      <c r="T56"/>
    </row>
    <row r="57" spans="2:20" ht="23.1" customHeight="1" x14ac:dyDescent="0.25">
      <c r="B57" s="23" t="s">
        <v>84</v>
      </c>
      <c r="C57" s="50">
        <v>10</v>
      </c>
      <c r="D57" s="50">
        <v>1</v>
      </c>
      <c r="E57" s="50">
        <v>3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7">
        <f t="shared" si="0"/>
        <v>17</v>
      </c>
      <c r="P57" s="17">
        <f t="shared" si="1"/>
        <v>45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287</v>
      </c>
      <c r="D58" s="16">
        <f t="shared" si="21"/>
        <v>34</v>
      </c>
      <c r="E58" s="16">
        <f t="shared" si="21"/>
        <v>45</v>
      </c>
      <c r="F58" s="16">
        <f t="shared" si="21"/>
        <v>35</v>
      </c>
      <c r="G58" s="16">
        <f t="shared" si="21"/>
        <v>3</v>
      </c>
      <c r="H58" s="16">
        <f t="shared" si="21"/>
        <v>1</v>
      </c>
      <c r="I58" s="16">
        <f t="shared" si="21"/>
        <v>65</v>
      </c>
      <c r="J58" s="16">
        <f t="shared" si="21"/>
        <v>7</v>
      </c>
      <c r="K58" s="16">
        <f t="shared" si="21"/>
        <v>0</v>
      </c>
      <c r="L58" s="16">
        <f t="shared" si="21"/>
        <v>0</v>
      </c>
      <c r="M58" s="16">
        <f t="shared" si="21"/>
        <v>1036</v>
      </c>
      <c r="N58" s="16">
        <f t="shared" si="21"/>
        <v>0</v>
      </c>
      <c r="O58" s="16">
        <f t="shared" si="21"/>
        <v>477</v>
      </c>
      <c r="P58" s="16">
        <f t="shared" si="21"/>
        <v>1513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0.18968935888962327</v>
      </c>
      <c r="D59" s="43">
        <f t="shared" si="22"/>
        <v>2.247191011235955E-2</v>
      </c>
      <c r="E59" s="43">
        <f t="shared" si="22"/>
        <v>2.9742233972240583E-2</v>
      </c>
      <c r="F59" s="43">
        <f t="shared" si="22"/>
        <v>2.3132848645076007E-2</v>
      </c>
      <c r="G59" s="43">
        <f t="shared" si="22"/>
        <v>1.9828155981493722E-3</v>
      </c>
      <c r="H59" s="43">
        <f t="shared" si="22"/>
        <v>6.6093853271645734E-4</v>
      </c>
      <c r="I59" s="43">
        <f t="shared" si="22"/>
        <v>4.2961004626569731E-2</v>
      </c>
      <c r="J59" s="43">
        <f t="shared" si="22"/>
        <v>4.626569729015202E-3</v>
      </c>
      <c r="K59" s="43">
        <f t="shared" si="22"/>
        <v>0</v>
      </c>
      <c r="L59" s="43">
        <f t="shared" si="22"/>
        <v>0</v>
      </c>
      <c r="M59" s="43">
        <f t="shared" si="22"/>
        <v>0.68473231989424987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0.60167714884696022</v>
      </c>
      <c r="D60" s="44">
        <f t="shared" ref="D60:N60" si="23">D58/$O$58</f>
        <v>7.1278825995807121E-2</v>
      </c>
      <c r="E60" s="44">
        <f t="shared" si="23"/>
        <v>9.4339622641509441E-2</v>
      </c>
      <c r="F60" s="44">
        <f t="shared" si="23"/>
        <v>7.337526205450734E-2</v>
      </c>
      <c r="G60" s="44">
        <f t="shared" si="23"/>
        <v>6.2893081761006293E-3</v>
      </c>
      <c r="H60" s="44">
        <f t="shared" si="23"/>
        <v>2.0964360587002098E-3</v>
      </c>
      <c r="I60" s="44">
        <f t="shared" si="23"/>
        <v>0.13626834381551362</v>
      </c>
      <c r="J60" s="44">
        <f t="shared" si="23"/>
        <v>1.4675052410901468E-2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G85" zoomScale="60" workbookViewId="0">
      <selection activeCell="W29" sqref="W2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Nsangi-Buloba'!C3:G3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'29.09 Buloba-Nsangi'!G5:H5</f>
        <v>HANA international school</v>
      </c>
      <c r="H5" s="77"/>
      <c r="I5" s="14"/>
      <c r="J5" s="2" t="s">
        <v>5</v>
      </c>
      <c r="K5" s="76" t="str">
        <f>'29.09 Buloba-Nsangi'!K5:L5</f>
        <v>Nakiwala Justine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'29.09 Buloba-Nsangi'!D6:E6</f>
        <v>BULOBA</v>
      </c>
      <c r="E6" s="77"/>
      <c r="F6" s="2" t="s">
        <v>2</v>
      </c>
      <c r="G6" s="76" t="str">
        <f>'29.09 Buloba-Nsangi'!G6:H6</f>
        <v>NSANGI</v>
      </c>
      <c r="H6" s="77"/>
      <c r="J6" s="2" t="s">
        <v>21</v>
      </c>
      <c r="K6" s="76" t="str">
        <f>'29.09 Buloba-Nsangi'!K6:L6</f>
        <v>Dennis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AVERAGE('23.09-BULOBA- NSANGI'!C10,'24.09 Buloba-Nsangi'!C10,'25.09 Buloba-Nsangi'!C10,'27.09 Buloba-Nsangi'!C10,'26.09 Buloba-Nsangi-24HRS'!C10,'28.09 Buloba-Nsangi-24h'!C10,'29.09 Buloba-Nsangi'!C10)</f>
        <v>3.4285714285714284</v>
      </c>
      <c r="D10" s="49">
        <f>AVERAGE('23.09-BULOBA- NSANGI'!D10,'24.09 Buloba-Nsangi'!D10,'25.09 Buloba-Nsangi'!D10,'27.09 Buloba-Nsangi'!D10,'26.09 Buloba-Nsangi-24HRS'!D10,'28.09 Buloba-Nsangi-24h'!D10,'29.09 Buloba-Nsangi'!D10)</f>
        <v>0.8571428571428571</v>
      </c>
      <c r="E10" s="49">
        <f>AVERAGE('23.09-BULOBA- NSANGI'!E10,'24.09 Buloba-Nsangi'!E10,'25.09 Buloba-Nsangi'!E10,'27.09 Buloba-Nsangi'!E10,'26.09 Buloba-Nsangi-24HRS'!E10,'28.09 Buloba-Nsangi-24h'!E10,'29.09 Buloba-Nsangi'!E10)</f>
        <v>0.5714285714285714</v>
      </c>
      <c r="F10" s="49">
        <f>AVERAGE('23.09-BULOBA- NSANGI'!F10,'24.09 Buloba-Nsangi'!F10,'25.09 Buloba-Nsangi'!F10,'27.09 Buloba-Nsangi'!F10,'26.09 Buloba-Nsangi-24HRS'!F10,'28.09 Buloba-Nsangi-24h'!F10,'29.09 Buloba-Nsangi'!F10)</f>
        <v>0.14285714285714285</v>
      </c>
      <c r="G10" s="49">
        <f>AVERAGE('23.09-BULOBA- NSANGI'!G10,'24.09 Buloba-Nsangi'!G10,'25.09 Buloba-Nsangi'!G10,'27.09 Buloba-Nsangi'!G10,'26.09 Buloba-Nsangi-24HRS'!G10,'28.09 Buloba-Nsangi-24h'!G10,'29.09 Buloba-Nsangi'!G10)</f>
        <v>0</v>
      </c>
      <c r="H10" s="49">
        <f>AVERAGE('23.09-BULOBA- NSANGI'!H10,'24.09 Buloba-Nsangi'!H10,'25.09 Buloba-Nsangi'!H10,'27.09 Buloba-Nsangi'!H10,'26.09 Buloba-Nsangi-24HRS'!H10,'28.09 Buloba-Nsangi-24h'!H10,'29.09 Buloba-Nsangi'!H10)</f>
        <v>0</v>
      </c>
      <c r="I10" s="49">
        <f>AVERAGE('23.09-BULOBA- NSANGI'!I10,'24.09 Buloba-Nsangi'!I10,'25.09 Buloba-Nsangi'!I10,'27.09 Buloba-Nsangi'!I10,'26.09 Buloba-Nsangi-24HRS'!I10,'28.09 Buloba-Nsangi-24h'!I10,'29.09 Buloba-Nsangi'!I10)</f>
        <v>1.1428571428571428</v>
      </c>
      <c r="J10" s="49">
        <f>AVERAGE('23.09-BULOBA- NSANGI'!J10,'24.09 Buloba-Nsangi'!J10,'25.09 Buloba-Nsangi'!J10,'27.09 Buloba-Nsangi'!J10,'26.09 Buloba-Nsangi-24HRS'!J10,'28.09 Buloba-Nsangi-24h'!J10,'29.09 Buloba-Nsangi'!J10)</f>
        <v>0</v>
      </c>
      <c r="K10" s="49">
        <f>AVERAGE('23.09-BULOBA- NSANGI'!K10,'24.09 Buloba-Nsangi'!K10,'25.09 Buloba-Nsangi'!K10,'27.09 Buloba-Nsangi'!K10,'26.09 Buloba-Nsangi-24HRS'!K10,'28.09 Buloba-Nsangi-24h'!K10,'29.09 Buloba-Nsangi'!K10)</f>
        <v>0</v>
      </c>
      <c r="L10" s="49">
        <f>AVERAGE('23.09-BULOBA- NSANGI'!L10,'24.09 Buloba-Nsangi'!L10,'25.09 Buloba-Nsangi'!L10,'27.09 Buloba-Nsangi'!L10,'26.09 Buloba-Nsangi-24HRS'!L10,'28.09 Buloba-Nsangi-24h'!L10,'29.09 Buloba-Nsangi'!L10)</f>
        <v>0</v>
      </c>
      <c r="M10" s="49">
        <f>AVERAGE('23.09-BULOBA- NSANGI'!M10,'24.09 Buloba-Nsangi'!M10,'25.09 Buloba-Nsangi'!M10,'27.09 Buloba-Nsangi'!M10,'26.09 Buloba-Nsangi-24HRS'!M10,'28.09 Buloba-Nsangi-24h'!M10,'29.09 Buloba-Nsangi'!M10)</f>
        <v>22.714285714285715</v>
      </c>
      <c r="N10" s="49">
        <f>AVERAGE('23.09-BULOBA- NSANGI'!N10,'24.09 Buloba-Nsangi'!N10,'25.09 Buloba-Nsangi'!N10,'27.09 Buloba-Nsangi'!N10,'26.09 Buloba-Nsangi-24HRS'!N10,'28.09 Buloba-Nsangi-24h'!N10,'29.09 Buloba-Nsangi'!N10)</f>
        <v>0</v>
      </c>
      <c r="O10" s="15">
        <f t="shared" ref="O10:O73" si="0">SUM(C10:L10,N10)</f>
        <v>6.1428571428571423</v>
      </c>
      <c r="P10" s="15">
        <f t="shared" ref="P10:P73" si="1">SUM(C10:N10)</f>
        <v>28.857142857142858</v>
      </c>
      <c r="R10" s="1" t="s">
        <v>6</v>
      </c>
      <c r="S10" s="17">
        <f t="shared" ref="S10:AF10" si="2">SUM(C10:C13)</f>
        <v>15.142857142857144</v>
      </c>
      <c r="T10" s="17">
        <f t="shared" si="2"/>
        <v>3.1428571428571423</v>
      </c>
      <c r="U10" s="17">
        <f t="shared" si="2"/>
        <v>2.5714285714285712</v>
      </c>
      <c r="V10" s="17">
        <f t="shared" si="2"/>
        <v>3.1428571428571428</v>
      </c>
      <c r="W10" s="17">
        <f t="shared" si="2"/>
        <v>0.14285714285714285</v>
      </c>
      <c r="X10" s="17">
        <f t="shared" si="2"/>
        <v>0</v>
      </c>
      <c r="Y10" s="17">
        <f t="shared" si="2"/>
        <v>4.2857142857142856</v>
      </c>
      <c r="Z10" s="17">
        <f t="shared" si="2"/>
        <v>0.42857142857142855</v>
      </c>
      <c r="AA10" s="17">
        <f t="shared" si="2"/>
        <v>0</v>
      </c>
      <c r="AB10" s="17">
        <f t="shared" si="2"/>
        <v>0</v>
      </c>
      <c r="AC10" s="17">
        <f t="shared" si="2"/>
        <v>105.14285714285714</v>
      </c>
      <c r="AD10" s="17">
        <f t="shared" si="2"/>
        <v>0</v>
      </c>
      <c r="AE10" s="31">
        <f t="shared" si="2"/>
        <v>28.857142857142858</v>
      </c>
      <c r="AF10" s="31">
        <f t="shared" si="2"/>
        <v>134</v>
      </c>
    </row>
    <row r="11" spans="2:32" s="6" customFormat="1" ht="23.1" customHeight="1" x14ac:dyDescent="0.25">
      <c r="B11" s="23" t="s">
        <v>38</v>
      </c>
      <c r="C11" s="49">
        <f>AVERAGE('23.09-BULOBA- NSANGI'!C11,'24.09 Buloba-Nsangi'!C11,'25.09 Buloba-Nsangi'!C11,'27.09 Buloba-Nsangi'!C11,'26.09 Buloba-Nsangi-24HRS'!C11,'28.09 Buloba-Nsangi-24h'!C11,'29.09 Buloba-Nsangi'!C11)</f>
        <v>2.5714285714285716</v>
      </c>
      <c r="D11" s="49">
        <f>AVERAGE('23.09-BULOBA- NSANGI'!D11,'24.09 Buloba-Nsangi'!D11,'25.09 Buloba-Nsangi'!D11,'27.09 Buloba-Nsangi'!D11,'26.09 Buloba-Nsangi-24HRS'!D11,'28.09 Buloba-Nsangi-24h'!D11,'29.09 Buloba-Nsangi'!D11)</f>
        <v>0.8571428571428571</v>
      </c>
      <c r="E11" s="49">
        <f>AVERAGE('23.09-BULOBA- NSANGI'!E11,'24.09 Buloba-Nsangi'!E11,'25.09 Buloba-Nsangi'!E11,'27.09 Buloba-Nsangi'!E11,'26.09 Buloba-Nsangi-24HRS'!E11,'28.09 Buloba-Nsangi-24h'!E11,'29.09 Buloba-Nsangi'!E11)</f>
        <v>0.7142857142857143</v>
      </c>
      <c r="F11" s="49">
        <f>AVERAGE('23.09-BULOBA- NSANGI'!F11,'24.09 Buloba-Nsangi'!F11,'25.09 Buloba-Nsangi'!F11,'27.09 Buloba-Nsangi'!F11,'26.09 Buloba-Nsangi-24HRS'!F11,'28.09 Buloba-Nsangi-24h'!F11,'29.09 Buloba-Nsangi'!F11)</f>
        <v>1</v>
      </c>
      <c r="G11" s="49">
        <f>AVERAGE('23.09-BULOBA- NSANGI'!G11,'24.09 Buloba-Nsangi'!G11,'25.09 Buloba-Nsangi'!G11,'27.09 Buloba-Nsangi'!G11,'26.09 Buloba-Nsangi-24HRS'!G11,'28.09 Buloba-Nsangi-24h'!G11,'29.09 Buloba-Nsangi'!G11)</f>
        <v>0</v>
      </c>
      <c r="H11" s="49">
        <f>AVERAGE('23.09-BULOBA- NSANGI'!H11,'24.09 Buloba-Nsangi'!H11,'25.09 Buloba-Nsangi'!H11,'27.09 Buloba-Nsangi'!H11,'26.09 Buloba-Nsangi-24HRS'!H11,'28.09 Buloba-Nsangi-24h'!H11,'29.09 Buloba-Nsangi'!H11)</f>
        <v>0</v>
      </c>
      <c r="I11" s="49">
        <f>AVERAGE('23.09-BULOBA- NSANGI'!I11,'24.09 Buloba-Nsangi'!I11,'25.09 Buloba-Nsangi'!I11,'27.09 Buloba-Nsangi'!I11,'26.09 Buloba-Nsangi-24HRS'!I11,'28.09 Buloba-Nsangi-24h'!I11,'29.09 Buloba-Nsangi'!I11)</f>
        <v>0.7142857142857143</v>
      </c>
      <c r="J11" s="49">
        <f>AVERAGE('23.09-BULOBA- NSANGI'!J11,'24.09 Buloba-Nsangi'!J11,'25.09 Buloba-Nsangi'!J11,'27.09 Buloba-Nsangi'!J11,'26.09 Buloba-Nsangi-24HRS'!J11,'28.09 Buloba-Nsangi-24h'!J11,'29.09 Buloba-Nsangi'!J11)</f>
        <v>0.14285714285714285</v>
      </c>
      <c r="K11" s="49">
        <f>AVERAGE('23.09-BULOBA- NSANGI'!K11,'24.09 Buloba-Nsangi'!K11,'25.09 Buloba-Nsangi'!K11,'27.09 Buloba-Nsangi'!K11,'26.09 Buloba-Nsangi-24HRS'!K11,'28.09 Buloba-Nsangi-24h'!K11,'29.09 Buloba-Nsangi'!K11)</f>
        <v>0</v>
      </c>
      <c r="L11" s="49">
        <f>AVERAGE('23.09-BULOBA- NSANGI'!L11,'24.09 Buloba-Nsangi'!L11,'25.09 Buloba-Nsangi'!L11,'27.09 Buloba-Nsangi'!L11,'26.09 Buloba-Nsangi-24HRS'!L11,'28.09 Buloba-Nsangi-24h'!L11,'29.09 Buloba-Nsangi'!L11)</f>
        <v>0</v>
      </c>
      <c r="M11" s="49">
        <f>AVERAGE('23.09-BULOBA- NSANGI'!M11,'24.09 Buloba-Nsangi'!M11,'25.09 Buloba-Nsangi'!M11,'27.09 Buloba-Nsangi'!M11,'26.09 Buloba-Nsangi-24HRS'!M11,'28.09 Buloba-Nsangi-24h'!M11,'29.09 Buloba-Nsangi'!M11)</f>
        <v>29.857142857142858</v>
      </c>
      <c r="N11" s="49">
        <f>AVERAGE('23.09-BULOBA- NSANGI'!N11,'24.09 Buloba-Nsangi'!N11,'25.09 Buloba-Nsangi'!N11,'27.09 Buloba-Nsangi'!N11,'26.09 Buloba-Nsangi-24HRS'!N11,'28.09 Buloba-Nsangi-24h'!N11,'29.09 Buloba-Nsangi'!N11)</f>
        <v>0</v>
      </c>
      <c r="O11" s="15">
        <f t="shared" si="0"/>
        <v>6.0000000000000009</v>
      </c>
      <c r="P11" s="15">
        <f t="shared" si="1"/>
        <v>35.857142857142861</v>
      </c>
      <c r="R11" s="1" t="s">
        <v>7</v>
      </c>
      <c r="S11" s="17">
        <f t="shared" ref="S11:AF11" si="3">SUM(C14:C17)</f>
        <v>15.714285714285714</v>
      </c>
      <c r="T11" s="17">
        <f t="shared" si="3"/>
        <v>4.5714285714285721</v>
      </c>
      <c r="U11" s="17">
        <f t="shared" si="3"/>
        <v>2.7142857142857144</v>
      </c>
      <c r="V11" s="17">
        <f t="shared" si="3"/>
        <v>1.857142857142857</v>
      </c>
      <c r="W11" s="17">
        <f t="shared" si="3"/>
        <v>0.71428571428571419</v>
      </c>
      <c r="X11" s="17">
        <f t="shared" si="3"/>
        <v>0</v>
      </c>
      <c r="Y11" s="17">
        <f t="shared" si="3"/>
        <v>3.8571428571428577</v>
      </c>
      <c r="Z11" s="17">
        <f t="shared" si="3"/>
        <v>0.71428571428571419</v>
      </c>
      <c r="AA11" s="17">
        <f t="shared" si="3"/>
        <v>0.2857142857142857</v>
      </c>
      <c r="AB11" s="17">
        <f t="shared" si="3"/>
        <v>0</v>
      </c>
      <c r="AC11" s="17">
        <f t="shared" si="3"/>
        <v>99.142857142857139</v>
      </c>
      <c r="AD11" s="17">
        <f t="shared" si="3"/>
        <v>0</v>
      </c>
      <c r="AE11" s="31">
        <f t="shared" si="3"/>
        <v>30.428571428571431</v>
      </c>
      <c r="AF11" s="31">
        <f t="shared" si="3"/>
        <v>129.57142857142858</v>
      </c>
    </row>
    <row r="12" spans="2:32" ht="23.1" customHeight="1" x14ac:dyDescent="0.25">
      <c r="B12" s="23" t="s">
        <v>39</v>
      </c>
      <c r="C12" s="49">
        <f>AVERAGE('23.09-BULOBA- NSANGI'!C12,'24.09 Buloba-Nsangi'!C12,'25.09 Buloba-Nsangi'!C12,'27.09 Buloba-Nsangi'!C12,'26.09 Buloba-Nsangi-24HRS'!C12,'28.09 Buloba-Nsangi-24h'!C12,'29.09 Buloba-Nsangi'!C12)</f>
        <v>4.7142857142857144</v>
      </c>
      <c r="D12" s="49">
        <f>AVERAGE('23.09-BULOBA- NSANGI'!D12,'24.09 Buloba-Nsangi'!D12,'25.09 Buloba-Nsangi'!D12,'27.09 Buloba-Nsangi'!D12,'26.09 Buloba-Nsangi-24HRS'!D12,'28.09 Buloba-Nsangi-24h'!D12,'29.09 Buloba-Nsangi'!D12)</f>
        <v>0.8571428571428571</v>
      </c>
      <c r="E12" s="49">
        <f>AVERAGE('23.09-BULOBA- NSANGI'!E12,'24.09 Buloba-Nsangi'!E12,'25.09 Buloba-Nsangi'!E12,'27.09 Buloba-Nsangi'!E12,'26.09 Buloba-Nsangi-24HRS'!E12,'28.09 Buloba-Nsangi-24h'!E12,'29.09 Buloba-Nsangi'!E12)</f>
        <v>0.42857142857142855</v>
      </c>
      <c r="F12" s="49">
        <f>AVERAGE('23.09-BULOBA- NSANGI'!F12,'24.09 Buloba-Nsangi'!F12,'25.09 Buloba-Nsangi'!F12,'27.09 Buloba-Nsangi'!F12,'26.09 Buloba-Nsangi-24HRS'!F12,'28.09 Buloba-Nsangi-24h'!F12,'29.09 Buloba-Nsangi'!F12)</f>
        <v>0.42857142857142855</v>
      </c>
      <c r="G12" s="49">
        <f>AVERAGE('23.09-BULOBA- NSANGI'!G12,'24.09 Buloba-Nsangi'!G12,'25.09 Buloba-Nsangi'!G12,'27.09 Buloba-Nsangi'!G12,'26.09 Buloba-Nsangi-24HRS'!G12,'28.09 Buloba-Nsangi-24h'!G12,'29.09 Buloba-Nsangi'!G12)</f>
        <v>0.14285714285714285</v>
      </c>
      <c r="H12" s="49">
        <f>AVERAGE('23.09-BULOBA- NSANGI'!H12,'24.09 Buloba-Nsangi'!H12,'25.09 Buloba-Nsangi'!H12,'27.09 Buloba-Nsangi'!H12,'26.09 Buloba-Nsangi-24HRS'!H12,'28.09 Buloba-Nsangi-24h'!H12,'29.09 Buloba-Nsangi'!H12)</f>
        <v>0</v>
      </c>
      <c r="I12" s="49">
        <f>AVERAGE('23.09-BULOBA- NSANGI'!I12,'24.09 Buloba-Nsangi'!I12,'25.09 Buloba-Nsangi'!I12,'27.09 Buloba-Nsangi'!I12,'26.09 Buloba-Nsangi-24HRS'!I12,'28.09 Buloba-Nsangi-24h'!I12,'29.09 Buloba-Nsangi'!I12)</f>
        <v>0.7142857142857143</v>
      </c>
      <c r="J12" s="49">
        <f>AVERAGE('23.09-BULOBA- NSANGI'!J12,'24.09 Buloba-Nsangi'!J12,'25.09 Buloba-Nsangi'!J12,'27.09 Buloba-Nsangi'!J12,'26.09 Buloba-Nsangi-24HRS'!J12,'28.09 Buloba-Nsangi-24h'!J12,'29.09 Buloba-Nsangi'!J12)</f>
        <v>0.2857142857142857</v>
      </c>
      <c r="K12" s="49">
        <f>AVERAGE('23.09-BULOBA- NSANGI'!K12,'24.09 Buloba-Nsangi'!K12,'25.09 Buloba-Nsangi'!K12,'27.09 Buloba-Nsangi'!K12,'26.09 Buloba-Nsangi-24HRS'!K12,'28.09 Buloba-Nsangi-24h'!K12,'29.09 Buloba-Nsangi'!K12)</f>
        <v>0</v>
      </c>
      <c r="L12" s="49">
        <f>AVERAGE('23.09-BULOBA- NSANGI'!L12,'24.09 Buloba-Nsangi'!L12,'25.09 Buloba-Nsangi'!L12,'27.09 Buloba-Nsangi'!L12,'26.09 Buloba-Nsangi-24HRS'!L12,'28.09 Buloba-Nsangi-24h'!L12,'29.09 Buloba-Nsangi'!L12)</f>
        <v>0</v>
      </c>
      <c r="M12" s="49">
        <f>AVERAGE('23.09-BULOBA- NSANGI'!M12,'24.09 Buloba-Nsangi'!M12,'25.09 Buloba-Nsangi'!M12,'27.09 Buloba-Nsangi'!M12,'26.09 Buloba-Nsangi-24HRS'!M12,'28.09 Buloba-Nsangi-24h'!M12,'29.09 Buloba-Nsangi'!M12)</f>
        <v>25</v>
      </c>
      <c r="N12" s="49">
        <f>AVERAGE('23.09-BULOBA- NSANGI'!N12,'24.09 Buloba-Nsangi'!N12,'25.09 Buloba-Nsangi'!N12,'27.09 Buloba-Nsangi'!N12,'26.09 Buloba-Nsangi-24HRS'!N12,'28.09 Buloba-Nsangi-24h'!N12,'29.09 Buloba-Nsangi'!N12)</f>
        <v>0</v>
      </c>
      <c r="O12" s="15">
        <f t="shared" si="0"/>
        <v>7.5714285714285721</v>
      </c>
      <c r="P12" s="15">
        <f t="shared" si="1"/>
        <v>32.571428571428569</v>
      </c>
      <c r="R12" s="1" t="s">
        <v>8</v>
      </c>
      <c r="S12" s="17">
        <f t="shared" ref="S12:AF12" si="4">SUM(C18:C21)</f>
        <v>19</v>
      </c>
      <c r="T12" s="17">
        <f t="shared" si="4"/>
        <v>3.5714285714285716</v>
      </c>
      <c r="U12" s="17">
        <f t="shared" si="4"/>
        <v>2.5714285714285712</v>
      </c>
      <c r="V12" s="17">
        <f t="shared" si="4"/>
        <v>4</v>
      </c>
      <c r="W12" s="17">
        <f t="shared" si="4"/>
        <v>0.42857142857142855</v>
      </c>
      <c r="X12" s="17">
        <f t="shared" si="4"/>
        <v>0</v>
      </c>
      <c r="Y12" s="17">
        <f t="shared" si="4"/>
        <v>5.2857142857142856</v>
      </c>
      <c r="Z12" s="17">
        <f t="shared" si="4"/>
        <v>1.2857142857142856</v>
      </c>
      <c r="AA12" s="17">
        <f t="shared" si="4"/>
        <v>0.14285714285714285</v>
      </c>
      <c r="AB12" s="17">
        <f t="shared" si="4"/>
        <v>0</v>
      </c>
      <c r="AC12" s="17">
        <f t="shared" si="4"/>
        <v>93.285714285714278</v>
      </c>
      <c r="AD12" s="17">
        <f t="shared" si="4"/>
        <v>0</v>
      </c>
      <c r="AE12" s="31">
        <f t="shared" si="4"/>
        <v>36.285714285714285</v>
      </c>
      <c r="AF12" s="31">
        <f t="shared" si="4"/>
        <v>129.57142857142858</v>
      </c>
    </row>
    <row r="13" spans="2:32" ht="23.1" customHeight="1" x14ac:dyDescent="0.25">
      <c r="B13" s="23" t="s">
        <v>40</v>
      </c>
      <c r="C13" s="49">
        <f>AVERAGE('23.09-BULOBA- NSANGI'!C13,'24.09 Buloba-Nsangi'!C13,'25.09 Buloba-Nsangi'!C13,'27.09 Buloba-Nsangi'!C13,'26.09 Buloba-Nsangi-24HRS'!C13,'28.09 Buloba-Nsangi-24h'!C13,'29.09 Buloba-Nsangi'!C13)</f>
        <v>4.4285714285714288</v>
      </c>
      <c r="D13" s="49">
        <f>AVERAGE('23.09-BULOBA- NSANGI'!D13,'24.09 Buloba-Nsangi'!D13,'25.09 Buloba-Nsangi'!D13,'27.09 Buloba-Nsangi'!D13,'26.09 Buloba-Nsangi-24HRS'!D13,'28.09 Buloba-Nsangi-24h'!D13,'29.09 Buloba-Nsangi'!D13)</f>
        <v>0.5714285714285714</v>
      </c>
      <c r="E13" s="49">
        <f>AVERAGE('23.09-BULOBA- NSANGI'!E13,'24.09 Buloba-Nsangi'!E13,'25.09 Buloba-Nsangi'!E13,'27.09 Buloba-Nsangi'!E13,'26.09 Buloba-Nsangi-24HRS'!E13,'28.09 Buloba-Nsangi-24h'!E13,'29.09 Buloba-Nsangi'!E13)</f>
        <v>0.8571428571428571</v>
      </c>
      <c r="F13" s="49">
        <f>AVERAGE('23.09-BULOBA- NSANGI'!F13,'24.09 Buloba-Nsangi'!F13,'25.09 Buloba-Nsangi'!F13,'27.09 Buloba-Nsangi'!F13,'26.09 Buloba-Nsangi-24HRS'!F13,'28.09 Buloba-Nsangi-24h'!F13,'29.09 Buloba-Nsangi'!F13)</f>
        <v>1.5714285714285714</v>
      </c>
      <c r="G13" s="49">
        <f>AVERAGE('23.09-BULOBA- NSANGI'!G13,'24.09 Buloba-Nsangi'!G13,'25.09 Buloba-Nsangi'!G13,'27.09 Buloba-Nsangi'!G13,'26.09 Buloba-Nsangi-24HRS'!G13,'28.09 Buloba-Nsangi-24h'!G13,'29.09 Buloba-Nsangi'!G13)</f>
        <v>0</v>
      </c>
      <c r="H13" s="49">
        <f>AVERAGE('23.09-BULOBA- NSANGI'!H13,'24.09 Buloba-Nsangi'!H13,'25.09 Buloba-Nsangi'!H13,'27.09 Buloba-Nsangi'!H13,'26.09 Buloba-Nsangi-24HRS'!H13,'28.09 Buloba-Nsangi-24h'!H13,'29.09 Buloba-Nsangi'!H13)</f>
        <v>0</v>
      </c>
      <c r="I13" s="49">
        <f>AVERAGE('23.09-BULOBA- NSANGI'!I13,'24.09 Buloba-Nsangi'!I13,'25.09 Buloba-Nsangi'!I13,'27.09 Buloba-Nsangi'!I13,'26.09 Buloba-Nsangi-24HRS'!I13,'28.09 Buloba-Nsangi-24h'!I13,'29.09 Buloba-Nsangi'!I13)</f>
        <v>1.7142857142857142</v>
      </c>
      <c r="J13" s="49">
        <f>AVERAGE('23.09-BULOBA- NSANGI'!J13,'24.09 Buloba-Nsangi'!J13,'25.09 Buloba-Nsangi'!J13,'27.09 Buloba-Nsangi'!J13,'26.09 Buloba-Nsangi-24HRS'!J13,'28.09 Buloba-Nsangi-24h'!J13,'29.09 Buloba-Nsangi'!J13)</f>
        <v>0</v>
      </c>
      <c r="K13" s="49">
        <f>AVERAGE('23.09-BULOBA- NSANGI'!K13,'24.09 Buloba-Nsangi'!K13,'25.09 Buloba-Nsangi'!K13,'27.09 Buloba-Nsangi'!K13,'26.09 Buloba-Nsangi-24HRS'!K13,'28.09 Buloba-Nsangi-24h'!K13,'29.09 Buloba-Nsangi'!K13)</f>
        <v>0</v>
      </c>
      <c r="L13" s="49">
        <f>AVERAGE('23.09-BULOBA- NSANGI'!L13,'24.09 Buloba-Nsangi'!L13,'25.09 Buloba-Nsangi'!L13,'27.09 Buloba-Nsangi'!L13,'26.09 Buloba-Nsangi-24HRS'!L13,'28.09 Buloba-Nsangi-24h'!L13,'29.09 Buloba-Nsangi'!L13)</f>
        <v>0</v>
      </c>
      <c r="M13" s="49">
        <f>AVERAGE('23.09-BULOBA- NSANGI'!M13,'24.09 Buloba-Nsangi'!M13,'25.09 Buloba-Nsangi'!M13,'27.09 Buloba-Nsangi'!M13,'26.09 Buloba-Nsangi-24HRS'!M13,'28.09 Buloba-Nsangi-24h'!M13,'29.09 Buloba-Nsangi'!M13)</f>
        <v>27.571428571428573</v>
      </c>
      <c r="N13" s="49">
        <f>AVERAGE('23.09-BULOBA- NSANGI'!N13,'24.09 Buloba-Nsangi'!N13,'25.09 Buloba-Nsangi'!N13,'27.09 Buloba-Nsangi'!N13,'26.09 Buloba-Nsangi-24HRS'!N13,'28.09 Buloba-Nsangi-24h'!N13,'29.09 Buloba-Nsangi'!N13)</f>
        <v>0</v>
      </c>
      <c r="O13" s="15">
        <f t="shared" si="0"/>
        <v>9.1428571428571423</v>
      </c>
      <c r="P13" s="15">
        <f t="shared" si="1"/>
        <v>36.714285714285715</v>
      </c>
      <c r="R13" s="1" t="s">
        <v>9</v>
      </c>
      <c r="S13" s="17">
        <f t="shared" ref="S13:AF13" si="5">SUM(C22:C25)</f>
        <v>18</v>
      </c>
      <c r="T13" s="17">
        <f t="shared" si="5"/>
        <v>4.7142857142857144</v>
      </c>
      <c r="U13" s="17">
        <f t="shared" si="5"/>
        <v>2.4285714285714284</v>
      </c>
      <c r="V13" s="17">
        <f t="shared" si="5"/>
        <v>1.857142857142857</v>
      </c>
      <c r="W13" s="17">
        <f t="shared" si="5"/>
        <v>0.14285714285714285</v>
      </c>
      <c r="X13" s="17">
        <f t="shared" si="5"/>
        <v>0</v>
      </c>
      <c r="Y13" s="17">
        <f t="shared" si="5"/>
        <v>5.1428571428571423</v>
      </c>
      <c r="Z13" s="17">
        <f t="shared" si="5"/>
        <v>0.2857142857142857</v>
      </c>
      <c r="AA13" s="17">
        <f t="shared" si="5"/>
        <v>0.8571428571428571</v>
      </c>
      <c r="AB13" s="17">
        <f t="shared" si="5"/>
        <v>0.2857142857142857</v>
      </c>
      <c r="AC13" s="17">
        <f t="shared" si="5"/>
        <v>89.714285714285708</v>
      </c>
      <c r="AD13" s="17">
        <f t="shared" si="5"/>
        <v>0</v>
      </c>
      <c r="AE13" s="31">
        <f t="shared" si="5"/>
        <v>33.714285714285715</v>
      </c>
      <c r="AF13" s="31">
        <f t="shared" si="5"/>
        <v>123.42857142857143</v>
      </c>
    </row>
    <row r="14" spans="2:32" ht="23.1" customHeight="1" x14ac:dyDescent="0.25">
      <c r="B14" s="23" t="s">
        <v>41</v>
      </c>
      <c r="C14" s="49">
        <f>AVERAGE('23.09-BULOBA- NSANGI'!C14,'24.09 Buloba-Nsangi'!C14,'25.09 Buloba-Nsangi'!C14,'27.09 Buloba-Nsangi'!C14,'26.09 Buloba-Nsangi-24HRS'!C14,'28.09 Buloba-Nsangi-24h'!C14,'29.09 Buloba-Nsangi'!C14)</f>
        <v>5.7142857142857144</v>
      </c>
      <c r="D14" s="49">
        <f>AVERAGE('23.09-BULOBA- NSANGI'!D14,'24.09 Buloba-Nsangi'!D14,'25.09 Buloba-Nsangi'!D14,'27.09 Buloba-Nsangi'!D14,'26.09 Buloba-Nsangi-24HRS'!D14,'28.09 Buloba-Nsangi-24h'!D14,'29.09 Buloba-Nsangi'!D14)</f>
        <v>1.2857142857142858</v>
      </c>
      <c r="E14" s="49">
        <f>AVERAGE('23.09-BULOBA- NSANGI'!E14,'24.09 Buloba-Nsangi'!E14,'25.09 Buloba-Nsangi'!E14,'27.09 Buloba-Nsangi'!E14,'26.09 Buloba-Nsangi-24HRS'!E14,'28.09 Buloba-Nsangi-24h'!E14,'29.09 Buloba-Nsangi'!E14)</f>
        <v>0.7142857142857143</v>
      </c>
      <c r="F14" s="49">
        <f>AVERAGE('23.09-BULOBA- NSANGI'!F14,'24.09 Buloba-Nsangi'!F14,'25.09 Buloba-Nsangi'!F14,'27.09 Buloba-Nsangi'!F14,'26.09 Buloba-Nsangi-24HRS'!F14,'28.09 Buloba-Nsangi-24h'!F14,'29.09 Buloba-Nsangi'!F14)</f>
        <v>0.42857142857142855</v>
      </c>
      <c r="G14" s="49">
        <f>AVERAGE('23.09-BULOBA- NSANGI'!G14,'24.09 Buloba-Nsangi'!G14,'25.09 Buloba-Nsangi'!G14,'27.09 Buloba-Nsangi'!G14,'26.09 Buloba-Nsangi-24HRS'!G14,'28.09 Buloba-Nsangi-24h'!G14,'29.09 Buloba-Nsangi'!G14)</f>
        <v>0</v>
      </c>
      <c r="H14" s="49">
        <f>AVERAGE('23.09-BULOBA- NSANGI'!H14,'24.09 Buloba-Nsangi'!H14,'25.09 Buloba-Nsangi'!H14,'27.09 Buloba-Nsangi'!H14,'26.09 Buloba-Nsangi-24HRS'!H14,'28.09 Buloba-Nsangi-24h'!H14,'29.09 Buloba-Nsangi'!H14)</f>
        <v>0</v>
      </c>
      <c r="I14" s="49">
        <f>AVERAGE('23.09-BULOBA- NSANGI'!I14,'24.09 Buloba-Nsangi'!I14,'25.09 Buloba-Nsangi'!I14,'27.09 Buloba-Nsangi'!I14,'26.09 Buloba-Nsangi-24HRS'!I14,'28.09 Buloba-Nsangi-24h'!I14,'29.09 Buloba-Nsangi'!I14)</f>
        <v>0.42857142857142855</v>
      </c>
      <c r="J14" s="49">
        <f>AVERAGE('23.09-BULOBA- NSANGI'!J14,'24.09 Buloba-Nsangi'!J14,'25.09 Buloba-Nsangi'!J14,'27.09 Buloba-Nsangi'!J14,'26.09 Buloba-Nsangi-24HRS'!J14,'28.09 Buloba-Nsangi-24h'!J14,'29.09 Buloba-Nsangi'!J14)</f>
        <v>0</v>
      </c>
      <c r="K14" s="49">
        <f>AVERAGE('23.09-BULOBA- NSANGI'!K14,'24.09 Buloba-Nsangi'!K14,'25.09 Buloba-Nsangi'!K14,'27.09 Buloba-Nsangi'!K14,'26.09 Buloba-Nsangi-24HRS'!K14,'28.09 Buloba-Nsangi-24h'!K14,'29.09 Buloba-Nsangi'!K14)</f>
        <v>0</v>
      </c>
      <c r="L14" s="49">
        <f>AVERAGE('23.09-BULOBA- NSANGI'!L14,'24.09 Buloba-Nsangi'!L14,'25.09 Buloba-Nsangi'!L14,'27.09 Buloba-Nsangi'!L14,'26.09 Buloba-Nsangi-24HRS'!L14,'28.09 Buloba-Nsangi-24h'!L14,'29.09 Buloba-Nsangi'!L14)</f>
        <v>0</v>
      </c>
      <c r="M14" s="49">
        <f>AVERAGE('23.09-BULOBA- NSANGI'!M14,'24.09 Buloba-Nsangi'!M14,'25.09 Buloba-Nsangi'!M14,'27.09 Buloba-Nsangi'!M14,'26.09 Buloba-Nsangi-24HRS'!M14,'28.09 Buloba-Nsangi-24h'!M14,'29.09 Buloba-Nsangi'!M14)</f>
        <v>27.428571428571427</v>
      </c>
      <c r="N14" s="49">
        <f>AVERAGE('23.09-BULOBA- NSANGI'!N14,'24.09 Buloba-Nsangi'!N14,'25.09 Buloba-Nsangi'!N14,'27.09 Buloba-Nsangi'!N14,'26.09 Buloba-Nsangi-24HRS'!N14,'28.09 Buloba-Nsangi-24h'!N14,'29.09 Buloba-Nsangi'!N14)</f>
        <v>0</v>
      </c>
      <c r="O14" s="15">
        <f t="shared" si="0"/>
        <v>8.5714285714285712</v>
      </c>
      <c r="P14" s="15">
        <f t="shared" si="1"/>
        <v>36</v>
      </c>
      <c r="R14" s="1" t="s">
        <v>10</v>
      </c>
      <c r="S14" s="17">
        <f t="shared" ref="S14:AF14" si="6">SUM(C26:C29)</f>
        <v>18.857142857142858</v>
      </c>
      <c r="T14" s="17">
        <f t="shared" si="6"/>
        <v>3.2857142857142856</v>
      </c>
      <c r="U14" s="17">
        <f t="shared" si="6"/>
        <v>3.4285714285714284</v>
      </c>
      <c r="V14" s="17">
        <f t="shared" si="6"/>
        <v>2.2857142857142856</v>
      </c>
      <c r="W14" s="17">
        <f t="shared" si="6"/>
        <v>0</v>
      </c>
      <c r="X14" s="17">
        <f t="shared" si="6"/>
        <v>0</v>
      </c>
      <c r="Y14" s="17">
        <f t="shared" si="6"/>
        <v>5.8571428571428577</v>
      </c>
      <c r="Z14" s="17">
        <f t="shared" si="6"/>
        <v>0.99999999999999989</v>
      </c>
      <c r="AA14" s="17">
        <f t="shared" si="6"/>
        <v>0.71428571428571419</v>
      </c>
      <c r="AB14" s="17">
        <f t="shared" si="6"/>
        <v>0</v>
      </c>
      <c r="AC14" s="17">
        <f t="shared" si="6"/>
        <v>81.142857142857139</v>
      </c>
      <c r="AD14" s="17">
        <f t="shared" si="6"/>
        <v>0.14285714285714285</v>
      </c>
      <c r="AE14" s="31">
        <f t="shared" si="6"/>
        <v>35.571428571428569</v>
      </c>
      <c r="AF14" s="31">
        <f t="shared" si="6"/>
        <v>116.71428571428572</v>
      </c>
    </row>
    <row r="15" spans="2:32" ht="23.1" customHeight="1" x14ac:dyDescent="0.25">
      <c r="B15" s="23" t="s">
        <v>42</v>
      </c>
      <c r="C15" s="49">
        <f>AVERAGE('23.09-BULOBA- NSANGI'!C15,'24.09 Buloba-Nsangi'!C15,'25.09 Buloba-Nsangi'!C15,'27.09 Buloba-Nsangi'!C15,'26.09 Buloba-Nsangi-24HRS'!C15,'28.09 Buloba-Nsangi-24h'!C15,'29.09 Buloba-Nsangi'!C15)</f>
        <v>3.4285714285714284</v>
      </c>
      <c r="D15" s="49">
        <f>AVERAGE('23.09-BULOBA- NSANGI'!D15,'24.09 Buloba-Nsangi'!D15,'25.09 Buloba-Nsangi'!D15,'27.09 Buloba-Nsangi'!D15,'26.09 Buloba-Nsangi-24HRS'!D15,'28.09 Buloba-Nsangi-24h'!D15,'29.09 Buloba-Nsangi'!D15)</f>
        <v>0.2857142857142857</v>
      </c>
      <c r="E15" s="49">
        <f>AVERAGE('23.09-BULOBA- NSANGI'!E15,'24.09 Buloba-Nsangi'!E15,'25.09 Buloba-Nsangi'!E15,'27.09 Buloba-Nsangi'!E15,'26.09 Buloba-Nsangi-24HRS'!E15,'28.09 Buloba-Nsangi-24h'!E15,'29.09 Buloba-Nsangi'!E15)</f>
        <v>0.7142857142857143</v>
      </c>
      <c r="F15" s="49">
        <f>AVERAGE('23.09-BULOBA- NSANGI'!F15,'24.09 Buloba-Nsangi'!F15,'25.09 Buloba-Nsangi'!F15,'27.09 Buloba-Nsangi'!F15,'26.09 Buloba-Nsangi-24HRS'!F15,'28.09 Buloba-Nsangi-24h'!F15,'29.09 Buloba-Nsangi'!F15)</f>
        <v>0.14285714285714285</v>
      </c>
      <c r="G15" s="49">
        <f>AVERAGE('23.09-BULOBA- NSANGI'!G15,'24.09 Buloba-Nsangi'!G15,'25.09 Buloba-Nsangi'!G15,'27.09 Buloba-Nsangi'!G15,'26.09 Buloba-Nsangi-24HRS'!G15,'28.09 Buloba-Nsangi-24h'!G15,'29.09 Buloba-Nsangi'!G15)</f>
        <v>0.5714285714285714</v>
      </c>
      <c r="H15" s="49">
        <f>AVERAGE('23.09-BULOBA- NSANGI'!H15,'24.09 Buloba-Nsangi'!H15,'25.09 Buloba-Nsangi'!H15,'27.09 Buloba-Nsangi'!H15,'26.09 Buloba-Nsangi-24HRS'!H15,'28.09 Buloba-Nsangi-24h'!H15,'29.09 Buloba-Nsangi'!H15)</f>
        <v>0</v>
      </c>
      <c r="I15" s="49">
        <f>AVERAGE('23.09-BULOBA- NSANGI'!I15,'24.09 Buloba-Nsangi'!I15,'25.09 Buloba-Nsangi'!I15,'27.09 Buloba-Nsangi'!I15,'26.09 Buloba-Nsangi-24HRS'!I15,'28.09 Buloba-Nsangi-24h'!I15,'29.09 Buloba-Nsangi'!I15)</f>
        <v>0.5714285714285714</v>
      </c>
      <c r="J15" s="49">
        <f>AVERAGE('23.09-BULOBA- NSANGI'!J15,'24.09 Buloba-Nsangi'!J15,'25.09 Buloba-Nsangi'!J15,'27.09 Buloba-Nsangi'!J15,'26.09 Buloba-Nsangi-24HRS'!J15,'28.09 Buloba-Nsangi-24h'!J15,'29.09 Buloba-Nsangi'!J15)</f>
        <v>0.14285714285714285</v>
      </c>
      <c r="K15" s="49">
        <f>AVERAGE('23.09-BULOBA- NSANGI'!K15,'24.09 Buloba-Nsangi'!K15,'25.09 Buloba-Nsangi'!K15,'27.09 Buloba-Nsangi'!K15,'26.09 Buloba-Nsangi-24HRS'!K15,'28.09 Buloba-Nsangi-24h'!K15,'29.09 Buloba-Nsangi'!K15)</f>
        <v>0.14285714285714285</v>
      </c>
      <c r="L15" s="49">
        <f>AVERAGE('23.09-BULOBA- NSANGI'!L15,'24.09 Buloba-Nsangi'!L15,'25.09 Buloba-Nsangi'!L15,'27.09 Buloba-Nsangi'!L15,'26.09 Buloba-Nsangi-24HRS'!L15,'28.09 Buloba-Nsangi-24h'!L15,'29.09 Buloba-Nsangi'!L15)</f>
        <v>0</v>
      </c>
      <c r="M15" s="49">
        <f>AVERAGE('23.09-BULOBA- NSANGI'!M15,'24.09 Buloba-Nsangi'!M15,'25.09 Buloba-Nsangi'!M15,'27.09 Buloba-Nsangi'!M15,'26.09 Buloba-Nsangi-24HRS'!M15,'28.09 Buloba-Nsangi-24h'!M15,'29.09 Buloba-Nsangi'!M15)</f>
        <v>23.714285714285715</v>
      </c>
      <c r="N15" s="49">
        <f>AVERAGE('23.09-BULOBA- NSANGI'!N15,'24.09 Buloba-Nsangi'!N15,'25.09 Buloba-Nsangi'!N15,'27.09 Buloba-Nsangi'!N15,'26.09 Buloba-Nsangi-24HRS'!N15,'28.09 Buloba-Nsangi-24h'!N15,'29.09 Buloba-Nsangi'!N15)</f>
        <v>0</v>
      </c>
      <c r="O15" s="15">
        <f t="shared" si="0"/>
        <v>6</v>
      </c>
      <c r="P15" s="15">
        <f t="shared" si="1"/>
        <v>29.714285714285715</v>
      </c>
      <c r="R15" s="1" t="s">
        <v>11</v>
      </c>
      <c r="S15" s="17">
        <f t="shared" ref="S15:AF15" si="7">SUM(C30:C33)</f>
        <v>13.714285714285715</v>
      </c>
      <c r="T15" s="17">
        <f t="shared" si="7"/>
        <v>4.4285714285714288</v>
      </c>
      <c r="U15" s="17">
        <f t="shared" si="7"/>
        <v>3.8571428571428572</v>
      </c>
      <c r="V15" s="17">
        <f t="shared" si="7"/>
        <v>2.8571428571428568</v>
      </c>
      <c r="W15" s="17">
        <f t="shared" si="7"/>
        <v>0.8571428571428571</v>
      </c>
      <c r="X15" s="17">
        <f t="shared" si="7"/>
        <v>0</v>
      </c>
      <c r="Y15" s="17">
        <f t="shared" si="7"/>
        <v>7</v>
      </c>
      <c r="Z15" s="17">
        <f t="shared" si="7"/>
        <v>1.1428571428571428</v>
      </c>
      <c r="AA15" s="17">
        <f t="shared" si="7"/>
        <v>0.71428571428571419</v>
      </c>
      <c r="AB15" s="17">
        <f t="shared" si="7"/>
        <v>0</v>
      </c>
      <c r="AC15" s="17">
        <f t="shared" si="7"/>
        <v>73.857142857142861</v>
      </c>
      <c r="AD15" s="17">
        <f t="shared" si="7"/>
        <v>0</v>
      </c>
      <c r="AE15" s="31">
        <f t="shared" si="7"/>
        <v>34.571428571428569</v>
      </c>
      <c r="AF15" s="31">
        <f t="shared" si="7"/>
        <v>108.42857142857143</v>
      </c>
    </row>
    <row r="16" spans="2:32" ht="23.1" customHeight="1" x14ac:dyDescent="0.25">
      <c r="B16" s="23" t="s">
        <v>43</v>
      </c>
      <c r="C16" s="49">
        <f>AVERAGE('23.09-BULOBA- NSANGI'!C16,'24.09 Buloba-Nsangi'!C16,'25.09 Buloba-Nsangi'!C16,'27.09 Buloba-Nsangi'!C16,'26.09 Buloba-Nsangi-24HRS'!C16,'28.09 Buloba-Nsangi-24h'!C16,'29.09 Buloba-Nsangi'!C16)</f>
        <v>3.1428571428571428</v>
      </c>
      <c r="D16" s="49">
        <f>AVERAGE('23.09-BULOBA- NSANGI'!D16,'24.09 Buloba-Nsangi'!D16,'25.09 Buloba-Nsangi'!D16,'27.09 Buloba-Nsangi'!D16,'26.09 Buloba-Nsangi-24HRS'!D16,'28.09 Buloba-Nsangi-24h'!D16,'29.09 Buloba-Nsangi'!D16)</f>
        <v>1.5714285714285714</v>
      </c>
      <c r="E16" s="49">
        <f>AVERAGE('23.09-BULOBA- NSANGI'!E16,'24.09 Buloba-Nsangi'!E16,'25.09 Buloba-Nsangi'!E16,'27.09 Buloba-Nsangi'!E16,'26.09 Buloba-Nsangi-24HRS'!E16,'28.09 Buloba-Nsangi-24h'!E16,'29.09 Buloba-Nsangi'!E16)</f>
        <v>0.7142857142857143</v>
      </c>
      <c r="F16" s="49">
        <f>AVERAGE('23.09-BULOBA- NSANGI'!F16,'24.09 Buloba-Nsangi'!F16,'25.09 Buloba-Nsangi'!F16,'27.09 Buloba-Nsangi'!F16,'26.09 Buloba-Nsangi-24HRS'!F16,'28.09 Buloba-Nsangi-24h'!F16,'29.09 Buloba-Nsangi'!F16)</f>
        <v>0.7142857142857143</v>
      </c>
      <c r="G16" s="49">
        <f>AVERAGE('23.09-BULOBA- NSANGI'!G16,'24.09 Buloba-Nsangi'!G16,'25.09 Buloba-Nsangi'!G16,'27.09 Buloba-Nsangi'!G16,'26.09 Buloba-Nsangi-24HRS'!G16,'28.09 Buloba-Nsangi-24h'!G16,'29.09 Buloba-Nsangi'!G16)</f>
        <v>0</v>
      </c>
      <c r="H16" s="49">
        <f>AVERAGE('23.09-BULOBA- NSANGI'!H16,'24.09 Buloba-Nsangi'!H16,'25.09 Buloba-Nsangi'!H16,'27.09 Buloba-Nsangi'!H16,'26.09 Buloba-Nsangi-24HRS'!H16,'28.09 Buloba-Nsangi-24h'!H16,'29.09 Buloba-Nsangi'!H16)</f>
        <v>0</v>
      </c>
      <c r="I16" s="49">
        <f>AVERAGE('23.09-BULOBA- NSANGI'!I16,'24.09 Buloba-Nsangi'!I16,'25.09 Buloba-Nsangi'!I16,'27.09 Buloba-Nsangi'!I16,'26.09 Buloba-Nsangi-24HRS'!I16,'28.09 Buloba-Nsangi-24h'!I16,'29.09 Buloba-Nsangi'!I16)</f>
        <v>1.4285714285714286</v>
      </c>
      <c r="J16" s="49">
        <f>AVERAGE('23.09-BULOBA- NSANGI'!J16,'24.09 Buloba-Nsangi'!J16,'25.09 Buloba-Nsangi'!J16,'27.09 Buloba-Nsangi'!J16,'26.09 Buloba-Nsangi-24HRS'!J16,'28.09 Buloba-Nsangi-24h'!J16,'29.09 Buloba-Nsangi'!J16)</f>
        <v>0.14285714285714285</v>
      </c>
      <c r="K16" s="49">
        <f>AVERAGE('23.09-BULOBA- NSANGI'!K16,'24.09 Buloba-Nsangi'!K16,'25.09 Buloba-Nsangi'!K16,'27.09 Buloba-Nsangi'!K16,'26.09 Buloba-Nsangi-24HRS'!K16,'28.09 Buloba-Nsangi-24h'!K16,'29.09 Buloba-Nsangi'!K16)</f>
        <v>0.14285714285714285</v>
      </c>
      <c r="L16" s="49">
        <f>AVERAGE('23.09-BULOBA- NSANGI'!L16,'24.09 Buloba-Nsangi'!L16,'25.09 Buloba-Nsangi'!L16,'27.09 Buloba-Nsangi'!L16,'26.09 Buloba-Nsangi-24HRS'!L16,'28.09 Buloba-Nsangi-24h'!L16,'29.09 Buloba-Nsangi'!L16)</f>
        <v>0</v>
      </c>
      <c r="M16" s="49">
        <f>AVERAGE('23.09-BULOBA- NSANGI'!M16,'24.09 Buloba-Nsangi'!M16,'25.09 Buloba-Nsangi'!M16,'27.09 Buloba-Nsangi'!M16,'26.09 Buloba-Nsangi-24HRS'!M16,'28.09 Buloba-Nsangi-24h'!M16,'29.09 Buloba-Nsangi'!M16)</f>
        <v>21.714285714285715</v>
      </c>
      <c r="N16" s="49">
        <f>AVERAGE('23.09-BULOBA- NSANGI'!N16,'24.09 Buloba-Nsangi'!N16,'25.09 Buloba-Nsangi'!N16,'27.09 Buloba-Nsangi'!N16,'26.09 Buloba-Nsangi-24HRS'!N16,'28.09 Buloba-Nsangi-24h'!N16,'29.09 Buloba-Nsangi'!N16)</f>
        <v>0</v>
      </c>
      <c r="O16" s="15">
        <f t="shared" si="0"/>
        <v>7.8571428571428585</v>
      </c>
      <c r="P16" s="15">
        <f t="shared" si="1"/>
        <v>29.571428571428573</v>
      </c>
      <c r="R16" s="1" t="s">
        <v>12</v>
      </c>
      <c r="S16" s="17">
        <f t="shared" ref="S16:AF16" si="8">SUM(C34:C37)</f>
        <v>18.571428571428573</v>
      </c>
      <c r="T16" s="17">
        <f t="shared" si="8"/>
        <v>4.4285714285714288</v>
      </c>
      <c r="U16" s="17">
        <f t="shared" si="8"/>
        <v>3.1428571428571432</v>
      </c>
      <c r="V16" s="17">
        <f t="shared" si="8"/>
        <v>3.4285714285714288</v>
      </c>
      <c r="W16" s="17">
        <f t="shared" si="8"/>
        <v>0.14285714285714285</v>
      </c>
      <c r="X16" s="17">
        <f t="shared" si="8"/>
        <v>0</v>
      </c>
      <c r="Y16" s="17">
        <f t="shared" si="8"/>
        <v>4.8571428571428577</v>
      </c>
      <c r="Z16" s="17">
        <f t="shared" si="8"/>
        <v>0.71428571428571419</v>
      </c>
      <c r="AA16" s="17">
        <f t="shared" si="8"/>
        <v>0.42857142857142855</v>
      </c>
      <c r="AB16" s="17">
        <f t="shared" si="8"/>
        <v>0</v>
      </c>
      <c r="AC16" s="17">
        <f t="shared" si="8"/>
        <v>69.428571428571431</v>
      </c>
      <c r="AD16" s="17">
        <f t="shared" si="8"/>
        <v>0</v>
      </c>
      <c r="AE16" s="31">
        <f t="shared" si="8"/>
        <v>35.714285714285715</v>
      </c>
      <c r="AF16" s="31">
        <f t="shared" si="8"/>
        <v>105.14285714285714</v>
      </c>
    </row>
    <row r="17" spans="2:32" ht="23.1" customHeight="1" x14ac:dyDescent="0.25">
      <c r="B17" s="23" t="s">
        <v>44</v>
      </c>
      <c r="C17" s="49">
        <f>AVERAGE('23.09-BULOBA- NSANGI'!C17,'24.09 Buloba-Nsangi'!C17,'25.09 Buloba-Nsangi'!C17,'27.09 Buloba-Nsangi'!C17,'26.09 Buloba-Nsangi-24HRS'!C17,'28.09 Buloba-Nsangi-24h'!C17,'29.09 Buloba-Nsangi'!C17)</f>
        <v>3.4285714285714284</v>
      </c>
      <c r="D17" s="49">
        <f>AVERAGE('23.09-BULOBA- NSANGI'!D17,'24.09 Buloba-Nsangi'!D17,'25.09 Buloba-Nsangi'!D17,'27.09 Buloba-Nsangi'!D17,'26.09 Buloba-Nsangi-24HRS'!D17,'28.09 Buloba-Nsangi-24h'!D17,'29.09 Buloba-Nsangi'!D17)</f>
        <v>1.4285714285714286</v>
      </c>
      <c r="E17" s="49">
        <f>AVERAGE('23.09-BULOBA- NSANGI'!E17,'24.09 Buloba-Nsangi'!E17,'25.09 Buloba-Nsangi'!E17,'27.09 Buloba-Nsangi'!E17,'26.09 Buloba-Nsangi-24HRS'!E17,'28.09 Buloba-Nsangi-24h'!E17,'29.09 Buloba-Nsangi'!E17)</f>
        <v>0.5714285714285714</v>
      </c>
      <c r="F17" s="49">
        <f>AVERAGE('23.09-BULOBA- NSANGI'!F17,'24.09 Buloba-Nsangi'!F17,'25.09 Buloba-Nsangi'!F17,'27.09 Buloba-Nsangi'!F17,'26.09 Buloba-Nsangi-24HRS'!F17,'28.09 Buloba-Nsangi-24h'!F17,'29.09 Buloba-Nsangi'!F17)</f>
        <v>0.5714285714285714</v>
      </c>
      <c r="G17" s="49">
        <f>AVERAGE('23.09-BULOBA- NSANGI'!G17,'24.09 Buloba-Nsangi'!G17,'25.09 Buloba-Nsangi'!G17,'27.09 Buloba-Nsangi'!G17,'26.09 Buloba-Nsangi-24HRS'!G17,'28.09 Buloba-Nsangi-24h'!G17,'29.09 Buloba-Nsangi'!G17)</f>
        <v>0.14285714285714285</v>
      </c>
      <c r="H17" s="49">
        <f>AVERAGE('23.09-BULOBA- NSANGI'!H17,'24.09 Buloba-Nsangi'!H17,'25.09 Buloba-Nsangi'!H17,'27.09 Buloba-Nsangi'!H17,'26.09 Buloba-Nsangi-24HRS'!H17,'28.09 Buloba-Nsangi-24h'!H17,'29.09 Buloba-Nsangi'!H17)</f>
        <v>0</v>
      </c>
      <c r="I17" s="49">
        <f>AVERAGE('23.09-BULOBA- NSANGI'!I17,'24.09 Buloba-Nsangi'!I17,'25.09 Buloba-Nsangi'!I17,'27.09 Buloba-Nsangi'!I17,'26.09 Buloba-Nsangi-24HRS'!I17,'28.09 Buloba-Nsangi-24h'!I17,'29.09 Buloba-Nsangi'!I17)</f>
        <v>1.4285714285714286</v>
      </c>
      <c r="J17" s="49">
        <f>AVERAGE('23.09-BULOBA- NSANGI'!J17,'24.09 Buloba-Nsangi'!J17,'25.09 Buloba-Nsangi'!J17,'27.09 Buloba-Nsangi'!J17,'26.09 Buloba-Nsangi-24HRS'!J17,'28.09 Buloba-Nsangi-24h'!J17,'29.09 Buloba-Nsangi'!J17)</f>
        <v>0.42857142857142855</v>
      </c>
      <c r="K17" s="49">
        <f>AVERAGE('23.09-BULOBA- NSANGI'!K17,'24.09 Buloba-Nsangi'!K17,'25.09 Buloba-Nsangi'!K17,'27.09 Buloba-Nsangi'!K17,'26.09 Buloba-Nsangi-24HRS'!K17,'28.09 Buloba-Nsangi-24h'!K17,'29.09 Buloba-Nsangi'!K17)</f>
        <v>0</v>
      </c>
      <c r="L17" s="49">
        <f>AVERAGE('23.09-BULOBA- NSANGI'!L17,'24.09 Buloba-Nsangi'!L17,'25.09 Buloba-Nsangi'!L17,'27.09 Buloba-Nsangi'!L17,'26.09 Buloba-Nsangi-24HRS'!L17,'28.09 Buloba-Nsangi-24h'!L17,'29.09 Buloba-Nsangi'!L17)</f>
        <v>0</v>
      </c>
      <c r="M17" s="49">
        <f>AVERAGE('23.09-BULOBA- NSANGI'!M17,'24.09 Buloba-Nsangi'!M17,'25.09 Buloba-Nsangi'!M17,'27.09 Buloba-Nsangi'!M17,'26.09 Buloba-Nsangi-24HRS'!M17,'28.09 Buloba-Nsangi-24h'!M17,'29.09 Buloba-Nsangi'!M17)</f>
        <v>26.285714285714285</v>
      </c>
      <c r="N17" s="49">
        <f>AVERAGE('23.09-BULOBA- NSANGI'!N17,'24.09 Buloba-Nsangi'!N17,'25.09 Buloba-Nsangi'!N17,'27.09 Buloba-Nsangi'!N17,'26.09 Buloba-Nsangi-24HRS'!N17,'28.09 Buloba-Nsangi-24h'!N17,'29.09 Buloba-Nsangi'!N17)</f>
        <v>0</v>
      </c>
      <c r="O17" s="15">
        <f t="shared" si="0"/>
        <v>8</v>
      </c>
      <c r="P17" s="15">
        <f t="shared" si="1"/>
        <v>34.285714285714285</v>
      </c>
      <c r="R17" s="1" t="s">
        <v>13</v>
      </c>
      <c r="S17" s="17">
        <f t="shared" ref="S17:AF17" si="9">SUM(C38:C41)</f>
        <v>14.285714285714286</v>
      </c>
      <c r="T17" s="17">
        <f t="shared" si="9"/>
        <v>3.8571428571428568</v>
      </c>
      <c r="U17" s="17">
        <f t="shared" si="9"/>
        <v>2</v>
      </c>
      <c r="V17" s="17">
        <f t="shared" si="9"/>
        <v>3</v>
      </c>
      <c r="W17" s="17">
        <f t="shared" si="9"/>
        <v>0.14285714285714285</v>
      </c>
      <c r="X17" s="17">
        <f t="shared" si="9"/>
        <v>0</v>
      </c>
      <c r="Y17" s="17">
        <f t="shared" si="9"/>
        <v>6.1428571428571432</v>
      </c>
      <c r="Z17" s="17">
        <f t="shared" si="9"/>
        <v>0.5714285714285714</v>
      </c>
      <c r="AA17" s="17">
        <f t="shared" si="9"/>
        <v>0.42857142857142855</v>
      </c>
      <c r="AB17" s="17">
        <f t="shared" si="9"/>
        <v>0</v>
      </c>
      <c r="AC17" s="17">
        <f t="shared" si="9"/>
        <v>68.142857142857139</v>
      </c>
      <c r="AD17" s="17">
        <f t="shared" si="9"/>
        <v>0</v>
      </c>
      <c r="AE17" s="31">
        <f t="shared" si="9"/>
        <v>30.428571428571431</v>
      </c>
      <c r="AF17" s="31">
        <f t="shared" si="9"/>
        <v>98.571428571428569</v>
      </c>
    </row>
    <row r="18" spans="2:32" ht="23.1" customHeight="1" x14ac:dyDescent="0.25">
      <c r="B18" s="23" t="s">
        <v>45</v>
      </c>
      <c r="C18" s="49">
        <f>AVERAGE('23.09-BULOBA- NSANGI'!C18,'24.09 Buloba-Nsangi'!C18,'25.09 Buloba-Nsangi'!C18,'27.09 Buloba-Nsangi'!C18,'26.09 Buloba-Nsangi-24HRS'!C18,'28.09 Buloba-Nsangi-24h'!C18,'29.09 Buloba-Nsangi'!C18)</f>
        <v>4</v>
      </c>
      <c r="D18" s="49">
        <f>AVERAGE('23.09-BULOBA- NSANGI'!D18,'24.09 Buloba-Nsangi'!D18,'25.09 Buloba-Nsangi'!D18,'27.09 Buloba-Nsangi'!D18,'26.09 Buloba-Nsangi-24HRS'!D18,'28.09 Buloba-Nsangi-24h'!D18,'29.09 Buloba-Nsangi'!D18)</f>
        <v>1.2857142857142858</v>
      </c>
      <c r="E18" s="49">
        <f>AVERAGE('23.09-BULOBA- NSANGI'!E18,'24.09 Buloba-Nsangi'!E18,'25.09 Buloba-Nsangi'!E18,'27.09 Buloba-Nsangi'!E18,'26.09 Buloba-Nsangi-24HRS'!E18,'28.09 Buloba-Nsangi-24h'!E18,'29.09 Buloba-Nsangi'!E18)</f>
        <v>0.5714285714285714</v>
      </c>
      <c r="F18" s="49">
        <f>AVERAGE('23.09-BULOBA- NSANGI'!F18,'24.09 Buloba-Nsangi'!F18,'25.09 Buloba-Nsangi'!F18,'27.09 Buloba-Nsangi'!F18,'26.09 Buloba-Nsangi-24HRS'!F18,'28.09 Buloba-Nsangi-24h'!F18,'29.09 Buloba-Nsangi'!F18)</f>
        <v>1.1428571428571428</v>
      </c>
      <c r="G18" s="49">
        <f>AVERAGE('23.09-BULOBA- NSANGI'!G18,'24.09 Buloba-Nsangi'!G18,'25.09 Buloba-Nsangi'!G18,'27.09 Buloba-Nsangi'!G18,'26.09 Buloba-Nsangi-24HRS'!G18,'28.09 Buloba-Nsangi-24h'!G18,'29.09 Buloba-Nsangi'!G18)</f>
        <v>0</v>
      </c>
      <c r="H18" s="49">
        <f>AVERAGE('23.09-BULOBA- NSANGI'!H18,'24.09 Buloba-Nsangi'!H18,'25.09 Buloba-Nsangi'!H18,'27.09 Buloba-Nsangi'!H18,'26.09 Buloba-Nsangi-24HRS'!H18,'28.09 Buloba-Nsangi-24h'!H18,'29.09 Buloba-Nsangi'!H18)</f>
        <v>0</v>
      </c>
      <c r="I18" s="49">
        <f>AVERAGE('23.09-BULOBA- NSANGI'!I18,'24.09 Buloba-Nsangi'!I18,'25.09 Buloba-Nsangi'!I18,'27.09 Buloba-Nsangi'!I18,'26.09 Buloba-Nsangi-24HRS'!I18,'28.09 Buloba-Nsangi-24h'!I18,'29.09 Buloba-Nsangi'!I18)</f>
        <v>0.8571428571428571</v>
      </c>
      <c r="J18" s="49">
        <f>AVERAGE('23.09-BULOBA- NSANGI'!J18,'24.09 Buloba-Nsangi'!J18,'25.09 Buloba-Nsangi'!J18,'27.09 Buloba-Nsangi'!J18,'26.09 Buloba-Nsangi-24HRS'!J18,'28.09 Buloba-Nsangi-24h'!J18,'29.09 Buloba-Nsangi'!J18)</f>
        <v>0.2857142857142857</v>
      </c>
      <c r="K18" s="49">
        <f>AVERAGE('23.09-BULOBA- NSANGI'!K18,'24.09 Buloba-Nsangi'!K18,'25.09 Buloba-Nsangi'!K18,'27.09 Buloba-Nsangi'!K18,'26.09 Buloba-Nsangi-24HRS'!K18,'28.09 Buloba-Nsangi-24h'!K18,'29.09 Buloba-Nsangi'!K18)</f>
        <v>0</v>
      </c>
      <c r="L18" s="49">
        <f>AVERAGE('23.09-BULOBA- NSANGI'!L18,'24.09 Buloba-Nsangi'!L18,'25.09 Buloba-Nsangi'!L18,'27.09 Buloba-Nsangi'!L18,'26.09 Buloba-Nsangi-24HRS'!L18,'28.09 Buloba-Nsangi-24h'!L18,'29.09 Buloba-Nsangi'!L18)</f>
        <v>0</v>
      </c>
      <c r="M18" s="49">
        <f>AVERAGE('23.09-BULOBA- NSANGI'!M18,'24.09 Buloba-Nsangi'!M18,'25.09 Buloba-Nsangi'!M18,'27.09 Buloba-Nsangi'!M18,'26.09 Buloba-Nsangi-24HRS'!M18,'28.09 Buloba-Nsangi-24h'!M18,'29.09 Buloba-Nsangi'!M18)</f>
        <v>24.428571428571427</v>
      </c>
      <c r="N18" s="49">
        <f>AVERAGE('23.09-BULOBA- NSANGI'!N18,'24.09 Buloba-Nsangi'!N18,'25.09 Buloba-Nsangi'!N18,'27.09 Buloba-Nsangi'!N18,'26.09 Buloba-Nsangi-24HRS'!N18,'28.09 Buloba-Nsangi-24h'!N18,'29.09 Buloba-Nsangi'!N18)</f>
        <v>0</v>
      </c>
      <c r="O18" s="15">
        <f t="shared" si="0"/>
        <v>8.1428571428571423</v>
      </c>
      <c r="P18" s="15">
        <f t="shared" si="1"/>
        <v>32.571428571428569</v>
      </c>
      <c r="R18" s="1" t="s">
        <v>14</v>
      </c>
      <c r="S18" s="17">
        <f t="shared" ref="S18:AF18" si="10">SUM(C42:C45)</f>
        <v>14.142857142857142</v>
      </c>
      <c r="T18" s="17">
        <f t="shared" si="10"/>
        <v>3.7142857142857144</v>
      </c>
      <c r="U18" s="17">
        <f t="shared" si="10"/>
        <v>3.7142857142857144</v>
      </c>
      <c r="V18" s="17">
        <f t="shared" si="10"/>
        <v>2.1428571428571428</v>
      </c>
      <c r="W18" s="17">
        <f t="shared" si="10"/>
        <v>0.42857142857142855</v>
      </c>
      <c r="X18" s="17">
        <f t="shared" si="10"/>
        <v>0</v>
      </c>
      <c r="Y18" s="17">
        <f t="shared" si="10"/>
        <v>4.8571428571428568</v>
      </c>
      <c r="Z18" s="17">
        <f t="shared" si="10"/>
        <v>0.5714285714285714</v>
      </c>
      <c r="AA18" s="17">
        <f t="shared" si="10"/>
        <v>0.71428571428571419</v>
      </c>
      <c r="AB18" s="17">
        <f t="shared" si="10"/>
        <v>0</v>
      </c>
      <c r="AC18" s="17">
        <f t="shared" si="10"/>
        <v>69.142857142857139</v>
      </c>
      <c r="AD18" s="17">
        <f t="shared" si="10"/>
        <v>0</v>
      </c>
      <c r="AE18" s="31">
        <f t="shared" si="10"/>
        <v>30.285714285714285</v>
      </c>
      <c r="AF18" s="31">
        <f t="shared" si="10"/>
        <v>99.428571428571431</v>
      </c>
    </row>
    <row r="19" spans="2:32" ht="23.1" customHeight="1" x14ac:dyDescent="0.25">
      <c r="B19" s="23" t="s">
        <v>46</v>
      </c>
      <c r="C19" s="49">
        <f>AVERAGE('23.09-BULOBA- NSANGI'!C19,'24.09 Buloba-Nsangi'!C19,'25.09 Buloba-Nsangi'!C19,'27.09 Buloba-Nsangi'!C19,'26.09 Buloba-Nsangi-24HRS'!C19,'28.09 Buloba-Nsangi-24h'!C19,'29.09 Buloba-Nsangi'!C19)</f>
        <v>4.5714285714285712</v>
      </c>
      <c r="D19" s="49">
        <f>AVERAGE('23.09-BULOBA- NSANGI'!D19,'24.09 Buloba-Nsangi'!D19,'25.09 Buloba-Nsangi'!D19,'27.09 Buloba-Nsangi'!D19,'26.09 Buloba-Nsangi-24HRS'!D19,'28.09 Buloba-Nsangi-24h'!D19,'29.09 Buloba-Nsangi'!D19)</f>
        <v>0.5714285714285714</v>
      </c>
      <c r="E19" s="49">
        <f>AVERAGE('23.09-BULOBA- NSANGI'!E19,'24.09 Buloba-Nsangi'!E19,'25.09 Buloba-Nsangi'!E19,'27.09 Buloba-Nsangi'!E19,'26.09 Buloba-Nsangi-24HRS'!E19,'28.09 Buloba-Nsangi-24h'!E19,'29.09 Buloba-Nsangi'!E19)</f>
        <v>0.42857142857142855</v>
      </c>
      <c r="F19" s="49">
        <f>AVERAGE('23.09-BULOBA- NSANGI'!F19,'24.09 Buloba-Nsangi'!F19,'25.09 Buloba-Nsangi'!F19,'27.09 Buloba-Nsangi'!F19,'26.09 Buloba-Nsangi-24HRS'!F19,'28.09 Buloba-Nsangi-24h'!F19,'29.09 Buloba-Nsangi'!F19)</f>
        <v>0.7142857142857143</v>
      </c>
      <c r="G19" s="49">
        <f>AVERAGE('23.09-BULOBA- NSANGI'!G19,'24.09 Buloba-Nsangi'!G19,'25.09 Buloba-Nsangi'!G19,'27.09 Buloba-Nsangi'!G19,'26.09 Buloba-Nsangi-24HRS'!G19,'28.09 Buloba-Nsangi-24h'!G19,'29.09 Buloba-Nsangi'!G19)</f>
        <v>0.14285714285714285</v>
      </c>
      <c r="H19" s="49">
        <f>AVERAGE('23.09-BULOBA- NSANGI'!H19,'24.09 Buloba-Nsangi'!H19,'25.09 Buloba-Nsangi'!H19,'27.09 Buloba-Nsangi'!H19,'26.09 Buloba-Nsangi-24HRS'!H19,'28.09 Buloba-Nsangi-24h'!H19,'29.09 Buloba-Nsangi'!H19)</f>
        <v>0</v>
      </c>
      <c r="I19" s="49">
        <f>AVERAGE('23.09-BULOBA- NSANGI'!I19,'24.09 Buloba-Nsangi'!I19,'25.09 Buloba-Nsangi'!I19,'27.09 Buloba-Nsangi'!I19,'26.09 Buloba-Nsangi-24HRS'!I19,'28.09 Buloba-Nsangi-24h'!I19,'29.09 Buloba-Nsangi'!I19)</f>
        <v>1.4285714285714286</v>
      </c>
      <c r="J19" s="49">
        <f>AVERAGE('23.09-BULOBA- NSANGI'!J19,'24.09 Buloba-Nsangi'!J19,'25.09 Buloba-Nsangi'!J19,'27.09 Buloba-Nsangi'!J19,'26.09 Buloba-Nsangi-24HRS'!J19,'28.09 Buloba-Nsangi-24h'!J19,'29.09 Buloba-Nsangi'!J19)</f>
        <v>0.2857142857142857</v>
      </c>
      <c r="K19" s="49">
        <f>AVERAGE('23.09-BULOBA- NSANGI'!K19,'24.09 Buloba-Nsangi'!K19,'25.09 Buloba-Nsangi'!K19,'27.09 Buloba-Nsangi'!K19,'26.09 Buloba-Nsangi-24HRS'!K19,'28.09 Buloba-Nsangi-24h'!K19,'29.09 Buloba-Nsangi'!K19)</f>
        <v>0</v>
      </c>
      <c r="L19" s="49">
        <f>AVERAGE('23.09-BULOBA- NSANGI'!L19,'24.09 Buloba-Nsangi'!L19,'25.09 Buloba-Nsangi'!L19,'27.09 Buloba-Nsangi'!L19,'26.09 Buloba-Nsangi-24HRS'!L19,'28.09 Buloba-Nsangi-24h'!L19,'29.09 Buloba-Nsangi'!L19)</f>
        <v>0</v>
      </c>
      <c r="M19" s="49">
        <f>AVERAGE('23.09-BULOBA- NSANGI'!M19,'24.09 Buloba-Nsangi'!M19,'25.09 Buloba-Nsangi'!M19,'27.09 Buloba-Nsangi'!M19,'26.09 Buloba-Nsangi-24HRS'!M19,'28.09 Buloba-Nsangi-24h'!M19,'29.09 Buloba-Nsangi'!M19)</f>
        <v>21.571428571428573</v>
      </c>
      <c r="N19" s="49">
        <f>AVERAGE('23.09-BULOBA- NSANGI'!N19,'24.09 Buloba-Nsangi'!N19,'25.09 Buloba-Nsangi'!N19,'27.09 Buloba-Nsangi'!N19,'26.09 Buloba-Nsangi-24HRS'!N19,'28.09 Buloba-Nsangi-24h'!N19,'29.09 Buloba-Nsangi'!N19)</f>
        <v>0</v>
      </c>
      <c r="O19" s="15">
        <f t="shared" si="0"/>
        <v>8.1428571428571441</v>
      </c>
      <c r="P19" s="15">
        <f t="shared" si="1"/>
        <v>29.714285714285715</v>
      </c>
      <c r="R19" s="1" t="s">
        <v>15</v>
      </c>
      <c r="S19" s="17">
        <f t="shared" ref="S19:AF19" si="11">SUM(C46:C49)</f>
        <v>14.428571428571431</v>
      </c>
      <c r="T19" s="17">
        <f t="shared" si="11"/>
        <v>3.7142857142857144</v>
      </c>
      <c r="U19" s="17">
        <f t="shared" si="11"/>
        <v>3.8571428571428572</v>
      </c>
      <c r="V19" s="17">
        <f t="shared" si="11"/>
        <v>3</v>
      </c>
      <c r="W19" s="17">
        <f t="shared" si="11"/>
        <v>0.5714285714285714</v>
      </c>
      <c r="X19" s="17">
        <f t="shared" si="11"/>
        <v>0</v>
      </c>
      <c r="Y19" s="17">
        <f t="shared" si="11"/>
        <v>5.4285714285714288</v>
      </c>
      <c r="Z19" s="17">
        <f t="shared" si="11"/>
        <v>0.5714285714285714</v>
      </c>
      <c r="AA19" s="17">
        <f t="shared" si="11"/>
        <v>0.14285714285714285</v>
      </c>
      <c r="AB19" s="17">
        <f t="shared" si="11"/>
        <v>0</v>
      </c>
      <c r="AC19" s="17">
        <f t="shared" si="11"/>
        <v>76.285714285714278</v>
      </c>
      <c r="AD19" s="17">
        <f t="shared" si="11"/>
        <v>0</v>
      </c>
      <c r="AE19" s="31">
        <f t="shared" si="11"/>
        <v>31.714285714285712</v>
      </c>
      <c r="AF19" s="31">
        <f t="shared" si="11"/>
        <v>108</v>
      </c>
    </row>
    <row r="20" spans="2:32" ht="23.1" customHeight="1" x14ac:dyDescent="0.25">
      <c r="B20" s="23" t="s">
        <v>47</v>
      </c>
      <c r="C20" s="49">
        <f>AVERAGE('23.09-BULOBA- NSANGI'!C20,'24.09 Buloba-Nsangi'!C20,'25.09 Buloba-Nsangi'!C20,'27.09 Buloba-Nsangi'!C20,'26.09 Buloba-Nsangi-24HRS'!C20,'28.09 Buloba-Nsangi-24h'!C20,'29.09 Buloba-Nsangi'!C20)</f>
        <v>5.8571428571428568</v>
      </c>
      <c r="D20" s="49">
        <f>AVERAGE('23.09-BULOBA- NSANGI'!D20,'24.09 Buloba-Nsangi'!D20,'25.09 Buloba-Nsangi'!D20,'27.09 Buloba-Nsangi'!D20,'26.09 Buloba-Nsangi-24HRS'!D20,'28.09 Buloba-Nsangi-24h'!D20,'29.09 Buloba-Nsangi'!D20)</f>
        <v>0.7142857142857143</v>
      </c>
      <c r="E20" s="49">
        <f>AVERAGE('23.09-BULOBA- NSANGI'!E20,'24.09 Buloba-Nsangi'!E20,'25.09 Buloba-Nsangi'!E20,'27.09 Buloba-Nsangi'!E20,'26.09 Buloba-Nsangi-24HRS'!E20,'28.09 Buloba-Nsangi-24h'!E20,'29.09 Buloba-Nsangi'!E20)</f>
        <v>1</v>
      </c>
      <c r="F20" s="49">
        <f>AVERAGE('23.09-BULOBA- NSANGI'!F20,'24.09 Buloba-Nsangi'!F20,'25.09 Buloba-Nsangi'!F20,'27.09 Buloba-Nsangi'!F20,'26.09 Buloba-Nsangi-24HRS'!F20,'28.09 Buloba-Nsangi-24h'!F20,'29.09 Buloba-Nsangi'!F20)</f>
        <v>0.7142857142857143</v>
      </c>
      <c r="G20" s="49">
        <f>AVERAGE('23.09-BULOBA- NSANGI'!G20,'24.09 Buloba-Nsangi'!G20,'25.09 Buloba-Nsangi'!G20,'27.09 Buloba-Nsangi'!G20,'26.09 Buloba-Nsangi-24HRS'!G20,'28.09 Buloba-Nsangi-24h'!G20,'29.09 Buloba-Nsangi'!G20)</f>
        <v>0.2857142857142857</v>
      </c>
      <c r="H20" s="49">
        <f>AVERAGE('23.09-BULOBA- NSANGI'!H20,'24.09 Buloba-Nsangi'!H20,'25.09 Buloba-Nsangi'!H20,'27.09 Buloba-Nsangi'!H20,'26.09 Buloba-Nsangi-24HRS'!H20,'28.09 Buloba-Nsangi-24h'!H20,'29.09 Buloba-Nsangi'!H20)</f>
        <v>0</v>
      </c>
      <c r="I20" s="49">
        <f>AVERAGE('23.09-BULOBA- NSANGI'!I20,'24.09 Buloba-Nsangi'!I20,'25.09 Buloba-Nsangi'!I20,'27.09 Buloba-Nsangi'!I20,'26.09 Buloba-Nsangi-24HRS'!I20,'28.09 Buloba-Nsangi-24h'!I20,'29.09 Buloba-Nsangi'!I20)</f>
        <v>1.4285714285714286</v>
      </c>
      <c r="J20" s="49">
        <f>AVERAGE('23.09-BULOBA- NSANGI'!J20,'24.09 Buloba-Nsangi'!J20,'25.09 Buloba-Nsangi'!J20,'27.09 Buloba-Nsangi'!J20,'26.09 Buloba-Nsangi-24HRS'!J20,'28.09 Buloba-Nsangi-24h'!J20,'29.09 Buloba-Nsangi'!J20)</f>
        <v>0.2857142857142857</v>
      </c>
      <c r="K20" s="49">
        <f>AVERAGE('23.09-BULOBA- NSANGI'!K20,'24.09 Buloba-Nsangi'!K20,'25.09 Buloba-Nsangi'!K20,'27.09 Buloba-Nsangi'!K20,'26.09 Buloba-Nsangi-24HRS'!K20,'28.09 Buloba-Nsangi-24h'!K20,'29.09 Buloba-Nsangi'!K20)</f>
        <v>0.14285714285714285</v>
      </c>
      <c r="L20" s="49">
        <f>AVERAGE('23.09-BULOBA- NSANGI'!L20,'24.09 Buloba-Nsangi'!L20,'25.09 Buloba-Nsangi'!L20,'27.09 Buloba-Nsangi'!L20,'26.09 Buloba-Nsangi-24HRS'!L20,'28.09 Buloba-Nsangi-24h'!L20,'29.09 Buloba-Nsangi'!L20)</f>
        <v>0</v>
      </c>
      <c r="M20" s="49">
        <f>AVERAGE('23.09-BULOBA- NSANGI'!M20,'24.09 Buloba-Nsangi'!M20,'25.09 Buloba-Nsangi'!M20,'27.09 Buloba-Nsangi'!M20,'26.09 Buloba-Nsangi-24HRS'!M20,'28.09 Buloba-Nsangi-24h'!M20,'29.09 Buloba-Nsangi'!M20)</f>
        <v>23.142857142857142</v>
      </c>
      <c r="N20" s="49">
        <f>AVERAGE('23.09-BULOBA- NSANGI'!N20,'24.09 Buloba-Nsangi'!N20,'25.09 Buloba-Nsangi'!N20,'27.09 Buloba-Nsangi'!N20,'26.09 Buloba-Nsangi-24HRS'!N20,'28.09 Buloba-Nsangi-24h'!N20,'29.09 Buloba-Nsangi'!N20)</f>
        <v>0</v>
      </c>
      <c r="O20" s="15">
        <f t="shared" si="0"/>
        <v>10.428571428571429</v>
      </c>
      <c r="P20" s="15">
        <f t="shared" si="1"/>
        <v>33.571428571428569</v>
      </c>
      <c r="R20" s="1" t="s">
        <v>16</v>
      </c>
      <c r="S20" s="17">
        <f t="shared" ref="S20:AF20" si="12">SUM(C50:C53)</f>
        <v>20.285714285714285</v>
      </c>
      <c r="T20" s="17">
        <f t="shared" si="12"/>
        <v>3.5714285714285716</v>
      </c>
      <c r="U20" s="17">
        <f t="shared" si="12"/>
        <v>2.5714285714285716</v>
      </c>
      <c r="V20" s="17">
        <f t="shared" si="12"/>
        <v>5</v>
      </c>
      <c r="W20" s="17">
        <f t="shared" si="12"/>
        <v>2.5714285714285716</v>
      </c>
      <c r="X20" s="17">
        <f t="shared" si="12"/>
        <v>0</v>
      </c>
      <c r="Y20" s="17">
        <f t="shared" si="12"/>
        <v>7.7142857142857144</v>
      </c>
      <c r="Z20" s="17">
        <f t="shared" si="12"/>
        <v>0.71428571428571419</v>
      </c>
      <c r="AA20" s="17">
        <f t="shared" si="12"/>
        <v>0.5714285714285714</v>
      </c>
      <c r="AB20" s="17">
        <f t="shared" si="12"/>
        <v>0</v>
      </c>
      <c r="AC20" s="17">
        <f t="shared" si="12"/>
        <v>87.285714285714278</v>
      </c>
      <c r="AD20" s="17">
        <f t="shared" si="12"/>
        <v>0.14285714285714285</v>
      </c>
      <c r="AE20" s="31">
        <f t="shared" si="12"/>
        <v>43.142857142857139</v>
      </c>
      <c r="AF20" s="31">
        <f t="shared" si="12"/>
        <v>130.42857142857142</v>
      </c>
    </row>
    <row r="21" spans="2:32" ht="23.1" customHeight="1" x14ac:dyDescent="0.25">
      <c r="B21" s="23" t="s">
        <v>48</v>
      </c>
      <c r="C21" s="49">
        <f>AVERAGE('23.09-BULOBA- NSANGI'!C21,'24.09 Buloba-Nsangi'!C21,'25.09 Buloba-Nsangi'!C21,'27.09 Buloba-Nsangi'!C21,'26.09 Buloba-Nsangi-24HRS'!C21,'28.09 Buloba-Nsangi-24h'!C21,'29.09 Buloba-Nsangi'!C21)</f>
        <v>4.5714285714285712</v>
      </c>
      <c r="D21" s="49">
        <f>AVERAGE('23.09-BULOBA- NSANGI'!D21,'24.09 Buloba-Nsangi'!D21,'25.09 Buloba-Nsangi'!D21,'27.09 Buloba-Nsangi'!D21,'26.09 Buloba-Nsangi-24HRS'!D21,'28.09 Buloba-Nsangi-24h'!D21,'29.09 Buloba-Nsangi'!D21)</f>
        <v>1</v>
      </c>
      <c r="E21" s="49">
        <f>AVERAGE('23.09-BULOBA- NSANGI'!E21,'24.09 Buloba-Nsangi'!E21,'25.09 Buloba-Nsangi'!E21,'27.09 Buloba-Nsangi'!E21,'26.09 Buloba-Nsangi-24HRS'!E21,'28.09 Buloba-Nsangi-24h'!E21,'29.09 Buloba-Nsangi'!E21)</f>
        <v>0.5714285714285714</v>
      </c>
      <c r="F21" s="49">
        <f>AVERAGE('23.09-BULOBA- NSANGI'!F21,'24.09 Buloba-Nsangi'!F21,'25.09 Buloba-Nsangi'!F21,'27.09 Buloba-Nsangi'!F21,'26.09 Buloba-Nsangi-24HRS'!F21,'28.09 Buloba-Nsangi-24h'!F21,'29.09 Buloba-Nsangi'!F21)</f>
        <v>1.4285714285714286</v>
      </c>
      <c r="G21" s="49">
        <f>AVERAGE('23.09-BULOBA- NSANGI'!G21,'24.09 Buloba-Nsangi'!G21,'25.09 Buloba-Nsangi'!G21,'27.09 Buloba-Nsangi'!G21,'26.09 Buloba-Nsangi-24HRS'!G21,'28.09 Buloba-Nsangi-24h'!G21,'29.09 Buloba-Nsangi'!G21)</f>
        <v>0</v>
      </c>
      <c r="H21" s="49">
        <f>AVERAGE('23.09-BULOBA- NSANGI'!H21,'24.09 Buloba-Nsangi'!H21,'25.09 Buloba-Nsangi'!H21,'27.09 Buloba-Nsangi'!H21,'26.09 Buloba-Nsangi-24HRS'!H21,'28.09 Buloba-Nsangi-24h'!H21,'29.09 Buloba-Nsangi'!H21)</f>
        <v>0</v>
      </c>
      <c r="I21" s="49">
        <f>AVERAGE('23.09-BULOBA- NSANGI'!I21,'24.09 Buloba-Nsangi'!I21,'25.09 Buloba-Nsangi'!I21,'27.09 Buloba-Nsangi'!I21,'26.09 Buloba-Nsangi-24HRS'!I21,'28.09 Buloba-Nsangi-24h'!I21,'29.09 Buloba-Nsangi'!I21)</f>
        <v>1.5714285714285714</v>
      </c>
      <c r="J21" s="49">
        <f>AVERAGE('23.09-BULOBA- NSANGI'!J21,'24.09 Buloba-Nsangi'!J21,'25.09 Buloba-Nsangi'!J21,'27.09 Buloba-Nsangi'!J21,'26.09 Buloba-Nsangi-24HRS'!J21,'28.09 Buloba-Nsangi-24h'!J21,'29.09 Buloba-Nsangi'!J21)</f>
        <v>0.42857142857142855</v>
      </c>
      <c r="K21" s="49">
        <f>AVERAGE('23.09-BULOBA- NSANGI'!K21,'24.09 Buloba-Nsangi'!K21,'25.09 Buloba-Nsangi'!K21,'27.09 Buloba-Nsangi'!K21,'26.09 Buloba-Nsangi-24HRS'!K21,'28.09 Buloba-Nsangi-24h'!K21,'29.09 Buloba-Nsangi'!K21)</f>
        <v>0</v>
      </c>
      <c r="L21" s="49">
        <f>AVERAGE('23.09-BULOBA- NSANGI'!L21,'24.09 Buloba-Nsangi'!L21,'25.09 Buloba-Nsangi'!L21,'27.09 Buloba-Nsangi'!L21,'26.09 Buloba-Nsangi-24HRS'!L21,'28.09 Buloba-Nsangi-24h'!L21,'29.09 Buloba-Nsangi'!L21)</f>
        <v>0</v>
      </c>
      <c r="M21" s="49">
        <f>AVERAGE('23.09-BULOBA- NSANGI'!M21,'24.09 Buloba-Nsangi'!M21,'25.09 Buloba-Nsangi'!M21,'27.09 Buloba-Nsangi'!M21,'26.09 Buloba-Nsangi-24HRS'!M21,'28.09 Buloba-Nsangi-24h'!M21,'29.09 Buloba-Nsangi'!M21)</f>
        <v>24.142857142857142</v>
      </c>
      <c r="N21" s="49">
        <f>AVERAGE('23.09-BULOBA- NSANGI'!N21,'24.09 Buloba-Nsangi'!N21,'25.09 Buloba-Nsangi'!N21,'27.09 Buloba-Nsangi'!N21,'26.09 Buloba-Nsangi-24HRS'!N21,'28.09 Buloba-Nsangi-24h'!N21,'29.09 Buloba-Nsangi'!N21)</f>
        <v>0</v>
      </c>
      <c r="O21" s="15">
        <f t="shared" si="0"/>
        <v>9.5714285714285712</v>
      </c>
      <c r="P21" s="15">
        <f t="shared" si="1"/>
        <v>33.714285714285715</v>
      </c>
      <c r="R21" s="36" t="s">
        <v>20</v>
      </c>
      <c r="S21" s="34">
        <f t="shared" ref="S21:AF21" si="13">SUM(C54:C57)</f>
        <v>18.285714285714288</v>
      </c>
      <c r="T21" s="17">
        <f t="shared" si="13"/>
        <v>3.8571428571428572</v>
      </c>
      <c r="U21" s="17">
        <f t="shared" si="13"/>
        <v>3.7142857142857144</v>
      </c>
      <c r="V21" s="17">
        <f t="shared" si="13"/>
        <v>7.1428571428571423</v>
      </c>
      <c r="W21" s="17">
        <f t="shared" si="13"/>
        <v>1.7142857142857142</v>
      </c>
      <c r="X21" s="17">
        <f t="shared" si="13"/>
        <v>0.42857142857142855</v>
      </c>
      <c r="Y21" s="17">
        <f t="shared" si="13"/>
        <v>7.8571428571428568</v>
      </c>
      <c r="Z21" s="17">
        <f t="shared" si="13"/>
        <v>1.1428571428571428</v>
      </c>
      <c r="AA21" s="17">
        <f t="shared" si="13"/>
        <v>0.42857142857142855</v>
      </c>
      <c r="AB21" s="17">
        <f t="shared" si="13"/>
        <v>0.14285714285714285</v>
      </c>
      <c r="AC21" s="17">
        <f t="shared" si="13"/>
        <v>95.285714285714278</v>
      </c>
      <c r="AD21" s="17">
        <f t="shared" si="13"/>
        <v>0</v>
      </c>
      <c r="AE21" s="31">
        <f t="shared" si="13"/>
        <v>44.714285714285722</v>
      </c>
      <c r="AF21" s="31">
        <f t="shared" si="13"/>
        <v>140</v>
      </c>
    </row>
    <row r="22" spans="2:32" ht="23.1" customHeight="1" x14ac:dyDescent="0.25">
      <c r="B22" s="23" t="s">
        <v>49</v>
      </c>
      <c r="C22" s="49">
        <f>AVERAGE('23.09-BULOBA- NSANGI'!C22,'24.09 Buloba-Nsangi'!C22,'25.09 Buloba-Nsangi'!C22,'27.09 Buloba-Nsangi'!C22,'26.09 Buloba-Nsangi-24HRS'!C22,'28.09 Buloba-Nsangi-24h'!C22,'29.09 Buloba-Nsangi'!C22)</f>
        <v>3.4285714285714284</v>
      </c>
      <c r="D22" s="49">
        <f>AVERAGE('23.09-BULOBA- NSANGI'!D22,'24.09 Buloba-Nsangi'!D22,'25.09 Buloba-Nsangi'!D22,'27.09 Buloba-Nsangi'!D22,'26.09 Buloba-Nsangi-24HRS'!D22,'28.09 Buloba-Nsangi-24h'!D22,'29.09 Buloba-Nsangi'!D22)</f>
        <v>1.2857142857142858</v>
      </c>
      <c r="E22" s="49">
        <f>AVERAGE('23.09-BULOBA- NSANGI'!E22,'24.09 Buloba-Nsangi'!E22,'25.09 Buloba-Nsangi'!E22,'27.09 Buloba-Nsangi'!E22,'26.09 Buloba-Nsangi-24HRS'!E22,'28.09 Buloba-Nsangi-24h'!E22,'29.09 Buloba-Nsangi'!E22)</f>
        <v>1</v>
      </c>
      <c r="F22" s="49">
        <f>AVERAGE('23.09-BULOBA- NSANGI'!F22,'24.09 Buloba-Nsangi'!F22,'25.09 Buloba-Nsangi'!F22,'27.09 Buloba-Nsangi'!F22,'26.09 Buloba-Nsangi-24HRS'!F22,'28.09 Buloba-Nsangi-24h'!F22,'29.09 Buloba-Nsangi'!F22)</f>
        <v>0.2857142857142857</v>
      </c>
      <c r="G22" s="49">
        <f>AVERAGE('23.09-BULOBA- NSANGI'!G22,'24.09 Buloba-Nsangi'!G22,'25.09 Buloba-Nsangi'!G22,'27.09 Buloba-Nsangi'!G22,'26.09 Buloba-Nsangi-24HRS'!G22,'28.09 Buloba-Nsangi-24h'!G22,'29.09 Buloba-Nsangi'!G22)</f>
        <v>0</v>
      </c>
      <c r="H22" s="49">
        <f>AVERAGE('23.09-BULOBA- NSANGI'!H22,'24.09 Buloba-Nsangi'!H22,'25.09 Buloba-Nsangi'!H22,'27.09 Buloba-Nsangi'!H22,'26.09 Buloba-Nsangi-24HRS'!H22,'28.09 Buloba-Nsangi-24h'!H22,'29.09 Buloba-Nsangi'!H22)</f>
        <v>0</v>
      </c>
      <c r="I22" s="49">
        <f>AVERAGE('23.09-BULOBA- NSANGI'!I22,'24.09 Buloba-Nsangi'!I22,'25.09 Buloba-Nsangi'!I22,'27.09 Buloba-Nsangi'!I22,'26.09 Buloba-Nsangi-24HRS'!I22,'28.09 Buloba-Nsangi-24h'!I22,'29.09 Buloba-Nsangi'!I22)</f>
        <v>2</v>
      </c>
      <c r="J22" s="49">
        <f>AVERAGE('23.09-BULOBA- NSANGI'!J22,'24.09 Buloba-Nsangi'!J22,'25.09 Buloba-Nsangi'!J22,'27.09 Buloba-Nsangi'!J22,'26.09 Buloba-Nsangi-24HRS'!J22,'28.09 Buloba-Nsangi-24h'!J22,'29.09 Buloba-Nsangi'!J22)</f>
        <v>0.14285714285714285</v>
      </c>
      <c r="K22" s="49">
        <f>AVERAGE('23.09-BULOBA- NSANGI'!K22,'24.09 Buloba-Nsangi'!K22,'25.09 Buloba-Nsangi'!K22,'27.09 Buloba-Nsangi'!K22,'26.09 Buloba-Nsangi-24HRS'!K22,'28.09 Buloba-Nsangi-24h'!K22,'29.09 Buloba-Nsangi'!K22)</f>
        <v>0</v>
      </c>
      <c r="L22" s="49">
        <f>AVERAGE('23.09-BULOBA- NSANGI'!L22,'24.09 Buloba-Nsangi'!L22,'25.09 Buloba-Nsangi'!L22,'27.09 Buloba-Nsangi'!L22,'26.09 Buloba-Nsangi-24HRS'!L22,'28.09 Buloba-Nsangi-24h'!L22,'29.09 Buloba-Nsangi'!L22)</f>
        <v>0</v>
      </c>
      <c r="M22" s="49">
        <f>AVERAGE('23.09-BULOBA- NSANGI'!M22,'24.09 Buloba-Nsangi'!M22,'25.09 Buloba-Nsangi'!M22,'27.09 Buloba-Nsangi'!M22,'26.09 Buloba-Nsangi-24HRS'!M22,'28.09 Buloba-Nsangi-24h'!M22,'29.09 Buloba-Nsangi'!M22)</f>
        <v>25.714285714285715</v>
      </c>
      <c r="N22" s="49">
        <f>AVERAGE('23.09-BULOBA- NSANGI'!N22,'24.09 Buloba-Nsangi'!N22,'25.09 Buloba-Nsangi'!N22,'27.09 Buloba-Nsangi'!N22,'26.09 Buloba-Nsangi-24HRS'!N22,'28.09 Buloba-Nsangi-24h'!N22,'29.09 Buloba-Nsangi'!N22)</f>
        <v>0</v>
      </c>
      <c r="O22" s="15">
        <f t="shared" si="0"/>
        <v>8.1428571428571423</v>
      </c>
      <c r="P22" s="15">
        <f t="shared" si="1"/>
        <v>33.857142857142861</v>
      </c>
      <c r="R22" s="1" t="s">
        <v>146</v>
      </c>
      <c r="S22" s="34">
        <f>SUM(C58:C61)</f>
        <v>19</v>
      </c>
      <c r="T22" s="34">
        <f t="shared" ref="T22:AF22" si="14">SUM(D58:D61)</f>
        <v>5.5</v>
      </c>
      <c r="U22" s="34">
        <f t="shared" si="14"/>
        <v>2</v>
      </c>
      <c r="V22" s="34">
        <f t="shared" si="14"/>
        <v>11</v>
      </c>
      <c r="W22" s="34">
        <f t="shared" si="14"/>
        <v>0</v>
      </c>
      <c r="X22" s="34">
        <f t="shared" si="14"/>
        <v>0</v>
      </c>
      <c r="Y22" s="34">
        <f t="shared" si="14"/>
        <v>9.5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68</v>
      </c>
      <c r="AD22" s="34">
        <f t="shared" si="14"/>
        <v>0</v>
      </c>
      <c r="AE22" s="31">
        <f t="shared" si="14"/>
        <v>50</v>
      </c>
      <c r="AF22" s="31">
        <f t="shared" si="14"/>
        <v>118</v>
      </c>
    </row>
    <row r="23" spans="2:32" ht="23.1" customHeight="1" x14ac:dyDescent="0.25">
      <c r="B23" s="23" t="s">
        <v>50</v>
      </c>
      <c r="C23" s="49">
        <f>AVERAGE('23.09-BULOBA- NSANGI'!C23,'24.09 Buloba-Nsangi'!C23,'25.09 Buloba-Nsangi'!C23,'27.09 Buloba-Nsangi'!C23,'26.09 Buloba-Nsangi-24HRS'!C23,'28.09 Buloba-Nsangi-24h'!C23,'29.09 Buloba-Nsangi'!C23)</f>
        <v>4</v>
      </c>
      <c r="D23" s="49">
        <f>AVERAGE('23.09-BULOBA- NSANGI'!D23,'24.09 Buloba-Nsangi'!D23,'25.09 Buloba-Nsangi'!D23,'27.09 Buloba-Nsangi'!D23,'26.09 Buloba-Nsangi-24HRS'!D23,'28.09 Buloba-Nsangi-24h'!D23,'29.09 Buloba-Nsangi'!D23)</f>
        <v>0.5714285714285714</v>
      </c>
      <c r="E23" s="49">
        <f>AVERAGE('23.09-BULOBA- NSANGI'!E23,'24.09 Buloba-Nsangi'!E23,'25.09 Buloba-Nsangi'!E23,'27.09 Buloba-Nsangi'!E23,'26.09 Buloba-Nsangi-24HRS'!E23,'28.09 Buloba-Nsangi-24h'!E23,'29.09 Buloba-Nsangi'!E23)</f>
        <v>0.42857142857142855</v>
      </c>
      <c r="F23" s="49">
        <f>AVERAGE('23.09-BULOBA- NSANGI'!F23,'24.09 Buloba-Nsangi'!F23,'25.09 Buloba-Nsangi'!F23,'27.09 Buloba-Nsangi'!F23,'26.09 Buloba-Nsangi-24HRS'!F23,'28.09 Buloba-Nsangi-24h'!F23,'29.09 Buloba-Nsangi'!F23)</f>
        <v>0.2857142857142857</v>
      </c>
      <c r="G23" s="49">
        <f>AVERAGE('23.09-BULOBA- NSANGI'!G23,'24.09 Buloba-Nsangi'!G23,'25.09 Buloba-Nsangi'!G23,'27.09 Buloba-Nsangi'!G23,'26.09 Buloba-Nsangi-24HRS'!G23,'28.09 Buloba-Nsangi-24h'!G23,'29.09 Buloba-Nsangi'!G23)</f>
        <v>0.14285714285714285</v>
      </c>
      <c r="H23" s="49">
        <f>AVERAGE('23.09-BULOBA- NSANGI'!H23,'24.09 Buloba-Nsangi'!H23,'25.09 Buloba-Nsangi'!H23,'27.09 Buloba-Nsangi'!H23,'26.09 Buloba-Nsangi-24HRS'!H23,'28.09 Buloba-Nsangi-24h'!H23,'29.09 Buloba-Nsangi'!H23)</f>
        <v>0</v>
      </c>
      <c r="I23" s="49">
        <f>AVERAGE('23.09-BULOBA- NSANGI'!I23,'24.09 Buloba-Nsangi'!I23,'25.09 Buloba-Nsangi'!I23,'27.09 Buloba-Nsangi'!I23,'26.09 Buloba-Nsangi-24HRS'!I23,'28.09 Buloba-Nsangi-24h'!I23,'29.09 Buloba-Nsangi'!I23)</f>
        <v>1.2857142857142858</v>
      </c>
      <c r="J23" s="49">
        <f>AVERAGE('23.09-BULOBA- NSANGI'!J23,'24.09 Buloba-Nsangi'!J23,'25.09 Buloba-Nsangi'!J23,'27.09 Buloba-Nsangi'!J23,'26.09 Buloba-Nsangi-24HRS'!J23,'28.09 Buloba-Nsangi-24h'!J23,'29.09 Buloba-Nsangi'!J23)</f>
        <v>0</v>
      </c>
      <c r="K23" s="49">
        <f>AVERAGE('23.09-BULOBA- NSANGI'!K23,'24.09 Buloba-Nsangi'!K23,'25.09 Buloba-Nsangi'!K23,'27.09 Buloba-Nsangi'!K23,'26.09 Buloba-Nsangi-24HRS'!K23,'28.09 Buloba-Nsangi-24h'!K23,'29.09 Buloba-Nsangi'!K23)</f>
        <v>0.42857142857142855</v>
      </c>
      <c r="L23" s="49">
        <f>AVERAGE('23.09-BULOBA- NSANGI'!L23,'24.09 Buloba-Nsangi'!L23,'25.09 Buloba-Nsangi'!L23,'27.09 Buloba-Nsangi'!L23,'26.09 Buloba-Nsangi-24HRS'!L23,'28.09 Buloba-Nsangi-24h'!L23,'29.09 Buloba-Nsangi'!L23)</f>
        <v>0.14285714285714285</v>
      </c>
      <c r="M23" s="49">
        <f>AVERAGE('23.09-BULOBA- NSANGI'!M23,'24.09 Buloba-Nsangi'!M23,'25.09 Buloba-Nsangi'!M23,'27.09 Buloba-Nsangi'!M23,'26.09 Buloba-Nsangi-24HRS'!M23,'28.09 Buloba-Nsangi-24h'!M23,'29.09 Buloba-Nsangi'!M23)</f>
        <v>23.285714285714285</v>
      </c>
      <c r="N23" s="49">
        <f>AVERAGE('23.09-BULOBA- NSANGI'!N23,'24.09 Buloba-Nsangi'!N23,'25.09 Buloba-Nsangi'!N23,'27.09 Buloba-Nsangi'!N23,'26.09 Buloba-Nsangi-24HRS'!N23,'28.09 Buloba-Nsangi-24h'!N23,'29.09 Buloba-Nsangi'!N23)</f>
        <v>0</v>
      </c>
      <c r="O23" s="15">
        <f t="shared" si="0"/>
        <v>7.2857142857142865</v>
      </c>
      <c r="P23" s="15">
        <f t="shared" si="1"/>
        <v>30.571428571428569</v>
      </c>
      <c r="R23" s="1" t="s">
        <v>147</v>
      </c>
      <c r="S23" s="34">
        <f>SUM(C62:C65)</f>
        <v>17.5</v>
      </c>
      <c r="T23" s="34">
        <f t="shared" ref="T23:AF23" si="15">SUM(D62:D65)</f>
        <v>3</v>
      </c>
      <c r="U23" s="34">
        <f t="shared" si="15"/>
        <v>1</v>
      </c>
      <c r="V23" s="34">
        <f t="shared" si="15"/>
        <v>4.5</v>
      </c>
      <c r="W23" s="34">
        <f t="shared" si="15"/>
        <v>0.5</v>
      </c>
      <c r="X23" s="34">
        <f t="shared" si="15"/>
        <v>0</v>
      </c>
      <c r="Y23" s="34">
        <f t="shared" si="15"/>
        <v>6</v>
      </c>
      <c r="Z23" s="34">
        <f t="shared" si="15"/>
        <v>0.5</v>
      </c>
      <c r="AA23" s="34">
        <f t="shared" si="15"/>
        <v>0.5</v>
      </c>
      <c r="AB23" s="34">
        <f t="shared" si="15"/>
        <v>0</v>
      </c>
      <c r="AC23" s="34">
        <f t="shared" si="15"/>
        <v>42</v>
      </c>
      <c r="AD23" s="34">
        <f t="shared" si="15"/>
        <v>0</v>
      </c>
      <c r="AE23" s="31">
        <f t="shared" si="15"/>
        <v>33.5</v>
      </c>
      <c r="AF23" s="31">
        <f t="shared" si="15"/>
        <v>75.5</v>
      </c>
    </row>
    <row r="24" spans="2:32" ht="23.1" customHeight="1" x14ac:dyDescent="0.25">
      <c r="B24" s="23" t="s">
        <v>51</v>
      </c>
      <c r="C24" s="49">
        <f>AVERAGE('23.09-BULOBA- NSANGI'!C24,'24.09 Buloba-Nsangi'!C24,'25.09 Buloba-Nsangi'!C24,'27.09 Buloba-Nsangi'!C24,'26.09 Buloba-Nsangi-24HRS'!C24,'28.09 Buloba-Nsangi-24h'!C24,'29.09 Buloba-Nsangi'!C24)</f>
        <v>6.2857142857142856</v>
      </c>
      <c r="D24" s="49">
        <f>AVERAGE('23.09-BULOBA- NSANGI'!D24,'24.09 Buloba-Nsangi'!D24,'25.09 Buloba-Nsangi'!D24,'27.09 Buloba-Nsangi'!D24,'26.09 Buloba-Nsangi-24HRS'!D24,'28.09 Buloba-Nsangi-24h'!D24,'29.09 Buloba-Nsangi'!D24)</f>
        <v>1.8571428571428572</v>
      </c>
      <c r="E24" s="49">
        <f>AVERAGE('23.09-BULOBA- NSANGI'!E24,'24.09 Buloba-Nsangi'!E24,'25.09 Buloba-Nsangi'!E24,'27.09 Buloba-Nsangi'!E24,'26.09 Buloba-Nsangi-24HRS'!E24,'28.09 Buloba-Nsangi-24h'!E24,'29.09 Buloba-Nsangi'!E24)</f>
        <v>0.5714285714285714</v>
      </c>
      <c r="F24" s="49">
        <f>AVERAGE('23.09-BULOBA- NSANGI'!F24,'24.09 Buloba-Nsangi'!F24,'25.09 Buloba-Nsangi'!F24,'27.09 Buloba-Nsangi'!F24,'26.09 Buloba-Nsangi-24HRS'!F24,'28.09 Buloba-Nsangi-24h'!F24,'29.09 Buloba-Nsangi'!F24)</f>
        <v>0.8571428571428571</v>
      </c>
      <c r="G24" s="49">
        <f>AVERAGE('23.09-BULOBA- NSANGI'!G24,'24.09 Buloba-Nsangi'!G24,'25.09 Buloba-Nsangi'!G24,'27.09 Buloba-Nsangi'!G24,'26.09 Buloba-Nsangi-24HRS'!G24,'28.09 Buloba-Nsangi-24h'!G24,'29.09 Buloba-Nsangi'!G24)</f>
        <v>0</v>
      </c>
      <c r="H24" s="49">
        <f>AVERAGE('23.09-BULOBA- NSANGI'!H24,'24.09 Buloba-Nsangi'!H24,'25.09 Buloba-Nsangi'!H24,'27.09 Buloba-Nsangi'!H24,'26.09 Buloba-Nsangi-24HRS'!H24,'28.09 Buloba-Nsangi-24h'!H24,'29.09 Buloba-Nsangi'!H24)</f>
        <v>0</v>
      </c>
      <c r="I24" s="49">
        <f>AVERAGE('23.09-BULOBA- NSANGI'!I24,'24.09 Buloba-Nsangi'!I24,'25.09 Buloba-Nsangi'!I24,'27.09 Buloba-Nsangi'!I24,'26.09 Buloba-Nsangi-24HRS'!I24,'28.09 Buloba-Nsangi-24h'!I24,'29.09 Buloba-Nsangi'!I24)</f>
        <v>0.8571428571428571</v>
      </c>
      <c r="J24" s="49">
        <f>AVERAGE('23.09-BULOBA- NSANGI'!J24,'24.09 Buloba-Nsangi'!J24,'25.09 Buloba-Nsangi'!J24,'27.09 Buloba-Nsangi'!J24,'26.09 Buloba-Nsangi-24HRS'!J24,'28.09 Buloba-Nsangi-24h'!J24,'29.09 Buloba-Nsangi'!J24)</f>
        <v>0</v>
      </c>
      <c r="K24" s="49">
        <f>AVERAGE('23.09-BULOBA- NSANGI'!K24,'24.09 Buloba-Nsangi'!K24,'25.09 Buloba-Nsangi'!K24,'27.09 Buloba-Nsangi'!K24,'26.09 Buloba-Nsangi-24HRS'!K24,'28.09 Buloba-Nsangi-24h'!K24,'29.09 Buloba-Nsangi'!K24)</f>
        <v>0.42857142857142855</v>
      </c>
      <c r="L24" s="49">
        <f>AVERAGE('23.09-BULOBA- NSANGI'!L24,'24.09 Buloba-Nsangi'!L24,'25.09 Buloba-Nsangi'!L24,'27.09 Buloba-Nsangi'!L24,'26.09 Buloba-Nsangi-24HRS'!L24,'28.09 Buloba-Nsangi-24h'!L24,'29.09 Buloba-Nsangi'!L24)</f>
        <v>0</v>
      </c>
      <c r="M24" s="49">
        <f>AVERAGE('23.09-BULOBA- NSANGI'!M24,'24.09 Buloba-Nsangi'!M24,'25.09 Buloba-Nsangi'!M24,'27.09 Buloba-Nsangi'!M24,'26.09 Buloba-Nsangi-24HRS'!M24,'28.09 Buloba-Nsangi-24h'!M24,'29.09 Buloba-Nsangi'!M24)</f>
        <v>22.285714285714285</v>
      </c>
      <c r="N24" s="49">
        <f>AVERAGE('23.09-BULOBA- NSANGI'!N24,'24.09 Buloba-Nsangi'!N24,'25.09 Buloba-Nsangi'!N24,'27.09 Buloba-Nsangi'!N24,'26.09 Buloba-Nsangi-24HRS'!N24,'28.09 Buloba-Nsangi-24h'!N24,'29.09 Buloba-Nsangi'!N24)</f>
        <v>0</v>
      </c>
      <c r="O24" s="15">
        <f t="shared" si="0"/>
        <v>10.857142857142858</v>
      </c>
      <c r="P24" s="15">
        <f t="shared" si="1"/>
        <v>33.142857142857139</v>
      </c>
      <c r="R24" s="1" t="s">
        <v>148</v>
      </c>
      <c r="S24" s="34">
        <f>SUM(C66:C69)</f>
        <v>11</v>
      </c>
      <c r="T24" s="34">
        <f t="shared" ref="T24:AF24" si="16">SUM(D66:D69)</f>
        <v>0.5</v>
      </c>
      <c r="U24" s="34">
        <f t="shared" si="16"/>
        <v>2</v>
      </c>
      <c r="V24" s="34">
        <f t="shared" si="16"/>
        <v>4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1.5</v>
      </c>
      <c r="AA24" s="34">
        <f t="shared" si="16"/>
        <v>0</v>
      </c>
      <c r="AB24" s="34">
        <f t="shared" si="16"/>
        <v>0</v>
      </c>
      <c r="AC24" s="34">
        <f t="shared" si="16"/>
        <v>50</v>
      </c>
      <c r="AD24" s="34">
        <f t="shared" si="16"/>
        <v>0</v>
      </c>
      <c r="AE24" s="31">
        <f t="shared" si="16"/>
        <v>23</v>
      </c>
      <c r="AF24" s="31">
        <f t="shared" si="16"/>
        <v>73</v>
      </c>
    </row>
    <row r="25" spans="2:32" ht="23.1" customHeight="1" x14ac:dyDescent="0.25">
      <c r="B25" s="23" t="s">
        <v>52</v>
      </c>
      <c r="C25" s="49">
        <f>AVERAGE('23.09-BULOBA- NSANGI'!C25,'24.09 Buloba-Nsangi'!C25,'25.09 Buloba-Nsangi'!C25,'27.09 Buloba-Nsangi'!C25,'26.09 Buloba-Nsangi-24HRS'!C25,'28.09 Buloba-Nsangi-24h'!C25,'29.09 Buloba-Nsangi'!C25)</f>
        <v>4.2857142857142856</v>
      </c>
      <c r="D25" s="49">
        <f>AVERAGE('23.09-BULOBA- NSANGI'!D25,'24.09 Buloba-Nsangi'!D25,'25.09 Buloba-Nsangi'!D25,'27.09 Buloba-Nsangi'!D25,'26.09 Buloba-Nsangi-24HRS'!D25,'28.09 Buloba-Nsangi-24h'!D25,'29.09 Buloba-Nsangi'!D25)</f>
        <v>1</v>
      </c>
      <c r="E25" s="49">
        <f>AVERAGE('23.09-BULOBA- NSANGI'!E25,'24.09 Buloba-Nsangi'!E25,'25.09 Buloba-Nsangi'!E25,'27.09 Buloba-Nsangi'!E25,'26.09 Buloba-Nsangi-24HRS'!E25,'28.09 Buloba-Nsangi-24h'!E25,'29.09 Buloba-Nsangi'!E25)</f>
        <v>0.42857142857142855</v>
      </c>
      <c r="F25" s="49">
        <f>AVERAGE('23.09-BULOBA- NSANGI'!F25,'24.09 Buloba-Nsangi'!F25,'25.09 Buloba-Nsangi'!F25,'27.09 Buloba-Nsangi'!F25,'26.09 Buloba-Nsangi-24HRS'!F25,'28.09 Buloba-Nsangi-24h'!F25,'29.09 Buloba-Nsangi'!F25)</f>
        <v>0.42857142857142855</v>
      </c>
      <c r="G25" s="49">
        <f>AVERAGE('23.09-BULOBA- NSANGI'!G25,'24.09 Buloba-Nsangi'!G25,'25.09 Buloba-Nsangi'!G25,'27.09 Buloba-Nsangi'!G25,'26.09 Buloba-Nsangi-24HRS'!G25,'28.09 Buloba-Nsangi-24h'!G25,'29.09 Buloba-Nsangi'!G25)</f>
        <v>0</v>
      </c>
      <c r="H25" s="49">
        <f>AVERAGE('23.09-BULOBA- NSANGI'!H25,'24.09 Buloba-Nsangi'!H25,'25.09 Buloba-Nsangi'!H25,'27.09 Buloba-Nsangi'!H25,'26.09 Buloba-Nsangi-24HRS'!H25,'28.09 Buloba-Nsangi-24h'!H25,'29.09 Buloba-Nsangi'!H25)</f>
        <v>0</v>
      </c>
      <c r="I25" s="49">
        <f>AVERAGE('23.09-BULOBA- NSANGI'!I25,'24.09 Buloba-Nsangi'!I25,'25.09 Buloba-Nsangi'!I25,'27.09 Buloba-Nsangi'!I25,'26.09 Buloba-Nsangi-24HRS'!I25,'28.09 Buloba-Nsangi-24h'!I25,'29.09 Buloba-Nsangi'!I25)</f>
        <v>1</v>
      </c>
      <c r="J25" s="49">
        <f>AVERAGE('23.09-BULOBA- NSANGI'!J25,'24.09 Buloba-Nsangi'!J25,'25.09 Buloba-Nsangi'!J25,'27.09 Buloba-Nsangi'!J25,'26.09 Buloba-Nsangi-24HRS'!J25,'28.09 Buloba-Nsangi-24h'!J25,'29.09 Buloba-Nsangi'!J25)</f>
        <v>0.14285714285714285</v>
      </c>
      <c r="K25" s="49">
        <f>AVERAGE('23.09-BULOBA- NSANGI'!K25,'24.09 Buloba-Nsangi'!K25,'25.09 Buloba-Nsangi'!K25,'27.09 Buloba-Nsangi'!K25,'26.09 Buloba-Nsangi-24HRS'!K25,'28.09 Buloba-Nsangi-24h'!K25,'29.09 Buloba-Nsangi'!K25)</f>
        <v>0</v>
      </c>
      <c r="L25" s="49">
        <f>AVERAGE('23.09-BULOBA- NSANGI'!L25,'24.09 Buloba-Nsangi'!L25,'25.09 Buloba-Nsangi'!L25,'27.09 Buloba-Nsangi'!L25,'26.09 Buloba-Nsangi-24HRS'!L25,'28.09 Buloba-Nsangi-24h'!L25,'29.09 Buloba-Nsangi'!L25)</f>
        <v>0.14285714285714285</v>
      </c>
      <c r="M25" s="49">
        <f>AVERAGE('23.09-BULOBA- NSANGI'!M25,'24.09 Buloba-Nsangi'!M25,'25.09 Buloba-Nsangi'!M25,'27.09 Buloba-Nsangi'!M25,'26.09 Buloba-Nsangi-24HRS'!M25,'28.09 Buloba-Nsangi-24h'!M25,'29.09 Buloba-Nsangi'!M25)</f>
        <v>18.428571428571427</v>
      </c>
      <c r="N25" s="49">
        <f>AVERAGE('23.09-BULOBA- NSANGI'!N25,'24.09 Buloba-Nsangi'!N25,'25.09 Buloba-Nsangi'!N25,'27.09 Buloba-Nsangi'!N25,'26.09 Buloba-Nsangi-24HRS'!N25,'28.09 Buloba-Nsangi-24h'!N25,'29.09 Buloba-Nsangi'!N25)</f>
        <v>0</v>
      </c>
      <c r="O25" s="15">
        <f t="shared" si="0"/>
        <v>7.4285714285714297</v>
      </c>
      <c r="P25" s="15">
        <f t="shared" si="1"/>
        <v>25.857142857142858</v>
      </c>
      <c r="R25" s="1" t="s">
        <v>149</v>
      </c>
      <c r="S25" s="34">
        <f>SUM(C70:C73)</f>
        <v>8.5</v>
      </c>
      <c r="T25" s="34">
        <f t="shared" ref="T25:AF25" si="17">SUM(D70:D73)</f>
        <v>1</v>
      </c>
      <c r="U25" s="34">
        <f t="shared" si="17"/>
        <v>0.5</v>
      </c>
      <c r="V25" s="34">
        <f t="shared" si="17"/>
        <v>4.5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43.5</v>
      </c>
      <c r="AD25" s="34">
        <f t="shared" si="17"/>
        <v>0</v>
      </c>
      <c r="AE25" s="31">
        <f t="shared" si="17"/>
        <v>20</v>
      </c>
      <c r="AF25" s="31">
        <f t="shared" si="17"/>
        <v>63.5</v>
      </c>
    </row>
    <row r="26" spans="2:32" ht="23.1" customHeight="1" x14ac:dyDescent="0.25">
      <c r="B26" s="23" t="s">
        <v>53</v>
      </c>
      <c r="C26" s="49">
        <f>AVERAGE('23.09-BULOBA- NSANGI'!C26,'24.09 Buloba-Nsangi'!C26,'25.09 Buloba-Nsangi'!C26,'27.09 Buloba-Nsangi'!C26,'26.09 Buloba-Nsangi-24HRS'!C26,'28.09 Buloba-Nsangi-24h'!C26,'29.09 Buloba-Nsangi'!C26)</f>
        <v>4.5714285714285712</v>
      </c>
      <c r="D26" s="49">
        <f>AVERAGE('23.09-BULOBA- NSANGI'!D26,'24.09 Buloba-Nsangi'!D26,'25.09 Buloba-Nsangi'!D26,'27.09 Buloba-Nsangi'!D26,'26.09 Buloba-Nsangi-24HRS'!D26,'28.09 Buloba-Nsangi-24h'!D26,'29.09 Buloba-Nsangi'!D26)</f>
        <v>0.8571428571428571</v>
      </c>
      <c r="E26" s="49">
        <f>AVERAGE('23.09-BULOBA- NSANGI'!E26,'24.09 Buloba-Nsangi'!E26,'25.09 Buloba-Nsangi'!E26,'27.09 Buloba-Nsangi'!E26,'26.09 Buloba-Nsangi-24HRS'!E26,'28.09 Buloba-Nsangi-24h'!E26,'29.09 Buloba-Nsangi'!E26)</f>
        <v>0.42857142857142855</v>
      </c>
      <c r="F26" s="49">
        <f>AVERAGE('23.09-BULOBA- NSANGI'!F26,'24.09 Buloba-Nsangi'!F26,'25.09 Buloba-Nsangi'!F26,'27.09 Buloba-Nsangi'!F26,'26.09 Buloba-Nsangi-24HRS'!F26,'28.09 Buloba-Nsangi-24h'!F26,'29.09 Buloba-Nsangi'!F26)</f>
        <v>0.14285714285714285</v>
      </c>
      <c r="G26" s="49">
        <f>AVERAGE('23.09-BULOBA- NSANGI'!G26,'24.09 Buloba-Nsangi'!G26,'25.09 Buloba-Nsangi'!G26,'27.09 Buloba-Nsangi'!G26,'26.09 Buloba-Nsangi-24HRS'!G26,'28.09 Buloba-Nsangi-24h'!G26,'29.09 Buloba-Nsangi'!G26)</f>
        <v>0</v>
      </c>
      <c r="H26" s="49">
        <f>AVERAGE('23.09-BULOBA- NSANGI'!H26,'24.09 Buloba-Nsangi'!H26,'25.09 Buloba-Nsangi'!H26,'27.09 Buloba-Nsangi'!H26,'26.09 Buloba-Nsangi-24HRS'!H26,'28.09 Buloba-Nsangi-24h'!H26,'29.09 Buloba-Nsangi'!H26)</f>
        <v>0</v>
      </c>
      <c r="I26" s="49">
        <f>AVERAGE('23.09-BULOBA- NSANGI'!I26,'24.09 Buloba-Nsangi'!I26,'25.09 Buloba-Nsangi'!I26,'27.09 Buloba-Nsangi'!I26,'26.09 Buloba-Nsangi-24HRS'!I26,'28.09 Buloba-Nsangi-24h'!I26,'29.09 Buloba-Nsangi'!I26)</f>
        <v>2</v>
      </c>
      <c r="J26" s="49">
        <f>AVERAGE('23.09-BULOBA- NSANGI'!J26,'24.09 Buloba-Nsangi'!J26,'25.09 Buloba-Nsangi'!J26,'27.09 Buloba-Nsangi'!J26,'26.09 Buloba-Nsangi-24HRS'!J26,'28.09 Buloba-Nsangi-24h'!J26,'29.09 Buloba-Nsangi'!J26)</f>
        <v>0.42857142857142855</v>
      </c>
      <c r="K26" s="49">
        <f>AVERAGE('23.09-BULOBA- NSANGI'!K26,'24.09 Buloba-Nsangi'!K26,'25.09 Buloba-Nsangi'!K26,'27.09 Buloba-Nsangi'!K26,'26.09 Buloba-Nsangi-24HRS'!K26,'28.09 Buloba-Nsangi-24h'!K26,'29.09 Buloba-Nsangi'!K26)</f>
        <v>0</v>
      </c>
      <c r="L26" s="49">
        <f>AVERAGE('23.09-BULOBA- NSANGI'!L26,'24.09 Buloba-Nsangi'!L26,'25.09 Buloba-Nsangi'!L26,'27.09 Buloba-Nsangi'!L26,'26.09 Buloba-Nsangi-24HRS'!L26,'28.09 Buloba-Nsangi-24h'!L26,'29.09 Buloba-Nsangi'!L26)</f>
        <v>0</v>
      </c>
      <c r="M26" s="49">
        <f>AVERAGE('23.09-BULOBA- NSANGI'!M26,'24.09 Buloba-Nsangi'!M26,'25.09 Buloba-Nsangi'!M26,'27.09 Buloba-Nsangi'!M26,'26.09 Buloba-Nsangi-24HRS'!M26,'28.09 Buloba-Nsangi-24h'!M26,'29.09 Buloba-Nsangi'!M26)</f>
        <v>21.285714285714285</v>
      </c>
      <c r="N26" s="49">
        <f>AVERAGE('23.09-BULOBA- NSANGI'!N26,'24.09 Buloba-Nsangi'!N26,'25.09 Buloba-Nsangi'!N26,'27.09 Buloba-Nsangi'!N26,'26.09 Buloba-Nsangi-24HRS'!N26,'28.09 Buloba-Nsangi-24h'!N26,'29.09 Buloba-Nsangi'!N26)</f>
        <v>0</v>
      </c>
      <c r="O26" s="15">
        <f t="shared" si="0"/>
        <v>8.4285714285714288</v>
      </c>
      <c r="P26" s="15">
        <f t="shared" si="1"/>
        <v>29.714285714285715</v>
      </c>
      <c r="R26" s="1" t="s">
        <v>150</v>
      </c>
      <c r="S26" s="34">
        <f>SUM(C74:C77)</f>
        <v>5.5</v>
      </c>
      <c r="T26" s="34">
        <f t="shared" ref="T26:AF26" si="18">SUM(D74:D77)</f>
        <v>1.5</v>
      </c>
      <c r="U26" s="34">
        <f t="shared" si="18"/>
        <v>1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2.5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37</v>
      </c>
      <c r="AD26" s="34">
        <f t="shared" si="18"/>
        <v>0</v>
      </c>
      <c r="AE26" s="31">
        <f t="shared" si="18"/>
        <v>13.5</v>
      </c>
      <c r="AF26" s="31">
        <f t="shared" si="18"/>
        <v>50.5</v>
      </c>
    </row>
    <row r="27" spans="2:32" ht="23.1" customHeight="1" x14ac:dyDescent="0.25">
      <c r="B27" s="23" t="s">
        <v>54</v>
      </c>
      <c r="C27" s="49">
        <f>AVERAGE('23.09-BULOBA- NSANGI'!C27,'24.09 Buloba-Nsangi'!C27,'25.09 Buloba-Nsangi'!C27,'27.09 Buloba-Nsangi'!C27,'26.09 Buloba-Nsangi-24HRS'!C27,'28.09 Buloba-Nsangi-24h'!C27,'29.09 Buloba-Nsangi'!C27)</f>
        <v>4.4285714285714288</v>
      </c>
      <c r="D27" s="49">
        <f>AVERAGE('23.09-BULOBA- NSANGI'!D27,'24.09 Buloba-Nsangi'!D27,'25.09 Buloba-Nsangi'!D27,'27.09 Buloba-Nsangi'!D27,'26.09 Buloba-Nsangi-24HRS'!D27,'28.09 Buloba-Nsangi-24h'!D27,'29.09 Buloba-Nsangi'!D27)</f>
        <v>0.7142857142857143</v>
      </c>
      <c r="E27" s="49">
        <f>AVERAGE('23.09-BULOBA- NSANGI'!E27,'24.09 Buloba-Nsangi'!E27,'25.09 Buloba-Nsangi'!E27,'27.09 Buloba-Nsangi'!E27,'26.09 Buloba-Nsangi-24HRS'!E27,'28.09 Buloba-Nsangi-24h'!E27,'29.09 Buloba-Nsangi'!E27)</f>
        <v>0.7142857142857143</v>
      </c>
      <c r="F27" s="49">
        <f>AVERAGE('23.09-BULOBA- NSANGI'!F27,'24.09 Buloba-Nsangi'!F27,'25.09 Buloba-Nsangi'!F27,'27.09 Buloba-Nsangi'!F27,'26.09 Buloba-Nsangi-24HRS'!F27,'28.09 Buloba-Nsangi-24h'!F27,'29.09 Buloba-Nsangi'!F27)</f>
        <v>0.5714285714285714</v>
      </c>
      <c r="G27" s="49">
        <f>AVERAGE('23.09-BULOBA- NSANGI'!G27,'24.09 Buloba-Nsangi'!G27,'25.09 Buloba-Nsangi'!G27,'27.09 Buloba-Nsangi'!G27,'26.09 Buloba-Nsangi-24HRS'!G27,'28.09 Buloba-Nsangi-24h'!G27,'29.09 Buloba-Nsangi'!G27)</f>
        <v>0</v>
      </c>
      <c r="H27" s="49">
        <f>AVERAGE('23.09-BULOBA- NSANGI'!H27,'24.09 Buloba-Nsangi'!H27,'25.09 Buloba-Nsangi'!H27,'27.09 Buloba-Nsangi'!H27,'26.09 Buloba-Nsangi-24HRS'!H27,'28.09 Buloba-Nsangi-24h'!H27,'29.09 Buloba-Nsangi'!H27)</f>
        <v>0</v>
      </c>
      <c r="I27" s="49">
        <f>AVERAGE('23.09-BULOBA- NSANGI'!I27,'24.09 Buloba-Nsangi'!I27,'25.09 Buloba-Nsangi'!I27,'27.09 Buloba-Nsangi'!I27,'26.09 Buloba-Nsangi-24HRS'!I27,'28.09 Buloba-Nsangi-24h'!I27,'29.09 Buloba-Nsangi'!I27)</f>
        <v>0.8571428571428571</v>
      </c>
      <c r="J27" s="49">
        <f>AVERAGE('23.09-BULOBA- NSANGI'!J27,'24.09 Buloba-Nsangi'!J27,'25.09 Buloba-Nsangi'!J27,'27.09 Buloba-Nsangi'!J27,'26.09 Buloba-Nsangi-24HRS'!J27,'28.09 Buloba-Nsangi-24h'!J27,'29.09 Buloba-Nsangi'!J27)</f>
        <v>0.2857142857142857</v>
      </c>
      <c r="K27" s="49">
        <f>AVERAGE('23.09-BULOBA- NSANGI'!K27,'24.09 Buloba-Nsangi'!K27,'25.09 Buloba-Nsangi'!K27,'27.09 Buloba-Nsangi'!K27,'26.09 Buloba-Nsangi-24HRS'!K27,'28.09 Buloba-Nsangi-24h'!K27,'29.09 Buloba-Nsangi'!K27)</f>
        <v>0.42857142857142855</v>
      </c>
      <c r="L27" s="49">
        <f>AVERAGE('23.09-BULOBA- NSANGI'!L27,'24.09 Buloba-Nsangi'!L27,'25.09 Buloba-Nsangi'!L27,'27.09 Buloba-Nsangi'!L27,'26.09 Buloba-Nsangi-24HRS'!L27,'28.09 Buloba-Nsangi-24h'!L27,'29.09 Buloba-Nsangi'!L27)</f>
        <v>0</v>
      </c>
      <c r="M27" s="49">
        <f>AVERAGE('23.09-BULOBA- NSANGI'!M27,'24.09 Buloba-Nsangi'!M27,'25.09 Buloba-Nsangi'!M27,'27.09 Buloba-Nsangi'!M27,'26.09 Buloba-Nsangi-24HRS'!M27,'28.09 Buloba-Nsangi-24h'!M27,'29.09 Buloba-Nsangi'!M27)</f>
        <v>18</v>
      </c>
      <c r="N27" s="49">
        <f>AVERAGE('23.09-BULOBA- NSANGI'!N27,'24.09 Buloba-Nsangi'!N27,'25.09 Buloba-Nsangi'!N27,'27.09 Buloba-Nsangi'!N27,'26.09 Buloba-Nsangi-24HRS'!N27,'28.09 Buloba-Nsangi-24h'!N27,'29.09 Buloba-Nsangi'!N27)</f>
        <v>0</v>
      </c>
      <c r="O27" s="15">
        <f t="shared" si="0"/>
        <v>8</v>
      </c>
      <c r="P27" s="15">
        <f t="shared" si="1"/>
        <v>26</v>
      </c>
      <c r="R27" s="1" t="s">
        <v>151</v>
      </c>
      <c r="S27" s="34">
        <f>SUM(C78:C81)</f>
        <v>6.5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2.5</v>
      </c>
      <c r="W27" s="34">
        <f t="shared" si="19"/>
        <v>0</v>
      </c>
      <c r="X27" s="34">
        <f t="shared" si="19"/>
        <v>0</v>
      </c>
      <c r="Y27" s="34">
        <f t="shared" si="19"/>
        <v>3.5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20.5</v>
      </c>
      <c r="AD27" s="34">
        <f t="shared" si="19"/>
        <v>0</v>
      </c>
      <c r="AE27" s="31">
        <f t="shared" si="19"/>
        <v>12.5</v>
      </c>
      <c r="AF27" s="31">
        <f t="shared" si="19"/>
        <v>33</v>
      </c>
    </row>
    <row r="28" spans="2:32" ht="23.1" customHeight="1" x14ac:dyDescent="0.25">
      <c r="B28" s="23" t="s">
        <v>55</v>
      </c>
      <c r="C28" s="49">
        <f>AVERAGE('23.09-BULOBA- NSANGI'!C28,'24.09 Buloba-Nsangi'!C28,'25.09 Buloba-Nsangi'!C28,'27.09 Buloba-Nsangi'!C28,'26.09 Buloba-Nsangi-24HRS'!C28,'28.09 Buloba-Nsangi-24h'!C28,'29.09 Buloba-Nsangi'!C28)</f>
        <v>4</v>
      </c>
      <c r="D28" s="49">
        <f>AVERAGE('23.09-BULOBA- NSANGI'!D28,'24.09 Buloba-Nsangi'!D28,'25.09 Buloba-Nsangi'!D28,'27.09 Buloba-Nsangi'!D28,'26.09 Buloba-Nsangi-24HRS'!D28,'28.09 Buloba-Nsangi-24h'!D28,'29.09 Buloba-Nsangi'!D28)</f>
        <v>0.5714285714285714</v>
      </c>
      <c r="E28" s="49">
        <f>AVERAGE('23.09-BULOBA- NSANGI'!E28,'24.09 Buloba-Nsangi'!E28,'25.09 Buloba-Nsangi'!E28,'27.09 Buloba-Nsangi'!E28,'26.09 Buloba-Nsangi-24HRS'!E28,'28.09 Buloba-Nsangi-24h'!E28,'29.09 Buloba-Nsangi'!E28)</f>
        <v>1.4285714285714286</v>
      </c>
      <c r="F28" s="49">
        <f>AVERAGE('23.09-BULOBA- NSANGI'!F28,'24.09 Buloba-Nsangi'!F28,'25.09 Buloba-Nsangi'!F28,'27.09 Buloba-Nsangi'!F28,'26.09 Buloba-Nsangi-24HRS'!F28,'28.09 Buloba-Nsangi-24h'!F28,'29.09 Buloba-Nsangi'!F28)</f>
        <v>0.7142857142857143</v>
      </c>
      <c r="G28" s="49">
        <f>AVERAGE('23.09-BULOBA- NSANGI'!G28,'24.09 Buloba-Nsangi'!G28,'25.09 Buloba-Nsangi'!G28,'27.09 Buloba-Nsangi'!G28,'26.09 Buloba-Nsangi-24HRS'!G28,'28.09 Buloba-Nsangi-24h'!G28,'29.09 Buloba-Nsangi'!G28)</f>
        <v>0</v>
      </c>
      <c r="H28" s="49">
        <f>AVERAGE('23.09-BULOBA- NSANGI'!H28,'24.09 Buloba-Nsangi'!H28,'25.09 Buloba-Nsangi'!H28,'27.09 Buloba-Nsangi'!H28,'26.09 Buloba-Nsangi-24HRS'!H28,'28.09 Buloba-Nsangi-24h'!H28,'29.09 Buloba-Nsangi'!H28)</f>
        <v>0</v>
      </c>
      <c r="I28" s="49">
        <f>AVERAGE('23.09-BULOBA- NSANGI'!I28,'24.09 Buloba-Nsangi'!I28,'25.09 Buloba-Nsangi'!I28,'27.09 Buloba-Nsangi'!I28,'26.09 Buloba-Nsangi-24HRS'!I28,'28.09 Buloba-Nsangi-24h'!I28,'29.09 Buloba-Nsangi'!I28)</f>
        <v>1.2857142857142858</v>
      </c>
      <c r="J28" s="49">
        <f>AVERAGE('23.09-BULOBA- NSANGI'!J28,'24.09 Buloba-Nsangi'!J28,'25.09 Buloba-Nsangi'!J28,'27.09 Buloba-Nsangi'!J28,'26.09 Buloba-Nsangi-24HRS'!J28,'28.09 Buloba-Nsangi-24h'!J28,'29.09 Buloba-Nsangi'!J28)</f>
        <v>0.2857142857142857</v>
      </c>
      <c r="K28" s="49">
        <f>AVERAGE('23.09-BULOBA- NSANGI'!K28,'24.09 Buloba-Nsangi'!K28,'25.09 Buloba-Nsangi'!K28,'27.09 Buloba-Nsangi'!K28,'26.09 Buloba-Nsangi-24HRS'!K28,'28.09 Buloba-Nsangi-24h'!K28,'29.09 Buloba-Nsangi'!K28)</f>
        <v>0.14285714285714285</v>
      </c>
      <c r="L28" s="49">
        <f>AVERAGE('23.09-BULOBA- NSANGI'!L28,'24.09 Buloba-Nsangi'!L28,'25.09 Buloba-Nsangi'!L28,'27.09 Buloba-Nsangi'!L28,'26.09 Buloba-Nsangi-24HRS'!L28,'28.09 Buloba-Nsangi-24h'!L28,'29.09 Buloba-Nsangi'!L28)</f>
        <v>0</v>
      </c>
      <c r="M28" s="49">
        <f>AVERAGE('23.09-BULOBA- NSANGI'!M28,'24.09 Buloba-Nsangi'!M28,'25.09 Buloba-Nsangi'!M28,'27.09 Buloba-Nsangi'!M28,'26.09 Buloba-Nsangi-24HRS'!M28,'28.09 Buloba-Nsangi-24h'!M28,'29.09 Buloba-Nsangi'!M28)</f>
        <v>21.714285714285715</v>
      </c>
      <c r="N28" s="49">
        <f>AVERAGE('23.09-BULOBA- NSANGI'!N28,'24.09 Buloba-Nsangi'!N28,'25.09 Buloba-Nsangi'!N28,'27.09 Buloba-Nsangi'!N28,'26.09 Buloba-Nsangi-24HRS'!N28,'28.09 Buloba-Nsangi-24h'!N28,'29.09 Buloba-Nsangi'!N28)</f>
        <v>0</v>
      </c>
      <c r="O28" s="15">
        <f t="shared" si="0"/>
        <v>8.4285714285714288</v>
      </c>
      <c r="P28" s="15">
        <f t="shared" si="1"/>
        <v>30.142857142857146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1.5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5</v>
      </c>
      <c r="AF28" s="31">
        <f t="shared" si="20"/>
        <v>11</v>
      </c>
    </row>
    <row r="29" spans="2:32" ht="23.1" customHeight="1" x14ac:dyDescent="0.25">
      <c r="B29" s="23" t="s">
        <v>56</v>
      </c>
      <c r="C29" s="49">
        <f>AVERAGE('23.09-BULOBA- NSANGI'!C29,'24.09 Buloba-Nsangi'!C29,'25.09 Buloba-Nsangi'!C29,'27.09 Buloba-Nsangi'!C29,'26.09 Buloba-Nsangi-24HRS'!C29,'28.09 Buloba-Nsangi-24h'!C29,'29.09 Buloba-Nsangi'!C29)</f>
        <v>5.8571428571428568</v>
      </c>
      <c r="D29" s="49">
        <f>AVERAGE('23.09-BULOBA- NSANGI'!D29,'24.09 Buloba-Nsangi'!D29,'25.09 Buloba-Nsangi'!D29,'27.09 Buloba-Nsangi'!D29,'26.09 Buloba-Nsangi-24HRS'!D29,'28.09 Buloba-Nsangi-24h'!D29,'29.09 Buloba-Nsangi'!D29)</f>
        <v>1.1428571428571428</v>
      </c>
      <c r="E29" s="49">
        <f>AVERAGE('23.09-BULOBA- NSANGI'!E29,'24.09 Buloba-Nsangi'!E29,'25.09 Buloba-Nsangi'!E29,'27.09 Buloba-Nsangi'!E29,'26.09 Buloba-Nsangi-24HRS'!E29,'28.09 Buloba-Nsangi-24h'!E29,'29.09 Buloba-Nsangi'!E29)</f>
        <v>0.8571428571428571</v>
      </c>
      <c r="F29" s="49">
        <f>AVERAGE('23.09-BULOBA- NSANGI'!F29,'24.09 Buloba-Nsangi'!F29,'25.09 Buloba-Nsangi'!F29,'27.09 Buloba-Nsangi'!F29,'26.09 Buloba-Nsangi-24HRS'!F29,'28.09 Buloba-Nsangi-24h'!F29,'29.09 Buloba-Nsangi'!F29)</f>
        <v>0.8571428571428571</v>
      </c>
      <c r="G29" s="49">
        <f>AVERAGE('23.09-BULOBA- NSANGI'!G29,'24.09 Buloba-Nsangi'!G29,'25.09 Buloba-Nsangi'!G29,'27.09 Buloba-Nsangi'!G29,'26.09 Buloba-Nsangi-24HRS'!G29,'28.09 Buloba-Nsangi-24h'!G29,'29.09 Buloba-Nsangi'!G29)</f>
        <v>0</v>
      </c>
      <c r="H29" s="49">
        <f>AVERAGE('23.09-BULOBA- NSANGI'!H29,'24.09 Buloba-Nsangi'!H29,'25.09 Buloba-Nsangi'!H29,'27.09 Buloba-Nsangi'!H29,'26.09 Buloba-Nsangi-24HRS'!H29,'28.09 Buloba-Nsangi-24h'!H29,'29.09 Buloba-Nsangi'!H29)</f>
        <v>0</v>
      </c>
      <c r="I29" s="49">
        <f>AVERAGE('23.09-BULOBA- NSANGI'!I29,'24.09 Buloba-Nsangi'!I29,'25.09 Buloba-Nsangi'!I29,'27.09 Buloba-Nsangi'!I29,'26.09 Buloba-Nsangi-24HRS'!I29,'28.09 Buloba-Nsangi-24h'!I29,'29.09 Buloba-Nsangi'!I29)</f>
        <v>1.7142857142857142</v>
      </c>
      <c r="J29" s="49">
        <f>AVERAGE('23.09-BULOBA- NSANGI'!J29,'24.09 Buloba-Nsangi'!J29,'25.09 Buloba-Nsangi'!J29,'27.09 Buloba-Nsangi'!J29,'26.09 Buloba-Nsangi-24HRS'!J29,'28.09 Buloba-Nsangi-24h'!J29,'29.09 Buloba-Nsangi'!J29)</f>
        <v>0</v>
      </c>
      <c r="K29" s="49">
        <f>AVERAGE('23.09-BULOBA- NSANGI'!K29,'24.09 Buloba-Nsangi'!K29,'25.09 Buloba-Nsangi'!K29,'27.09 Buloba-Nsangi'!K29,'26.09 Buloba-Nsangi-24HRS'!K29,'28.09 Buloba-Nsangi-24h'!K29,'29.09 Buloba-Nsangi'!K29)</f>
        <v>0.14285714285714285</v>
      </c>
      <c r="L29" s="49">
        <f>AVERAGE('23.09-BULOBA- NSANGI'!L29,'24.09 Buloba-Nsangi'!L29,'25.09 Buloba-Nsangi'!L29,'27.09 Buloba-Nsangi'!L29,'26.09 Buloba-Nsangi-24HRS'!L29,'28.09 Buloba-Nsangi-24h'!L29,'29.09 Buloba-Nsangi'!L29)</f>
        <v>0</v>
      </c>
      <c r="M29" s="49">
        <f>AVERAGE('23.09-BULOBA- NSANGI'!M29,'24.09 Buloba-Nsangi'!M29,'25.09 Buloba-Nsangi'!M29,'27.09 Buloba-Nsangi'!M29,'26.09 Buloba-Nsangi-24HRS'!M29,'28.09 Buloba-Nsangi-24h'!M29,'29.09 Buloba-Nsangi'!M29)</f>
        <v>20.142857142857142</v>
      </c>
      <c r="N29" s="49">
        <f>AVERAGE('23.09-BULOBA- NSANGI'!N29,'24.09 Buloba-Nsangi'!N29,'25.09 Buloba-Nsangi'!N29,'27.09 Buloba-Nsangi'!N29,'26.09 Buloba-Nsangi-24HRS'!N29,'28.09 Buloba-Nsangi-24h'!N29,'29.09 Buloba-Nsangi'!N29)</f>
        <v>0.14285714285714285</v>
      </c>
      <c r="O29" s="15">
        <f t="shared" si="0"/>
        <v>10.714285714285712</v>
      </c>
      <c r="P29" s="15">
        <f t="shared" si="1"/>
        <v>30.857142857142854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</v>
      </c>
      <c r="AD29" s="34">
        <f t="shared" si="21"/>
        <v>0</v>
      </c>
      <c r="AE29" s="31">
        <f t="shared" si="21"/>
        <v>2</v>
      </c>
      <c r="AF29" s="31">
        <f t="shared" si="21"/>
        <v>6</v>
      </c>
    </row>
    <row r="30" spans="2:32" ht="23.1" customHeight="1" x14ac:dyDescent="0.25">
      <c r="B30" s="23" t="s">
        <v>57</v>
      </c>
      <c r="C30" s="49">
        <f>AVERAGE('23.09-BULOBA- NSANGI'!C30,'24.09 Buloba-Nsangi'!C30,'25.09 Buloba-Nsangi'!C30,'27.09 Buloba-Nsangi'!C30,'26.09 Buloba-Nsangi-24HRS'!C30,'28.09 Buloba-Nsangi-24h'!C30,'29.09 Buloba-Nsangi'!C30)</f>
        <v>3</v>
      </c>
      <c r="D30" s="49">
        <f>AVERAGE('23.09-BULOBA- NSANGI'!D30,'24.09 Buloba-Nsangi'!D30,'25.09 Buloba-Nsangi'!D30,'27.09 Buloba-Nsangi'!D30,'26.09 Buloba-Nsangi-24HRS'!D30,'28.09 Buloba-Nsangi-24h'!D30,'29.09 Buloba-Nsangi'!D30)</f>
        <v>0.8571428571428571</v>
      </c>
      <c r="E30" s="49">
        <f>AVERAGE('23.09-BULOBA- NSANGI'!E30,'24.09 Buloba-Nsangi'!E30,'25.09 Buloba-Nsangi'!E30,'27.09 Buloba-Nsangi'!E30,'26.09 Buloba-Nsangi-24HRS'!E30,'28.09 Buloba-Nsangi-24h'!E30,'29.09 Buloba-Nsangi'!E30)</f>
        <v>0.8571428571428571</v>
      </c>
      <c r="F30" s="49">
        <f>AVERAGE('23.09-BULOBA- NSANGI'!F30,'24.09 Buloba-Nsangi'!F30,'25.09 Buloba-Nsangi'!F30,'27.09 Buloba-Nsangi'!F30,'26.09 Buloba-Nsangi-24HRS'!F30,'28.09 Buloba-Nsangi-24h'!F30,'29.09 Buloba-Nsangi'!F30)</f>
        <v>0.2857142857142857</v>
      </c>
      <c r="G30" s="49">
        <f>AVERAGE('23.09-BULOBA- NSANGI'!G30,'24.09 Buloba-Nsangi'!G30,'25.09 Buloba-Nsangi'!G30,'27.09 Buloba-Nsangi'!G30,'26.09 Buloba-Nsangi-24HRS'!G30,'28.09 Buloba-Nsangi-24h'!G30,'29.09 Buloba-Nsangi'!G30)</f>
        <v>0.2857142857142857</v>
      </c>
      <c r="H30" s="49">
        <f>AVERAGE('23.09-BULOBA- NSANGI'!H30,'24.09 Buloba-Nsangi'!H30,'25.09 Buloba-Nsangi'!H30,'27.09 Buloba-Nsangi'!H30,'26.09 Buloba-Nsangi-24HRS'!H30,'28.09 Buloba-Nsangi-24h'!H30,'29.09 Buloba-Nsangi'!H30)</f>
        <v>0</v>
      </c>
      <c r="I30" s="49">
        <f>AVERAGE('23.09-BULOBA- NSANGI'!I30,'24.09 Buloba-Nsangi'!I30,'25.09 Buloba-Nsangi'!I30,'27.09 Buloba-Nsangi'!I30,'26.09 Buloba-Nsangi-24HRS'!I30,'28.09 Buloba-Nsangi-24h'!I30,'29.09 Buloba-Nsangi'!I30)</f>
        <v>1.7142857142857142</v>
      </c>
      <c r="J30" s="49">
        <f>AVERAGE('23.09-BULOBA- NSANGI'!J30,'24.09 Buloba-Nsangi'!J30,'25.09 Buloba-Nsangi'!J30,'27.09 Buloba-Nsangi'!J30,'26.09 Buloba-Nsangi-24HRS'!J30,'28.09 Buloba-Nsangi-24h'!J30,'29.09 Buloba-Nsangi'!J30)</f>
        <v>0.42857142857142855</v>
      </c>
      <c r="K30" s="49">
        <f>AVERAGE('23.09-BULOBA- NSANGI'!K30,'24.09 Buloba-Nsangi'!K30,'25.09 Buloba-Nsangi'!K30,'27.09 Buloba-Nsangi'!K30,'26.09 Buloba-Nsangi-24HRS'!K30,'28.09 Buloba-Nsangi-24h'!K30,'29.09 Buloba-Nsangi'!K30)</f>
        <v>0.14285714285714285</v>
      </c>
      <c r="L30" s="49">
        <f>AVERAGE('23.09-BULOBA- NSANGI'!L30,'24.09 Buloba-Nsangi'!L30,'25.09 Buloba-Nsangi'!L30,'27.09 Buloba-Nsangi'!L30,'26.09 Buloba-Nsangi-24HRS'!L30,'28.09 Buloba-Nsangi-24h'!L30,'29.09 Buloba-Nsangi'!L30)</f>
        <v>0</v>
      </c>
      <c r="M30" s="49">
        <f>AVERAGE('23.09-BULOBA- NSANGI'!M30,'24.09 Buloba-Nsangi'!M30,'25.09 Buloba-Nsangi'!M30,'27.09 Buloba-Nsangi'!M30,'26.09 Buloba-Nsangi-24HRS'!M30,'28.09 Buloba-Nsangi-24h'!M30,'29.09 Buloba-Nsangi'!M30)</f>
        <v>19</v>
      </c>
      <c r="N30" s="49">
        <f>AVERAGE('23.09-BULOBA- NSANGI'!N30,'24.09 Buloba-Nsangi'!N30,'25.09 Buloba-Nsangi'!N30,'27.09 Buloba-Nsangi'!N30,'26.09 Buloba-Nsangi-24HRS'!N30,'28.09 Buloba-Nsangi-24h'!N30,'29.09 Buloba-Nsangi'!N30)</f>
        <v>0</v>
      </c>
      <c r="O30" s="15">
        <f t="shared" si="0"/>
        <v>7.5714285714285721</v>
      </c>
      <c r="P30" s="15">
        <f t="shared" si="1"/>
        <v>26.571428571428573</v>
      </c>
      <c r="R30" s="1" t="s">
        <v>154</v>
      </c>
      <c r="S30" s="34">
        <f>SUM(C90:C93)</f>
        <v>1.5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5.5</v>
      </c>
      <c r="AD30" s="34">
        <f t="shared" si="22"/>
        <v>0</v>
      </c>
      <c r="AE30" s="31">
        <f t="shared" si="22"/>
        <v>3</v>
      </c>
      <c r="AF30" s="31">
        <f t="shared" si="22"/>
        <v>8.5</v>
      </c>
    </row>
    <row r="31" spans="2:32" ht="23.1" customHeight="1" x14ac:dyDescent="0.25">
      <c r="B31" s="24" t="s">
        <v>58</v>
      </c>
      <c r="C31" s="49">
        <f>AVERAGE('23.09-BULOBA- NSANGI'!C31,'24.09 Buloba-Nsangi'!C31,'25.09 Buloba-Nsangi'!C31,'27.09 Buloba-Nsangi'!C31,'26.09 Buloba-Nsangi-24HRS'!C31,'28.09 Buloba-Nsangi-24h'!C31,'29.09 Buloba-Nsangi'!C31)</f>
        <v>3.4285714285714284</v>
      </c>
      <c r="D31" s="49">
        <f>AVERAGE('23.09-BULOBA- NSANGI'!D31,'24.09 Buloba-Nsangi'!D31,'25.09 Buloba-Nsangi'!D31,'27.09 Buloba-Nsangi'!D31,'26.09 Buloba-Nsangi-24HRS'!D31,'28.09 Buloba-Nsangi-24h'!D31,'29.09 Buloba-Nsangi'!D31)</f>
        <v>1.1428571428571428</v>
      </c>
      <c r="E31" s="49">
        <f>AVERAGE('23.09-BULOBA- NSANGI'!E31,'24.09 Buloba-Nsangi'!E31,'25.09 Buloba-Nsangi'!E31,'27.09 Buloba-Nsangi'!E31,'26.09 Buloba-Nsangi-24HRS'!E31,'28.09 Buloba-Nsangi-24h'!E31,'29.09 Buloba-Nsangi'!E31)</f>
        <v>1.1428571428571428</v>
      </c>
      <c r="F31" s="49">
        <f>AVERAGE('23.09-BULOBA- NSANGI'!F31,'24.09 Buloba-Nsangi'!F31,'25.09 Buloba-Nsangi'!F31,'27.09 Buloba-Nsangi'!F31,'26.09 Buloba-Nsangi-24HRS'!F31,'28.09 Buloba-Nsangi-24h'!F31,'29.09 Buloba-Nsangi'!F31)</f>
        <v>0.7142857142857143</v>
      </c>
      <c r="G31" s="49">
        <f>AVERAGE('23.09-BULOBA- NSANGI'!G31,'24.09 Buloba-Nsangi'!G31,'25.09 Buloba-Nsangi'!G31,'27.09 Buloba-Nsangi'!G31,'26.09 Buloba-Nsangi-24HRS'!G31,'28.09 Buloba-Nsangi-24h'!G31,'29.09 Buloba-Nsangi'!G31)</f>
        <v>0.14285714285714285</v>
      </c>
      <c r="H31" s="49">
        <f>AVERAGE('23.09-BULOBA- NSANGI'!H31,'24.09 Buloba-Nsangi'!H31,'25.09 Buloba-Nsangi'!H31,'27.09 Buloba-Nsangi'!H31,'26.09 Buloba-Nsangi-24HRS'!H31,'28.09 Buloba-Nsangi-24h'!H31,'29.09 Buloba-Nsangi'!H31)</f>
        <v>0</v>
      </c>
      <c r="I31" s="49">
        <f>AVERAGE('23.09-BULOBA- NSANGI'!I31,'24.09 Buloba-Nsangi'!I31,'25.09 Buloba-Nsangi'!I31,'27.09 Buloba-Nsangi'!I31,'26.09 Buloba-Nsangi-24HRS'!I31,'28.09 Buloba-Nsangi-24h'!I31,'29.09 Buloba-Nsangi'!I31)</f>
        <v>1.7142857142857142</v>
      </c>
      <c r="J31" s="49">
        <f>AVERAGE('23.09-BULOBA- NSANGI'!J31,'24.09 Buloba-Nsangi'!J31,'25.09 Buloba-Nsangi'!J31,'27.09 Buloba-Nsangi'!J31,'26.09 Buloba-Nsangi-24HRS'!J31,'28.09 Buloba-Nsangi-24h'!J31,'29.09 Buloba-Nsangi'!J31)</f>
        <v>0.42857142857142855</v>
      </c>
      <c r="K31" s="49">
        <f>AVERAGE('23.09-BULOBA- NSANGI'!K31,'24.09 Buloba-Nsangi'!K31,'25.09 Buloba-Nsangi'!K31,'27.09 Buloba-Nsangi'!K31,'26.09 Buloba-Nsangi-24HRS'!K31,'28.09 Buloba-Nsangi-24h'!K31,'29.09 Buloba-Nsangi'!K31)</f>
        <v>0.14285714285714285</v>
      </c>
      <c r="L31" s="49">
        <f>AVERAGE('23.09-BULOBA- NSANGI'!L31,'24.09 Buloba-Nsangi'!L31,'25.09 Buloba-Nsangi'!L31,'27.09 Buloba-Nsangi'!L31,'26.09 Buloba-Nsangi-24HRS'!L31,'28.09 Buloba-Nsangi-24h'!L31,'29.09 Buloba-Nsangi'!L31)</f>
        <v>0</v>
      </c>
      <c r="M31" s="49">
        <f>AVERAGE('23.09-BULOBA- NSANGI'!M31,'24.09 Buloba-Nsangi'!M31,'25.09 Buloba-Nsangi'!M31,'27.09 Buloba-Nsangi'!M31,'26.09 Buloba-Nsangi-24HRS'!M31,'28.09 Buloba-Nsangi-24h'!M31,'29.09 Buloba-Nsangi'!M31)</f>
        <v>20.571428571428573</v>
      </c>
      <c r="N31" s="49">
        <f>AVERAGE('23.09-BULOBA- NSANGI'!N31,'24.09 Buloba-Nsangi'!N31,'25.09 Buloba-Nsangi'!N31,'27.09 Buloba-Nsangi'!N31,'26.09 Buloba-Nsangi-24HRS'!N31,'28.09 Buloba-Nsangi-24h'!N31,'29.09 Buloba-Nsangi'!N31)</f>
        <v>0</v>
      </c>
      <c r="O31" s="15">
        <f t="shared" si="0"/>
        <v>8.8571428571428559</v>
      </c>
      <c r="P31" s="15">
        <f t="shared" si="1"/>
        <v>29.428571428571431</v>
      </c>
      <c r="R31" s="1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1.5</v>
      </c>
      <c r="V31" s="34">
        <f t="shared" si="23"/>
        <v>5</v>
      </c>
      <c r="W31" s="34">
        <f t="shared" si="23"/>
        <v>0</v>
      </c>
      <c r="X31" s="34">
        <f t="shared" si="23"/>
        <v>0</v>
      </c>
      <c r="Y31" s="34">
        <f t="shared" si="23"/>
        <v>2.5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12</v>
      </c>
      <c r="AD31" s="34">
        <f t="shared" si="23"/>
        <v>0</v>
      </c>
      <c r="AE31" s="31">
        <f t="shared" si="23"/>
        <v>12</v>
      </c>
      <c r="AF31" s="31">
        <f t="shared" si="23"/>
        <v>24</v>
      </c>
    </row>
    <row r="32" spans="2:32" ht="23.1" customHeight="1" x14ac:dyDescent="0.25">
      <c r="B32" s="24" t="s">
        <v>59</v>
      </c>
      <c r="C32" s="49">
        <f>AVERAGE('23.09-BULOBA- NSANGI'!C32,'24.09 Buloba-Nsangi'!C32,'25.09 Buloba-Nsangi'!C32,'27.09 Buloba-Nsangi'!C32,'26.09 Buloba-Nsangi-24HRS'!C32,'28.09 Buloba-Nsangi-24h'!C32,'29.09 Buloba-Nsangi'!C32)</f>
        <v>3.8571428571428572</v>
      </c>
      <c r="D32" s="49">
        <f>AVERAGE('23.09-BULOBA- NSANGI'!D32,'24.09 Buloba-Nsangi'!D32,'25.09 Buloba-Nsangi'!D32,'27.09 Buloba-Nsangi'!D32,'26.09 Buloba-Nsangi-24HRS'!D32,'28.09 Buloba-Nsangi-24h'!D32,'29.09 Buloba-Nsangi'!D32)</f>
        <v>1.4285714285714286</v>
      </c>
      <c r="E32" s="49">
        <f>AVERAGE('23.09-BULOBA- NSANGI'!E32,'24.09 Buloba-Nsangi'!E32,'25.09 Buloba-Nsangi'!E32,'27.09 Buloba-Nsangi'!E32,'26.09 Buloba-Nsangi-24HRS'!E32,'28.09 Buloba-Nsangi-24h'!E32,'29.09 Buloba-Nsangi'!E32)</f>
        <v>1</v>
      </c>
      <c r="F32" s="49">
        <f>AVERAGE('23.09-BULOBA- NSANGI'!F32,'24.09 Buloba-Nsangi'!F32,'25.09 Buloba-Nsangi'!F32,'27.09 Buloba-Nsangi'!F32,'26.09 Buloba-Nsangi-24HRS'!F32,'28.09 Buloba-Nsangi-24h'!F32,'29.09 Buloba-Nsangi'!F32)</f>
        <v>1.2857142857142858</v>
      </c>
      <c r="G32" s="49">
        <f>AVERAGE('23.09-BULOBA- NSANGI'!G32,'24.09 Buloba-Nsangi'!G32,'25.09 Buloba-Nsangi'!G32,'27.09 Buloba-Nsangi'!G32,'26.09 Buloba-Nsangi-24HRS'!G32,'28.09 Buloba-Nsangi-24h'!G32,'29.09 Buloba-Nsangi'!G32)</f>
        <v>0</v>
      </c>
      <c r="H32" s="49">
        <f>AVERAGE('23.09-BULOBA- NSANGI'!H32,'24.09 Buloba-Nsangi'!H32,'25.09 Buloba-Nsangi'!H32,'27.09 Buloba-Nsangi'!H32,'26.09 Buloba-Nsangi-24HRS'!H32,'28.09 Buloba-Nsangi-24h'!H32,'29.09 Buloba-Nsangi'!H32)</f>
        <v>0</v>
      </c>
      <c r="I32" s="49">
        <f>AVERAGE('23.09-BULOBA- NSANGI'!I32,'24.09 Buloba-Nsangi'!I32,'25.09 Buloba-Nsangi'!I32,'27.09 Buloba-Nsangi'!I32,'26.09 Buloba-Nsangi-24HRS'!I32,'28.09 Buloba-Nsangi-24h'!I32,'29.09 Buloba-Nsangi'!I32)</f>
        <v>2.1428571428571428</v>
      </c>
      <c r="J32" s="49">
        <f>AVERAGE('23.09-BULOBA- NSANGI'!J32,'24.09 Buloba-Nsangi'!J32,'25.09 Buloba-Nsangi'!J32,'27.09 Buloba-Nsangi'!J32,'26.09 Buloba-Nsangi-24HRS'!J32,'28.09 Buloba-Nsangi-24h'!J32,'29.09 Buloba-Nsangi'!J32)</f>
        <v>0.2857142857142857</v>
      </c>
      <c r="K32" s="49">
        <f>AVERAGE('23.09-BULOBA- NSANGI'!K32,'24.09 Buloba-Nsangi'!K32,'25.09 Buloba-Nsangi'!K32,'27.09 Buloba-Nsangi'!K32,'26.09 Buloba-Nsangi-24HRS'!K32,'28.09 Buloba-Nsangi-24h'!K32,'29.09 Buloba-Nsangi'!K32)</f>
        <v>0.2857142857142857</v>
      </c>
      <c r="L32" s="49">
        <f>AVERAGE('23.09-BULOBA- NSANGI'!L32,'24.09 Buloba-Nsangi'!L32,'25.09 Buloba-Nsangi'!L32,'27.09 Buloba-Nsangi'!L32,'26.09 Buloba-Nsangi-24HRS'!L32,'28.09 Buloba-Nsangi-24h'!L32,'29.09 Buloba-Nsangi'!L32)</f>
        <v>0</v>
      </c>
      <c r="M32" s="49">
        <f>AVERAGE('23.09-BULOBA- NSANGI'!M32,'24.09 Buloba-Nsangi'!M32,'25.09 Buloba-Nsangi'!M32,'27.09 Buloba-Nsangi'!M32,'26.09 Buloba-Nsangi-24HRS'!M32,'28.09 Buloba-Nsangi-24h'!M32,'29.09 Buloba-Nsangi'!M32)</f>
        <v>17.285714285714285</v>
      </c>
      <c r="N32" s="49">
        <f>AVERAGE('23.09-BULOBA- NSANGI'!N32,'24.09 Buloba-Nsangi'!N32,'25.09 Buloba-Nsangi'!N32,'27.09 Buloba-Nsangi'!N32,'26.09 Buloba-Nsangi-24HRS'!N32,'28.09 Buloba-Nsangi-24h'!N32,'29.09 Buloba-Nsangi'!N32)</f>
        <v>0</v>
      </c>
      <c r="O32" s="15">
        <f t="shared" si="0"/>
        <v>10.285714285714286</v>
      </c>
      <c r="P32" s="15">
        <f t="shared" si="1"/>
        <v>27.571428571428569</v>
      </c>
      <c r="R32" s="1" t="s">
        <v>156</v>
      </c>
      <c r="S32" s="34">
        <f>SUM(C98:C101)</f>
        <v>7.5</v>
      </c>
      <c r="T32" s="34">
        <f t="shared" ref="T32:AF32" si="24">SUM(D98:D101)</f>
        <v>1</v>
      </c>
      <c r="U32" s="34">
        <f t="shared" si="24"/>
        <v>0.5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26</v>
      </c>
      <c r="AD32" s="34">
        <f t="shared" si="24"/>
        <v>0</v>
      </c>
      <c r="AE32" s="31">
        <f t="shared" si="24"/>
        <v>16.5</v>
      </c>
      <c r="AF32" s="31">
        <f t="shared" si="24"/>
        <v>42.5</v>
      </c>
    </row>
    <row r="33" spans="2:32" ht="23.1" customHeight="1" x14ac:dyDescent="0.25">
      <c r="B33" s="23" t="s">
        <v>60</v>
      </c>
      <c r="C33" s="49">
        <f>AVERAGE('23.09-BULOBA- NSANGI'!C33,'24.09 Buloba-Nsangi'!C33,'25.09 Buloba-Nsangi'!C33,'27.09 Buloba-Nsangi'!C33,'26.09 Buloba-Nsangi-24HRS'!C33,'28.09 Buloba-Nsangi-24h'!C33,'29.09 Buloba-Nsangi'!C33)</f>
        <v>3.4285714285714284</v>
      </c>
      <c r="D33" s="49">
        <f>AVERAGE('23.09-BULOBA- NSANGI'!D33,'24.09 Buloba-Nsangi'!D33,'25.09 Buloba-Nsangi'!D33,'27.09 Buloba-Nsangi'!D33,'26.09 Buloba-Nsangi-24HRS'!D33,'28.09 Buloba-Nsangi-24h'!D33,'29.09 Buloba-Nsangi'!D33)</f>
        <v>1</v>
      </c>
      <c r="E33" s="49">
        <f>AVERAGE('23.09-BULOBA- NSANGI'!E33,'24.09 Buloba-Nsangi'!E33,'25.09 Buloba-Nsangi'!E33,'27.09 Buloba-Nsangi'!E33,'26.09 Buloba-Nsangi-24HRS'!E33,'28.09 Buloba-Nsangi-24h'!E33,'29.09 Buloba-Nsangi'!E33)</f>
        <v>0.8571428571428571</v>
      </c>
      <c r="F33" s="49">
        <f>AVERAGE('23.09-BULOBA- NSANGI'!F33,'24.09 Buloba-Nsangi'!F33,'25.09 Buloba-Nsangi'!F33,'27.09 Buloba-Nsangi'!F33,'26.09 Buloba-Nsangi-24HRS'!F33,'28.09 Buloba-Nsangi-24h'!F33,'29.09 Buloba-Nsangi'!F33)</f>
        <v>0.5714285714285714</v>
      </c>
      <c r="G33" s="49">
        <f>AVERAGE('23.09-BULOBA- NSANGI'!G33,'24.09 Buloba-Nsangi'!G33,'25.09 Buloba-Nsangi'!G33,'27.09 Buloba-Nsangi'!G33,'26.09 Buloba-Nsangi-24HRS'!G33,'28.09 Buloba-Nsangi-24h'!G33,'29.09 Buloba-Nsangi'!G33)</f>
        <v>0.42857142857142855</v>
      </c>
      <c r="H33" s="49">
        <f>AVERAGE('23.09-BULOBA- NSANGI'!H33,'24.09 Buloba-Nsangi'!H33,'25.09 Buloba-Nsangi'!H33,'27.09 Buloba-Nsangi'!H33,'26.09 Buloba-Nsangi-24HRS'!H33,'28.09 Buloba-Nsangi-24h'!H33,'29.09 Buloba-Nsangi'!H33)</f>
        <v>0</v>
      </c>
      <c r="I33" s="49">
        <f>AVERAGE('23.09-BULOBA- NSANGI'!I33,'24.09 Buloba-Nsangi'!I33,'25.09 Buloba-Nsangi'!I33,'27.09 Buloba-Nsangi'!I33,'26.09 Buloba-Nsangi-24HRS'!I33,'28.09 Buloba-Nsangi-24h'!I33,'29.09 Buloba-Nsangi'!I33)</f>
        <v>1.4285714285714286</v>
      </c>
      <c r="J33" s="49">
        <f>AVERAGE('23.09-BULOBA- NSANGI'!J33,'24.09 Buloba-Nsangi'!J33,'25.09 Buloba-Nsangi'!J33,'27.09 Buloba-Nsangi'!J33,'26.09 Buloba-Nsangi-24HRS'!J33,'28.09 Buloba-Nsangi-24h'!J33,'29.09 Buloba-Nsangi'!J33)</f>
        <v>0</v>
      </c>
      <c r="K33" s="49">
        <f>AVERAGE('23.09-BULOBA- NSANGI'!K33,'24.09 Buloba-Nsangi'!K33,'25.09 Buloba-Nsangi'!K33,'27.09 Buloba-Nsangi'!K33,'26.09 Buloba-Nsangi-24HRS'!K33,'28.09 Buloba-Nsangi-24h'!K33,'29.09 Buloba-Nsangi'!K33)</f>
        <v>0.14285714285714285</v>
      </c>
      <c r="L33" s="49">
        <f>AVERAGE('23.09-BULOBA- NSANGI'!L33,'24.09 Buloba-Nsangi'!L33,'25.09 Buloba-Nsangi'!L33,'27.09 Buloba-Nsangi'!L33,'26.09 Buloba-Nsangi-24HRS'!L33,'28.09 Buloba-Nsangi-24h'!L33,'29.09 Buloba-Nsangi'!L33)</f>
        <v>0</v>
      </c>
      <c r="M33" s="49">
        <f>AVERAGE('23.09-BULOBA- NSANGI'!M33,'24.09 Buloba-Nsangi'!M33,'25.09 Buloba-Nsangi'!M33,'27.09 Buloba-Nsangi'!M33,'26.09 Buloba-Nsangi-24HRS'!M33,'28.09 Buloba-Nsangi-24h'!M33,'29.09 Buloba-Nsangi'!M33)</f>
        <v>17</v>
      </c>
      <c r="N33" s="49">
        <f>AVERAGE('23.09-BULOBA- NSANGI'!N33,'24.09 Buloba-Nsangi'!N33,'25.09 Buloba-Nsangi'!N33,'27.09 Buloba-Nsangi'!N33,'26.09 Buloba-Nsangi-24HRS'!N33,'28.09 Buloba-Nsangi-24h'!N33,'29.09 Buloba-Nsangi'!N33)</f>
        <v>0</v>
      </c>
      <c r="O33" s="15">
        <f t="shared" si="0"/>
        <v>7.8571428571428577</v>
      </c>
      <c r="P33" s="15">
        <f t="shared" si="1"/>
        <v>24.857142857142858</v>
      </c>
      <c r="R33" s="1" t="s">
        <v>157</v>
      </c>
      <c r="S33" s="34">
        <f>SUM(C102:C105)</f>
        <v>11</v>
      </c>
      <c r="T33" s="34">
        <f t="shared" ref="T33:AF33" si="25">SUM(D102:D105)</f>
        <v>6.5</v>
      </c>
      <c r="U33" s="34">
        <f t="shared" si="25"/>
        <v>2.5</v>
      </c>
      <c r="V33" s="34">
        <f t="shared" si="25"/>
        <v>11.5</v>
      </c>
      <c r="W33" s="34">
        <f t="shared" si="25"/>
        <v>2</v>
      </c>
      <c r="X33" s="34">
        <f t="shared" si="25"/>
        <v>0</v>
      </c>
      <c r="Y33" s="34">
        <f t="shared" si="25"/>
        <v>4.5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46</v>
      </c>
      <c r="AD33" s="34">
        <f t="shared" si="25"/>
        <v>0</v>
      </c>
      <c r="AE33" s="31">
        <f t="shared" si="25"/>
        <v>41</v>
      </c>
      <c r="AF33" s="31">
        <f t="shared" si="25"/>
        <v>87</v>
      </c>
    </row>
    <row r="34" spans="2:32" ht="23.1" customHeight="1" x14ac:dyDescent="0.25">
      <c r="B34" s="24" t="s">
        <v>61</v>
      </c>
      <c r="C34" s="49">
        <f>AVERAGE('23.09-BULOBA- NSANGI'!C34,'24.09 Buloba-Nsangi'!C34,'25.09 Buloba-Nsangi'!C34,'27.09 Buloba-Nsangi'!C34,'26.09 Buloba-Nsangi-24HRS'!C34,'28.09 Buloba-Nsangi-24h'!C34,'29.09 Buloba-Nsangi'!C34)</f>
        <v>4.1428571428571432</v>
      </c>
      <c r="D34" s="49">
        <f>AVERAGE('23.09-BULOBA- NSANGI'!D34,'24.09 Buloba-Nsangi'!D34,'25.09 Buloba-Nsangi'!D34,'27.09 Buloba-Nsangi'!D34,'26.09 Buloba-Nsangi-24HRS'!D34,'28.09 Buloba-Nsangi-24h'!D34,'29.09 Buloba-Nsangi'!D34)</f>
        <v>1.4285714285714286</v>
      </c>
      <c r="E34" s="49">
        <f>AVERAGE('23.09-BULOBA- NSANGI'!E34,'24.09 Buloba-Nsangi'!E34,'25.09 Buloba-Nsangi'!E34,'27.09 Buloba-Nsangi'!E34,'26.09 Buloba-Nsangi-24HRS'!E34,'28.09 Buloba-Nsangi-24h'!E34,'29.09 Buloba-Nsangi'!E34)</f>
        <v>1.2857142857142858</v>
      </c>
      <c r="F34" s="49">
        <f>AVERAGE('23.09-BULOBA- NSANGI'!F34,'24.09 Buloba-Nsangi'!F34,'25.09 Buloba-Nsangi'!F34,'27.09 Buloba-Nsangi'!F34,'26.09 Buloba-Nsangi-24HRS'!F34,'28.09 Buloba-Nsangi-24h'!F34,'29.09 Buloba-Nsangi'!F34)</f>
        <v>1</v>
      </c>
      <c r="G34" s="49">
        <f>AVERAGE('23.09-BULOBA- NSANGI'!G34,'24.09 Buloba-Nsangi'!G34,'25.09 Buloba-Nsangi'!G34,'27.09 Buloba-Nsangi'!G34,'26.09 Buloba-Nsangi-24HRS'!G34,'28.09 Buloba-Nsangi-24h'!G34,'29.09 Buloba-Nsangi'!G34)</f>
        <v>0.14285714285714285</v>
      </c>
      <c r="H34" s="49">
        <f>AVERAGE('23.09-BULOBA- NSANGI'!H34,'24.09 Buloba-Nsangi'!H34,'25.09 Buloba-Nsangi'!H34,'27.09 Buloba-Nsangi'!H34,'26.09 Buloba-Nsangi-24HRS'!H34,'28.09 Buloba-Nsangi-24h'!H34,'29.09 Buloba-Nsangi'!H34)</f>
        <v>0</v>
      </c>
      <c r="I34" s="49">
        <f>AVERAGE('23.09-BULOBA- NSANGI'!I34,'24.09 Buloba-Nsangi'!I34,'25.09 Buloba-Nsangi'!I34,'27.09 Buloba-Nsangi'!I34,'26.09 Buloba-Nsangi-24HRS'!I34,'28.09 Buloba-Nsangi-24h'!I34,'29.09 Buloba-Nsangi'!I34)</f>
        <v>1</v>
      </c>
      <c r="J34" s="49">
        <f>AVERAGE('23.09-BULOBA- NSANGI'!J34,'24.09 Buloba-Nsangi'!J34,'25.09 Buloba-Nsangi'!J34,'27.09 Buloba-Nsangi'!J34,'26.09 Buloba-Nsangi-24HRS'!J34,'28.09 Buloba-Nsangi-24h'!J34,'29.09 Buloba-Nsangi'!J34)</f>
        <v>0</v>
      </c>
      <c r="K34" s="49">
        <f>AVERAGE('23.09-BULOBA- NSANGI'!K34,'24.09 Buloba-Nsangi'!K34,'25.09 Buloba-Nsangi'!K34,'27.09 Buloba-Nsangi'!K34,'26.09 Buloba-Nsangi-24HRS'!K34,'28.09 Buloba-Nsangi-24h'!K34,'29.09 Buloba-Nsangi'!K34)</f>
        <v>0.2857142857142857</v>
      </c>
      <c r="L34" s="49">
        <f>AVERAGE('23.09-BULOBA- NSANGI'!L34,'24.09 Buloba-Nsangi'!L34,'25.09 Buloba-Nsangi'!L34,'27.09 Buloba-Nsangi'!L34,'26.09 Buloba-Nsangi-24HRS'!L34,'28.09 Buloba-Nsangi-24h'!L34,'29.09 Buloba-Nsangi'!L34)</f>
        <v>0</v>
      </c>
      <c r="M34" s="49">
        <f>AVERAGE('23.09-BULOBA- NSANGI'!M34,'24.09 Buloba-Nsangi'!M34,'25.09 Buloba-Nsangi'!M34,'27.09 Buloba-Nsangi'!M34,'26.09 Buloba-Nsangi-24HRS'!M34,'28.09 Buloba-Nsangi-24h'!M34,'29.09 Buloba-Nsangi'!M34)</f>
        <v>17.428571428571427</v>
      </c>
      <c r="N34" s="49">
        <f>AVERAGE('23.09-BULOBA- NSANGI'!N34,'24.09 Buloba-Nsangi'!N34,'25.09 Buloba-Nsangi'!N34,'27.09 Buloba-Nsangi'!N34,'26.09 Buloba-Nsangi-24HRS'!N34,'28.09 Buloba-Nsangi-24h'!N34,'29.09 Buloba-Nsangi'!N34)</f>
        <v>0</v>
      </c>
      <c r="O34" s="15">
        <f t="shared" si="0"/>
        <v>9.2857142857142865</v>
      </c>
      <c r="P34" s="15">
        <f t="shared" si="1"/>
        <v>26.714285714285715</v>
      </c>
      <c r="R34" s="57" t="s">
        <v>90</v>
      </c>
      <c r="S34" s="58">
        <f t="shared" ref="S34:AF34" si="26">MAX(S10:S12)</f>
        <v>19</v>
      </c>
      <c r="T34" s="58">
        <f t="shared" si="26"/>
        <v>4.5714285714285721</v>
      </c>
      <c r="U34" s="58">
        <f t="shared" si="26"/>
        <v>2.7142857142857144</v>
      </c>
      <c r="V34" s="58">
        <f t="shared" si="26"/>
        <v>4</v>
      </c>
      <c r="W34" s="58">
        <f t="shared" si="26"/>
        <v>0.71428571428571419</v>
      </c>
      <c r="X34" s="58">
        <f t="shared" si="26"/>
        <v>0</v>
      </c>
      <c r="Y34" s="58">
        <f t="shared" si="26"/>
        <v>5.2857142857142856</v>
      </c>
      <c r="Z34" s="58">
        <f t="shared" si="26"/>
        <v>1.2857142857142856</v>
      </c>
      <c r="AA34" s="58">
        <f t="shared" si="26"/>
        <v>0.2857142857142857</v>
      </c>
      <c r="AB34" s="58">
        <f t="shared" si="26"/>
        <v>0</v>
      </c>
      <c r="AC34" s="58">
        <f t="shared" si="26"/>
        <v>105.14285714285714</v>
      </c>
      <c r="AD34" s="58">
        <f t="shared" si="26"/>
        <v>0</v>
      </c>
      <c r="AE34" s="40">
        <f t="shared" si="26"/>
        <v>36.285714285714285</v>
      </c>
      <c r="AF34" s="40">
        <f t="shared" si="26"/>
        <v>134</v>
      </c>
    </row>
    <row r="35" spans="2:32" ht="23.1" customHeight="1" x14ac:dyDescent="0.25">
      <c r="B35" s="24" t="s">
        <v>62</v>
      </c>
      <c r="C35" s="49">
        <f>AVERAGE('23.09-BULOBA- NSANGI'!C35,'24.09 Buloba-Nsangi'!C35,'25.09 Buloba-Nsangi'!C35,'27.09 Buloba-Nsangi'!C35,'26.09 Buloba-Nsangi-24HRS'!C35,'28.09 Buloba-Nsangi-24h'!C35,'29.09 Buloba-Nsangi'!C35)</f>
        <v>4.2857142857142856</v>
      </c>
      <c r="D35" s="49">
        <f>AVERAGE('23.09-BULOBA- NSANGI'!D35,'24.09 Buloba-Nsangi'!D35,'25.09 Buloba-Nsangi'!D35,'27.09 Buloba-Nsangi'!D35,'26.09 Buloba-Nsangi-24HRS'!D35,'28.09 Buloba-Nsangi-24h'!D35,'29.09 Buloba-Nsangi'!D35)</f>
        <v>0.8571428571428571</v>
      </c>
      <c r="E35" s="49">
        <f>AVERAGE('23.09-BULOBA- NSANGI'!E35,'24.09 Buloba-Nsangi'!E35,'25.09 Buloba-Nsangi'!E35,'27.09 Buloba-Nsangi'!E35,'26.09 Buloba-Nsangi-24HRS'!E35,'28.09 Buloba-Nsangi-24h'!E35,'29.09 Buloba-Nsangi'!E35)</f>
        <v>0.2857142857142857</v>
      </c>
      <c r="F35" s="49">
        <f>AVERAGE('23.09-BULOBA- NSANGI'!F35,'24.09 Buloba-Nsangi'!F35,'25.09 Buloba-Nsangi'!F35,'27.09 Buloba-Nsangi'!F35,'26.09 Buloba-Nsangi-24HRS'!F35,'28.09 Buloba-Nsangi-24h'!F35,'29.09 Buloba-Nsangi'!F35)</f>
        <v>1.4285714285714286</v>
      </c>
      <c r="G35" s="49">
        <f>AVERAGE('23.09-BULOBA- NSANGI'!G35,'24.09 Buloba-Nsangi'!G35,'25.09 Buloba-Nsangi'!G35,'27.09 Buloba-Nsangi'!G35,'26.09 Buloba-Nsangi-24HRS'!G35,'28.09 Buloba-Nsangi-24h'!G35,'29.09 Buloba-Nsangi'!G35)</f>
        <v>0</v>
      </c>
      <c r="H35" s="49">
        <f>AVERAGE('23.09-BULOBA- NSANGI'!H35,'24.09 Buloba-Nsangi'!H35,'25.09 Buloba-Nsangi'!H35,'27.09 Buloba-Nsangi'!H35,'26.09 Buloba-Nsangi-24HRS'!H35,'28.09 Buloba-Nsangi-24h'!H35,'29.09 Buloba-Nsangi'!H35)</f>
        <v>0</v>
      </c>
      <c r="I35" s="49">
        <f>AVERAGE('23.09-BULOBA- NSANGI'!I35,'24.09 Buloba-Nsangi'!I35,'25.09 Buloba-Nsangi'!I35,'27.09 Buloba-Nsangi'!I35,'26.09 Buloba-Nsangi-24HRS'!I35,'28.09 Buloba-Nsangi-24h'!I35,'29.09 Buloba-Nsangi'!I35)</f>
        <v>0.7142857142857143</v>
      </c>
      <c r="J35" s="49">
        <f>AVERAGE('23.09-BULOBA- NSANGI'!J35,'24.09 Buloba-Nsangi'!J35,'25.09 Buloba-Nsangi'!J35,'27.09 Buloba-Nsangi'!J35,'26.09 Buloba-Nsangi-24HRS'!J35,'28.09 Buloba-Nsangi-24h'!J35,'29.09 Buloba-Nsangi'!J35)</f>
        <v>0.42857142857142855</v>
      </c>
      <c r="K35" s="49">
        <f>AVERAGE('23.09-BULOBA- NSANGI'!K35,'24.09 Buloba-Nsangi'!K35,'25.09 Buloba-Nsangi'!K35,'27.09 Buloba-Nsangi'!K35,'26.09 Buloba-Nsangi-24HRS'!K35,'28.09 Buloba-Nsangi-24h'!K35,'29.09 Buloba-Nsangi'!K35)</f>
        <v>0.14285714285714285</v>
      </c>
      <c r="L35" s="49">
        <f>AVERAGE('23.09-BULOBA- NSANGI'!L35,'24.09 Buloba-Nsangi'!L35,'25.09 Buloba-Nsangi'!L35,'27.09 Buloba-Nsangi'!L35,'26.09 Buloba-Nsangi-24HRS'!L35,'28.09 Buloba-Nsangi-24h'!L35,'29.09 Buloba-Nsangi'!L35)</f>
        <v>0</v>
      </c>
      <c r="M35" s="49">
        <f>AVERAGE('23.09-BULOBA- NSANGI'!M35,'24.09 Buloba-Nsangi'!M35,'25.09 Buloba-Nsangi'!M35,'27.09 Buloba-Nsangi'!M35,'26.09 Buloba-Nsangi-24HRS'!M35,'28.09 Buloba-Nsangi-24h'!M35,'29.09 Buloba-Nsangi'!M35)</f>
        <v>16.857142857142858</v>
      </c>
      <c r="N35" s="49">
        <f>AVERAGE('23.09-BULOBA- NSANGI'!N35,'24.09 Buloba-Nsangi'!N35,'25.09 Buloba-Nsangi'!N35,'27.09 Buloba-Nsangi'!N35,'26.09 Buloba-Nsangi-24HRS'!N35,'28.09 Buloba-Nsangi-24h'!N35,'29.09 Buloba-Nsangi'!N35)</f>
        <v>0</v>
      </c>
      <c r="O35" s="15">
        <f t="shared" si="0"/>
        <v>8.1428571428571423</v>
      </c>
      <c r="P35" s="15">
        <f t="shared" si="1"/>
        <v>25</v>
      </c>
      <c r="R35" s="57" t="s">
        <v>91</v>
      </c>
      <c r="S35" s="58">
        <f t="shared" ref="S35:AF35" si="27">MAX(S13:S18)</f>
        <v>18.857142857142858</v>
      </c>
      <c r="T35" s="58">
        <f t="shared" si="27"/>
        <v>4.7142857142857144</v>
      </c>
      <c r="U35" s="58">
        <f t="shared" si="27"/>
        <v>3.8571428571428572</v>
      </c>
      <c r="V35" s="58">
        <f t="shared" si="27"/>
        <v>3.4285714285714288</v>
      </c>
      <c r="W35" s="58">
        <f t="shared" si="27"/>
        <v>0.8571428571428571</v>
      </c>
      <c r="X35" s="58">
        <f t="shared" si="27"/>
        <v>0</v>
      </c>
      <c r="Y35" s="58">
        <f t="shared" si="27"/>
        <v>7</v>
      </c>
      <c r="Z35" s="58">
        <f t="shared" si="27"/>
        <v>1.1428571428571428</v>
      </c>
      <c r="AA35" s="58">
        <f t="shared" si="27"/>
        <v>0.8571428571428571</v>
      </c>
      <c r="AB35" s="58">
        <f t="shared" si="27"/>
        <v>0.2857142857142857</v>
      </c>
      <c r="AC35" s="58">
        <f t="shared" si="27"/>
        <v>89.714285714285708</v>
      </c>
      <c r="AD35" s="58">
        <f t="shared" si="27"/>
        <v>0.14285714285714285</v>
      </c>
      <c r="AE35" s="40">
        <f t="shared" si="27"/>
        <v>35.714285714285715</v>
      </c>
      <c r="AF35" s="40">
        <f t="shared" si="27"/>
        <v>123.42857142857143</v>
      </c>
    </row>
    <row r="36" spans="2:32" ht="23.1" customHeight="1" x14ac:dyDescent="0.25">
      <c r="B36" s="24" t="s">
        <v>63</v>
      </c>
      <c r="C36" s="49">
        <f>AVERAGE('23.09-BULOBA- NSANGI'!C36,'24.09 Buloba-Nsangi'!C36,'25.09 Buloba-Nsangi'!C36,'27.09 Buloba-Nsangi'!C36,'26.09 Buloba-Nsangi-24HRS'!C36,'28.09 Buloba-Nsangi-24h'!C36,'29.09 Buloba-Nsangi'!C36)</f>
        <v>5.4285714285714288</v>
      </c>
      <c r="D36" s="49">
        <f>AVERAGE('23.09-BULOBA- NSANGI'!D36,'24.09 Buloba-Nsangi'!D36,'25.09 Buloba-Nsangi'!D36,'27.09 Buloba-Nsangi'!D36,'26.09 Buloba-Nsangi-24HRS'!D36,'28.09 Buloba-Nsangi-24h'!D36,'29.09 Buloba-Nsangi'!D36)</f>
        <v>1</v>
      </c>
      <c r="E36" s="49">
        <f>AVERAGE('23.09-BULOBA- NSANGI'!E36,'24.09 Buloba-Nsangi'!E36,'25.09 Buloba-Nsangi'!E36,'27.09 Buloba-Nsangi'!E36,'26.09 Buloba-Nsangi-24HRS'!E36,'28.09 Buloba-Nsangi-24h'!E36,'29.09 Buloba-Nsangi'!E36)</f>
        <v>0.5714285714285714</v>
      </c>
      <c r="F36" s="49">
        <f>AVERAGE('23.09-BULOBA- NSANGI'!F36,'24.09 Buloba-Nsangi'!F36,'25.09 Buloba-Nsangi'!F36,'27.09 Buloba-Nsangi'!F36,'26.09 Buloba-Nsangi-24HRS'!F36,'28.09 Buloba-Nsangi-24h'!F36,'29.09 Buloba-Nsangi'!F36)</f>
        <v>0.42857142857142855</v>
      </c>
      <c r="G36" s="49">
        <f>AVERAGE('23.09-BULOBA- NSANGI'!G36,'24.09 Buloba-Nsangi'!G36,'25.09 Buloba-Nsangi'!G36,'27.09 Buloba-Nsangi'!G36,'26.09 Buloba-Nsangi-24HRS'!G36,'28.09 Buloba-Nsangi-24h'!G36,'29.09 Buloba-Nsangi'!G36)</f>
        <v>0</v>
      </c>
      <c r="H36" s="49">
        <f>AVERAGE('23.09-BULOBA- NSANGI'!H36,'24.09 Buloba-Nsangi'!H36,'25.09 Buloba-Nsangi'!H36,'27.09 Buloba-Nsangi'!H36,'26.09 Buloba-Nsangi-24HRS'!H36,'28.09 Buloba-Nsangi-24h'!H36,'29.09 Buloba-Nsangi'!H36)</f>
        <v>0</v>
      </c>
      <c r="I36" s="49">
        <f>AVERAGE('23.09-BULOBA- NSANGI'!I36,'24.09 Buloba-Nsangi'!I36,'25.09 Buloba-Nsangi'!I36,'27.09 Buloba-Nsangi'!I36,'26.09 Buloba-Nsangi-24HRS'!I36,'28.09 Buloba-Nsangi-24h'!I36,'29.09 Buloba-Nsangi'!I36)</f>
        <v>1.4285714285714286</v>
      </c>
      <c r="J36" s="49">
        <f>AVERAGE('23.09-BULOBA- NSANGI'!J36,'24.09 Buloba-Nsangi'!J36,'25.09 Buloba-Nsangi'!J36,'27.09 Buloba-Nsangi'!J36,'26.09 Buloba-Nsangi-24HRS'!J36,'28.09 Buloba-Nsangi-24h'!J36,'29.09 Buloba-Nsangi'!J36)</f>
        <v>0</v>
      </c>
      <c r="K36" s="49">
        <f>AVERAGE('23.09-BULOBA- NSANGI'!K36,'24.09 Buloba-Nsangi'!K36,'25.09 Buloba-Nsangi'!K36,'27.09 Buloba-Nsangi'!K36,'26.09 Buloba-Nsangi-24HRS'!K36,'28.09 Buloba-Nsangi-24h'!K36,'29.09 Buloba-Nsangi'!K36)</f>
        <v>0</v>
      </c>
      <c r="L36" s="49">
        <f>AVERAGE('23.09-BULOBA- NSANGI'!L36,'24.09 Buloba-Nsangi'!L36,'25.09 Buloba-Nsangi'!L36,'27.09 Buloba-Nsangi'!L36,'26.09 Buloba-Nsangi-24HRS'!L36,'28.09 Buloba-Nsangi-24h'!L36,'29.09 Buloba-Nsangi'!L36)</f>
        <v>0</v>
      </c>
      <c r="M36" s="49">
        <f>AVERAGE('23.09-BULOBA- NSANGI'!M36,'24.09 Buloba-Nsangi'!M36,'25.09 Buloba-Nsangi'!M36,'27.09 Buloba-Nsangi'!M36,'26.09 Buloba-Nsangi-24HRS'!M36,'28.09 Buloba-Nsangi-24h'!M36,'29.09 Buloba-Nsangi'!M36)</f>
        <v>18.285714285714285</v>
      </c>
      <c r="N36" s="49">
        <f>AVERAGE('23.09-BULOBA- NSANGI'!N36,'24.09 Buloba-Nsangi'!N36,'25.09 Buloba-Nsangi'!N36,'27.09 Buloba-Nsangi'!N36,'26.09 Buloba-Nsangi-24HRS'!N36,'28.09 Buloba-Nsangi-24h'!N36,'29.09 Buloba-Nsangi'!N36)</f>
        <v>0</v>
      </c>
      <c r="O36" s="15">
        <f t="shared" si="0"/>
        <v>8.8571428571428577</v>
      </c>
      <c r="P36" s="15">
        <f t="shared" si="1"/>
        <v>27.142857142857142</v>
      </c>
      <c r="R36" s="57" t="s">
        <v>92</v>
      </c>
      <c r="S36" s="58">
        <f t="shared" ref="S36:AF36" si="28">MAX(S19:S21)</f>
        <v>20.285714285714285</v>
      </c>
      <c r="T36" s="58">
        <f t="shared" si="28"/>
        <v>3.8571428571428572</v>
      </c>
      <c r="U36" s="58">
        <f t="shared" si="28"/>
        <v>3.8571428571428572</v>
      </c>
      <c r="V36" s="58">
        <f t="shared" si="28"/>
        <v>7.1428571428571423</v>
      </c>
      <c r="W36" s="58">
        <f t="shared" si="28"/>
        <v>2.5714285714285716</v>
      </c>
      <c r="X36" s="58">
        <f t="shared" si="28"/>
        <v>0.42857142857142855</v>
      </c>
      <c r="Y36" s="58">
        <f t="shared" si="28"/>
        <v>7.8571428571428568</v>
      </c>
      <c r="Z36" s="58">
        <f t="shared" si="28"/>
        <v>1.1428571428571428</v>
      </c>
      <c r="AA36" s="58">
        <f t="shared" si="28"/>
        <v>0.5714285714285714</v>
      </c>
      <c r="AB36" s="58">
        <f t="shared" si="28"/>
        <v>0.14285714285714285</v>
      </c>
      <c r="AC36" s="58">
        <f t="shared" si="28"/>
        <v>95.285714285714278</v>
      </c>
      <c r="AD36" s="58">
        <f t="shared" si="28"/>
        <v>0.14285714285714285</v>
      </c>
      <c r="AE36" s="40">
        <f t="shared" si="28"/>
        <v>44.714285714285722</v>
      </c>
      <c r="AF36" s="40">
        <f t="shared" si="28"/>
        <v>140</v>
      </c>
    </row>
    <row r="37" spans="2:32" ht="23.1" customHeight="1" x14ac:dyDescent="0.25">
      <c r="B37" s="23" t="s">
        <v>64</v>
      </c>
      <c r="C37" s="49">
        <f>AVERAGE('23.09-BULOBA- NSANGI'!C37,'24.09 Buloba-Nsangi'!C37,'25.09 Buloba-Nsangi'!C37,'27.09 Buloba-Nsangi'!C37,'26.09 Buloba-Nsangi-24HRS'!C37,'28.09 Buloba-Nsangi-24h'!C37,'29.09 Buloba-Nsangi'!C37)</f>
        <v>4.7142857142857144</v>
      </c>
      <c r="D37" s="49">
        <f>AVERAGE('23.09-BULOBA- NSANGI'!D37,'24.09 Buloba-Nsangi'!D37,'25.09 Buloba-Nsangi'!D37,'27.09 Buloba-Nsangi'!D37,'26.09 Buloba-Nsangi-24HRS'!D37,'28.09 Buloba-Nsangi-24h'!D37,'29.09 Buloba-Nsangi'!D37)</f>
        <v>1.1428571428571428</v>
      </c>
      <c r="E37" s="49">
        <f>AVERAGE('23.09-BULOBA- NSANGI'!E37,'24.09 Buloba-Nsangi'!E37,'25.09 Buloba-Nsangi'!E37,'27.09 Buloba-Nsangi'!E37,'26.09 Buloba-Nsangi-24HRS'!E37,'28.09 Buloba-Nsangi-24h'!E37,'29.09 Buloba-Nsangi'!E37)</f>
        <v>1</v>
      </c>
      <c r="F37" s="49">
        <f>AVERAGE('23.09-BULOBA- NSANGI'!F37,'24.09 Buloba-Nsangi'!F37,'25.09 Buloba-Nsangi'!F37,'27.09 Buloba-Nsangi'!F37,'26.09 Buloba-Nsangi-24HRS'!F37,'28.09 Buloba-Nsangi-24h'!F37,'29.09 Buloba-Nsangi'!F37)</f>
        <v>0.5714285714285714</v>
      </c>
      <c r="G37" s="49">
        <f>AVERAGE('23.09-BULOBA- NSANGI'!G37,'24.09 Buloba-Nsangi'!G37,'25.09 Buloba-Nsangi'!G37,'27.09 Buloba-Nsangi'!G37,'26.09 Buloba-Nsangi-24HRS'!G37,'28.09 Buloba-Nsangi-24h'!G37,'29.09 Buloba-Nsangi'!G37)</f>
        <v>0</v>
      </c>
      <c r="H37" s="49">
        <f>AVERAGE('23.09-BULOBA- NSANGI'!H37,'24.09 Buloba-Nsangi'!H37,'25.09 Buloba-Nsangi'!H37,'27.09 Buloba-Nsangi'!H37,'26.09 Buloba-Nsangi-24HRS'!H37,'28.09 Buloba-Nsangi-24h'!H37,'29.09 Buloba-Nsangi'!H37)</f>
        <v>0</v>
      </c>
      <c r="I37" s="49">
        <f>AVERAGE('23.09-BULOBA- NSANGI'!I37,'24.09 Buloba-Nsangi'!I37,'25.09 Buloba-Nsangi'!I37,'27.09 Buloba-Nsangi'!I37,'26.09 Buloba-Nsangi-24HRS'!I37,'28.09 Buloba-Nsangi-24h'!I37,'29.09 Buloba-Nsangi'!I37)</f>
        <v>1.7142857142857142</v>
      </c>
      <c r="J37" s="49">
        <f>AVERAGE('23.09-BULOBA- NSANGI'!J37,'24.09 Buloba-Nsangi'!J37,'25.09 Buloba-Nsangi'!J37,'27.09 Buloba-Nsangi'!J37,'26.09 Buloba-Nsangi-24HRS'!J37,'28.09 Buloba-Nsangi-24h'!J37,'29.09 Buloba-Nsangi'!J37)</f>
        <v>0.2857142857142857</v>
      </c>
      <c r="K37" s="49">
        <f>AVERAGE('23.09-BULOBA- NSANGI'!K37,'24.09 Buloba-Nsangi'!K37,'25.09 Buloba-Nsangi'!K37,'27.09 Buloba-Nsangi'!K37,'26.09 Buloba-Nsangi-24HRS'!K37,'28.09 Buloba-Nsangi-24h'!K37,'29.09 Buloba-Nsangi'!K37)</f>
        <v>0</v>
      </c>
      <c r="L37" s="49">
        <f>AVERAGE('23.09-BULOBA- NSANGI'!L37,'24.09 Buloba-Nsangi'!L37,'25.09 Buloba-Nsangi'!L37,'27.09 Buloba-Nsangi'!L37,'26.09 Buloba-Nsangi-24HRS'!L37,'28.09 Buloba-Nsangi-24h'!L37,'29.09 Buloba-Nsangi'!L37)</f>
        <v>0</v>
      </c>
      <c r="M37" s="49">
        <f>AVERAGE('23.09-BULOBA- NSANGI'!M37,'24.09 Buloba-Nsangi'!M37,'25.09 Buloba-Nsangi'!M37,'27.09 Buloba-Nsangi'!M37,'26.09 Buloba-Nsangi-24HRS'!M37,'28.09 Buloba-Nsangi-24h'!M37,'29.09 Buloba-Nsangi'!M37)</f>
        <v>16.857142857142858</v>
      </c>
      <c r="N37" s="49">
        <f>AVERAGE('23.09-BULOBA- NSANGI'!N37,'24.09 Buloba-Nsangi'!N37,'25.09 Buloba-Nsangi'!N37,'27.09 Buloba-Nsangi'!N37,'26.09 Buloba-Nsangi-24HRS'!N37,'28.09 Buloba-Nsangi-24h'!N37,'29.09 Buloba-Nsangi'!N37)</f>
        <v>0</v>
      </c>
      <c r="O37" s="15">
        <f t="shared" si="0"/>
        <v>9.4285714285714288</v>
      </c>
      <c r="P37" s="15">
        <f t="shared" si="1"/>
        <v>26.285714285714285</v>
      </c>
      <c r="R37" s="37" t="s">
        <v>85</v>
      </c>
      <c r="S37" s="62">
        <f t="shared" ref="S37:AF37" si="29">SUM(S10:S12)</f>
        <v>49.857142857142861</v>
      </c>
      <c r="T37" s="63">
        <f t="shared" si="29"/>
        <v>11.285714285714286</v>
      </c>
      <c r="U37" s="63">
        <f t="shared" si="29"/>
        <v>7.8571428571428568</v>
      </c>
      <c r="V37" s="63">
        <f t="shared" si="29"/>
        <v>9</v>
      </c>
      <c r="W37" s="63">
        <f t="shared" si="29"/>
        <v>1.2857142857142856</v>
      </c>
      <c r="X37" s="63">
        <f t="shared" si="29"/>
        <v>0</v>
      </c>
      <c r="Y37" s="63">
        <f t="shared" si="29"/>
        <v>13.428571428571427</v>
      </c>
      <c r="Z37" s="63">
        <f t="shared" si="29"/>
        <v>2.4285714285714284</v>
      </c>
      <c r="AA37" s="63">
        <f t="shared" si="29"/>
        <v>0.42857142857142855</v>
      </c>
      <c r="AB37" s="63">
        <f t="shared" si="29"/>
        <v>0</v>
      </c>
      <c r="AC37" s="63">
        <f t="shared" si="29"/>
        <v>297.57142857142856</v>
      </c>
      <c r="AD37" s="63">
        <f t="shared" si="29"/>
        <v>0</v>
      </c>
      <c r="AE37" s="64">
        <f t="shared" si="29"/>
        <v>95.571428571428584</v>
      </c>
      <c r="AF37" s="64">
        <f t="shared" si="29"/>
        <v>393.14285714285711</v>
      </c>
    </row>
    <row r="38" spans="2:32" ht="23.1" customHeight="1" x14ac:dyDescent="0.25">
      <c r="B38" s="24" t="s">
        <v>65</v>
      </c>
      <c r="C38" s="49">
        <f>AVERAGE('23.09-BULOBA- NSANGI'!C38,'24.09 Buloba-Nsangi'!C38,'25.09 Buloba-Nsangi'!C38,'27.09 Buloba-Nsangi'!C38,'26.09 Buloba-Nsangi-24HRS'!C38,'28.09 Buloba-Nsangi-24h'!C38,'29.09 Buloba-Nsangi'!C38)</f>
        <v>5.4285714285714288</v>
      </c>
      <c r="D38" s="49">
        <f>AVERAGE('23.09-BULOBA- NSANGI'!D38,'24.09 Buloba-Nsangi'!D38,'25.09 Buloba-Nsangi'!D38,'27.09 Buloba-Nsangi'!D38,'26.09 Buloba-Nsangi-24HRS'!D38,'28.09 Buloba-Nsangi-24h'!D38,'29.09 Buloba-Nsangi'!D38)</f>
        <v>1.4285714285714286</v>
      </c>
      <c r="E38" s="49">
        <f>AVERAGE('23.09-BULOBA- NSANGI'!E38,'24.09 Buloba-Nsangi'!E38,'25.09 Buloba-Nsangi'!E38,'27.09 Buloba-Nsangi'!E38,'26.09 Buloba-Nsangi-24HRS'!E38,'28.09 Buloba-Nsangi-24h'!E38,'29.09 Buloba-Nsangi'!E38)</f>
        <v>0.14285714285714285</v>
      </c>
      <c r="F38" s="49">
        <f>AVERAGE('23.09-BULOBA- NSANGI'!F38,'24.09 Buloba-Nsangi'!F38,'25.09 Buloba-Nsangi'!F38,'27.09 Buloba-Nsangi'!F38,'26.09 Buloba-Nsangi-24HRS'!F38,'28.09 Buloba-Nsangi-24h'!F38,'29.09 Buloba-Nsangi'!F38)</f>
        <v>1.1428571428571428</v>
      </c>
      <c r="G38" s="49">
        <f>AVERAGE('23.09-BULOBA- NSANGI'!G38,'24.09 Buloba-Nsangi'!G38,'25.09 Buloba-Nsangi'!G38,'27.09 Buloba-Nsangi'!G38,'26.09 Buloba-Nsangi-24HRS'!G38,'28.09 Buloba-Nsangi-24h'!G38,'29.09 Buloba-Nsangi'!G38)</f>
        <v>0</v>
      </c>
      <c r="H38" s="49">
        <f>AVERAGE('23.09-BULOBA- NSANGI'!H38,'24.09 Buloba-Nsangi'!H38,'25.09 Buloba-Nsangi'!H38,'27.09 Buloba-Nsangi'!H38,'26.09 Buloba-Nsangi-24HRS'!H38,'28.09 Buloba-Nsangi-24h'!H38,'29.09 Buloba-Nsangi'!H38)</f>
        <v>0</v>
      </c>
      <c r="I38" s="49">
        <f>AVERAGE('23.09-BULOBA- NSANGI'!I38,'24.09 Buloba-Nsangi'!I38,'25.09 Buloba-Nsangi'!I38,'27.09 Buloba-Nsangi'!I38,'26.09 Buloba-Nsangi-24HRS'!I38,'28.09 Buloba-Nsangi-24h'!I38,'29.09 Buloba-Nsangi'!I38)</f>
        <v>1.4285714285714286</v>
      </c>
      <c r="J38" s="49">
        <f>AVERAGE('23.09-BULOBA- NSANGI'!J38,'24.09 Buloba-Nsangi'!J38,'25.09 Buloba-Nsangi'!J38,'27.09 Buloba-Nsangi'!J38,'26.09 Buloba-Nsangi-24HRS'!J38,'28.09 Buloba-Nsangi-24h'!J38,'29.09 Buloba-Nsangi'!J38)</f>
        <v>0.42857142857142855</v>
      </c>
      <c r="K38" s="49">
        <f>AVERAGE('23.09-BULOBA- NSANGI'!K38,'24.09 Buloba-Nsangi'!K38,'25.09 Buloba-Nsangi'!K38,'27.09 Buloba-Nsangi'!K38,'26.09 Buloba-Nsangi-24HRS'!K38,'28.09 Buloba-Nsangi-24h'!K38,'29.09 Buloba-Nsangi'!K38)</f>
        <v>0</v>
      </c>
      <c r="L38" s="49">
        <f>AVERAGE('23.09-BULOBA- NSANGI'!L38,'24.09 Buloba-Nsangi'!L38,'25.09 Buloba-Nsangi'!L38,'27.09 Buloba-Nsangi'!L38,'26.09 Buloba-Nsangi-24HRS'!L38,'28.09 Buloba-Nsangi-24h'!L38,'29.09 Buloba-Nsangi'!L38)</f>
        <v>0</v>
      </c>
      <c r="M38" s="49">
        <f>AVERAGE('23.09-BULOBA- NSANGI'!M38,'24.09 Buloba-Nsangi'!M38,'25.09 Buloba-Nsangi'!M38,'27.09 Buloba-Nsangi'!M38,'26.09 Buloba-Nsangi-24HRS'!M38,'28.09 Buloba-Nsangi-24h'!M38,'29.09 Buloba-Nsangi'!M38)</f>
        <v>18.714285714285715</v>
      </c>
      <c r="N38" s="49">
        <f>AVERAGE('23.09-BULOBA- NSANGI'!N38,'24.09 Buloba-Nsangi'!N38,'25.09 Buloba-Nsangi'!N38,'27.09 Buloba-Nsangi'!N38,'26.09 Buloba-Nsangi-24HRS'!N38,'28.09 Buloba-Nsangi-24h'!N38,'29.09 Buloba-Nsangi'!N38)</f>
        <v>0</v>
      </c>
      <c r="O38" s="15">
        <f t="shared" si="0"/>
        <v>10.000000000000002</v>
      </c>
      <c r="P38" s="15">
        <f t="shared" si="1"/>
        <v>28.714285714285715</v>
      </c>
      <c r="R38" s="28" t="s">
        <v>86</v>
      </c>
      <c r="S38" s="63">
        <f t="shared" ref="S38:AF38" si="30">SUM(S13:S18)</f>
        <v>97.571428571428584</v>
      </c>
      <c r="T38" s="63">
        <f t="shared" si="30"/>
        <v>24.428571428571431</v>
      </c>
      <c r="U38" s="63">
        <f t="shared" si="30"/>
        <v>18.571428571428573</v>
      </c>
      <c r="V38" s="63">
        <f t="shared" si="30"/>
        <v>15.571428571428569</v>
      </c>
      <c r="W38" s="63">
        <f t="shared" si="30"/>
        <v>1.7142857142857142</v>
      </c>
      <c r="X38" s="63">
        <f t="shared" si="30"/>
        <v>0</v>
      </c>
      <c r="Y38" s="63">
        <f t="shared" si="30"/>
        <v>33.857142857142854</v>
      </c>
      <c r="Z38" s="63">
        <f t="shared" si="30"/>
        <v>4.2857142857142847</v>
      </c>
      <c r="AA38" s="63">
        <f t="shared" si="30"/>
        <v>3.8571428571428568</v>
      </c>
      <c r="AB38" s="63">
        <f t="shared" si="30"/>
        <v>0.2857142857142857</v>
      </c>
      <c r="AC38" s="63">
        <f t="shared" si="30"/>
        <v>451.42857142857133</v>
      </c>
      <c r="AD38" s="63">
        <f t="shared" si="30"/>
        <v>0.14285714285714285</v>
      </c>
      <c r="AE38" s="64">
        <f t="shared" si="30"/>
        <v>200.28571428571428</v>
      </c>
      <c r="AF38" s="64">
        <f t="shared" si="30"/>
        <v>651.71428571428578</v>
      </c>
    </row>
    <row r="39" spans="2:32" ht="23.1" customHeight="1" x14ac:dyDescent="0.25">
      <c r="B39" s="24" t="s">
        <v>66</v>
      </c>
      <c r="C39" s="49">
        <f>AVERAGE('23.09-BULOBA- NSANGI'!C39,'24.09 Buloba-Nsangi'!C39,'25.09 Buloba-Nsangi'!C39,'27.09 Buloba-Nsangi'!C39,'26.09 Buloba-Nsangi-24HRS'!C39,'28.09 Buloba-Nsangi-24h'!C39,'29.09 Buloba-Nsangi'!C39)</f>
        <v>3</v>
      </c>
      <c r="D39" s="49">
        <f>AVERAGE('23.09-BULOBA- NSANGI'!D39,'24.09 Buloba-Nsangi'!D39,'25.09 Buloba-Nsangi'!D39,'27.09 Buloba-Nsangi'!D39,'26.09 Buloba-Nsangi-24HRS'!D39,'28.09 Buloba-Nsangi-24h'!D39,'29.09 Buloba-Nsangi'!D39)</f>
        <v>0.8571428571428571</v>
      </c>
      <c r="E39" s="49">
        <f>AVERAGE('23.09-BULOBA- NSANGI'!E39,'24.09 Buloba-Nsangi'!E39,'25.09 Buloba-Nsangi'!E39,'27.09 Buloba-Nsangi'!E39,'26.09 Buloba-Nsangi-24HRS'!E39,'28.09 Buloba-Nsangi-24h'!E39,'29.09 Buloba-Nsangi'!E39)</f>
        <v>0.42857142857142855</v>
      </c>
      <c r="F39" s="49">
        <f>AVERAGE('23.09-BULOBA- NSANGI'!F39,'24.09 Buloba-Nsangi'!F39,'25.09 Buloba-Nsangi'!F39,'27.09 Buloba-Nsangi'!F39,'26.09 Buloba-Nsangi-24HRS'!F39,'28.09 Buloba-Nsangi-24h'!F39,'29.09 Buloba-Nsangi'!F39)</f>
        <v>0.42857142857142855</v>
      </c>
      <c r="G39" s="49">
        <f>AVERAGE('23.09-BULOBA- NSANGI'!G39,'24.09 Buloba-Nsangi'!G39,'25.09 Buloba-Nsangi'!G39,'27.09 Buloba-Nsangi'!G39,'26.09 Buloba-Nsangi-24HRS'!G39,'28.09 Buloba-Nsangi-24h'!G39,'29.09 Buloba-Nsangi'!G39)</f>
        <v>0</v>
      </c>
      <c r="H39" s="49">
        <f>AVERAGE('23.09-BULOBA- NSANGI'!H39,'24.09 Buloba-Nsangi'!H39,'25.09 Buloba-Nsangi'!H39,'27.09 Buloba-Nsangi'!H39,'26.09 Buloba-Nsangi-24HRS'!H39,'28.09 Buloba-Nsangi-24h'!H39,'29.09 Buloba-Nsangi'!H39)</f>
        <v>0</v>
      </c>
      <c r="I39" s="49">
        <f>AVERAGE('23.09-BULOBA- NSANGI'!I39,'24.09 Buloba-Nsangi'!I39,'25.09 Buloba-Nsangi'!I39,'27.09 Buloba-Nsangi'!I39,'26.09 Buloba-Nsangi-24HRS'!I39,'28.09 Buloba-Nsangi-24h'!I39,'29.09 Buloba-Nsangi'!I39)</f>
        <v>1.7142857142857142</v>
      </c>
      <c r="J39" s="49">
        <f>AVERAGE('23.09-BULOBA- NSANGI'!J39,'24.09 Buloba-Nsangi'!J39,'25.09 Buloba-Nsangi'!J39,'27.09 Buloba-Nsangi'!J39,'26.09 Buloba-Nsangi-24HRS'!J39,'28.09 Buloba-Nsangi-24h'!J39,'29.09 Buloba-Nsangi'!J39)</f>
        <v>0</v>
      </c>
      <c r="K39" s="49">
        <f>AVERAGE('23.09-BULOBA- NSANGI'!K39,'24.09 Buloba-Nsangi'!K39,'25.09 Buloba-Nsangi'!K39,'27.09 Buloba-Nsangi'!K39,'26.09 Buloba-Nsangi-24HRS'!K39,'28.09 Buloba-Nsangi-24h'!K39,'29.09 Buloba-Nsangi'!K39)</f>
        <v>0</v>
      </c>
      <c r="L39" s="49">
        <f>AVERAGE('23.09-BULOBA- NSANGI'!L39,'24.09 Buloba-Nsangi'!L39,'25.09 Buloba-Nsangi'!L39,'27.09 Buloba-Nsangi'!L39,'26.09 Buloba-Nsangi-24HRS'!L39,'28.09 Buloba-Nsangi-24h'!L39,'29.09 Buloba-Nsangi'!L39)</f>
        <v>0</v>
      </c>
      <c r="M39" s="49">
        <f>AVERAGE('23.09-BULOBA- NSANGI'!M39,'24.09 Buloba-Nsangi'!M39,'25.09 Buloba-Nsangi'!M39,'27.09 Buloba-Nsangi'!M39,'26.09 Buloba-Nsangi-24HRS'!M39,'28.09 Buloba-Nsangi-24h'!M39,'29.09 Buloba-Nsangi'!M39)</f>
        <v>18</v>
      </c>
      <c r="N39" s="49">
        <f>AVERAGE('23.09-BULOBA- NSANGI'!N39,'24.09 Buloba-Nsangi'!N39,'25.09 Buloba-Nsangi'!N39,'27.09 Buloba-Nsangi'!N39,'26.09 Buloba-Nsangi-24HRS'!N39,'28.09 Buloba-Nsangi-24h'!N39,'29.09 Buloba-Nsangi'!N39)</f>
        <v>0</v>
      </c>
      <c r="O39" s="15">
        <f t="shared" si="0"/>
        <v>6.4285714285714288</v>
      </c>
      <c r="P39" s="15">
        <f t="shared" si="1"/>
        <v>24.428571428571431</v>
      </c>
      <c r="R39" s="29" t="s">
        <v>87</v>
      </c>
      <c r="S39" s="63">
        <f t="shared" ref="S39:AF39" si="31">SUM(S19:S21)</f>
        <v>53</v>
      </c>
      <c r="T39" s="63">
        <f t="shared" si="31"/>
        <v>11.142857142857144</v>
      </c>
      <c r="U39" s="63">
        <f t="shared" si="31"/>
        <v>10.142857142857142</v>
      </c>
      <c r="V39" s="63">
        <f t="shared" si="31"/>
        <v>15.142857142857142</v>
      </c>
      <c r="W39" s="63">
        <f t="shared" si="31"/>
        <v>4.8571428571428577</v>
      </c>
      <c r="X39" s="63">
        <f t="shared" si="31"/>
        <v>0.42857142857142855</v>
      </c>
      <c r="Y39" s="63">
        <f t="shared" si="31"/>
        <v>21</v>
      </c>
      <c r="Z39" s="63">
        <f t="shared" si="31"/>
        <v>2.4285714285714284</v>
      </c>
      <c r="AA39" s="63">
        <f t="shared" si="31"/>
        <v>1.1428571428571428</v>
      </c>
      <c r="AB39" s="63">
        <f t="shared" si="31"/>
        <v>0.14285714285714285</v>
      </c>
      <c r="AC39" s="63">
        <f t="shared" si="31"/>
        <v>258.85714285714283</v>
      </c>
      <c r="AD39" s="63">
        <f t="shared" si="31"/>
        <v>0.14285714285714285</v>
      </c>
      <c r="AE39" s="64">
        <f t="shared" si="31"/>
        <v>119.57142857142857</v>
      </c>
      <c r="AF39" s="64">
        <f t="shared" si="31"/>
        <v>378.42857142857144</v>
      </c>
    </row>
    <row r="40" spans="2:32" ht="23.1" customHeight="1" x14ac:dyDescent="0.25">
      <c r="B40" s="24" t="s">
        <v>67</v>
      </c>
      <c r="C40" s="49">
        <f>AVERAGE('23.09-BULOBA- NSANGI'!C40,'24.09 Buloba-Nsangi'!C40,'25.09 Buloba-Nsangi'!C40,'27.09 Buloba-Nsangi'!C40,'26.09 Buloba-Nsangi-24HRS'!C40,'28.09 Buloba-Nsangi-24h'!C40,'29.09 Buloba-Nsangi'!C40)</f>
        <v>3.2857142857142856</v>
      </c>
      <c r="D40" s="49">
        <f>AVERAGE('23.09-BULOBA- NSANGI'!D40,'24.09 Buloba-Nsangi'!D40,'25.09 Buloba-Nsangi'!D40,'27.09 Buloba-Nsangi'!D40,'26.09 Buloba-Nsangi-24HRS'!D40,'28.09 Buloba-Nsangi-24h'!D40,'29.09 Buloba-Nsangi'!D40)</f>
        <v>1</v>
      </c>
      <c r="E40" s="49">
        <f>AVERAGE('23.09-BULOBA- NSANGI'!E40,'24.09 Buloba-Nsangi'!E40,'25.09 Buloba-Nsangi'!E40,'27.09 Buloba-Nsangi'!E40,'26.09 Buloba-Nsangi-24HRS'!E40,'28.09 Buloba-Nsangi-24h'!E40,'29.09 Buloba-Nsangi'!E40)</f>
        <v>1</v>
      </c>
      <c r="F40" s="49">
        <f>AVERAGE('23.09-BULOBA- NSANGI'!F40,'24.09 Buloba-Nsangi'!F40,'25.09 Buloba-Nsangi'!F40,'27.09 Buloba-Nsangi'!F40,'26.09 Buloba-Nsangi-24HRS'!F40,'28.09 Buloba-Nsangi-24h'!F40,'29.09 Buloba-Nsangi'!F40)</f>
        <v>0.8571428571428571</v>
      </c>
      <c r="G40" s="49">
        <f>AVERAGE('23.09-BULOBA- NSANGI'!G40,'24.09 Buloba-Nsangi'!G40,'25.09 Buloba-Nsangi'!G40,'27.09 Buloba-Nsangi'!G40,'26.09 Buloba-Nsangi-24HRS'!G40,'28.09 Buloba-Nsangi-24h'!G40,'29.09 Buloba-Nsangi'!G40)</f>
        <v>0</v>
      </c>
      <c r="H40" s="49">
        <f>AVERAGE('23.09-BULOBA- NSANGI'!H40,'24.09 Buloba-Nsangi'!H40,'25.09 Buloba-Nsangi'!H40,'27.09 Buloba-Nsangi'!H40,'26.09 Buloba-Nsangi-24HRS'!H40,'28.09 Buloba-Nsangi-24h'!H40,'29.09 Buloba-Nsangi'!H40)</f>
        <v>0</v>
      </c>
      <c r="I40" s="49">
        <f>AVERAGE('23.09-BULOBA- NSANGI'!I40,'24.09 Buloba-Nsangi'!I40,'25.09 Buloba-Nsangi'!I40,'27.09 Buloba-Nsangi'!I40,'26.09 Buloba-Nsangi-24HRS'!I40,'28.09 Buloba-Nsangi-24h'!I40,'29.09 Buloba-Nsangi'!I40)</f>
        <v>1.2857142857142858</v>
      </c>
      <c r="J40" s="49">
        <f>AVERAGE('23.09-BULOBA- NSANGI'!J40,'24.09 Buloba-Nsangi'!J40,'25.09 Buloba-Nsangi'!J40,'27.09 Buloba-Nsangi'!J40,'26.09 Buloba-Nsangi-24HRS'!J40,'28.09 Buloba-Nsangi-24h'!J40,'29.09 Buloba-Nsangi'!J40)</f>
        <v>0</v>
      </c>
      <c r="K40" s="49">
        <f>AVERAGE('23.09-BULOBA- NSANGI'!K40,'24.09 Buloba-Nsangi'!K40,'25.09 Buloba-Nsangi'!K40,'27.09 Buloba-Nsangi'!K40,'26.09 Buloba-Nsangi-24HRS'!K40,'28.09 Buloba-Nsangi-24h'!K40,'29.09 Buloba-Nsangi'!K40)</f>
        <v>0.14285714285714285</v>
      </c>
      <c r="L40" s="49">
        <f>AVERAGE('23.09-BULOBA- NSANGI'!L40,'24.09 Buloba-Nsangi'!L40,'25.09 Buloba-Nsangi'!L40,'27.09 Buloba-Nsangi'!L40,'26.09 Buloba-Nsangi-24HRS'!L40,'28.09 Buloba-Nsangi-24h'!L40,'29.09 Buloba-Nsangi'!L40)</f>
        <v>0</v>
      </c>
      <c r="M40" s="49">
        <f>AVERAGE('23.09-BULOBA- NSANGI'!M40,'24.09 Buloba-Nsangi'!M40,'25.09 Buloba-Nsangi'!M40,'27.09 Buloba-Nsangi'!M40,'26.09 Buloba-Nsangi-24HRS'!M40,'28.09 Buloba-Nsangi-24h'!M40,'29.09 Buloba-Nsangi'!M40)</f>
        <v>16.714285714285715</v>
      </c>
      <c r="N40" s="49">
        <f>AVERAGE('23.09-BULOBA- NSANGI'!N40,'24.09 Buloba-Nsangi'!N40,'25.09 Buloba-Nsangi'!N40,'27.09 Buloba-Nsangi'!N40,'26.09 Buloba-Nsangi-24HRS'!N40,'28.09 Buloba-Nsangi-24h'!N40,'29.09 Buloba-Nsangi'!N40)</f>
        <v>0</v>
      </c>
      <c r="O40" s="15">
        <f t="shared" si="0"/>
        <v>7.5714285714285712</v>
      </c>
      <c r="P40" s="15">
        <f t="shared" si="1"/>
        <v>24.285714285714285</v>
      </c>
      <c r="R40" s="5" t="s">
        <v>17</v>
      </c>
      <c r="S40" s="63">
        <f t="shared" ref="S40:AF40" si="32">SUM(S10:S21)</f>
        <v>200.42857142857144</v>
      </c>
      <c r="T40" s="63">
        <f t="shared" si="32"/>
        <v>46.857142857142854</v>
      </c>
      <c r="U40" s="63">
        <f t="shared" si="32"/>
        <v>36.571428571428569</v>
      </c>
      <c r="V40" s="63">
        <f t="shared" si="32"/>
        <v>39.714285714285708</v>
      </c>
      <c r="W40" s="63">
        <f t="shared" si="32"/>
        <v>7.8571428571428568</v>
      </c>
      <c r="X40" s="63">
        <f t="shared" si="32"/>
        <v>0.42857142857142855</v>
      </c>
      <c r="Y40" s="63">
        <f t="shared" si="32"/>
        <v>68.285714285714292</v>
      </c>
      <c r="Z40" s="63">
        <f t="shared" si="32"/>
        <v>9.1428571428571423</v>
      </c>
      <c r="AA40" s="63">
        <f t="shared" si="32"/>
        <v>5.4285714285714279</v>
      </c>
      <c r="AB40" s="63">
        <f t="shared" si="32"/>
        <v>0.42857142857142855</v>
      </c>
      <c r="AC40" s="63">
        <f t="shared" si="32"/>
        <v>1007.8571428571427</v>
      </c>
      <c r="AD40" s="63">
        <f t="shared" si="32"/>
        <v>0.2857142857142857</v>
      </c>
      <c r="AE40" s="64">
        <f t="shared" si="32"/>
        <v>415.4285714285715</v>
      </c>
      <c r="AF40" s="64">
        <f t="shared" si="32"/>
        <v>1423.285714285714</v>
      </c>
    </row>
    <row r="41" spans="2:32" ht="23.1" customHeight="1" x14ac:dyDescent="0.25">
      <c r="B41" s="23" t="s">
        <v>68</v>
      </c>
      <c r="C41" s="49">
        <f>AVERAGE('23.09-BULOBA- NSANGI'!C41,'24.09 Buloba-Nsangi'!C41,'25.09 Buloba-Nsangi'!C41,'27.09 Buloba-Nsangi'!C41,'26.09 Buloba-Nsangi-24HRS'!C41,'28.09 Buloba-Nsangi-24h'!C41,'29.09 Buloba-Nsangi'!C41)</f>
        <v>2.5714285714285716</v>
      </c>
      <c r="D41" s="49">
        <f>AVERAGE('23.09-BULOBA- NSANGI'!D41,'24.09 Buloba-Nsangi'!D41,'25.09 Buloba-Nsangi'!D41,'27.09 Buloba-Nsangi'!D41,'26.09 Buloba-Nsangi-24HRS'!D41,'28.09 Buloba-Nsangi-24h'!D41,'29.09 Buloba-Nsangi'!D41)</f>
        <v>0.5714285714285714</v>
      </c>
      <c r="E41" s="49">
        <f>AVERAGE('23.09-BULOBA- NSANGI'!E41,'24.09 Buloba-Nsangi'!E41,'25.09 Buloba-Nsangi'!E41,'27.09 Buloba-Nsangi'!E41,'26.09 Buloba-Nsangi-24HRS'!E41,'28.09 Buloba-Nsangi-24h'!E41,'29.09 Buloba-Nsangi'!E41)</f>
        <v>0.42857142857142855</v>
      </c>
      <c r="F41" s="49">
        <f>AVERAGE('23.09-BULOBA- NSANGI'!F41,'24.09 Buloba-Nsangi'!F41,'25.09 Buloba-Nsangi'!F41,'27.09 Buloba-Nsangi'!F41,'26.09 Buloba-Nsangi-24HRS'!F41,'28.09 Buloba-Nsangi-24h'!F41,'29.09 Buloba-Nsangi'!F41)</f>
        <v>0.5714285714285714</v>
      </c>
      <c r="G41" s="49">
        <f>AVERAGE('23.09-BULOBA- NSANGI'!G41,'24.09 Buloba-Nsangi'!G41,'25.09 Buloba-Nsangi'!G41,'27.09 Buloba-Nsangi'!G41,'26.09 Buloba-Nsangi-24HRS'!G41,'28.09 Buloba-Nsangi-24h'!G41,'29.09 Buloba-Nsangi'!G41)</f>
        <v>0.14285714285714285</v>
      </c>
      <c r="H41" s="49">
        <f>AVERAGE('23.09-BULOBA- NSANGI'!H41,'24.09 Buloba-Nsangi'!H41,'25.09 Buloba-Nsangi'!H41,'27.09 Buloba-Nsangi'!H41,'26.09 Buloba-Nsangi-24HRS'!H41,'28.09 Buloba-Nsangi-24h'!H41,'29.09 Buloba-Nsangi'!H41)</f>
        <v>0</v>
      </c>
      <c r="I41" s="49">
        <f>AVERAGE('23.09-BULOBA- NSANGI'!I41,'24.09 Buloba-Nsangi'!I41,'25.09 Buloba-Nsangi'!I41,'27.09 Buloba-Nsangi'!I41,'26.09 Buloba-Nsangi-24HRS'!I41,'28.09 Buloba-Nsangi-24h'!I41,'29.09 Buloba-Nsangi'!I41)</f>
        <v>1.7142857142857142</v>
      </c>
      <c r="J41" s="49">
        <f>AVERAGE('23.09-BULOBA- NSANGI'!J41,'24.09 Buloba-Nsangi'!J41,'25.09 Buloba-Nsangi'!J41,'27.09 Buloba-Nsangi'!J41,'26.09 Buloba-Nsangi-24HRS'!J41,'28.09 Buloba-Nsangi-24h'!J41,'29.09 Buloba-Nsangi'!J41)</f>
        <v>0.14285714285714285</v>
      </c>
      <c r="K41" s="49">
        <f>AVERAGE('23.09-BULOBA- NSANGI'!K41,'24.09 Buloba-Nsangi'!K41,'25.09 Buloba-Nsangi'!K41,'27.09 Buloba-Nsangi'!K41,'26.09 Buloba-Nsangi-24HRS'!K41,'28.09 Buloba-Nsangi-24h'!K41,'29.09 Buloba-Nsangi'!K41)</f>
        <v>0.2857142857142857</v>
      </c>
      <c r="L41" s="49">
        <f>AVERAGE('23.09-BULOBA- NSANGI'!L41,'24.09 Buloba-Nsangi'!L41,'25.09 Buloba-Nsangi'!L41,'27.09 Buloba-Nsangi'!L41,'26.09 Buloba-Nsangi-24HRS'!L41,'28.09 Buloba-Nsangi-24h'!L41,'29.09 Buloba-Nsangi'!L41)</f>
        <v>0</v>
      </c>
      <c r="M41" s="49">
        <f>AVERAGE('23.09-BULOBA- NSANGI'!M41,'24.09 Buloba-Nsangi'!M41,'25.09 Buloba-Nsangi'!M41,'27.09 Buloba-Nsangi'!M41,'26.09 Buloba-Nsangi-24HRS'!M41,'28.09 Buloba-Nsangi-24h'!M41,'29.09 Buloba-Nsangi'!M41)</f>
        <v>14.714285714285714</v>
      </c>
      <c r="N41" s="49">
        <f>AVERAGE('23.09-BULOBA- NSANGI'!N41,'24.09 Buloba-Nsangi'!N41,'25.09 Buloba-Nsangi'!N41,'27.09 Buloba-Nsangi'!N41,'26.09 Buloba-Nsangi-24HRS'!N41,'28.09 Buloba-Nsangi-24h'!N41,'29.09 Buloba-Nsangi'!N41)</f>
        <v>0</v>
      </c>
      <c r="O41" s="15">
        <f t="shared" si="0"/>
        <v>6.4285714285714297</v>
      </c>
      <c r="P41" s="15">
        <f t="shared" si="1"/>
        <v>21.142857142857142</v>
      </c>
      <c r="R41" s="5" t="s">
        <v>185</v>
      </c>
      <c r="S41" s="63">
        <f>SUM(S10:S33)</f>
        <v>292.42857142857144</v>
      </c>
      <c r="T41" s="63">
        <f t="shared" ref="T41:AD41" si="33">SUM(T10:T33)</f>
        <v>66.857142857142861</v>
      </c>
      <c r="U41" s="63">
        <f t="shared" si="33"/>
        <v>48.071428571428569</v>
      </c>
      <c r="V41" s="63">
        <f t="shared" si="33"/>
        <v>93.714285714285708</v>
      </c>
      <c r="W41" s="63">
        <f t="shared" si="33"/>
        <v>10.357142857142858</v>
      </c>
      <c r="X41" s="63">
        <f t="shared" si="33"/>
        <v>0.42857142857142855</v>
      </c>
      <c r="Y41" s="63">
        <f t="shared" si="33"/>
        <v>109.78571428571429</v>
      </c>
      <c r="Z41" s="63">
        <f t="shared" si="33"/>
        <v>18.642857142857142</v>
      </c>
      <c r="AA41" s="63">
        <f t="shared" si="33"/>
        <v>6.4285714285714279</v>
      </c>
      <c r="AB41" s="63">
        <f t="shared" si="33"/>
        <v>0.42857142857142855</v>
      </c>
      <c r="AC41" s="63">
        <f t="shared" si="33"/>
        <v>1368.3571428571427</v>
      </c>
      <c r="AD41" s="63">
        <f t="shared" si="33"/>
        <v>0.2857142857142857</v>
      </c>
      <c r="AE41" s="64">
        <f>SUM(AE10:AE33)</f>
        <v>647.42857142857156</v>
      </c>
      <c r="AF41" s="64">
        <f>SUM(AF10:AF33)</f>
        <v>2015.785714285714</v>
      </c>
    </row>
    <row r="42" spans="2:32" ht="23.1" customHeight="1" x14ac:dyDescent="0.25">
      <c r="B42" s="24" t="s">
        <v>69</v>
      </c>
      <c r="C42" s="49">
        <f>AVERAGE('23.09-BULOBA- NSANGI'!C42,'24.09 Buloba-Nsangi'!C42,'25.09 Buloba-Nsangi'!C42,'27.09 Buloba-Nsangi'!C42,'26.09 Buloba-Nsangi-24HRS'!C42,'28.09 Buloba-Nsangi-24h'!C42,'29.09 Buloba-Nsangi'!C42)</f>
        <v>3.8571428571428572</v>
      </c>
      <c r="D42" s="49">
        <f>AVERAGE('23.09-BULOBA- NSANGI'!D42,'24.09 Buloba-Nsangi'!D42,'25.09 Buloba-Nsangi'!D42,'27.09 Buloba-Nsangi'!D42,'26.09 Buloba-Nsangi-24HRS'!D42,'28.09 Buloba-Nsangi-24h'!D42,'29.09 Buloba-Nsangi'!D42)</f>
        <v>0.7142857142857143</v>
      </c>
      <c r="E42" s="49">
        <f>AVERAGE('23.09-BULOBA- NSANGI'!E42,'24.09 Buloba-Nsangi'!E42,'25.09 Buloba-Nsangi'!E42,'27.09 Buloba-Nsangi'!E42,'26.09 Buloba-Nsangi-24HRS'!E42,'28.09 Buloba-Nsangi-24h'!E42,'29.09 Buloba-Nsangi'!E42)</f>
        <v>0.8571428571428571</v>
      </c>
      <c r="F42" s="49">
        <f>AVERAGE('23.09-BULOBA- NSANGI'!F42,'24.09 Buloba-Nsangi'!F42,'25.09 Buloba-Nsangi'!F42,'27.09 Buloba-Nsangi'!F42,'26.09 Buloba-Nsangi-24HRS'!F42,'28.09 Buloba-Nsangi-24h'!F42,'29.09 Buloba-Nsangi'!F42)</f>
        <v>0.8571428571428571</v>
      </c>
      <c r="G42" s="49">
        <f>AVERAGE('23.09-BULOBA- NSANGI'!G42,'24.09 Buloba-Nsangi'!G42,'25.09 Buloba-Nsangi'!G42,'27.09 Buloba-Nsangi'!G42,'26.09 Buloba-Nsangi-24HRS'!G42,'28.09 Buloba-Nsangi-24h'!G42,'29.09 Buloba-Nsangi'!G42)</f>
        <v>0.14285714285714285</v>
      </c>
      <c r="H42" s="49">
        <f>AVERAGE('23.09-BULOBA- NSANGI'!H42,'24.09 Buloba-Nsangi'!H42,'25.09 Buloba-Nsangi'!H42,'27.09 Buloba-Nsangi'!H42,'26.09 Buloba-Nsangi-24HRS'!H42,'28.09 Buloba-Nsangi-24h'!H42,'29.09 Buloba-Nsangi'!H42)</f>
        <v>0</v>
      </c>
      <c r="I42" s="49">
        <f>AVERAGE('23.09-BULOBA- NSANGI'!I42,'24.09 Buloba-Nsangi'!I42,'25.09 Buloba-Nsangi'!I42,'27.09 Buloba-Nsangi'!I42,'26.09 Buloba-Nsangi-24HRS'!I42,'28.09 Buloba-Nsangi-24h'!I42,'29.09 Buloba-Nsangi'!I42)</f>
        <v>0.42857142857142855</v>
      </c>
      <c r="J42" s="49">
        <f>AVERAGE('23.09-BULOBA- NSANGI'!J42,'24.09 Buloba-Nsangi'!J42,'25.09 Buloba-Nsangi'!J42,'27.09 Buloba-Nsangi'!J42,'26.09 Buloba-Nsangi-24HRS'!J42,'28.09 Buloba-Nsangi-24h'!J42,'29.09 Buloba-Nsangi'!J42)</f>
        <v>0</v>
      </c>
      <c r="K42" s="49">
        <f>AVERAGE('23.09-BULOBA- NSANGI'!K42,'24.09 Buloba-Nsangi'!K42,'25.09 Buloba-Nsangi'!K42,'27.09 Buloba-Nsangi'!K42,'26.09 Buloba-Nsangi-24HRS'!K42,'28.09 Buloba-Nsangi-24h'!K42,'29.09 Buloba-Nsangi'!K42)</f>
        <v>0.2857142857142857</v>
      </c>
      <c r="L42" s="49">
        <f>AVERAGE('23.09-BULOBA- NSANGI'!L42,'24.09 Buloba-Nsangi'!L42,'25.09 Buloba-Nsangi'!L42,'27.09 Buloba-Nsangi'!L42,'26.09 Buloba-Nsangi-24HRS'!L42,'28.09 Buloba-Nsangi-24h'!L42,'29.09 Buloba-Nsangi'!L42)</f>
        <v>0</v>
      </c>
      <c r="M42" s="49">
        <f>AVERAGE('23.09-BULOBA- NSANGI'!M42,'24.09 Buloba-Nsangi'!M42,'25.09 Buloba-Nsangi'!M42,'27.09 Buloba-Nsangi'!M42,'26.09 Buloba-Nsangi-24HRS'!M42,'28.09 Buloba-Nsangi-24h'!M42,'29.09 Buloba-Nsangi'!M42)</f>
        <v>18.714285714285715</v>
      </c>
      <c r="N42" s="49">
        <f>AVERAGE('23.09-BULOBA- NSANGI'!N42,'24.09 Buloba-Nsangi'!N42,'25.09 Buloba-Nsangi'!N42,'27.09 Buloba-Nsangi'!N42,'26.09 Buloba-Nsangi-24HRS'!N42,'28.09 Buloba-Nsangi-24h'!N42,'29.09 Buloba-Nsangi'!N42)</f>
        <v>0</v>
      </c>
      <c r="O42" s="15">
        <f t="shared" si="0"/>
        <v>7.1428571428571423</v>
      </c>
      <c r="P42" s="15">
        <f t="shared" si="1"/>
        <v>25.857142857142858</v>
      </c>
      <c r="R42" s="5" t="s">
        <v>160</v>
      </c>
      <c r="S42" s="48">
        <f>S41/S40</f>
        <v>1.459016393442623</v>
      </c>
      <c r="T42" s="48">
        <f t="shared" ref="T42:AF42" si="34">T41/T40</f>
        <v>1.4268292682926831</v>
      </c>
      <c r="U42" s="48">
        <f t="shared" si="34"/>
        <v>1.314453125</v>
      </c>
      <c r="V42" s="48">
        <f t="shared" si="34"/>
        <v>2.3597122302158278</v>
      </c>
      <c r="W42" s="48">
        <f t="shared" si="34"/>
        <v>1.3181818181818183</v>
      </c>
      <c r="X42" s="48">
        <f t="shared" si="34"/>
        <v>1</v>
      </c>
      <c r="Y42" s="48">
        <f t="shared" si="34"/>
        <v>1.6077405857740585</v>
      </c>
      <c r="Z42" s="48">
        <f t="shared" si="34"/>
        <v>2.0390625</v>
      </c>
      <c r="AA42" s="48">
        <f t="shared" si="34"/>
        <v>1.1842105263157896</v>
      </c>
      <c r="AB42" s="48">
        <f t="shared" si="34"/>
        <v>1</v>
      </c>
      <c r="AC42" s="48">
        <f t="shared" si="34"/>
        <v>1.3576895818568393</v>
      </c>
      <c r="AD42" s="48">
        <f t="shared" si="34"/>
        <v>1</v>
      </c>
      <c r="AE42" s="65">
        <f t="shared" si="34"/>
        <v>1.5584594222833563</v>
      </c>
      <c r="AF42" s="65">
        <f t="shared" si="34"/>
        <v>1.4162902740138514</v>
      </c>
    </row>
    <row r="43" spans="2:32" ht="23.1" customHeight="1" x14ac:dyDescent="0.25">
      <c r="B43" s="23" t="s">
        <v>70</v>
      </c>
      <c r="C43" s="49">
        <f>AVERAGE('23.09-BULOBA- NSANGI'!C43,'24.09 Buloba-Nsangi'!C43,'25.09 Buloba-Nsangi'!C43,'27.09 Buloba-Nsangi'!C43,'26.09 Buloba-Nsangi-24HRS'!C43,'28.09 Buloba-Nsangi-24h'!C43,'29.09 Buloba-Nsangi'!C43)</f>
        <v>3.5714285714285716</v>
      </c>
      <c r="D43" s="49">
        <f>AVERAGE('23.09-BULOBA- NSANGI'!D43,'24.09 Buloba-Nsangi'!D43,'25.09 Buloba-Nsangi'!D43,'27.09 Buloba-Nsangi'!D43,'26.09 Buloba-Nsangi-24HRS'!D43,'28.09 Buloba-Nsangi-24h'!D43,'29.09 Buloba-Nsangi'!D43)</f>
        <v>1</v>
      </c>
      <c r="E43" s="49">
        <f>AVERAGE('23.09-BULOBA- NSANGI'!E43,'24.09 Buloba-Nsangi'!E43,'25.09 Buloba-Nsangi'!E43,'27.09 Buloba-Nsangi'!E43,'26.09 Buloba-Nsangi-24HRS'!E43,'28.09 Buloba-Nsangi-24h'!E43,'29.09 Buloba-Nsangi'!E43)</f>
        <v>0.7142857142857143</v>
      </c>
      <c r="F43" s="49">
        <f>AVERAGE('23.09-BULOBA- NSANGI'!F43,'24.09 Buloba-Nsangi'!F43,'25.09 Buloba-Nsangi'!F43,'27.09 Buloba-Nsangi'!F43,'26.09 Buloba-Nsangi-24HRS'!F43,'28.09 Buloba-Nsangi-24h'!F43,'29.09 Buloba-Nsangi'!F43)</f>
        <v>0.42857142857142855</v>
      </c>
      <c r="G43" s="49">
        <f>AVERAGE('23.09-BULOBA- NSANGI'!G43,'24.09 Buloba-Nsangi'!G43,'25.09 Buloba-Nsangi'!G43,'27.09 Buloba-Nsangi'!G43,'26.09 Buloba-Nsangi-24HRS'!G43,'28.09 Buloba-Nsangi-24h'!G43,'29.09 Buloba-Nsangi'!G43)</f>
        <v>0</v>
      </c>
      <c r="H43" s="49">
        <f>AVERAGE('23.09-BULOBA- NSANGI'!H43,'24.09 Buloba-Nsangi'!H43,'25.09 Buloba-Nsangi'!H43,'27.09 Buloba-Nsangi'!H43,'26.09 Buloba-Nsangi-24HRS'!H43,'28.09 Buloba-Nsangi-24h'!H43,'29.09 Buloba-Nsangi'!H43)</f>
        <v>0</v>
      </c>
      <c r="I43" s="49">
        <f>AVERAGE('23.09-BULOBA- NSANGI'!I43,'24.09 Buloba-Nsangi'!I43,'25.09 Buloba-Nsangi'!I43,'27.09 Buloba-Nsangi'!I43,'26.09 Buloba-Nsangi-24HRS'!I43,'28.09 Buloba-Nsangi-24h'!I43,'29.09 Buloba-Nsangi'!I43)</f>
        <v>1.1428571428571428</v>
      </c>
      <c r="J43" s="49">
        <f>AVERAGE('23.09-BULOBA- NSANGI'!J43,'24.09 Buloba-Nsangi'!J43,'25.09 Buloba-Nsangi'!J43,'27.09 Buloba-Nsangi'!J43,'26.09 Buloba-Nsangi-24HRS'!J43,'28.09 Buloba-Nsangi-24h'!J43,'29.09 Buloba-Nsangi'!J43)</f>
        <v>0.2857142857142857</v>
      </c>
      <c r="K43" s="49">
        <f>AVERAGE('23.09-BULOBA- NSANGI'!K43,'24.09 Buloba-Nsangi'!K43,'25.09 Buloba-Nsangi'!K43,'27.09 Buloba-Nsangi'!K43,'26.09 Buloba-Nsangi-24HRS'!K43,'28.09 Buloba-Nsangi-24h'!K43,'29.09 Buloba-Nsangi'!K43)</f>
        <v>0</v>
      </c>
      <c r="L43" s="49">
        <f>AVERAGE('23.09-BULOBA- NSANGI'!L43,'24.09 Buloba-Nsangi'!L43,'25.09 Buloba-Nsangi'!L43,'27.09 Buloba-Nsangi'!L43,'26.09 Buloba-Nsangi-24HRS'!L43,'28.09 Buloba-Nsangi-24h'!L43,'29.09 Buloba-Nsangi'!L43)</f>
        <v>0</v>
      </c>
      <c r="M43" s="49">
        <f>AVERAGE('23.09-BULOBA- NSANGI'!M43,'24.09 Buloba-Nsangi'!M43,'25.09 Buloba-Nsangi'!M43,'27.09 Buloba-Nsangi'!M43,'26.09 Buloba-Nsangi-24HRS'!M43,'28.09 Buloba-Nsangi-24h'!M43,'29.09 Buloba-Nsangi'!M43)</f>
        <v>17.714285714285715</v>
      </c>
      <c r="N43" s="49">
        <f>AVERAGE('23.09-BULOBA- NSANGI'!N43,'24.09 Buloba-Nsangi'!N43,'25.09 Buloba-Nsangi'!N43,'27.09 Buloba-Nsangi'!N43,'26.09 Buloba-Nsangi-24HRS'!N43,'28.09 Buloba-Nsangi-24h'!N43,'29.09 Buloba-Nsangi'!N43)</f>
        <v>0</v>
      </c>
      <c r="O43" s="15">
        <f t="shared" si="0"/>
        <v>7.1428571428571432</v>
      </c>
      <c r="P43" s="15">
        <f t="shared" si="1"/>
        <v>24.857142857142858</v>
      </c>
    </row>
    <row r="44" spans="2:32" ht="23.1" customHeight="1" x14ac:dyDescent="0.25">
      <c r="B44" s="25" t="s">
        <v>71</v>
      </c>
      <c r="C44" s="49">
        <f>AVERAGE('23.09-BULOBA- NSANGI'!C44,'24.09 Buloba-Nsangi'!C44,'25.09 Buloba-Nsangi'!C44,'27.09 Buloba-Nsangi'!C44,'26.09 Buloba-Nsangi-24HRS'!C44,'28.09 Buloba-Nsangi-24h'!C44,'29.09 Buloba-Nsangi'!C44)</f>
        <v>3.5714285714285716</v>
      </c>
      <c r="D44" s="49">
        <f>AVERAGE('23.09-BULOBA- NSANGI'!D44,'24.09 Buloba-Nsangi'!D44,'25.09 Buloba-Nsangi'!D44,'27.09 Buloba-Nsangi'!D44,'26.09 Buloba-Nsangi-24HRS'!D44,'28.09 Buloba-Nsangi-24h'!D44,'29.09 Buloba-Nsangi'!D44)</f>
        <v>1.2857142857142858</v>
      </c>
      <c r="E44" s="49">
        <f>AVERAGE('23.09-BULOBA- NSANGI'!E44,'24.09 Buloba-Nsangi'!E44,'25.09 Buloba-Nsangi'!E44,'27.09 Buloba-Nsangi'!E44,'26.09 Buloba-Nsangi-24HRS'!E44,'28.09 Buloba-Nsangi-24h'!E44,'29.09 Buloba-Nsangi'!E44)</f>
        <v>0.7142857142857143</v>
      </c>
      <c r="F44" s="49">
        <f>AVERAGE('23.09-BULOBA- NSANGI'!F44,'24.09 Buloba-Nsangi'!F44,'25.09 Buloba-Nsangi'!F44,'27.09 Buloba-Nsangi'!F44,'26.09 Buloba-Nsangi-24HRS'!F44,'28.09 Buloba-Nsangi-24h'!F44,'29.09 Buloba-Nsangi'!F44)</f>
        <v>0.5714285714285714</v>
      </c>
      <c r="G44" s="49">
        <f>AVERAGE('23.09-BULOBA- NSANGI'!G44,'24.09 Buloba-Nsangi'!G44,'25.09 Buloba-Nsangi'!G44,'27.09 Buloba-Nsangi'!G44,'26.09 Buloba-Nsangi-24HRS'!G44,'28.09 Buloba-Nsangi-24h'!G44,'29.09 Buloba-Nsangi'!G44)</f>
        <v>0</v>
      </c>
      <c r="H44" s="49">
        <f>AVERAGE('23.09-BULOBA- NSANGI'!H44,'24.09 Buloba-Nsangi'!H44,'25.09 Buloba-Nsangi'!H44,'27.09 Buloba-Nsangi'!H44,'26.09 Buloba-Nsangi-24HRS'!H44,'28.09 Buloba-Nsangi-24h'!H44,'29.09 Buloba-Nsangi'!H44)</f>
        <v>0</v>
      </c>
      <c r="I44" s="49">
        <f>AVERAGE('23.09-BULOBA- NSANGI'!I44,'24.09 Buloba-Nsangi'!I44,'25.09 Buloba-Nsangi'!I44,'27.09 Buloba-Nsangi'!I44,'26.09 Buloba-Nsangi-24HRS'!I44,'28.09 Buloba-Nsangi-24h'!I44,'29.09 Buloba-Nsangi'!I44)</f>
        <v>2</v>
      </c>
      <c r="J44" s="49">
        <f>AVERAGE('23.09-BULOBA- NSANGI'!J44,'24.09 Buloba-Nsangi'!J44,'25.09 Buloba-Nsangi'!J44,'27.09 Buloba-Nsangi'!J44,'26.09 Buloba-Nsangi-24HRS'!J44,'28.09 Buloba-Nsangi-24h'!J44,'29.09 Buloba-Nsangi'!J44)</f>
        <v>0</v>
      </c>
      <c r="K44" s="49">
        <f>AVERAGE('23.09-BULOBA- NSANGI'!K44,'24.09 Buloba-Nsangi'!K44,'25.09 Buloba-Nsangi'!K44,'27.09 Buloba-Nsangi'!K44,'26.09 Buloba-Nsangi-24HRS'!K44,'28.09 Buloba-Nsangi-24h'!K44,'29.09 Buloba-Nsangi'!K44)</f>
        <v>0</v>
      </c>
      <c r="L44" s="49">
        <f>AVERAGE('23.09-BULOBA- NSANGI'!L44,'24.09 Buloba-Nsangi'!L44,'25.09 Buloba-Nsangi'!L44,'27.09 Buloba-Nsangi'!L44,'26.09 Buloba-Nsangi-24HRS'!L44,'28.09 Buloba-Nsangi-24h'!L44,'29.09 Buloba-Nsangi'!L44)</f>
        <v>0</v>
      </c>
      <c r="M44" s="49">
        <f>AVERAGE('23.09-BULOBA- NSANGI'!M44,'24.09 Buloba-Nsangi'!M44,'25.09 Buloba-Nsangi'!M44,'27.09 Buloba-Nsangi'!M44,'26.09 Buloba-Nsangi-24HRS'!M44,'28.09 Buloba-Nsangi-24h'!M44,'29.09 Buloba-Nsangi'!M44)</f>
        <v>18</v>
      </c>
      <c r="N44" s="49">
        <f>AVERAGE('23.09-BULOBA- NSANGI'!N44,'24.09 Buloba-Nsangi'!N44,'25.09 Buloba-Nsangi'!N44,'27.09 Buloba-Nsangi'!N44,'26.09 Buloba-Nsangi-24HRS'!N44,'28.09 Buloba-Nsangi-24h'!N44,'29.09 Buloba-Nsangi'!N44)</f>
        <v>0</v>
      </c>
      <c r="O44" s="15">
        <f t="shared" si="0"/>
        <v>8.1428571428571423</v>
      </c>
      <c r="P44" s="15">
        <f t="shared" si="1"/>
        <v>26.142857142857142</v>
      </c>
    </row>
    <row r="45" spans="2:32" ht="23.1" customHeight="1" x14ac:dyDescent="0.25">
      <c r="B45" s="23" t="s">
        <v>72</v>
      </c>
      <c r="C45" s="49">
        <f>AVERAGE('23.09-BULOBA- NSANGI'!C45,'24.09 Buloba-Nsangi'!C45,'25.09 Buloba-Nsangi'!C45,'27.09 Buloba-Nsangi'!C45,'26.09 Buloba-Nsangi-24HRS'!C45,'28.09 Buloba-Nsangi-24h'!C45,'29.09 Buloba-Nsangi'!C45)</f>
        <v>3.1428571428571428</v>
      </c>
      <c r="D45" s="49">
        <f>AVERAGE('23.09-BULOBA- NSANGI'!D45,'24.09 Buloba-Nsangi'!D45,'25.09 Buloba-Nsangi'!D45,'27.09 Buloba-Nsangi'!D45,'26.09 Buloba-Nsangi-24HRS'!D45,'28.09 Buloba-Nsangi-24h'!D45,'29.09 Buloba-Nsangi'!D45)</f>
        <v>0.7142857142857143</v>
      </c>
      <c r="E45" s="49">
        <f>AVERAGE('23.09-BULOBA- NSANGI'!E45,'24.09 Buloba-Nsangi'!E45,'25.09 Buloba-Nsangi'!E45,'27.09 Buloba-Nsangi'!E45,'26.09 Buloba-Nsangi-24HRS'!E45,'28.09 Buloba-Nsangi-24h'!E45,'29.09 Buloba-Nsangi'!E45)</f>
        <v>1.4285714285714286</v>
      </c>
      <c r="F45" s="49">
        <f>AVERAGE('23.09-BULOBA- NSANGI'!F45,'24.09 Buloba-Nsangi'!F45,'25.09 Buloba-Nsangi'!F45,'27.09 Buloba-Nsangi'!F45,'26.09 Buloba-Nsangi-24HRS'!F45,'28.09 Buloba-Nsangi-24h'!F45,'29.09 Buloba-Nsangi'!F45)</f>
        <v>0.2857142857142857</v>
      </c>
      <c r="G45" s="49">
        <f>AVERAGE('23.09-BULOBA- NSANGI'!G45,'24.09 Buloba-Nsangi'!G45,'25.09 Buloba-Nsangi'!G45,'27.09 Buloba-Nsangi'!G45,'26.09 Buloba-Nsangi-24HRS'!G45,'28.09 Buloba-Nsangi-24h'!G45,'29.09 Buloba-Nsangi'!G45)</f>
        <v>0.2857142857142857</v>
      </c>
      <c r="H45" s="49">
        <f>AVERAGE('23.09-BULOBA- NSANGI'!H45,'24.09 Buloba-Nsangi'!H45,'25.09 Buloba-Nsangi'!H45,'27.09 Buloba-Nsangi'!H45,'26.09 Buloba-Nsangi-24HRS'!H45,'28.09 Buloba-Nsangi-24h'!H45,'29.09 Buloba-Nsangi'!H45)</f>
        <v>0</v>
      </c>
      <c r="I45" s="49">
        <f>AVERAGE('23.09-BULOBA- NSANGI'!I45,'24.09 Buloba-Nsangi'!I45,'25.09 Buloba-Nsangi'!I45,'27.09 Buloba-Nsangi'!I45,'26.09 Buloba-Nsangi-24HRS'!I45,'28.09 Buloba-Nsangi-24h'!I45,'29.09 Buloba-Nsangi'!I45)</f>
        <v>1.2857142857142858</v>
      </c>
      <c r="J45" s="49">
        <f>AVERAGE('23.09-BULOBA- NSANGI'!J45,'24.09 Buloba-Nsangi'!J45,'25.09 Buloba-Nsangi'!J45,'27.09 Buloba-Nsangi'!J45,'26.09 Buloba-Nsangi-24HRS'!J45,'28.09 Buloba-Nsangi-24h'!J45,'29.09 Buloba-Nsangi'!J45)</f>
        <v>0.2857142857142857</v>
      </c>
      <c r="K45" s="49">
        <f>AVERAGE('23.09-BULOBA- NSANGI'!K45,'24.09 Buloba-Nsangi'!K45,'25.09 Buloba-Nsangi'!K45,'27.09 Buloba-Nsangi'!K45,'26.09 Buloba-Nsangi-24HRS'!K45,'28.09 Buloba-Nsangi-24h'!K45,'29.09 Buloba-Nsangi'!K45)</f>
        <v>0.42857142857142855</v>
      </c>
      <c r="L45" s="49">
        <f>AVERAGE('23.09-BULOBA- NSANGI'!L45,'24.09 Buloba-Nsangi'!L45,'25.09 Buloba-Nsangi'!L45,'27.09 Buloba-Nsangi'!L45,'26.09 Buloba-Nsangi-24HRS'!L45,'28.09 Buloba-Nsangi-24h'!L45,'29.09 Buloba-Nsangi'!L45)</f>
        <v>0</v>
      </c>
      <c r="M45" s="49">
        <f>AVERAGE('23.09-BULOBA- NSANGI'!M45,'24.09 Buloba-Nsangi'!M45,'25.09 Buloba-Nsangi'!M45,'27.09 Buloba-Nsangi'!M45,'26.09 Buloba-Nsangi-24HRS'!M45,'28.09 Buloba-Nsangi-24h'!M45,'29.09 Buloba-Nsangi'!M45)</f>
        <v>14.714285714285714</v>
      </c>
      <c r="N45" s="49">
        <f>AVERAGE('23.09-BULOBA- NSANGI'!N45,'24.09 Buloba-Nsangi'!N45,'25.09 Buloba-Nsangi'!N45,'27.09 Buloba-Nsangi'!N45,'26.09 Buloba-Nsangi-24HRS'!N45,'28.09 Buloba-Nsangi-24h'!N45,'29.09 Buloba-Nsangi'!N45)</f>
        <v>0</v>
      </c>
      <c r="O45" s="15">
        <f t="shared" si="0"/>
        <v>7.8571428571428568</v>
      </c>
      <c r="P45" s="15">
        <f t="shared" si="1"/>
        <v>22.571428571428569</v>
      </c>
    </row>
    <row r="46" spans="2:32" ht="23.1" customHeight="1" x14ac:dyDescent="0.25">
      <c r="B46" s="24" t="s">
        <v>73</v>
      </c>
      <c r="C46" s="49">
        <f>AVERAGE('23.09-BULOBA- NSANGI'!C46,'24.09 Buloba-Nsangi'!C46,'25.09 Buloba-Nsangi'!C46,'27.09 Buloba-Nsangi'!C46,'26.09 Buloba-Nsangi-24HRS'!C46,'28.09 Buloba-Nsangi-24h'!C46,'29.09 Buloba-Nsangi'!C46)</f>
        <v>2.4285714285714284</v>
      </c>
      <c r="D46" s="49">
        <f>AVERAGE('23.09-BULOBA- NSANGI'!D46,'24.09 Buloba-Nsangi'!D46,'25.09 Buloba-Nsangi'!D46,'27.09 Buloba-Nsangi'!D46,'26.09 Buloba-Nsangi-24HRS'!D46,'28.09 Buloba-Nsangi-24h'!D46,'29.09 Buloba-Nsangi'!D46)</f>
        <v>1</v>
      </c>
      <c r="E46" s="49">
        <f>AVERAGE('23.09-BULOBA- NSANGI'!E46,'24.09 Buloba-Nsangi'!E46,'25.09 Buloba-Nsangi'!E46,'27.09 Buloba-Nsangi'!E46,'26.09 Buloba-Nsangi-24HRS'!E46,'28.09 Buloba-Nsangi-24h'!E46,'29.09 Buloba-Nsangi'!E46)</f>
        <v>0.8571428571428571</v>
      </c>
      <c r="F46" s="49">
        <f>AVERAGE('23.09-BULOBA- NSANGI'!F46,'24.09 Buloba-Nsangi'!F46,'25.09 Buloba-Nsangi'!F46,'27.09 Buloba-Nsangi'!F46,'26.09 Buloba-Nsangi-24HRS'!F46,'28.09 Buloba-Nsangi-24h'!F46,'29.09 Buloba-Nsangi'!F46)</f>
        <v>0.42857142857142855</v>
      </c>
      <c r="G46" s="49">
        <f>AVERAGE('23.09-BULOBA- NSANGI'!G46,'24.09 Buloba-Nsangi'!G46,'25.09 Buloba-Nsangi'!G46,'27.09 Buloba-Nsangi'!G46,'26.09 Buloba-Nsangi-24HRS'!G46,'28.09 Buloba-Nsangi-24h'!G46,'29.09 Buloba-Nsangi'!G46)</f>
        <v>0</v>
      </c>
      <c r="H46" s="49">
        <f>AVERAGE('23.09-BULOBA- NSANGI'!H46,'24.09 Buloba-Nsangi'!H46,'25.09 Buloba-Nsangi'!H46,'27.09 Buloba-Nsangi'!H46,'26.09 Buloba-Nsangi-24HRS'!H46,'28.09 Buloba-Nsangi-24h'!H46,'29.09 Buloba-Nsangi'!H46)</f>
        <v>0</v>
      </c>
      <c r="I46" s="49">
        <f>AVERAGE('23.09-BULOBA- NSANGI'!I46,'24.09 Buloba-Nsangi'!I46,'25.09 Buloba-Nsangi'!I46,'27.09 Buloba-Nsangi'!I46,'26.09 Buloba-Nsangi-24HRS'!I46,'28.09 Buloba-Nsangi-24h'!I46,'29.09 Buloba-Nsangi'!I46)</f>
        <v>1.7142857142857142</v>
      </c>
      <c r="J46" s="49">
        <f>AVERAGE('23.09-BULOBA- NSANGI'!J46,'24.09 Buloba-Nsangi'!J46,'25.09 Buloba-Nsangi'!J46,'27.09 Buloba-Nsangi'!J46,'26.09 Buloba-Nsangi-24HRS'!J46,'28.09 Buloba-Nsangi-24h'!J46,'29.09 Buloba-Nsangi'!J46)</f>
        <v>0</v>
      </c>
      <c r="K46" s="49">
        <f>AVERAGE('23.09-BULOBA- NSANGI'!K46,'24.09 Buloba-Nsangi'!K46,'25.09 Buloba-Nsangi'!K46,'27.09 Buloba-Nsangi'!K46,'26.09 Buloba-Nsangi-24HRS'!K46,'28.09 Buloba-Nsangi-24h'!K46,'29.09 Buloba-Nsangi'!K46)</f>
        <v>0</v>
      </c>
      <c r="L46" s="49">
        <f>AVERAGE('23.09-BULOBA- NSANGI'!L46,'24.09 Buloba-Nsangi'!L46,'25.09 Buloba-Nsangi'!L46,'27.09 Buloba-Nsangi'!L46,'26.09 Buloba-Nsangi-24HRS'!L46,'28.09 Buloba-Nsangi-24h'!L46,'29.09 Buloba-Nsangi'!L46)</f>
        <v>0</v>
      </c>
      <c r="M46" s="49">
        <f>AVERAGE('23.09-BULOBA- NSANGI'!M46,'24.09 Buloba-Nsangi'!M46,'25.09 Buloba-Nsangi'!M46,'27.09 Buloba-Nsangi'!M46,'26.09 Buloba-Nsangi-24HRS'!M46,'28.09 Buloba-Nsangi-24h'!M46,'29.09 Buloba-Nsangi'!M46)</f>
        <v>16.428571428571427</v>
      </c>
      <c r="N46" s="49">
        <f>AVERAGE('23.09-BULOBA- NSANGI'!N46,'24.09 Buloba-Nsangi'!N46,'25.09 Buloba-Nsangi'!N46,'27.09 Buloba-Nsangi'!N46,'26.09 Buloba-Nsangi-24HRS'!N46,'28.09 Buloba-Nsangi-24h'!N46,'29.09 Buloba-Nsangi'!N46)</f>
        <v>0</v>
      </c>
      <c r="O46" s="15">
        <f t="shared" si="0"/>
        <v>6.4285714285714288</v>
      </c>
      <c r="P46" s="15">
        <f t="shared" si="1"/>
        <v>22.857142857142854</v>
      </c>
      <c r="R46" s="8"/>
      <c r="T46"/>
    </row>
    <row r="47" spans="2:32" ht="23.1" customHeight="1" x14ac:dyDescent="0.25">
      <c r="B47" s="24" t="s">
        <v>74</v>
      </c>
      <c r="C47" s="49">
        <f>AVERAGE('23.09-BULOBA- NSANGI'!C47,'24.09 Buloba-Nsangi'!C47,'25.09 Buloba-Nsangi'!C47,'27.09 Buloba-Nsangi'!C47,'26.09 Buloba-Nsangi-24HRS'!C47,'28.09 Buloba-Nsangi-24h'!C47,'29.09 Buloba-Nsangi'!C47)</f>
        <v>3.1428571428571428</v>
      </c>
      <c r="D47" s="49">
        <f>AVERAGE('23.09-BULOBA- NSANGI'!D47,'24.09 Buloba-Nsangi'!D47,'25.09 Buloba-Nsangi'!D47,'27.09 Buloba-Nsangi'!D47,'26.09 Buloba-Nsangi-24HRS'!D47,'28.09 Buloba-Nsangi-24h'!D47,'29.09 Buloba-Nsangi'!D47)</f>
        <v>0.2857142857142857</v>
      </c>
      <c r="E47" s="49">
        <f>AVERAGE('23.09-BULOBA- NSANGI'!E47,'24.09 Buloba-Nsangi'!E47,'25.09 Buloba-Nsangi'!E47,'27.09 Buloba-Nsangi'!E47,'26.09 Buloba-Nsangi-24HRS'!E47,'28.09 Buloba-Nsangi-24h'!E47,'29.09 Buloba-Nsangi'!E47)</f>
        <v>1.2857142857142858</v>
      </c>
      <c r="F47" s="49">
        <f>AVERAGE('23.09-BULOBA- NSANGI'!F47,'24.09 Buloba-Nsangi'!F47,'25.09 Buloba-Nsangi'!F47,'27.09 Buloba-Nsangi'!F47,'26.09 Buloba-Nsangi-24HRS'!F47,'28.09 Buloba-Nsangi-24h'!F47,'29.09 Buloba-Nsangi'!F47)</f>
        <v>0.42857142857142855</v>
      </c>
      <c r="G47" s="49">
        <f>AVERAGE('23.09-BULOBA- NSANGI'!G47,'24.09 Buloba-Nsangi'!G47,'25.09 Buloba-Nsangi'!G47,'27.09 Buloba-Nsangi'!G47,'26.09 Buloba-Nsangi-24HRS'!G47,'28.09 Buloba-Nsangi-24h'!G47,'29.09 Buloba-Nsangi'!G47)</f>
        <v>0</v>
      </c>
      <c r="H47" s="49">
        <f>AVERAGE('23.09-BULOBA- NSANGI'!H47,'24.09 Buloba-Nsangi'!H47,'25.09 Buloba-Nsangi'!H47,'27.09 Buloba-Nsangi'!H47,'26.09 Buloba-Nsangi-24HRS'!H47,'28.09 Buloba-Nsangi-24h'!H47,'29.09 Buloba-Nsangi'!H47)</f>
        <v>0</v>
      </c>
      <c r="I47" s="49">
        <f>AVERAGE('23.09-BULOBA- NSANGI'!I47,'24.09 Buloba-Nsangi'!I47,'25.09 Buloba-Nsangi'!I47,'27.09 Buloba-Nsangi'!I47,'26.09 Buloba-Nsangi-24HRS'!I47,'28.09 Buloba-Nsangi-24h'!I47,'29.09 Buloba-Nsangi'!I47)</f>
        <v>1.2857142857142858</v>
      </c>
      <c r="J47" s="49">
        <f>AVERAGE('23.09-BULOBA- NSANGI'!J47,'24.09 Buloba-Nsangi'!J47,'25.09 Buloba-Nsangi'!J47,'27.09 Buloba-Nsangi'!J47,'26.09 Buloba-Nsangi-24HRS'!J47,'28.09 Buloba-Nsangi-24h'!J47,'29.09 Buloba-Nsangi'!J47)</f>
        <v>0.42857142857142855</v>
      </c>
      <c r="K47" s="49">
        <f>AVERAGE('23.09-BULOBA- NSANGI'!K47,'24.09 Buloba-Nsangi'!K47,'25.09 Buloba-Nsangi'!K47,'27.09 Buloba-Nsangi'!K47,'26.09 Buloba-Nsangi-24HRS'!K47,'28.09 Buloba-Nsangi-24h'!K47,'29.09 Buloba-Nsangi'!K47)</f>
        <v>0</v>
      </c>
      <c r="L47" s="49">
        <f>AVERAGE('23.09-BULOBA- NSANGI'!L47,'24.09 Buloba-Nsangi'!L47,'25.09 Buloba-Nsangi'!L47,'27.09 Buloba-Nsangi'!L47,'26.09 Buloba-Nsangi-24HRS'!L47,'28.09 Buloba-Nsangi-24h'!L47,'29.09 Buloba-Nsangi'!L47)</f>
        <v>0</v>
      </c>
      <c r="M47" s="49">
        <f>AVERAGE('23.09-BULOBA- NSANGI'!M47,'24.09 Buloba-Nsangi'!M47,'25.09 Buloba-Nsangi'!M47,'27.09 Buloba-Nsangi'!M47,'26.09 Buloba-Nsangi-24HRS'!M47,'28.09 Buloba-Nsangi-24h'!M47,'29.09 Buloba-Nsangi'!M47)</f>
        <v>18.714285714285715</v>
      </c>
      <c r="N47" s="49">
        <f>AVERAGE('23.09-BULOBA- NSANGI'!N47,'24.09 Buloba-Nsangi'!N47,'25.09 Buloba-Nsangi'!N47,'27.09 Buloba-Nsangi'!N47,'26.09 Buloba-Nsangi-24HRS'!N47,'28.09 Buloba-Nsangi-24h'!N47,'29.09 Buloba-Nsangi'!N47)</f>
        <v>0</v>
      </c>
      <c r="O47" s="15">
        <f t="shared" si="0"/>
        <v>6.8571428571428577</v>
      </c>
      <c r="P47" s="15">
        <f t="shared" si="1"/>
        <v>25.571428571428573</v>
      </c>
      <c r="R47" s="8"/>
      <c r="T47"/>
    </row>
    <row r="48" spans="2:32" ht="23.1" customHeight="1" x14ac:dyDescent="0.25">
      <c r="B48" s="24" t="s">
        <v>75</v>
      </c>
      <c r="C48" s="49">
        <f>AVERAGE('23.09-BULOBA- NSANGI'!C48,'24.09 Buloba-Nsangi'!C48,'25.09 Buloba-Nsangi'!C48,'27.09 Buloba-Nsangi'!C48,'26.09 Buloba-Nsangi-24HRS'!C48,'28.09 Buloba-Nsangi-24h'!C48,'29.09 Buloba-Nsangi'!C48)</f>
        <v>4.1428571428571432</v>
      </c>
      <c r="D48" s="49">
        <f>AVERAGE('23.09-BULOBA- NSANGI'!D48,'24.09 Buloba-Nsangi'!D48,'25.09 Buloba-Nsangi'!D48,'27.09 Buloba-Nsangi'!D48,'26.09 Buloba-Nsangi-24HRS'!D48,'28.09 Buloba-Nsangi-24h'!D48,'29.09 Buloba-Nsangi'!D48)</f>
        <v>1.4285714285714286</v>
      </c>
      <c r="E48" s="49">
        <f>AVERAGE('23.09-BULOBA- NSANGI'!E48,'24.09 Buloba-Nsangi'!E48,'25.09 Buloba-Nsangi'!E48,'27.09 Buloba-Nsangi'!E48,'26.09 Buloba-Nsangi-24HRS'!E48,'28.09 Buloba-Nsangi-24h'!E48,'29.09 Buloba-Nsangi'!E48)</f>
        <v>0.8571428571428571</v>
      </c>
      <c r="F48" s="49">
        <f>AVERAGE('23.09-BULOBA- NSANGI'!F48,'24.09 Buloba-Nsangi'!F48,'25.09 Buloba-Nsangi'!F48,'27.09 Buloba-Nsangi'!F48,'26.09 Buloba-Nsangi-24HRS'!F48,'28.09 Buloba-Nsangi-24h'!F48,'29.09 Buloba-Nsangi'!F48)</f>
        <v>1.1428571428571428</v>
      </c>
      <c r="G48" s="49">
        <f>AVERAGE('23.09-BULOBA- NSANGI'!G48,'24.09 Buloba-Nsangi'!G48,'25.09 Buloba-Nsangi'!G48,'27.09 Buloba-Nsangi'!G48,'26.09 Buloba-Nsangi-24HRS'!G48,'28.09 Buloba-Nsangi-24h'!G48,'29.09 Buloba-Nsangi'!G48)</f>
        <v>0</v>
      </c>
      <c r="H48" s="49">
        <f>AVERAGE('23.09-BULOBA- NSANGI'!H48,'24.09 Buloba-Nsangi'!H48,'25.09 Buloba-Nsangi'!H48,'27.09 Buloba-Nsangi'!H48,'26.09 Buloba-Nsangi-24HRS'!H48,'28.09 Buloba-Nsangi-24h'!H48,'29.09 Buloba-Nsangi'!H48)</f>
        <v>0</v>
      </c>
      <c r="I48" s="49">
        <f>AVERAGE('23.09-BULOBA- NSANGI'!I48,'24.09 Buloba-Nsangi'!I48,'25.09 Buloba-Nsangi'!I48,'27.09 Buloba-Nsangi'!I48,'26.09 Buloba-Nsangi-24HRS'!I48,'28.09 Buloba-Nsangi-24h'!I48,'29.09 Buloba-Nsangi'!I48)</f>
        <v>1.4285714285714286</v>
      </c>
      <c r="J48" s="49">
        <f>AVERAGE('23.09-BULOBA- NSANGI'!J48,'24.09 Buloba-Nsangi'!J48,'25.09 Buloba-Nsangi'!J48,'27.09 Buloba-Nsangi'!J48,'26.09 Buloba-Nsangi-24HRS'!J48,'28.09 Buloba-Nsangi-24h'!J48,'29.09 Buloba-Nsangi'!J48)</f>
        <v>0.14285714285714285</v>
      </c>
      <c r="K48" s="49">
        <f>AVERAGE('23.09-BULOBA- NSANGI'!K48,'24.09 Buloba-Nsangi'!K48,'25.09 Buloba-Nsangi'!K48,'27.09 Buloba-Nsangi'!K48,'26.09 Buloba-Nsangi-24HRS'!K48,'28.09 Buloba-Nsangi-24h'!K48,'29.09 Buloba-Nsangi'!K48)</f>
        <v>0.14285714285714285</v>
      </c>
      <c r="L48" s="49">
        <f>AVERAGE('23.09-BULOBA- NSANGI'!L48,'24.09 Buloba-Nsangi'!L48,'25.09 Buloba-Nsangi'!L48,'27.09 Buloba-Nsangi'!L48,'26.09 Buloba-Nsangi-24HRS'!L48,'28.09 Buloba-Nsangi-24h'!L48,'29.09 Buloba-Nsangi'!L48)</f>
        <v>0</v>
      </c>
      <c r="M48" s="49">
        <f>AVERAGE('23.09-BULOBA- NSANGI'!M48,'24.09 Buloba-Nsangi'!M48,'25.09 Buloba-Nsangi'!M48,'27.09 Buloba-Nsangi'!M48,'26.09 Buloba-Nsangi-24HRS'!M48,'28.09 Buloba-Nsangi-24h'!M48,'29.09 Buloba-Nsangi'!M48)</f>
        <v>19.428571428571427</v>
      </c>
      <c r="N48" s="49">
        <f>AVERAGE('23.09-BULOBA- NSANGI'!N48,'24.09 Buloba-Nsangi'!N48,'25.09 Buloba-Nsangi'!N48,'27.09 Buloba-Nsangi'!N48,'26.09 Buloba-Nsangi-24HRS'!N48,'28.09 Buloba-Nsangi-24h'!N48,'29.09 Buloba-Nsangi'!N48)</f>
        <v>0</v>
      </c>
      <c r="O48" s="15">
        <f t="shared" si="0"/>
        <v>9.2857142857142847</v>
      </c>
      <c r="P48" s="15">
        <f t="shared" si="1"/>
        <v>28.714285714285712</v>
      </c>
      <c r="R48" s="8"/>
      <c r="T48"/>
    </row>
    <row r="49" spans="2:20" ht="23.1" customHeight="1" x14ac:dyDescent="0.25">
      <c r="B49" s="23" t="s">
        <v>76</v>
      </c>
      <c r="C49" s="49">
        <f>AVERAGE('23.09-BULOBA- NSANGI'!C49,'24.09 Buloba-Nsangi'!C49,'25.09 Buloba-Nsangi'!C49,'27.09 Buloba-Nsangi'!C49,'26.09 Buloba-Nsangi-24HRS'!C49,'28.09 Buloba-Nsangi-24h'!C49,'29.09 Buloba-Nsangi'!C49)</f>
        <v>4.7142857142857144</v>
      </c>
      <c r="D49" s="49">
        <f>AVERAGE('23.09-BULOBA- NSANGI'!D49,'24.09 Buloba-Nsangi'!D49,'25.09 Buloba-Nsangi'!D49,'27.09 Buloba-Nsangi'!D49,'26.09 Buloba-Nsangi-24HRS'!D49,'28.09 Buloba-Nsangi-24h'!D49,'29.09 Buloba-Nsangi'!D49)</f>
        <v>1</v>
      </c>
      <c r="E49" s="49">
        <f>AVERAGE('23.09-BULOBA- NSANGI'!E49,'24.09 Buloba-Nsangi'!E49,'25.09 Buloba-Nsangi'!E49,'27.09 Buloba-Nsangi'!E49,'26.09 Buloba-Nsangi-24HRS'!E49,'28.09 Buloba-Nsangi-24h'!E49,'29.09 Buloba-Nsangi'!E49)</f>
        <v>0.8571428571428571</v>
      </c>
      <c r="F49" s="49">
        <f>AVERAGE('23.09-BULOBA- NSANGI'!F49,'24.09 Buloba-Nsangi'!F49,'25.09 Buloba-Nsangi'!F49,'27.09 Buloba-Nsangi'!F49,'26.09 Buloba-Nsangi-24HRS'!F49,'28.09 Buloba-Nsangi-24h'!F49,'29.09 Buloba-Nsangi'!F49)</f>
        <v>1</v>
      </c>
      <c r="G49" s="49">
        <f>AVERAGE('23.09-BULOBA- NSANGI'!G49,'24.09 Buloba-Nsangi'!G49,'25.09 Buloba-Nsangi'!G49,'27.09 Buloba-Nsangi'!G49,'26.09 Buloba-Nsangi-24HRS'!G49,'28.09 Buloba-Nsangi-24h'!G49,'29.09 Buloba-Nsangi'!G49)</f>
        <v>0.5714285714285714</v>
      </c>
      <c r="H49" s="49">
        <f>AVERAGE('23.09-BULOBA- NSANGI'!H49,'24.09 Buloba-Nsangi'!H49,'25.09 Buloba-Nsangi'!H49,'27.09 Buloba-Nsangi'!H49,'26.09 Buloba-Nsangi-24HRS'!H49,'28.09 Buloba-Nsangi-24h'!H49,'29.09 Buloba-Nsangi'!H49)</f>
        <v>0</v>
      </c>
      <c r="I49" s="49">
        <f>AVERAGE('23.09-BULOBA- NSANGI'!I49,'24.09 Buloba-Nsangi'!I49,'25.09 Buloba-Nsangi'!I49,'27.09 Buloba-Nsangi'!I49,'26.09 Buloba-Nsangi-24HRS'!I49,'28.09 Buloba-Nsangi-24h'!I49,'29.09 Buloba-Nsangi'!I49)</f>
        <v>1</v>
      </c>
      <c r="J49" s="49">
        <f>AVERAGE('23.09-BULOBA- NSANGI'!J49,'24.09 Buloba-Nsangi'!J49,'25.09 Buloba-Nsangi'!J49,'27.09 Buloba-Nsangi'!J49,'26.09 Buloba-Nsangi-24HRS'!J49,'28.09 Buloba-Nsangi-24h'!J49,'29.09 Buloba-Nsangi'!J49)</f>
        <v>0</v>
      </c>
      <c r="K49" s="49">
        <f>AVERAGE('23.09-BULOBA- NSANGI'!K49,'24.09 Buloba-Nsangi'!K49,'25.09 Buloba-Nsangi'!K49,'27.09 Buloba-Nsangi'!K49,'26.09 Buloba-Nsangi-24HRS'!K49,'28.09 Buloba-Nsangi-24h'!K49,'29.09 Buloba-Nsangi'!K49)</f>
        <v>0</v>
      </c>
      <c r="L49" s="49">
        <f>AVERAGE('23.09-BULOBA- NSANGI'!L49,'24.09 Buloba-Nsangi'!L49,'25.09 Buloba-Nsangi'!L49,'27.09 Buloba-Nsangi'!L49,'26.09 Buloba-Nsangi-24HRS'!L49,'28.09 Buloba-Nsangi-24h'!L49,'29.09 Buloba-Nsangi'!L49)</f>
        <v>0</v>
      </c>
      <c r="M49" s="49">
        <f>AVERAGE('23.09-BULOBA- NSANGI'!M49,'24.09 Buloba-Nsangi'!M49,'25.09 Buloba-Nsangi'!M49,'27.09 Buloba-Nsangi'!M49,'26.09 Buloba-Nsangi-24HRS'!M49,'28.09 Buloba-Nsangi-24h'!M49,'29.09 Buloba-Nsangi'!M49)</f>
        <v>21.714285714285715</v>
      </c>
      <c r="N49" s="49">
        <f>AVERAGE('23.09-BULOBA- NSANGI'!N49,'24.09 Buloba-Nsangi'!N49,'25.09 Buloba-Nsangi'!N49,'27.09 Buloba-Nsangi'!N49,'26.09 Buloba-Nsangi-24HRS'!N49,'28.09 Buloba-Nsangi-24h'!N49,'29.09 Buloba-Nsangi'!N49)</f>
        <v>0</v>
      </c>
      <c r="O49" s="15">
        <f t="shared" si="0"/>
        <v>9.1428571428571423</v>
      </c>
      <c r="P49" s="15">
        <f t="shared" si="1"/>
        <v>30.857142857142858</v>
      </c>
      <c r="R49" s="8"/>
      <c r="T49"/>
    </row>
    <row r="50" spans="2:20" ht="23.1" customHeight="1" x14ac:dyDescent="0.25">
      <c r="B50" s="24" t="s">
        <v>77</v>
      </c>
      <c r="C50" s="49">
        <f>AVERAGE('23.09-BULOBA- NSANGI'!C50,'24.09 Buloba-Nsangi'!C50,'25.09 Buloba-Nsangi'!C50,'27.09 Buloba-Nsangi'!C50,'26.09 Buloba-Nsangi-24HRS'!C50,'28.09 Buloba-Nsangi-24h'!C50,'29.09 Buloba-Nsangi'!C50)</f>
        <v>5.8571428571428568</v>
      </c>
      <c r="D50" s="49">
        <f>AVERAGE('23.09-BULOBA- NSANGI'!D50,'24.09 Buloba-Nsangi'!D50,'25.09 Buloba-Nsangi'!D50,'27.09 Buloba-Nsangi'!D50,'26.09 Buloba-Nsangi-24HRS'!D50,'28.09 Buloba-Nsangi-24h'!D50,'29.09 Buloba-Nsangi'!D50)</f>
        <v>0.7142857142857143</v>
      </c>
      <c r="E50" s="49">
        <f>AVERAGE('23.09-BULOBA- NSANGI'!E50,'24.09 Buloba-Nsangi'!E50,'25.09 Buloba-Nsangi'!E50,'27.09 Buloba-Nsangi'!E50,'26.09 Buloba-Nsangi-24HRS'!E50,'28.09 Buloba-Nsangi-24h'!E50,'29.09 Buloba-Nsangi'!E50)</f>
        <v>0.14285714285714285</v>
      </c>
      <c r="F50" s="49">
        <f>AVERAGE('23.09-BULOBA- NSANGI'!F50,'24.09 Buloba-Nsangi'!F50,'25.09 Buloba-Nsangi'!F50,'27.09 Buloba-Nsangi'!F50,'26.09 Buloba-Nsangi-24HRS'!F50,'28.09 Buloba-Nsangi-24h'!F50,'29.09 Buloba-Nsangi'!F50)</f>
        <v>0.7142857142857143</v>
      </c>
      <c r="G50" s="49">
        <f>AVERAGE('23.09-BULOBA- NSANGI'!G50,'24.09 Buloba-Nsangi'!G50,'25.09 Buloba-Nsangi'!G50,'27.09 Buloba-Nsangi'!G50,'26.09 Buloba-Nsangi-24HRS'!G50,'28.09 Buloba-Nsangi-24h'!G50,'29.09 Buloba-Nsangi'!G50)</f>
        <v>0.2857142857142857</v>
      </c>
      <c r="H50" s="49">
        <f>AVERAGE('23.09-BULOBA- NSANGI'!H50,'24.09 Buloba-Nsangi'!H50,'25.09 Buloba-Nsangi'!H50,'27.09 Buloba-Nsangi'!H50,'26.09 Buloba-Nsangi-24HRS'!H50,'28.09 Buloba-Nsangi-24h'!H50,'29.09 Buloba-Nsangi'!H50)</f>
        <v>0</v>
      </c>
      <c r="I50" s="49">
        <f>AVERAGE('23.09-BULOBA- NSANGI'!I50,'24.09 Buloba-Nsangi'!I50,'25.09 Buloba-Nsangi'!I50,'27.09 Buloba-Nsangi'!I50,'26.09 Buloba-Nsangi-24HRS'!I50,'28.09 Buloba-Nsangi-24h'!I50,'29.09 Buloba-Nsangi'!I50)</f>
        <v>1.2857142857142858</v>
      </c>
      <c r="J50" s="49">
        <f>AVERAGE('23.09-BULOBA- NSANGI'!J50,'24.09 Buloba-Nsangi'!J50,'25.09 Buloba-Nsangi'!J50,'27.09 Buloba-Nsangi'!J50,'26.09 Buloba-Nsangi-24HRS'!J50,'28.09 Buloba-Nsangi-24h'!J50,'29.09 Buloba-Nsangi'!J50)</f>
        <v>0</v>
      </c>
      <c r="K50" s="49">
        <f>AVERAGE('23.09-BULOBA- NSANGI'!K50,'24.09 Buloba-Nsangi'!K50,'25.09 Buloba-Nsangi'!K50,'27.09 Buloba-Nsangi'!K50,'26.09 Buloba-Nsangi-24HRS'!K50,'28.09 Buloba-Nsangi-24h'!K50,'29.09 Buloba-Nsangi'!K50)</f>
        <v>0</v>
      </c>
      <c r="L50" s="49">
        <f>AVERAGE('23.09-BULOBA- NSANGI'!L50,'24.09 Buloba-Nsangi'!L50,'25.09 Buloba-Nsangi'!L50,'27.09 Buloba-Nsangi'!L50,'26.09 Buloba-Nsangi-24HRS'!L50,'28.09 Buloba-Nsangi-24h'!L50,'29.09 Buloba-Nsangi'!L50)</f>
        <v>0</v>
      </c>
      <c r="M50" s="49">
        <f>AVERAGE('23.09-BULOBA- NSANGI'!M50,'24.09 Buloba-Nsangi'!M50,'25.09 Buloba-Nsangi'!M50,'27.09 Buloba-Nsangi'!M50,'26.09 Buloba-Nsangi-24HRS'!M50,'28.09 Buloba-Nsangi-24h'!M50,'29.09 Buloba-Nsangi'!M50)</f>
        <v>21.285714285714285</v>
      </c>
      <c r="N50" s="49">
        <f>AVERAGE('23.09-BULOBA- NSANGI'!N50,'24.09 Buloba-Nsangi'!N50,'25.09 Buloba-Nsangi'!N50,'27.09 Buloba-Nsangi'!N50,'26.09 Buloba-Nsangi-24HRS'!N50,'28.09 Buloba-Nsangi-24h'!N50,'29.09 Buloba-Nsangi'!N50)</f>
        <v>0</v>
      </c>
      <c r="O50" s="15">
        <f t="shared" si="0"/>
        <v>9</v>
      </c>
      <c r="P50" s="15">
        <f t="shared" si="1"/>
        <v>30.285714285714285</v>
      </c>
      <c r="R50" s="8"/>
      <c r="T50"/>
    </row>
    <row r="51" spans="2:20" ht="23.1" customHeight="1" x14ac:dyDescent="0.25">
      <c r="B51" s="24" t="s">
        <v>78</v>
      </c>
      <c r="C51" s="49">
        <f>AVERAGE('23.09-BULOBA- NSANGI'!C51,'24.09 Buloba-Nsangi'!C51,'25.09 Buloba-Nsangi'!C51,'27.09 Buloba-Nsangi'!C51,'26.09 Buloba-Nsangi-24HRS'!C51,'28.09 Buloba-Nsangi-24h'!C51,'29.09 Buloba-Nsangi'!C51)</f>
        <v>4.1428571428571432</v>
      </c>
      <c r="D51" s="49">
        <f>AVERAGE('23.09-BULOBA- NSANGI'!D51,'24.09 Buloba-Nsangi'!D51,'25.09 Buloba-Nsangi'!D51,'27.09 Buloba-Nsangi'!D51,'26.09 Buloba-Nsangi-24HRS'!D51,'28.09 Buloba-Nsangi-24h'!D51,'29.09 Buloba-Nsangi'!D51)</f>
        <v>1.2857142857142858</v>
      </c>
      <c r="E51" s="49">
        <f>AVERAGE('23.09-BULOBA- NSANGI'!E51,'24.09 Buloba-Nsangi'!E51,'25.09 Buloba-Nsangi'!E51,'27.09 Buloba-Nsangi'!E51,'26.09 Buloba-Nsangi-24HRS'!E51,'28.09 Buloba-Nsangi-24h'!E51,'29.09 Buloba-Nsangi'!E51)</f>
        <v>0.7142857142857143</v>
      </c>
      <c r="F51" s="49">
        <f>AVERAGE('23.09-BULOBA- NSANGI'!F51,'24.09 Buloba-Nsangi'!F51,'25.09 Buloba-Nsangi'!F51,'27.09 Buloba-Nsangi'!F51,'26.09 Buloba-Nsangi-24HRS'!F51,'28.09 Buloba-Nsangi-24h'!F51,'29.09 Buloba-Nsangi'!F51)</f>
        <v>0.8571428571428571</v>
      </c>
      <c r="G51" s="49">
        <f>AVERAGE('23.09-BULOBA- NSANGI'!G51,'24.09 Buloba-Nsangi'!G51,'25.09 Buloba-Nsangi'!G51,'27.09 Buloba-Nsangi'!G51,'26.09 Buloba-Nsangi-24HRS'!G51,'28.09 Buloba-Nsangi-24h'!G51,'29.09 Buloba-Nsangi'!G51)</f>
        <v>0.8571428571428571</v>
      </c>
      <c r="H51" s="49">
        <f>AVERAGE('23.09-BULOBA- NSANGI'!H51,'24.09 Buloba-Nsangi'!H51,'25.09 Buloba-Nsangi'!H51,'27.09 Buloba-Nsangi'!H51,'26.09 Buloba-Nsangi-24HRS'!H51,'28.09 Buloba-Nsangi-24h'!H51,'29.09 Buloba-Nsangi'!H51)</f>
        <v>0</v>
      </c>
      <c r="I51" s="49">
        <f>AVERAGE('23.09-BULOBA- NSANGI'!I51,'24.09 Buloba-Nsangi'!I51,'25.09 Buloba-Nsangi'!I51,'27.09 Buloba-Nsangi'!I51,'26.09 Buloba-Nsangi-24HRS'!I51,'28.09 Buloba-Nsangi-24h'!I51,'29.09 Buloba-Nsangi'!I51)</f>
        <v>2.1428571428571428</v>
      </c>
      <c r="J51" s="49">
        <f>AVERAGE('23.09-BULOBA- NSANGI'!J51,'24.09 Buloba-Nsangi'!J51,'25.09 Buloba-Nsangi'!J51,'27.09 Buloba-Nsangi'!J51,'26.09 Buloba-Nsangi-24HRS'!J51,'28.09 Buloba-Nsangi-24h'!J51,'29.09 Buloba-Nsangi'!J51)</f>
        <v>0.42857142857142855</v>
      </c>
      <c r="K51" s="49">
        <f>AVERAGE('23.09-BULOBA- NSANGI'!K51,'24.09 Buloba-Nsangi'!K51,'25.09 Buloba-Nsangi'!K51,'27.09 Buloba-Nsangi'!K51,'26.09 Buloba-Nsangi-24HRS'!K51,'28.09 Buloba-Nsangi-24h'!K51,'29.09 Buloba-Nsangi'!K51)</f>
        <v>0</v>
      </c>
      <c r="L51" s="49">
        <f>AVERAGE('23.09-BULOBA- NSANGI'!L51,'24.09 Buloba-Nsangi'!L51,'25.09 Buloba-Nsangi'!L51,'27.09 Buloba-Nsangi'!L51,'26.09 Buloba-Nsangi-24HRS'!L51,'28.09 Buloba-Nsangi-24h'!L51,'29.09 Buloba-Nsangi'!L51)</f>
        <v>0</v>
      </c>
      <c r="M51" s="49">
        <f>AVERAGE('23.09-BULOBA- NSANGI'!M51,'24.09 Buloba-Nsangi'!M51,'25.09 Buloba-Nsangi'!M51,'27.09 Buloba-Nsangi'!M51,'26.09 Buloba-Nsangi-24HRS'!M51,'28.09 Buloba-Nsangi-24h'!M51,'29.09 Buloba-Nsangi'!M51)</f>
        <v>19.571428571428573</v>
      </c>
      <c r="N51" s="49">
        <f>AVERAGE('23.09-BULOBA- NSANGI'!N51,'24.09 Buloba-Nsangi'!N51,'25.09 Buloba-Nsangi'!N51,'27.09 Buloba-Nsangi'!N51,'26.09 Buloba-Nsangi-24HRS'!N51,'28.09 Buloba-Nsangi-24h'!N51,'29.09 Buloba-Nsangi'!N51)</f>
        <v>0.14285714285714285</v>
      </c>
      <c r="O51" s="15">
        <f t="shared" si="0"/>
        <v>10.571428571428571</v>
      </c>
      <c r="P51" s="15">
        <f t="shared" si="1"/>
        <v>30.142857142857142</v>
      </c>
      <c r="R51" s="8"/>
      <c r="T51"/>
    </row>
    <row r="52" spans="2:20" ht="23.1" customHeight="1" x14ac:dyDescent="0.25">
      <c r="B52" s="24" t="s">
        <v>79</v>
      </c>
      <c r="C52" s="49">
        <f>AVERAGE('23.09-BULOBA- NSANGI'!C52,'24.09 Buloba-Nsangi'!C52,'25.09 Buloba-Nsangi'!C52,'27.09 Buloba-Nsangi'!C52,'26.09 Buloba-Nsangi-24HRS'!C52,'28.09 Buloba-Nsangi-24h'!C52,'29.09 Buloba-Nsangi'!C52)</f>
        <v>4.8571428571428568</v>
      </c>
      <c r="D52" s="49">
        <f>AVERAGE('23.09-BULOBA- NSANGI'!D52,'24.09 Buloba-Nsangi'!D52,'25.09 Buloba-Nsangi'!D52,'27.09 Buloba-Nsangi'!D52,'26.09 Buloba-Nsangi-24HRS'!D52,'28.09 Buloba-Nsangi-24h'!D52,'29.09 Buloba-Nsangi'!D52)</f>
        <v>0.7142857142857143</v>
      </c>
      <c r="E52" s="49">
        <f>AVERAGE('23.09-BULOBA- NSANGI'!E52,'24.09 Buloba-Nsangi'!E52,'25.09 Buloba-Nsangi'!E52,'27.09 Buloba-Nsangi'!E52,'26.09 Buloba-Nsangi-24HRS'!E52,'28.09 Buloba-Nsangi-24h'!E52,'29.09 Buloba-Nsangi'!E52)</f>
        <v>1</v>
      </c>
      <c r="F52" s="49">
        <f>AVERAGE('23.09-BULOBA- NSANGI'!F52,'24.09 Buloba-Nsangi'!F52,'25.09 Buloba-Nsangi'!F52,'27.09 Buloba-Nsangi'!F52,'26.09 Buloba-Nsangi-24HRS'!F52,'28.09 Buloba-Nsangi-24h'!F52,'29.09 Buloba-Nsangi'!F52)</f>
        <v>1.8571428571428572</v>
      </c>
      <c r="G52" s="49">
        <f>AVERAGE('23.09-BULOBA- NSANGI'!G52,'24.09 Buloba-Nsangi'!G52,'25.09 Buloba-Nsangi'!G52,'27.09 Buloba-Nsangi'!G52,'26.09 Buloba-Nsangi-24HRS'!G52,'28.09 Buloba-Nsangi-24h'!G52,'29.09 Buloba-Nsangi'!G52)</f>
        <v>0.7142857142857143</v>
      </c>
      <c r="H52" s="49">
        <f>AVERAGE('23.09-BULOBA- NSANGI'!H52,'24.09 Buloba-Nsangi'!H52,'25.09 Buloba-Nsangi'!H52,'27.09 Buloba-Nsangi'!H52,'26.09 Buloba-Nsangi-24HRS'!H52,'28.09 Buloba-Nsangi-24h'!H52,'29.09 Buloba-Nsangi'!H52)</f>
        <v>0</v>
      </c>
      <c r="I52" s="49">
        <f>AVERAGE('23.09-BULOBA- NSANGI'!I52,'24.09 Buloba-Nsangi'!I52,'25.09 Buloba-Nsangi'!I52,'27.09 Buloba-Nsangi'!I52,'26.09 Buloba-Nsangi-24HRS'!I52,'28.09 Buloba-Nsangi-24h'!I52,'29.09 Buloba-Nsangi'!I52)</f>
        <v>2.5714285714285716</v>
      </c>
      <c r="J52" s="49">
        <f>AVERAGE('23.09-BULOBA- NSANGI'!J52,'24.09 Buloba-Nsangi'!J52,'25.09 Buloba-Nsangi'!J52,'27.09 Buloba-Nsangi'!J52,'26.09 Buloba-Nsangi-24HRS'!J52,'28.09 Buloba-Nsangi-24h'!J52,'29.09 Buloba-Nsangi'!J52)</f>
        <v>0.2857142857142857</v>
      </c>
      <c r="K52" s="49">
        <f>AVERAGE('23.09-BULOBA- NSANGI'!K52,'24.09 Buloba-Nsangi'!K52,'25.09 Buloba-Nsangi'!K52,'27.09 Buloba-Nsangi'!K52,'26.09 Buloba-Nsangi-24HRS'!K52,'28.09 Buloba-Nsangi-24h'!K52,'29.09 Buloba-Nsangi'!K52)</f>
        <v>0.42857142857142855</v>
      </c>
      <c r="L52" s="49">
        <f>AVERAGE('23.09-BULOBA- NSANGI'!L52,'24.09 Buloba-Nsangi'!L52,'25.09 Buloba-Nsangi'!L52,'27.09 Buloba-Nsangi'!L52,'26.09 Buloba-Nsangi-24HRS'!L52,'28.09 Buloba-Nsangi-24h'!L52,'29.09 Buloba-Nsangi'!L52)</f>
        <v>0</v>
      </c>
      <c r="M52" s="49">
        <f>AVERAGE('23.09-BULOBA- NSANGI'!M52,'24.09 Buloba-Nsangi'!M52,'25.09 Buloba-Nsangi'!M52,'27.09 Buloba-Nsangi'!M52,'26.09 Buloba-Nsangi-24HRS'!M52,'28.09 Buloba-Nsangi-24h'!M52,'29.09 Buloba-Nsangi'!M52)</f>
        <v>20.142857142857142</v>
      </c>
      <c r="N52" s="49">
        <f>AVERAGE('23.09-BULOBA- NSANGI'!N52,'24.09 Buloba-Nsangi'!N52,'25.09 Buloba-Nsangi'!N52,'27.09 Buloba-Nsangi'!N52,'26.09 Buloba-Nsangi-24HRS'!N52,'28.09 Buloba-Nsangi-24h'!N52,'29.09 Buloba-Nsangi'!N52)</f>
        <v>0</v>
      </c>
      <c r="O52" s="15">
        <f t="shared" si="0"/>
        <v>12.428571428571429</v>
      </c>
      <c r="P52" s="15">
        <f t="shared" si="1"/>
        <v>32.571428571428569</v>
      </c>
      <c r="R52" s="8"/>
      <c r="T52"/>
    </row>
    <row r="53" spans="2:20" ht="23.1" customHeight="1" x14ac:dyDescent="0.25">
      <c r="B53" s="23" t="s">
        <v>80</v>
      </c>
      <c r="C53" s="49">
        <f>AVERAGE('23.09-BULOBA- NSANGI'!C53,'24.09 Buloba-Nsangi'!C53,'25.09 Buloba-Nsangi'!C53,'27.09 Buloba-Nsangi'!C53,'26.09 Buloba-Nsangi-24HRS'!C53,'28.09 Buloba-Nsangi-24h'!C53,'29.09 Buloba-Nsangi'!C53)</f>
        <v>5.4285714285714288</v>
      </c>
      <c r="D53" s="49">
        <f>AVERAGE('23.09-BULOBA- NSANGI'!D53,'24.09 Buloba-Nsangi'!D53,'25.09 Buloba-Nsangi'!D53,'27.09 Buloba-Nsangi'!D53,'26.09 Buloba-Nsangi-24HRS'!D53,'28.09 Buloba-Nsangi-24h'!D53,'29.09 Buloba-Nsangi'!D53)</f>
        <v>0.8571428571428571</v>
      </c>
      <c r="E53" s="49">
        <f>AVERAGE('23.09-BULOBA- NSANGI'!E53,'24.09 Buloba-Nsangi'!E53,'25.09 Buloba-Nsangi'!E53,'27.09 Buloba-Nsangi'!E53,'26.09 Buloba-Nsangi-24HRS'!E53,'28.09 Buloba-Nsangi-24h'!E53,'29.09 Buloba-Nsangi'!E53)</f>
        <v>0.7142857142857143</v>
      </c>
      <c r="F53" s="49">
        <f>AVERAGE('23.09-BULOBA- NSANGI'!F53,'24.09 Buloba-Nsangi'!F53,'25.09 Buloba-Nsangi'!F53,'27.09 Buloba-Nsangi'!F53,'26.09 Buloba-Nsangi-24HRS'!F53,'28.09 Buloba-Nsangi-24h'!F53,'29.09 Buloba-Nsangi'!F53)</f>
        <v>1.5714285714285714</v>
      </c>
      <c r="G53" s="49">
        <f>AVERAGE('23.09-BULOBA- NSANGI'!G53,'24.09 Buloba-Nsangi'!G53,'25.09 Buloba-Nsangi'!G53,'27.09 Buloba-Nsangi'!G53,'26.09 Buloba-Nsangi-24HRS'!G53,'28.09 Buloba-Nsangi-24h'!G53,'29.09 Buloba-Nsangi'!G53)</f>
        <v>0.7142857142857143</v>
      </c>
      <c r="H53" s="49">
        <f>AVERAGE('23.09-BULOBA- NSANGI'!H53,'24.09 Buloba-Nsangi'!H53,'25.09 Buloba-Nsangi'!H53,'27.09 Buloba-Nsangi'!H53,'26.09 Buloba-Nsangi-24HRS'!H53,'28.09 Buloba-Nsangi-24h'!H53,'29.09 Buloba-Nsangi'!H53)</f>
        <v>0</v>
      </c>
      <c r="I53" s="49">
        <f>AVERAGE('23.09-BULOBA- NSANGI'!I53,'24.09 Buloba-Nsangi'!I53,'25.09 Buloba-Nsangi'!I53,'27.09 Buloba-Nsangi'!I53,'26.09 Buloba-Nsangi-24HRS'!I53,'28.09 Buloba-Nsangi-24h'!I53,'29.09 Buloba-Nsangi'!I53)</f>
        <v>1.7142857142857142</v>
      </c>
      <c r="J53" s="49">
        <f>AVERAGE('23.09-BULOBA- NSANGI'!J53,'24.09 Buloba-Nsangi'!J53,'25.09 Buloba-Nsangi'!J53,'27.09 Buloba-Nsangi'!J53,'26.09 Buloba-Nsangi-24HRS'!J53,'28.09 Buloba-Nsangi-24h'!J53,'29.09 Buloba-Nsangi'!J53)</f>
        <v>0</v>
      </c>
      <c r="K53" s="49">
        <f>AVERAGE('23.09-BULOBA- NSANGI'!K53,'24.09 Buloba-Nsangi'!K53,'25.09 Buloba-Nsangi'!K53,'27.09 Buloba-Nsangi'!K53,'26.09 Buloba-Nsangi-24HRS'!K53,'28.09 Buloba-Nsangi-24h'!K53,'29.09 Buloba-Nsangi'!K53)</f>
        <v>0.14285714285714285</v>
      </c>
      <c r="L53" s="49">
        <f>AVERAGE('23.09-BULOBA- NSANGI'!L53,'24.09 Buloba-Nsangi'!L53,'25.09 Buloba-Nsangi'!L53,'27.09 Buloba-Nsangi'!L53,'26.09 Buloba-Nsangi-24HRS'!L53,'28.09 Buloba-Nsangi-24h'!L53,'29.09 Buloba-Nsangi'!L53)</f>
        <v>0</v>
      </c>
      <c r="M53" s="49">
        <f>AVERAGE('23.09-BULOBA- NSANGI'!M53,'24.09 Buloba-Nsangi'!M53,'25.09 Buloba-Nsangi'!M53,'27.09 Buloba-Nsangi'!M53,'26.09 Buloba-Nsangi-24HRS'!M53,'28.09 Buloba-Nsangi-24h'!M53,'29.09 Buloba-Nsangi'!M53)</f>
        <v>26.285714285714285</v>
      </c>
      <c r="N53" s="49">
        <f>AVERAGE('23.09-BULOBA- NSANGI'!N53,'24.09 Buloba-Nsangi'!N53,'25.09 Buloba-Nsangi'!N53,'27.09 Buloba-Nsangi'!N53,'26.09 Buloba-Nsangi-24HRS'!N53,'28.09 Buloba-Nsangi-24h'!N53,'29.09 Buloba-Nsangi'!N53)</f>
        <v>0</v>
      </c>
      <c r="O53" s="15">
        <f t="shared" si="0"/>
        <v>11.142857142857141</v>
      </c>
      <c r="P53" s="15">
        <f t="shared" si="1"/>
        <v>37.428571428571423</v>
      </c>
      <c r="R53" s="8"/>
      <c r="T53"/>
    </row>
    <row r="54" spans="2:20" ht="23.1" customHeight="1" x14ac:dyDescent="0.25">
      <c r="B54" s="23" t="s">
        <v>81</v>
      </c>
      <c r="C54" s="49">
        <f>AVERAGE('23.09-BULOBA- NSANGI'!C54,'24.09 Buloba-Nsangi'!C54,'25.09 Buloba-Nsangi'!C54,'27.09 Buloba-Nsangi'!C54,'26.09 Buloba-Nsangi-24HRS'!C54,'28.09 Buloba-Nsangi-24h'!C54,'29.09 Buloba-Nsangi'!C54)</f>
        <v>4.1428571428571432</v>
      </c>
      <c r="D54" s="49">
        <f>AVERAGE('23.09-BULOBA- NSANGI'!D54,'24.09 Buloba-Nsangi'!D54,'25.09 Buloba-Nsangi'!D54,'27.09 Buloba-Nsangi'!D54,'26.09 Buloba-Nsangi-24HRS'!D54,'28.09 Buloba-Nsangi-24h'!D54,'29.09 Buloba-Nsangi'!D54)</f>
        <v>0.42857142857142855</v>
      </c>
      <c r="E54" s="49">
        <f>AVERAGE('23.09-BULOBA- NSANGI'!E54,'24.09 Buloba-Nsangi'!E54,'25.09 Buloba-Nsangi'!E54,'27.09 Buloba-Nsangi'!E54,'26.09 Buloba-Nsangi-24HRS'!E54,'28.09 Buloba-Nsangi-24h'!E54,'29.09 Buloba-Nsangi'!E54)</f>
        <v>0.8571428571428571</v>
      </c>
      <c r="F54" s="49">
        <f>AVERAGE('23.09-BULOBA- NSANGI'!F54,'24.09 Buloba-Nsangi'!F54,'25.09 Buloba-Nsangi'!F54,'27.09 Buloba-Nsangi'!F54,'26.09 Buloba-Nsangi-24HRS'!F54,'28.09 Buloba-Nsangi-24h'!F54,'29.09 Buloba-Nsangi'!F54)</f>
        <v>2.2857142857142856</v>
      </c>
      <c r="G54" s="49">
        <f>AVERAGE('23.09-BULOBA- NSANGI'!G54,'24.09 Buloba-Nsangi'!G54,'25.09 Buloba-Nsangi'!G54,'27.09 Buloba-Nsangi'!G54,'26.09 Buloba-Nsangi-24HRS'!G54,'28.09 Buloba-Nsangi-24h'!G54,'29.09 Buloba-Nsangi'!G54)</f>
        <v>0.5714285714285714</v>
      </c>
      <c r="H54" s="49">
        <f>AVERAGE('23.09-BULOBA- NSANGI'!H54,'24.09 Buloba-Nsangi'!H54,'25.09 Buloba-Nsangi'!H54,'27.09 Buloba-Nsangi'!H54,'26.09 Buloba-Nsangi-24HRS'!H54,'28.09 Buloba-Nsangi-24h'!H54,'29.09 Buloba-Nsangi'!H54)</f>
        <v>0</v>
      </c>
      <c r="I54" s="49">
        <f>AVERAGE('23.09-BULOBA- NSANGI'!I54,'24.09 Buloba-Nsangi'!I54,'25.09 Buloba-Nsangi'!I54,'27.09 Buloba-Nsangi'!I54,'26.09 Buloba-Nsangi-24HRS'!I54,'28.09 Buloba-Nsangi-24h'!I54,'29.09 Buloba-Nsangi'!I54)</f>
        <v>1.1428571428571428</v>
      </c>
      <c r="J54" s="49">
        <f>AVERAGE('23.09-BULOBA- NSANGI'!J54,'24.09 Buloba-Nsangi'!J54,'25.09 Buloba-Nsangi'!J54,'27.09 Buloba-Nsangi'!J54,'26.09 Buloba-Nsangi-24HRS'!J54,'28.09 Buloba-Nsangi-24h'!J54,'29.09 Buloba-Nsangi'!J54)</f>
        <v>0.2857142857142857</v>
      </c>
      <c r="K54" s="49">
        <f>AVERAGE('23.09-BULOBA- NSANGI'!K54,'24.09 Buloba-Nsangi'!K54,'25.09 Buloba-Nsangi'!K54,'27.09 Buloba-Nsangi'!K54,'26.09 Buloba-Nsangi-24HRS'!K54,'28.09 Buloba-Nsangi-24h'!K54,'29.09 Buloba-Nsangi'!K54)</f>
        <v>0</v>
      </c>
      <c r="L54" s="49">
        <f>AVERAGE('23.09-BULOBA- NSANGI'!L54,'24.09 Buloba-Nsangi'!L54,'25.09 Buloba-Nsangi'!L54,'27.09 Buloba-Nsangi'!L54,'26.09 Buloba-Nsangi-24HRS'!L54,'28.09 Buloba-Nsangi-24h'!L54,'29.09 Buloba-Nsangi'!L54)</f>
        <v>0.14285714285714285</v>
      </c>
      <c r="M54" s="49">
        <f>AVERAGE('23.09-BULOBA- NSANGI'!M54,'24.09 Buloba-Nsangi'!M54,'25.09 Buloba-Nsangi'!M54,'27.09 Buloba-Nsangi'!M54,'26.09 Buloba-Nsangi-24HRS'!M54,'28.09 Buloba-Nsangi-24h'!M54,'29.09 Buloba-Nsangi'!M54)</f>
        <v>22</v>
      </c>
      <c r="N54" s="49">
        <f>AVERAGE('23.09-BULOBA- NSANGI'!N54,'24.09 Buloba-Nsangi'!N54,'25.09 Buloba-Nsangi'!N54,'27.09 Buloba-Nsangi'!N54,'26.09 Buloba-Nsangi-24HRS'!N54,'28.09 Buloba-Nsangi-24h'!N54,'29.09 Buloba-Nsangi'!N54)</f>
        <v>0</v>
      </c>
      <c r="O54" s="15">
        <f t="shared" si="0"/>
        <v>9.8571428571428577</v>
      </c>
      <c r="P54" s="15">
        <f t="shared" si="1"/>
        <v>31.857142857142858</v>
      </c>
      <c r="R54" s="8"/>
      <c r="T54"/>
    </row>
    <row r="55" spans="2:20" ht="23.1" customHeight="1" x14ac:dyDescent="0.25">
      <c r="B55" s="23" t="s">
        <v>82</v>
      </c>
      <c r="C55" s="49">
        <f>AVERAGE('23.09-BULOBA- NSANGI'!C55,'24.09 Buloba-Nsangi'!C55,'25.09 Buloba-Nsangi'!C55,'27.09 Buloba-Nsangi'!C55,'26.09 Buloba-Nsangi-24HRS'!C55,'28.09 Buloba-Nsangi-24h'!C55,'29.09 Buloba-Nsangi'!C55)</f>
        <v>6.5714285714285712</v>
      </c>
      <c r="D55" s="49">
        <f>AVERAGE('23.09-BULOBA- NSANGI'!D55,'24.09 Buloba-Nsangi'!D55,'25.09 Buloba-Nsangi'!D55,'27.09 Buloba-Nsangi'!D55,'26.09 Buloba-Nsangi-24HRS'!D55,'28.09 Buloba-Nsangi-24h'!D55,'29.09 Buloba-Nsangi'!D55)</f>
        <v>0.8571428571428571</v>
      </c>
      <c r="E55" s="49">
        <f>AVERAGE('23.09-BULOBA- NSANGI'!E55,'24.09 Buloba-Nsangi'!E55,'25.09 Buloba-Nsangi'!E55,'27.09 Buloba-Nsangi'!E55,'26.09 Buloba-Nsangi-24HRS'!E55,'28.09 Buloba-Nsangi-24h'!E55,'29.09 Buloba-Nsangi'!E55)</f>
        <v>1.1428571428571428</v>
      </c>
      <c r="F55" s="49">
        <f>AVERAGE('23.09-BULOBA- NSANGI'!F55,'24.09 Buloba-Nsangi'!F55,'25.09 Buloba-Nsangi'!F55,'27.09 Buloba-Nsangi'!F55,'26.09 Buloba-Nsangi-24HRS'!F55,'28.09 Buloba-Nsangi-24h'!F55,'29.09 Buloba-Nsangi'!F55)</f>
        <v>2</v>
      </c>
      <c r="G55" s="49">
        <f>AVERAGE('23.09-BULOBA- NSANGI'!G55,'24.09 Buloba-Nsangi'!G55,'25.09 Buloba-Nsangi'!G55,'27.09 Buloba-Nsangi'!G55,'26.09 Buloba-Nsangi-24HRS'!G55,'28.09 Buloba-Nsangi-24h'!G55,'29.09 Buloba-Nsangi'!G55)</f>
        <v>0.5714285714285714</v>
      </c>
      <c r="H55" s="49">
        <f>AVERAGE('23.09-BULOBA- NSANGI'!H55,'24.09 Buloba-Nsangi'!H55,'25.09 Buloba-Nsangi'!H55,'27.09 Buloba-Nsangi'!H55,'26.09 Buloba-Nsangi-24HRS'!H55,'28.09 Buloba-Nsangi-24h'!H55,'29.09 Buloba-Nsangi'!H55)</f>
        <v>0</v>
      </c>
      <c r="I55" s="49">
        <f>AVERAGE('23.09-BULOBA- NSANGI'!I55,'24.09 Buloba-Nsangi'!I55,'25.09 Buloba-Nsangi'!I55,'27.09 Buloba-Nsangi'!I55,'26.09 Buloba-Nsangi-24HRS'!I55,'28.09 Buloba-Nsangi-24h'!I55,'29.09 Buloba-Nsangi'!I55)</f>
        <v>3</v>
      </c>
      <c r="J55" s="49">
        <f>AVERAGE('23.09-BULOBA- NSANGI'!J55,'24.09 Buloba-Nsangi'!J55,'25.09 Buloba-Nsangi'!J55,'27.09 Buloba-Nsangi'!J55,'26.09 Buloba-Nsangi-24HRS'!J55,'28.09 Buloba-Nsangi-24h'!J55,'29.09 Buloba-Nsangi'!J55)</f>
        <v>0.2857142857142857</v>
      </c>
      <c r="K55" s="49">
        <f>AVERAGE('23.09-BULOBA- NSANGI'!K55,'24.09 Buloba-Nsangi'!K55,'25.09 Buloba-Nsangi'!K55,'27.09 Buloba-Nsangi'!K55,'26.09 Buloba-Nsangi-24HRS'!K55,'28.09 Buloba-Nsangi-24h'!K55,'29.09 Buloba-Nsangi'!K55)</f>
        <v>0.2857142857142857</v>
      </c>
      <c r="L55" s="49">
        <f>AVERAGE('23.09-BULOBA- NSANGI'!L55,'24.09 Buloba-Nsangi'!L55,'25.09 Buloba-Nsangi'!L55,'27.09 Buloba-Nsangi'!L55,'26.09 Buloba-Nsangi-24HRS'!L55,'28.09 Buloba-Nsangi-24h'!L55,'29.09 Buloba-Nsangi'!L55)</f>
        <v>0</v>
      </c>
      <c r="M55" s="49">
        <f>AVERAGE('23.09-BULOBA- NSANGI'!M55,'24.09 Buloba-Nsangi'!M55,'25.09 Buloba-Nsangi'!M55,'27.09 Buloba-Nsangi'!M55,'26.09 Buloba-Nsangi-24HRS'!M55,'28.09 Buloba-Nsangi-24h'!M55,'29.09 Buloba-Nsangi'!M55)</f>
        <v>23.857142857142858</v>
      </c>
      <c r="N55" s="49">
        <f>AVERAGE('23.09-BULOBA- NSANGI'!N55,'24.09 Buloba-Nsangi'!N55,'25.09 Buloba-Nsangi'!N55,'27.09 Buloba-Nsangi'!N55,'26.09 Buloba-Nsangi-24HRS'!N55,'28.09 Buloba-Nsangi-24h'!N55,'29.09 Buloba-Nsangi'!N55)</f>
        <v>0</v>
      </c>
      <c r="O55" s="15">
        <f t="shared" si="0"/>
        <v>14.714285714285715</v>
      </c>
      <c r="P55" s="15">
        <f t="shared" si="1"/>
        <v>38.571428571428569</v>
      </c>
      <c r="R55" s="8"/>
      <c r="T55"/>
    </row>
    <row r="56" spans="2:20" ht="23.1" customHeight="1" x14ac:dyDescent="0.25">
      <c r="B56" s="23" t="s">
        <v>83</v>
      </c>
      <c r="C56" s="49">
        <f>AVERAGE('23.09-BULOBA- NSANGI'!C56,'24.09 Buloba-Nsangi'!C56,'25.09 Buloba-Nsangi'!C56,'27.09 Buloba-Nsangi'!C56,'26.09 Buloba-Nsangi-24HRS'!C56,'28.09 Buloba-Nsangi-24h'!C56,'29.09 Buloba-Nsangi'!C56)</f>
        <v>4</v>
      </c>
      <c r="D56" s="49">
        <f>AVERAGE('23.09-BULOBA- NSANGI'!D56,'24.09 Buloba-Nsangi'!D56,'25.09 Buloba-Nsangi'!D56,'27.09 Buloba-Nsangi'!D56,'26.09 Buloba-Nsangi-24HRS'!D56,'28.09 Buloba-Nsangi-24h'!D56,'29.09 Buloba-Nsangi'!D56)</f>
        <v>1.8571428571428572</v>
      </c>
      <c r="E56" s="49">
        <f>AVERAGE('23.09-BULOBA- NSANGI'!E56,'24.09 Buloba-Nsangi'!E56,'25.09 Buloba-Nsangi'!E56,'27.09 Buloba-Nsangi'!E56,'26.09 Buloba-Nsangi-24HRS'!E56,'28.09 Buloba-Nsangi-24h'!E56,'29.09 Buloba-Nsangi'!E56)</f>
        <v>1.1428571428571428</v>
      </c>
      <c r="F56" s="49">
        <f>AVERAGE('23.09-BULOBA- NSANGI'!F56,'24.09 Buloba-Nsangi'!F56,'25.09 Buloba-Nsangi'!F56,'27.09 Buloba-Nsangi'!F56,'26.09 Buloba-Nsangi-24HRS'!F56,'28.09 Buloba-Nsangi-24h'!F56,'29.09 Buloba-Nsangi'!F56)</f>
        <v>1.2857142857142858</v>
      </c>
      <c r="G56" s="49">
        <f>AVERAGE('23.09-BULOBA- NSANGI'!G56,'24.09 Buloba-Nsangi'!G56,'25.09 Buloba-Nsangi'!G56,'27.09 Buloba-Nsangi'!G56,'26.09 Buloba-Nsangi-24HRS'!G56,'28.09 Buloba-Nsangi-24h'!G56,'29.09 Buloba-Nsangi'!G56)</f>
        <v>0.42857142857142855</v>
      </c>
      <c r="H56" s="49">
        <f>AVERAGE('23.09-BULOBA- NSANGI'!H56,'24.09 Buloba-Nsangi'!H56,'25.09 Buloba-Nsangi'!H56,'27.09 Buloba-Nsangi'!H56,'26.09 Buloba-Nsangi-24HRS'!H56,'28.09 Buloba-Nsangi-24h'!H56,'29.09 Buloba-Nsangi'!H56)</f>
        <v>0.2857142857142857</v>
      </c>
      <c r="I56" s="49">
        <f>AVERAGE('23.09-BULOBA- NSANGI'!I56,'24.09 Buloba-Nsangi'!I56,'25.09 Buloba-Nsangi'!I56,'27.09 Buloba-Nsangi'!I56,'26.09 Buloba-Nsangi-24HRS'!I56,'28.09 Buloba-Nsangi-24h'!I56,'29.09 Buloba-Nsangi'!I56)</f>
        <v>2.2857142857142856</v>
      </c>
      <c r="J56" s="49">
        <f>AVERAGE('23.09-BULOBA- NSANGI'!J56,'24.09 Buloba-Nsangi'!J56,'25.09 Buloba-Nsangi'!J56,'27.09 Buloba-Nsangi'!J56,'26.09 Buloba-Nsangi-24HRS'!J56,'28.09 Buloba-Nsangi-24h'!J56,'29.09 Buloba-Nsangi'!J56)</f>
        <v>0.42857142857142855</v>
      </c>
      <c r="K56" s="49">
        <f>AVERAGE('23.09-BULOBA- NSANGI'!K56,'24.09 Buloba-Nsangi'!K56,'25.09 Buloba-Nsangi'!K56,'27.09 Buloba-Nsangi'!K56,'26.09 Buloba-Nsangi-24HRS'!K56,'28.09 Buloba-Nsangi-24h'!K56,'29.09 Buloba-Nsangi'!K56)</f>
        <v>0</v>
      </c>
      <c r="L56" s="49">
        <f>AVERAGE('23.09-BULOBA- NSANGI'!L56,'24.09 Buloba-Nsangi'!L56,'25.09 Buloba-Nsangi'!L56,'27.09 Buloba-Nsangi'!L56,'26.09 Buloba-Nsangi-24HRS'!L56,'28.09 Buloba-Nsangi-24h'!L56,'29.09 Buloba-Nsangi'!L56)</f>
        <v>0</v>
      </c>
      <c r="M56" s="49">
        <f>AVERAGE('23.09-BULOBA- NSANGI'!M56,'24.09 Buloba-Nsangi'!M56,'25.09 Buloba-Nsangi'!M56,'27.09 Buloba-Nsangi'!M56,'26.09 Buloba-Nsangi-24HRS'!M56,'28.09 Buloba-Nsangi-24h'!M56,'29.09 Buloba-Nsangi'!M56)</f>
        <v>25.285714285714285</v>
      </c>
      <c r="N56" s="49">
        <f>AVERAGE('23.09-BULOBA- NSANGI'!N56,'24.09 Buloba-Nsangi'!N56,'25.09 Buloba-Nsangi'!N56,'27.09 Buloba-Nsangi'!N56,'26.09 Buloba-Nsangi-24HRS'!N56,'28.09 Buloba-Nsangi-24h'!N56,'29.09 Buloba-Nsangi'!N56)</f>
        <v>0</v>
      </c>
      <c r="O56" s="15">
        <f t="shared" si="0"/>
        <v>11.714285714285717</v>
      </c>
      <c r="P56" s="15">
        <f t="shared" si="1"/>
        <v>37</v>
      </c>
      <c r="R56" s="8"/>
      <c r="T56"/>
    </row>
    <row r="57" spans="2:20" ht="23.1" customHeight="1" x14ac:dyDescent="0.25">
      <c r="B57" s="23" t="s">
        <v>84</v>
      </c>
      <c r="C57" s="49">
        <f>AVERAGE('23.09-BULOBA- NSANGI'!C57,'24.09 Buloba-Nsangi'!C57,'25.09 Buloba-Nsangi'!C57,'27.09 Buloba-Nsangi'!C57,'26.09 Buloba-Nsangi-24HRS'!C57,'28.09 Buloba-Nsangi-24h'!C57,'29.09 Buloba-Nsangi'!C57)</f>
        <v>3.5714285714285716</v>
      </c>
      <c r="D57" s="49">
        <f>AVERAGE('23.09-BULOBA- NSANGI'!D57,'24.09 Buloba-Nsangi'!D57,'25.09 Buloba-Nsangi'!D57,'27.09 Buloba-Nsangi'!D57,'26.09 Buloba-Nsangi-24HRS'!D57,'28.09 Buloba-Nsangi-24h'!D57,'29.09 Buloba-Nsangi'!D57)</f>
        <v>0.7142857142857143</v>
      </c>
      <c r="E57" s="49">
        <f>AVERAGE('23.09-BULOBA- NSANGI'!E57,'24.09 Buloba-Nsangi'!E57,'25.09 Buloba-Nsangi'!E57,'27.09 Buloba-Nsangi'!E57,'26.09 Buloba-Nsangi-24HRS'!E57,'28.09 Buloba-Nsangi-24h'!E57,'29.09 Buloba-Nsangi'!E57)</f>
        <v>0.5714285714285714</v>
      </c>
      <c r="F57" s="49">
        <f>AVERAGE('23.09-BULOBA- NSANGI'!F57,'24.09 Buloba-Nsangi'!F57,'25.09 Buloba-Nsangi'!F57,'27.09 Buloba-Nsangi'!F57,'26.09 Buloba-Nsangi-24HRS'!F57,'28.09 Buloba-Nsangi-24h'!F57,'29.09 Buloba-Nsangi'!F57)</f>
        <v>1.5714285714285714</v>
      </c>
      <c r="G57" s="49">
        <f>AVERAGE('23.09-BULOBA- NSANGI'!G57,'24.09 Buloba-Nsangi'!G57,'25.09 Buloba-Nsangi'!G57,'27.09 Buloba-Nsangi'!G57,'26.09 Buloba-Nsangi-24HRS'!G57,'28.09 Buloba-Nsangi-24h'!G57,'29.09 Buloba-Nsangi'!G57)</f>
        <v>0.14285714285714285</v>
      </c>
      <c r="H57" s="49">
        <f>AVERAGE('23.09-BULOBA- NSANGI'!H57,'24.09 Buloba-Nsangi'!H57,'25.09 Buloba-Nsangi'!H57,'27.09 Buloba-Nsangi'!H57,'26.09 Buloba-Nsangi-24HRS'!H57,'28.09 Buloba-Nsangi-24h'!H57,'29.09 Buloba-Nsangi'!H57)</f>
        <v>0.14285714285714285</v>
      </c>
      <c r="I57" s="49">
        <f>AVERAGE('23.09-BULOBA- NSANGI'!I57,'24.09 Buloba-Nsangi'!I57,'25.09 Buloba-Nsangi'!I57,'27.09 Buloba-Nsangi'!I57,'26.09 Buloba-Nsangi-24HRS'!I57,'28.09 Buloba-Nsangi-24h'!I57,'29.09 Buloba-Nsangi'!I57)</f>
        <v>1.4285714285714286</v>
      </c>
      <c r="J57" s="49">
        <f>AVERAGE('23.09-BULOBA- NSANGI'!J57,'24.09 Buloba-Nsangi'!J57,'25.09 Buloba-Nsangi'!J57,'27.09 Buloba-Nsangi'!J57,'26.09 Buloba-Nsangi-24HRS'!J57,'28.09 Buloba-Nsangi-24h'!J57,'29.09 Buloba-Nsangi'!J57)</f>
        <v>0.14285714285714285</v>
      </c>
      <c r="K57" s="49">
        <f>AVERAGE('23.09-BULOBA- NSANGI'!K57,'24.09 Buloba-Nsangi'!K57,'25.09 Buloba-Nsangi'!K57,'27.09 Buloba-Nsangi'!K57,'26.09 Buloba-Nsangi-24HRS'!K57,'28.09 Buloba-Nsangi-24h'!K57,'29.09 Buloba-Nsangi'!K57)</f>
        <v>0.14285714285714285</v>
      </c>
      <c r="L57" s="49">
        <f>AVERAGE('23.09-BULOBA- NSANGI'!L57,'24.09 Buloba-Nsangi'!L57,'25.09 Buloba-Nsangi'!L57,'27.09 Buloba-Nsangi'!L57,'26.09 Buloba-Nsangi-24HRS'!L57,'28.09 Buloba-Nsangi-24h'!L57,'29.09 Buloba-Nsangi'!L57)</f>
        <v>0</v>
      </c>
      <c r="M57" s="49">
        <f>AVERAGE('23.09-BULOBA- NSANGI'!M57,'24.09 Buloba-Nsangi'!M57,'25.09 Buloba-Nsangi'!M57,'27.09 Buloba-Nsangi'!M57,'26.09 Buloba-Nsangi-24HRS'!M57,'28.09 Buloba-Nsangi-24h'!M57,'29.09 Buloba-Nsangi'!M57)</f>
        <v>24.142857142857142</v>
      </c>
      <c r="N57" s="49">
        <f>AVERAGE('23.09-BULOBA- NSANGI'!N57,'24.09 Buloba-Nsangi'!N57,'25.09 Buloba-Nsangi'!N57,'27.09 Buloba-Nsangi'!N57,'26.09 Buloba-Nsangi-24HRS'!N57,'28.09 Buloba-Nsangi-24h'!N57,'29.09 Buloba-Nsangi'!N57)</f>
        <v>0</v>
      </c>
      <c r="O57" s="15">
        <f t="shared" si="0"/>
        <v>8.428571428571427</v>
      </c>
      <c r="P57" s="15">
        <f t="shared" si="1"/>
        <v>32.571428571428569</v>
      </c>
      <c r="R57" s="8"/>
      <c r="T57"/>
    </row>
    <row r="58" spans="2:20" ht="23.1" customHeight="1" x14ac:dyDescent="0.25">
      <c r="B58" s="23" t="s">
        <v>99</v>
      </c>
      <c r="C58" s="49">
        <f>AVERAGE('28.09 Buloba-Nsangi-24h'!C58,'26.09 Buloba-Nsangi-24HRS'!C58)</f>
        <v>3</v>
      </c>
      <c r="D58" s="49">
        <f>AVERAGE('28.09 Buloba-Nsangi-24h'!D58,'26.09 Buloba-Nsangi-24HRS'!D58)</f>
        <v>0</v>
      </c>
      <c r="E58" s="49">
        <f>AVERAGE('28.09 Buloba-Nsangi-24h'!E58,'26.09 Buloba-Nsangi-24HRS'!E58)</f>
        <v>1</v>
      </c>
      <c r="F58" s="49">
        <f>AVERAGE('28.09 Buloba-Nsangi-24h'!F58,'26.09 Buloba-Nsangi-24HRS'!F58)</f>
        <v>0.5</v>
      </c>
      <c r="G58" s="49">
        <f>AVERAGE('28.09 Buloba-Nsangi-24h'!G58,'26.09 Buloba-Nsangi-24HRS'!G58)</f>
        <v>0</v>
      </c>
      <c r="H58" s="49">
        <f>AVERAGE('28.09 Buloba-Nsangi-24h'!H58,'26.09 Buloba-Nsangi-24HRS'!H58)</f>
        <v>0</v>
      </c>
      <c r="I58" s="49">
        <f>AVERAGE('28.09 Buloba-Nsangi-24h'!I58,'26.09 Buloba-Nsangi-24HRS'!I58)</f>
        <v>1.5</v>
      </c>
      <c r="J58" s="49">
        <f>AVERAGE('28.09 Buloba-Nsangi-24h'!J58,'26.09 Buloba-Nsangi-24HRS'!J58)</f>
        <v>0</v>
      </c>
      <c r="K58" s="49">
        <f>AVERAGE('28.09 Buloba-Nsangi-24h'!K58,'26.09 Buloba-Nsangi-24HRS'!K58)</f>
        <v>0</v>
      </c>
      <c r="L58" s="49">
        <f>AVERAGE('28.09 Buloba-Nsangi-24h'!L58,'26.09 Buloba-Nsangi-24HRS'!L58)</f>
        <v>0</v>
      </c>
      <c r="M58" s="49">
        <f>AVERAGE('28.09 Buloba-Nsangi-24h'!M58,'26.09 Buloba-Nsangi-24HRS'!M58)</f>
        <v>16.5</v>
      </c>
      <c r="N58" s="49">
        <f>AVERAGE('28.09 Buloba-Nsangi-24h'!N58,'26.09 Buloba-Nsangi-24HRS'!N58)</f>
        <v>0</v>
      </c>
      <c r="O58" s="15">
        <f t="shared" si="0"/>
        <v>6</v>
      </c>
      <c r="P58" s="15">
        <f t="shared" si="1"/>
        <v>22.5</v>
      </c>
      <c r="R58" s="8"/>
      <c r="T58"/>
    </row>
    <row r="59" spans="2:20" ht="23.1" customHeight="1" x14ac:dyDescent="0.25">
      <c r="B59" s="23" t="s">
        <v>100</v>
      </c>
      <c r="C59" s="49">
        <f>AVERAGE('28.09 Buloba-Nsangi-24h'!C59,'26.09 Buloba-Nsangi-24HRS'!C59)</f>
        <v>4</v>
      </c>
      <c r="D59" s="49">
        <f>AVERAGE('28.09 Buloba-Nsangi-24h'!D59,'26.09 Buloba-Nsangi-24HRS'!D59)</f>
        <v>4.5</v>
      </c>
      <c r="E59" s="49">
        <f>AVERAGE('28.09 Buloba-Nsangi-24h'!E59,'26.09 Buloba-Nsangi-24HRS'!E59)</f>
        <v>0</v>
      </c>
      <c r="F59" s="49">
        <f>AVERAGE('28.09 Buloba-Nsangi-24h'!F59,'26.09 Buloba-Nsangi-24HRS'!F59)</f>
        <v>4</v>
      </c>
      <c r="G59" s="49">
        <f>AVERAGE('28.09 Buloba-Nsangi-24h'!G59,'26.09 Buloba-Nsangi-24HRS'!G59)</f>
        <v>0</v>
      </c>
      <c r="H59" s="49">
        <f>AVERAGE('28.09 Buloba-Nsangi-24h'!H59,'26.09 Buloba-Nsangi-24HRS'!H59)</f>
        <v>0</v>
      </c>
      <c r="I59" s="49">
        <f>AVERAGE('28.09 Buloba-Nsangi-24h'!I59,'26.09 Buloba-Nsangi-24HRS'!I59)</f>
        <v>2.5</v>
      </c>
      <c r="J59" s="49">
        <f>AVERAGE('28.09 Buloba-Nsangi-24h'!J59,'26.09 Buloba-Nsangi-24HRS'!J59)</f>
        <v>1.5</v>
      </c>
      <c r="K59" s="49">
        <f>AVERAGE('28.09 Buloba-Nsangi-24h'!K59,'26.09 Buloba-Nsangi-24HRS'!K59)</f>
        <v>0</v>
      </c>
      <c r="L59" s="49">
        <f>AVERAGE('28.09 Buloba-Nsangi-24h'!L59,'26.09 Buloba-Nsangi-24HRS'!L59)</f>
        <v>0</v>
      </c>
      <c r="M59" s="49">
        <f>AVERAGE('28.09 Buloba-Nsangi-24h'!M59,'26.09 Buloba-Nsangi-24HRS'!M59)</f>
        <v>16.5</v>
      </c>
      <c r="N59" s="49">
        <f>AVERAGE('28.09 Buloba-Nsangi-24h'!N59,'26.09 Buloba-Nsangi-24HRS'!N59)</f>
        <v>0</v>
      </c>
      <c r="O59" s="15">
        <f t="shared" si="0"/>
        <v>16.5</v>
      </c>
      <c r="P59" s="15">
        <f t="shared" si="1"/>
        <v>33</v>
      </c>
      <c r="R59" s="8"/>
      <c r="T59"/>
    </row>
    <row r="60" spans="2:20" ht="23.1" customHeight="1" x14ac:dyDescent="0.25">
      <c r="B60" s="23" t="s">
        <v>101</v>
      </c>
      <c r="C60" s="49">
        <f>AVERAGE('28.09 Buloba-Nsangi-24h'!C60,'26.09 Buloba-Nsangi-24HRS'!C60)</f>
        <v>7.5</v>
      </c>
      <c r="D60" s="49">
        <f>AVERAGE('28.09 Buloba-Nsangi-24h'!D60,'26.09 Buloba-Nsangi-24HRS'!D60)</f>
        <v>0.5</v>
      </c>
      <c r="E60" s="49">
        <f>AVERAGE('28.09 Buloba-Nsangi-24h'!E60,'26.09 Buloba-Nsangi-24HRS'!E60)</f>
        <v>0.5</v>
      </c>
      <c r="F60" s="49">
        <f>AVERAGE('28.09 Buloba-Nsangi-24h'!F60,'26.09 Buloba-Nsangi-24HRS'!F60)</f>
        <v>4.5</v>
      </c>
      <c r="G60" s="49">
        <f>AVERAGE('28.09 Buloba-Nsangi-24h'!G60,'26.09 Buloba-Nsangi-24HRS'!G60)</f>
        <v>0</v>
      </c>
      <c r="H60" s="49">
        <f>AVERAGE('28.09 Buloba-Nsangi-24h'!H60,'26.09 Buloba-Nsangi-24HRS'!H60)</f>
        <v>0</v>
      </c>
      <c r="I60" s="49">
        <f>AVERAGE('28.09 Buloba-Nsangi-24h'!I60,'26.09 Buloba-Nsangi-24HRS'!I60)</f>
        <v>3.5</v>
      </c>
      <c r="J60" s="49">
        <f>AVERAGE('28.09 Buloba-Nsangi-24h'!J60,'26.09 Buloba-Nsangi-24HRS'!J60)</f>
        <v>1</v>
      </c>
      <c r="K60" s="49">
        <f>AVERAGE('28.09 Buloba-Nsangi-24h'!K60,'26.09 Buloba-Nsangi-24HRS'!K60)</f>
        <v>0</v>
      </c>
      <c r="L60" s="49">
        <f>AVERAGE('28.09 Buloba-Nsangi-24h'!L60,'26.09 Buloba-Nsangi-24HRS'!L60)</f>
        <v>0</v>
      </c>
      <c r="M60" s="49">
        <f>AVERAGE('28.09 Buloba-Nsangi-24h'!M60,'26.09 Buloba-Nsangi-24HRS'!M60)</f>
        <v>16</v>
      </c>
      <c r="N60" s="49">
        <f>AVERAGE('28.09 Buloba-Nsangi-24h'!N60,'26.09 Buloba-Nsangi-24HRS'!N60)</f>
        <v>0</v>
      </c>
      <c r="O60" s="15">
        <f t="shared" si="0"/>
        <v>17.5</v>
      </c>
      <c r="P60" s="15">
        <f t="shared" si="1"/>
        <v>33.5</v>
      </c>
      <c r="R60" s="8"/>
      <c r="T60"/>
    </row>
    <row r="61" spans="2:20" ht="23.1" customHeight="1" x14ac:dyDescent="0.25">
      <c r="B61" s="23" t="s">
        <v>102</v>
      </c>
      <c r="C61" s="49">
        <f>AVERAGE('28.09 Buloba-Nsangi-24h'!C61,'26.09 Buloba-Nsangi-24HRS'!C61)</f>
        <v>4.5</v>
      </c>
      <c r="D61" s="49">
        <f>AVERAGE('28.09 Buloba-Nsangi-24h'!D61,'26.09 Buloba-Nsangi-24HRS'!D61)</f>
        <v>0.5</v>
      </c>
      <c r="E61" s="49">
        <f>AVERAGE('28.09 Buloba-Nsangi-24h'!E61,'26.09 Buloba-Nsangi-24HRS'!E61)</f>
        <v>0.5</v>
      </c>
      <c r="F61" s="49">
        <f>AVERAGE('28.09 Buloba-Nsangi-24h'!F61,'26.09 Buloba-Nsangi-24HRS'!F61)</f>
        <v>2</v>
      </c>
      <c r="G61" s="49">
        <f>AVERAGE('28.09 Buloba-Nsangi-24h'!G61,'26.09 Buloba-Nsangi-24HRS'!G61)</f>
        <v>0</v>
      </c>
      <c r="H61" s="49">
        <f>AVERAGE('28.09 Buloba-Nsangi-24h'!H61,'26.09 Buloba-Nsangi-24HRS'!H61)</f>
        <v>0</v>
      </c>
      <c r="I61" s="49">
        <f>AVERAGE('28.09 Buloba-Nsangi-24h'!I61,'26.09 Buloba-Nsangi-24HRS'!I61)</f>
        <v>2</v>
      </c>
      <c r="J61" s="49">
        <f>AVERAGE('28.09 Buloba-Nsangi-24h'!J61,'26.09 Buloba-Nsangi-24HRS'!J61)</f>
        <v>0.5</v>
      </c>
      <c r="K61" s="49">
        <f>AVERAGE('28.09 Buloba-Nsangi-24h'!K61,'26.09 Buloba-Nsangi-24HRS'!K61)</f>
        <v>0</v>
      </c>
      <c r="L61" s="49">
        <f>AVERAGE('28.09 Buloba-Nsangi-24h'!L61,'26.09 Buloba-Nsangi-24HRS'!L61)</f>
        <v>0</v>
      </c>
      <c r="M61" s="49">
        <f>AVERAGE('28.09 Buloba-Nsangi-24h'!M61,'26.09 Buloba-Nsangi-24HRS'!M61)</f>
        <v>19</v>
      </c>
      <c r="N61" s="49">
        <f>AVERAGE('28.09 Buloba-Nsangi-24h'!N61,'26.09 Buloba-Nsangi-24HRS'!N61)</f>
        <v>0</v>
      </c>
      <c r="O61" s="15">
        <f t="shared" si="0"/>
        <v>10</v>
      </c>
      <c r="P61" s="15">
        <f t="shared" si="1"/>
        <v>29</v>
      </c>
      <c r="R61" s="8"/>
      <c r="T61"/>
    </row>
    <row r="62" spans="2:20" ht="23.1" customHeight="1" x14ac:dyDescent="0.25">
      <c r="B62" s="23" t="s">
        <v>107</v>
      </c>
      <c r="C62" s="49">
        <f>AVERAGE('28.09 Buloba-Nsangi-24h'!C62,'26.09 Buloba-Nsangi-24HRS'!C62)</f>
        <v>4.5</v>
      </c>
      <c r="D62" s="49">
        <f>AVERAGE('28.09 Buloba-Nsangi-24h'!D62,'26.09 Buloba-Nsangi-24HRS'!D62)</f>
        <v>2.5</v>
      </c>
      <c r="E62" s="49">
        <f>AVERAGE('28.09 Buloba-Nsangi-24h'!E62,'26.09 Buloba-Nsangi-24HRS'!E62)</f>
        <v>0.5</v>
      </c>
      <c r="F62" s="49">
        <f>AVERAGE('28.09 Buloba-Nsangi-24h'!F62,'26.09 Buloba-Nsangi-24HRS'!F62)</f>
        <v>2.5</v>
      </c>
      <c r="G62" s="49">
        <f>AVERAGE('28.09 Buloba-Nsangi-24h'!G62,'26.09 Buloba-Nsangi-24HRS'!G62)</f>
        <v>0.5</v>
      </c>
      <c r="H62" s="49">
        <f>AVERAGE('28.09 Buloba-Nsangi-24h'!H62,'26.09 Buloba-Nsangi-24HRS'!H62)</f>
        <v>0</v>
      </c>
      <c r="I62" s="49">
        <f>AVERAGE('28.09 Buloba-Nsangi-24h'!I62,'26.09 Buloba-Nsangi-24HRS'!I62)</f>
        <v>2</v>
      </c>
      <c r="J62" s="49">
        <f>AVERAGE('28.09 Buloba-Nsangi-24h'!J62,'26.09 Buloba-Nsangi-24HRS'!J62)</f>
        <v>0</v>
      </c>
      <c r="K62" s="49">
        <f>AVERAGE('28.09 Buloba-Nsangi-24h'!K62,'26.09 Buloba-Nsangi-24HRS'!K62)</f>
        <v>0</v>
      </c>
      <c r="L62" s="49">
        <f>AVERAGE('28.09 Buloba-Nsangi-24h'!L62,'26.09 Buloba-Nsangi-24HRS'!L62)</f>
        <v>0</v>
      </c>
      <c r="M62" s="49">
        <f>AVERAGE('28.09 Buloba-Nsangi-24h'!M62,'26.09 Buloba-Nsangi-24HRS'!M62)</f>
        <v>7</v>
      </c>
      <c r="N62" s="49">
        <f>AVERAGE('28.09 Buloba-Nsangi-24h'!N62,'26.09 Buloba-Nsangi-24HRS'!N62)</f>
        <v>0</v>
      </c>
      <c r="O62" s="15">
        <f t="shared" si="0"/>
        <v>12.5</v>
      </c>
      <c r="P62" s="15">
        <f t="shared" si="1"/>
        <v>19.5</v>
      </c>
      <c r="R62" s="8"/>
      <c r="T62"/>
    </row>
    <row r="63" spans="2:20" ht="23.1" customHeight="1" x14ac:dyDescent="0.25">
      <c r="B63" s="23" t="s">
        <v>108</v>
      </c>
      <c r="C63" s="49">
        <f>AVERAGE('28.09 Buloba-Nsangi-24h'!C63,'26.09 Buloba-Nsangi-24HRS'!C63)</f>
        <v>4</v>
      </c>
      <c r="D63" s="49">
        <f>AVERAGE('28.09 Buloba-Nsangi-24h'!D63,'26.09 Buloba-Nsangi-24HRS'!D63)</f>
        <v>0.5</v>
      </c>
      <c r="E63" s="49">
        <f>AVERAGE('28.09 Buloba-Nsangi-24h'!E63,'26.09 Buloba-Nsangi-24HRS'!E63)</f>
        <v>0</v>
      </c>
      <c r="F63" s="49">
        <f>AVERAGE('28.09 Buloba-Nsangi-24h'!F63,'26.09 Buloba-Nsangi-24HRS'!F63)</f>
        <v>0</v>
      </c>
      <c r="G63" s="49">
        <f>AVERAGE('28.09 Buloba-Nsangi-24h'!G63,'26.09 Buloba-Nsangi-24HRS'!G63)</f>
        <v>0</v>
      </c>
      <c r="H63" s="49">
        <f>AVERAGE('28.09 Buloba-Nsangi-24h'!H63,'26.09 Buloba-Nsangi-24HRS'!H63)</f>
        <v>0</v>
      </c>
      <c r="I63" s="49">
        <f>AVERAGE('28.09 Buloba-Nsangi-24h'!I63,'26.09 Buloba-Nsangi-24HRS'!I63)</f>
        <v>0</v>
      </c>
      <c r="J63" s="49">
        <f>AVERAGE('28.09 Buloba-Nsangi-24h'!J63,'26.09 Buloba-Nsangi-24HRS'!J63)</f>
        <v>0</v>
      </c>
      <c r="K63" s="49">
        <f>AVERAGE('28.09 Buloba-Nsangi-24h'!K63,'26.09 Buloba-Nsangi-24HRS'!K63)</f>
        <v>0.5</v>
      </c>
      <c r="L63" s="49">
        <f>AVERAGE('28.09 Buloba-Nsangi-24h'!L63,'26.09 Buloba-Nsangi-24HRS'!L63)</f>
        <v>0</v>
      </c>
      <c r="M63" s="49">
        <f>AVERAGE('28.09 Buloba-Nsangi-24h'!M63,'26.09 Buloba-Nsangi-24HRS'!M63)</f>
        <v>11.5</v>
      </c>
      <c r="N63" s="49">
        <f>AVERAGE('28.09 Buloba-Nsangi-24h'!N63,'26.09 Buloba-Nsangi-24HRS'!N63)</f>
        <v>0</v>
      </c>
      <c r="O63" s="15">
        <f t="shared" si="0"/>
        <v>5</v>
      </c>
      <c r="P63" s="15">
        <f t="shared" si="1"/>
        <v>16.5</v>
      </c>
      <c r="R63" s="8"/>
      <c r="T63"/>
    </row>
    <row r="64" spans="2:20" ht="23.1" customHeight="1" x14ac:dyDescent="0.25">
      <c r="B64" s="23" t="s">
        <v>109</v>
      </c>
      <c r="C64" s="49">
        <f>AVERAGE('28.09 Buloba-Nsangi-24h'!C64,'26.09 Buloba-Nsangi-24HRS'!C64)</f>
        <v>4.5</v>
      </c>
      <c r="D64" s="49">
        <f>AVERAGE('28.09 Buloba-Nsangi-24h'!D64,'26.09 Buloba-Nsangi-24HRS'!D64)</f>
        <v>0</v>
      </c>
      <c r="E64" s="49">
        <f>AVERAGE('28.09 Buloba-Nsangi-24h'!E64,'26.09 Buloba-Nsangi-24HRS'!E64)</f>
        <v>0.5</v>
      </c>
      <c r="F64" s="49">
        <f>AVERAGE('28.09 Buloba-Nsangi-24h'!F64,'26.09 Buloba-Nsangi-24HRS'!F64)</f>
        <v>0.5</v>
      </c>
      <c r="G64" s="49">
        <f>AVERAGE('28.09 Buloba-Nsangi-24h'!G64,'26.09 Buloba-Nsangi-24HRS'!G64)</f>
        <v>0</v>
      </c>
      <c r="H64" s="49">
        <f>AVERAGE('28.09 Buloba-Nsangi-24h'!H64,'26.09 Buloba-Nsangi-24HRS'!H64)</f>
        <v>0</v>
      </c>
      <c r="I64" s="49">
        <f>AVERAGE('28.09 Buloba-Nsangi-24h'!I64,'26.09 Buloba-Nsangi-24HRS'!I64)</f>
        <v>2.5</v>
      </c>
      <c r="J64" s="49">
        <f>AVERAGE('28.09 Buloba-Nsangi-24h'!J64,'26.09 Buloba-Nsangi-24HRS'!J64)</f>
        <v>0.5</v>
      </c>
      <c r="K64" s="49">
        <f>AVERAGE('28.09 Buloba-Nsangi-24h'!K64,'26.09 Buloba-Nsangi-24HRS'!K64)</f>
        <v>0</v>
      </c>
      <c r="L64" s="49">
        <f>AVERAGE('28.09 Buloba-Nsangi-24h'!L64,'26.09 Buloba-Nsangi-24HRS'!L64)</f>
        <v>0</v>
      </c>
      <c r="M64" s="49">
        <f>AVERAGE('28.09 Buloba-Nsangi-24h'!M64,'26.09 Buloba-Nsangi-24HRS'!M64)</f>
        <v>11.5</v>
      </c>
      <c r="N64" s="49">
        <f>AVERAGE('28.09 Buloba-Nsangi-24h'!N64,'26.09 Buloba-Nsangi-24HRS'!N64)</f>
        <v>0</v>
      </c>
      <c r="O64" s="15">
        <f t="shared" si="0"/>
        <v>8.5</v>
      </c>
      <c r="P64" s="15">
        <f t="shared" si="1"/>
        <v>20</v>
      </c>
      <c r="R64" s="8"/>
      <c r="T64"/>
    </row>
    <row r="65" spans="2:20" ht="23.1" customHeight="1" x14ac:dyDescent="0.25">
      <c r="B65" s="23" t="s">
        <v>158</v>
      </c>
      <c r="C65" s="49">
        <f>AVERAGE('28.09 Buloba-Nsangi-24h'!C65,'26.09 Buloba-Nsangi-24HRS'!C65)</f>
        <v>4.5</v>
      </c>
      <c r="D65" s="49">
        <f>AVERAGE('28.09 Buloba-Nsangi-24h'!D65,'26.09 Buloba-Nsangi-24HRS'!D65)</f>
        <v>0</v>
      </c>
      <c r="E65" s="49">
        <f>AVERAGE('28.09 Buloba-Nsangi-24h'!E65,'26.09 Buloba-Nsangi-24HRS'!E65)</f>
        <v>0</v>
      </c>
      <c r="F65" s="49">
        <f>AVERAGE('28.09 Buloba-Nsangi-24h'!F65,'26.09 Buloba-Nsangi-24HRS'!F65)</f>
        <v>1.5</v>
      </c>
      <c r="G65" s="49">
        <f>AVERAGE('28.09 Buloba-Nsangi-24h'!G65,'26.09 Buloba-Nsangi-24HRS'!G65)</f>
        <v>0</v>
      </c>
      <c r="H65" s="49">
        <f>AVERAGE('28.09 Buloba-Nsangi-24h'!H65,'26.09 Buloba-Nsangi-24HRS'!H65)</f>
        <v>0</v>
      </c>
      <c r="I65" s="49">
        <f>AVERAGE('28.09 Buloba-Nsangi-24h'!I65,'26.09 Buloba-Nsangi-24HRS'!I65)</f>
        <v>1.5</v>
      </c>
      <c r="J65" s="49">
        <f>AVERAGE('28.09 Buloba-Nsangi-24h'!J65,'26.09 Buloba-Nsangi-24HRS'!J65)</f>
        <v>0</v>
      </c>
      <c r="K65" s="49">
        <f>AVERAGE('28.09 Buloba-Nsangi-24h'!K65,'26.09 Buloba-Nsangi-24HRS'!K65)</f>
        <v>0</v>
      </c>
      <c r="L65" s="49">
        <f>AVERAGE('28.09 Buloba-Nsangi-24h'!L65,'26.09 Buloba-Nsangi-24HRS'!L65)</f>
        <v>0</v>
      </c>
      <c r="M65" s="49">
        <f>AVERAGE('28.09 Buloba-Nsangi-24h'!M65,'26.09 Buloba-Nsangi-24HRS'!M65)</f>
        <v>12</v>
      </c>
      <c r="N65" s="49">
        <f>AVERAGE('28.09 Buloba-Nsangi-24h'!N65,'26.09 Buloba-Nsangi-24HRS'!N65)</f>
        <v>0</v>
      </c>
      <c r="O65" s="15">
        <f t="shared" si="0"/>
        <v>7.5</v>
      </c>
      <c r="P65" s="15">
        <f t="shared" si="1"/>
        <v>19.5</v>
      </c>
      <c r="R65" s="8"/>
      <c r="T65"/>
    </row>
    <row r="66" spans="2:20" ht="23.1" customHeight="1" x14ac:dyDescent="0.25">
      <c r="B66" s="23" t="s">
        <v>103</v>
      </c>
      <c r="C66" s="49">
        <f>AVERAGE('28.09 Buloba-Nsangi-24h'!C66,'26.09 Buloba-Nsangi-24HRS'!C66)</f>
        <v>0.5</v>
      </c>
      <c r="D66" s="49">
        <f>AVERAGE('28.09 Buloba-Nsangi-24h'!D66,'26.09 Buloba-Nsangi-24HRS'!D66)</f>
        <v>0</v>
      </c>
      <c r="E66" s="49">
        <f>AVERAGE('28.09 Buloba-Nsangi-24h'!E66,'26.09 Buloba-Nsangi-24HRS'!E66)</f>
        <v>0</v>
      </c>
      <c r="F66" s="49">
        <f>AVERAGE('28.09 Buloba-Nsangi-24h'!F66,'26.09 Buloba-Nsangi-24HRS'!F66)</f>
        <v>0</v>
      </c>
      <c r="G66" s="49">
        <f>AVERAGE('28.09 Buloba-Nsangi-24h'!G66,'26.09 Buloba-Nsangi-24HRS'!G66)</f>
        <v>0</v>
      </c>
      <c r="H66" s="49">
        <f>AVERAGE('28.09 Buloba-Nsangi-24h'!H66,'26.09 Buloba-Nsangi-24HRS'!H66)</f>
        <v>0</v>
      </c>
      <c r="I66" s="49">
        <f>AVERAGE('28.09 Buloba-Nsangi-24h'!I66,'26.09 Buloba-Nsangi-24HRS'!I66)</f>
        <v>0</v>
      </c>
      <c r="J66" s="49">
        <f>AVERAGE('28.09 Buloba-Nsangi-24h'!J66,'26.09 Buloba-Nsangi-24HRS'!J66)</f>
        <v>0</v>
      </c>
      <c r="K66" s="49">
        <f>AVERAGE('28.09 Buloba-Nsangi-24h'!K66,'26.09 Buloba-Nsangi-24HRS'!K66)</f>
        <v>0</v>
      </c>
      <c r="L66" s="49">
        <f>AVERAGE('28.09 Buloba-Nsangi-24h'!L66,'26.09 Buloba-Nsangi-24HRS'!L66)</f>
        <v>0</v>
      </c>
      <c r="M66" s="49">
        <f>AVERAGE('28.09 Buloba-Nsangi-24h'!M66,'26.09 Buloba-Nsangi-24HRS'!M66)</f>
        <v>6</v>
      </c>
      <c r="N66" s="49">
        <f>AVERAGE('28.09 Buloba-Nsangi-24h'!N66,'26.09 Buloba-Nsangi-24HRS'!N66)</f>
        <v>0</v>
      </c>
      <c r="O66" s="15">
        <f t="shared" si="0"/>
        <v>0.5</v>
      </c>
      <c r="P66" s="15">
        <f t="shared" si="1"/>
        <v>6.5</v>
      </c>
      <c r="R66" s="8"/>
      <c r="T66"/>
    </row>
    <row r="67" spans="2:20" ht="23.1" customHeight="1" x14ac:dyDescent="0.25">
      <c r="B67" s="23" t="s">
        <v>104</v>
      </c>
      <c r="C67" s="49">
        <f>AVERAGE('28.09 Buloba-Nsangi-24h'!C67,'26.09 Buloba-Nsangi-24HRS'!C67)</f>
        <v>2</v>
      </c>
      <c r="D67" s="49">
        <f>AVERAGE('28.09 Buloba-Nsangi-24h'!D67,'26.09 Buloba-Nsangi-24HRS'!D67)</f>
        <v>0</v>
      </c>
      <c r="E67" s="49">
        <f>AVERAGE('28.09 Buloba-Nsangi-24h'!E67,'26.09 Buloba-Nsangi-24HRS'!E67)</f>
        <v>1.5</v>
      </c>
      <c r="F67" s="49">
        <f>AVERAGE('28.09 Buloba-Nsangi-24h'!F67,'26.09 Buloba-Nsangi-24HRS'!F67)</f>
        <v>0.5</v>
      </c>
      <c r="G67" s="49">
        <f>AVERAGE('28.09 Buloba-Nsangi-24h'!G67,'26.09 Buloba-Nsangi-24HRS'!G67)</f>
        <v>0</v>
      </c>
      <c r="H67" s="49">
        <f>AVERAGE('28.09 Buloba-Nsangi-24h'!H67,'26.09 Buloba-Nsangi-24HRS'!H67)</f>
        <v>0</v>
      </c>
      <c r="I67" s="49">
        <f>AVERAGE('28.09 Buloba-Nsangi-24h'!I67,'26.09 Buloba-Nsangi-24HRS'!I67)</f>
        <v>0.5</v>
      </c>
      <c r="J67" s="49">
        <f>AVERAGE('28.09 Buloba-Nsangi-24h'!J67,'26.09 Buloba-Nsangi-24HRS'!J67)</f>
        <v>0</v>
      </c>
      <c r="K67" s="49">
        <f>AVERAGE('28.09 Buloba-Nsangi-24h'!K67,'26.09 Buloba-Nsangi-24HRS'!K67)</f>
        <v>0</v>
      </c>
      <c r="L67" s="49">
        <f>AVERAGE('28.09 Buloba-Nsangi-24h'!L67,'26.09 Buloba-Nsangi-24HRS'!L67)</f>
        <v>0</v>
      </c>
      <c r="M67" s="49">
        <f>AVERAGE('28.09 Buloba-Nsangi-24h'!M67,'26.09 Buloba-Nsangi-24HRS'!M67)</f>
        <v>15</v>
      </c>
      <c r="N67" s="49">
        <f>AVERAGE('28.09 Buloba-Nsangi-24h'!N67,'26.09 Buloba-Nsangi-24HRS'!N67)</f>
        <v>0</v>
      </c>
      <c r="O67" s="15">
        <f t="shared" si="0"/>
        <v>4.5</v>
      </c>
      <c r="P67" s="15">
        <f t="shared" si="1"/>
        <v>19.5</v>
      </c>
      <c r="R67" s="8"/>
      <c r="T67"/>
    </row>
    <row r="68" spans="2:20" ht="23.1" customHeight="1" x14ac:dyDescent="0.25">
      <c r="B68" s="23" t="s">
        <v>105</v>
      </c>
      <c r="C68" s="49">
        <f>AVERAGE('28.09 Buloba-Nsangi-24h'!C68,'26.09 Buloba-Nsangi-24HRS'!C68)</f>
        <v>4</v>
      </c>
      <c r="D68" s="49">
        <f>AVERAGE('28.09 Buloba-Nsangi-24h'!D68,'26.09 Buloba-Nsangi-24HRS'!D68)</f>
        <v>0</v>
      </c>
      <c r="E68" s="49">
        <f>AVERAGE('28.09 Buloba-Nsangi-24h'!E68,'26.09 Buloba-Nsangi-24HRS'!E68)</f>
        <v>0</v>
      </c>
      <c r="F68" s="49">
        <f>AVERAGE('28.09 Buloba-Nsangi-24h'!F68,'26.09 Buloba-Nsangi-24HRS'!F68)</f>
        <v>2</v>
      </c>
      <c r="G68" s="49">
        <f>AVERAGE('28.09 Buloba-Nsangi-24h'!G68,'26.09 Buloba-Nsangi-24HRS'!G68)</f>
        <v>0</v>
      </c>
      <c r="H68" s="49">
        <f>AVERAGE('28.09 Buloba-Nsangi-24h'!H68,'26.09 Buloba-Nsangi-24HRS'!H68)</f>
        <v>0</v>
      </c>
      <c r="I68" s="49">
        <f>AVERAGE('28.09 Buloba-Nsangi-24h'!I68,'26.09 Buloba-Nsangi-24HRS'!I68)</f>
        <v>3</v>
      </c>
      <c r="J68" s="49">
        <f>AVERAGE('28.09 Buloba-Nsangi-24h'!J68,'26.09 Buloba-Nsangi-24HRS'!J68)</f>
        <v>0.5</v>
      </c>
      <c r="K68" s="49">
        <f>AVERAGE('28.09 Buloba-Nsangi-24h'!K68,'26.09 Buloba-Nsangi-24HRS'!K68)</f>
        <v>0</v>
      </c>
      <c r="L68" s="49">
        <f>AVERAGE('28.09 Buloba-Nsangi-24h'!L68,'26.09 Buloba-Nsangi-24HRS'!L68)</f>
        <v>0</v>
      </c>
      <c r="M68" s="49">
        <f>AVERAGE('28.09 Buloba-Nsangi-24h'!M68,'26.09 Buloba-Nsangi-24HRS'!M68)</f>
        <v>13</v>
      </c>
      <c r="N68" s="49">
        <f>AVERAGE('28.09 Buloba-Nsangi-24h'!N68,'26.09 Buloba-Nsangi-24HRS'!N68)</f>
        <v>0</v>
      </c>
      <c r="O68" s="15">
        <f t="shared" si="0"/>
        <v>9.5</v>
      </c>
      <c r="P68" s="15">
        <f t="shared" si="1"/>
        <v>22.5</v>
      </c>
      <c r="R68" s="8"/>
      <c r="T68"/>
    </row>
    <row r="69" spans="2:20" ht="23.1" customHeight="1" x14ac:dyDescent="0.25">
      <c r="B69" s="23" t="s">
        <v>106</v>
      </c>
      <c r="C69" s="49">
        <f>AVERAGE('28.09 Buloba-Nsangi-24h'!C69,'26.09 Buloba-Nsangi-24HRS'!C69)</f>
        <v>4.5</v>
      </c>
      <c r="D69" s="49">
        <f>AVERAGE('28.09 Buloba-Nsangi-24h'!D69,'26.09 Buloba-Nsangi-24HRS'!D69)</f>
        <v>0.5</v>
      </c>
      <c r="E69" s="49">
        <f>AVERAGE('28.09 Buloba-Nsangi-24h'!E69,'26.09 Buloba-Nsangi-24HRS'!E69)</f>
        <v>0.5</v>
      </c>
      <c r="F69" s="49">
        <f>AVERAGE('28.09 Buloba-Nsangi-24h'!F69,'26.09 Buloba-Nsangi-24HRS'!F69)</f>
        <v>1.5</v>
      </c>
      <c r="G69" s="49">
        <f>AVERAGE('28.09 Buloba-Nsangi-24h'!G69,'26.09 Buloba-Nsangi-24HRS'!G69)</f>
        <v>0</v>
      </c>
      <c r="H69" s="49">
        <f>AVERAGE('28.09 Buloba-Nsangi-24h'!H69,'26.09 Buloba-Nsangi-24HRS'!H69)</f>
        <v>0</v>
      </c>
      <c r="I69" s="49">
        <f>AVERAGE('28.09 Buloba-Nsangi-24h'!I69,'26.09 Buloba-Nsangi-24HRS'!I69)</f>
        <v>0.5</v>
      </c>
      <c r="J69" s="49">
        <f>AVERAGE('28.09 Buloba-Nsangi-24h'!J69,'26.09 Buloba-Nsangi-24HRS'!J69)</f>
        <v>1</v>
      </c>
      <c r="K69" s="49">
        <f>AVERAGE('28.09 Buloba-Nsangi-24h'!K69,'26.09 Buloba-Nsangi-24HRS'!K69)</f>
        <v>0</v>
      </c>
      <c r="L69" s="49">
        <f>AVERAGE('28.09 Buloba-Nsangi-24h'!L69,'26.09 Buloba-Nsangi-24HRS'!L69)</f>
        <v>0</v>
      </c>
      <c r="M69" s="49">
        <f>AVERAGE('28.09 Buloba-Nsangi-24h'!M69,'26.09 Buloba-Nsangi-24HRS'!M69)</f>
        <v>16</v>
      </c>
      <c r="N69" s="49">
        <f>AVERAGE('28.09 Buloba-Nsangi-24h'!N69,'26.09 Buloba-Nsangi-24HRS'!N69)</f>
        <v>0</v>
      </c>
      <c r="O69" s="15">
        <f t="shared" si="0"/>
        <v>8.5</v>
      </c>
      <c r="P69" s="15">
        <f t="shared" si="1"/>
        <v>24.5</v>
      </c>
      <c r="R69" s="8"/>
      <c r="T69"/>
    </row>
    <row r="70" spans="2:20" ht="23.1" customHeight="1" x14ac:dyDescent="0.25">
      <c r="B70" s="23" t="s">
        <v>110</v>
      </c>
      <c r="C70" s="49">
        <f>AVERAGE('28.09 Buloba-Nsangi-24h'!C70,'26.09 Buloba-Nsangi-24HRS'!C70)</f>
        <v>2</v>
      </c>
      <c r="D70" s="49">
        <f>AVERAGE('28.09 Buloba-Nsangi-24h'!D70,'26.09 Buloba-Nsangi-24HRS'!D70)</f>
        <v>0</v>
      </c>
      <c r="E70" s="49">
        <f>AVERAGE('28.09 Buloba-Nsangi-24h'!E70,'26.09 Buloba-Nsangi-24HRS'!E70)</f>
        <v>0</v>
      </c>
      <c r="F70" s="49">
        <f>AVERAGE('28.09 Buloba-Nsangi-24h'!F70,'26.09 Buloba-Nsangi-24HRS'!F70)</f>
        <v>0.5</v>
      </c>
      <c r="G70" s="49">
        <f>AVERAGE('28.09 Buloba-Nsangi-24h'!G70,'26.09 Buloba-Nsangi-24HRS'!G70)</f>
        <v>0</v>
      </c>
      <c r="H70" s="49">
        <f>AVERAGE('28.09 Buloba-Nsangi-24h'!H70,'26.09 Buloba-Nsangi-24HRS'!H70)</f>
        <v>0</v>
      </c>
      <c r="I70" s="49">
        <f>AVERAGE('28.09 Buloba-Nsangi-24h'!I70,'26.09 Buloba-Nsangi-24HRS'!I70)</f>
        <v>0</v>
      </c>
      <c r="J70" s="49">
        <f>AVERAGE('28.09 Buloba-Nsangi-24h'!J70,'26.09 Buloba-Nsangi-24HRS'!J70)</f>
        <v>0</v>
      </c>
      <c r="K70" s="49">
        <f>AVERAGE('28.09 Buloba-Nsangi-24h'!K70,'26.09 Buloba-Nsangi-24HRS'!K70)</f>
        <v>0</v>
      </c>
      <c r="L70" s="49">
        <f>AVERAGE('28.09 Buloba-Nsangi-24h'!L70,'26.09 Buloba-Nsangi-24HRS'!L70)</f>
        <v>0</v>
      </c>
      <c r="M70" s="49">
        <f>AVERAGE('28.09 Buloba-Nsangi-24h'!M70,'26.09 Buloba-Nsangi-24HRS'!M70)</f>
        <v>12</v>
      </c>
      <c r="N70" s="49">
        <f>AVERAGE('28.09 Buloba-Nsangi-24h'!N70,'26.09 Buloba-Nsangi-24HRS'!N70)</f>
        <v>0</v>
      </c>
      <c r="O70" s="15">
        <f t="shared" si="0"/>
        <v>2.5</v>
      </c>
      <c r="P70" s="15">
        <f t="shared" si="1"/>
        <v>14.5</v>
      </c>
      <c r="R70" s="8"/>
      <c r="T70"/>
    </row>
    <row r="71" spans="2:20" ht="23.1" customHeight="1" x14ac:dyDescent="0.25">
      <c r="B71" s="23" t="s">
        <v>111</v>
      </c>
      <c r="C71" s="49">
        <f>AVERAGE('28.09 Buloba-Nsangi-24h'!C71,'26.09 Buloba-Nsangi-24HRS'!C71)</f>
        <v>2.5</v>
      </c>
      <c r="D71" s="49">
        <f>AVERAGE('28.09 Buloba-Nsangi-24h'!D71,'26.09 Buloba-Nsangi-24HRS'!D71)</f>
        <v>0.5</v>
      </c>
      <c r="E71" s="49">
        <f>AVERAGE('28.09 Buloba-Nsangi-24h'!E71,'26.09 Buloba-Nsangi-24HRS'!E71)</f>
        <v>0.5</v>
      </c>
      <c r="F71" s="49">
        <f>AVERAGE('28.09 Buloba-Nsangi-24h'!F71,'26.09 Buloba-Nsangi-24HRS'!F71)</f>
        <v>1.5</v>
      </c>
      <c r="G71" s="49">
        <f>AVERAGE('28.09 Buloba-Nsangi-24h'!G71,'26.09 Buloba-Nsangi-24HRS'!G71)</f>
        <v>0</v>
      </c>
      <c r="H71" s="49">
        <f>AVERAGE('28.09 Buloba-Nsangi-24h'!H71,'26.09 Buloba-Nsangi-24HRS'!H71)</f>
        <v>0</v>
      </c>
      <c r="I71" s="49">
        <f>AVERAGE('28.09 Buloba-Nsangi-24h'!I71,'26.09 Buloba-Nsangi-24HRS'!I71)</f>
        <v>2</v>
      </c>
      <c r="J71" s="49">
        <f>AVERAGE('28.09 Buloba-Nsangi-24h'!J71,'26.09 Buloba-Nsangi-24HRS'!J71)</f>
        <v>0.5</v>
      </c>
      <c r="K71" s="49">
        <f>AVERAGE('28.09 Buloba-Nsangi-24h'!K71,'26.09 Buloba-Nsangi-24HRS'!K71)</f>
        <v>0</v>
      </c>
      <c r="L71" s="49">
        <f>AVERAGE('28.09 Buloba-Nsangi-24h'!L71,'26.09 Buloba-Nsangi-24HRS'!L71)</f>
        <v>0</v>
      </c>
      <c r="M71" s="49">
        <f>AVERAGE('28.09 Buloba-Nsangi-24h'!M71,'26.09 Buloba-Nsangi-24HRS'!M71)</f>
        <v>12</v>
      </c>
      <c r="N71" s="49">
        <f>AVERAGE('28.09 Buloba-Nsangi-24h'!N71,'26.09 Buloba-Nsangi-24HRS'!N71)</f>
        <v>0</v>
      </c>
      <c r="O71" s="15">
        <f t="shared" si="0"/>
        <v>7.5</v>
      </c>
      <c r="P71" s="15">
        <f t="shared" si="1"/>
        <v>19.5</v>
      </c>
      <c r="R71" s="8"/>
      <c r="T71"/>
    </row>
    <row r="72" spans="2:20" ht="23.1" customHeight="1" x14ac:dyDescent="0.25">
      <c r="B72" s="23" t="s">
        <v>112</v>
      </c>
      <c r="C72" s="49">
        <f>AVERAGE('28.09 Buloba-Nsangi-24h'!C72,'26.09 Buloba-Nsangi-24HRS'!C72)</f>
        <v>2.5</v>
      </c>
      <c r="D72" s="49">
        <f>AVERAGE('28.09 Buloba-Nsangi-24h'!D72,'26.09 Buloba-Nsangi-24HRS'!D72)</f>
        <v>0.5</v>
      </c>
      <c r="E72" s="49">
        <f>AVERAGE('28.09 Buloba-Nsangi-24h'!E72,'26.09 Buloba-Nsangi-24HRS'!E72)</f>
        <v>0</v>
      </c>
      <c r="F72" s="49">
        <f>AVERAGE('28.09 Buloba-Nsangi-24h'!F72,'26.09 Buloba-Nsangi-24HRS'!F72)</f>
        <v>1.5</v>
      </c>
      <c r="G72" s="49">
        <f>AVERAGE('28.09 Buloba-Nsangi-24h'!G72,'26.09 Buloba-Nsangi-24HRS'!G72)</f>
        <v>0</v>
      </c>
      <c r="H72" s="49">
        <f>AVERAGE('28.09 Buloba-Nsangi-24h'!H72,'26.09 Buloba-Nsangi-24HRS'!H72)</f>
        <v>0</v>
      </c>
      <c r="I72" s="49">
        <f>AVERAGE('28.09 Buloba-Nsangi-24h'!I72,'26.09 Buloba-Nsangi-24HRS'!I72)</f>
        <v>0.5</v>
      </c>
      <c r="J72" s="49">
        <f>AVERAGE('28.09 Buloba-Nsangi-24h'!J72,'26.09 Buloba-Nsangi-24HRS'!J72)</f>
        <v>0.5</v>
      </c>
      <c r="K72" s="49">
        <f>AVERAGE('28.09 Buloba-Nsangi-24h'!K72,'26.09 Buloba-Nsangi-24HRS'!K72)</f>
        <v>0</v>
      </c>
      <c r="L72" s="49">
        <f>AVERAGE('28.09 Buloba-Nsangi-24h'!L72,'26.09 Buloba-Nsangi-24HRS'!L72)</f>
        <v>0</v>
      </c>
      <c r="M72" s="49">
        <f>AVERAGE('28.09 Buloba-Nsangi-24h'!M72,'26.09 Buloba-Nsangi-24HRS'!M72)</f>
        <v>11.5</v>
      </c>
      <c r="N72" s="49">
        <f>AVERAGE('28.09 Buloba-Nsangi-24h'!N72,'26.09 Buloba-Nsangi-24HRS'!N72)</f>
        <v>0</v>
      </c>
      <c r="O72" s="15">
        <f t="shared" si="0"/>
        <v>5.5</v>
      </c>
      <c r="P72" s="15">
        <f t="shared" si="1"/>
        <v>17</v>
      </c>
      <c r="R72" s="8"/>
      <c r="T72"/>
    </row>
    <row r="73" spans="2:20" ht="23.1" customHeight="1" x14ac:dyDescent="0.25">
      <c r="B73" s="23" t="s">
        <v>113</v>
      </c>
      <c r="C73" s="49">
        <f>AVERAGE('28.09 Buloba-Nsangi-24h'!C73,'26.09 Buloba-Nsangi-24HRS'!C73)</f>
        <v>1.5</v>
      </c>
      <c r="D73" s="49">
        <f>AVERAGE('28.09 Buloba-Nsangi-24h'!D73,'26.09 Buloba-Nsangi-24HRS'!D73)</f>
        <v>0</v>
      </c>
      <c r="E73" s="49">
        <f>AVERAGE('28.09 Buloba-Nsangi-24h'!E73,'26.09 Buloba-Nsangi-24HRS'!E73)</f>
        <v>0</v>
      </c>
      <c r="F73" s="49">
        <f>AVERAGE('28.09 Buloba-Nsangi-24h'!F73,'26.09 Buloba-Nsangi-24HRS'!F73)</f>
        <v>1</v>
      </c>
      <c r="G73" s="49">
        <f>AVERAGE('28.09 Buloba-Nsangi-24h'!G73,'26.09 Buloba-Nsangi-24HRS'!G73)</f>
        <v>0</v>
      </c>
      <c r="H73" s="49">
        <f>AVERAGE('28.09 Buloba-Nsangi-24h'!H73,'26.09 Buloba-Nsangi-24HRS'!H73)</f>
        <v>0</v>
      </c>
      <c r="I73" s="49">
        <f>AVERAGE('28.09 Buloba-Nsangi-24h'!I73,'26.09 Buloba-Nsangi-24HRS'!I73)</f>
        <v>1.5</v>
      </c>
      <c r="J73" s="49">
        <f>AVERAGE('28.09 Buloba-Nsangi-24h'!J73,'26.09 Buloba-Nsangi-24HRS'!J73)</f>
        <v>0</v>
      </c>
      <c r="K73" s="49">
        <f>AVERAGE('28.09 Buloba-Nsangi-24h'!K73,'26.09 Buloba-Nsangi-24HRS'!K73)</f>
        <v>0.5</v>
      </c>
      <c r="L73" s="49">
        <f>AVERAGE('28.09 Buloba-Nsangi-24h'!L73,'26.09 Buloba-Nsangi-24HRS'!L73)</f>
        <v>0</v>
      </c>
      <c r="M73" s="49">
        <f>AVERAGE('28.09 Buloba-Nsangi-24h'!M73,'26.09 Buloba-Nsangi-24HRS'!M73)</f>
        <v>8</v>
      </c>
      <c r="N73" s="49">
        <f>AVERAGE('28.09 Buloba-Nsangi-24h'!N73,'26.09 Buloba-Nsangi-24HRS'!N73)</f>
        <v>0</v>
      </c>
      <c r="O73" s="15">
        <f t="shared" si="0"/>
        <v>4.5</v>
      </c>
      <c r="P73" s="15">
        <f t="shared" si="1"/>
        <v>12.5</v>
      </c>
      <c r="R73" s="8"/>
      <c r="T73"/>
    </row>
    <row r="74" spans="2:20" ht="23.1" customHeight="1" x14ac:dyDescent="0.25">
      <c r="B74" s="23" t="s">
        <v>114</v>
      </c>
      <c r="C74" s="49">
        <f>AVERAGE('28.09 Buloba-Nsangi-24h'!C74,'26.09 Buloba-Nsangi-24HRS'!C74)</f>
        <v>0.5</v>
      </c>
      <c r="D74" s="49">
        <f>AVERAGE('28.09 Buloba-Nsangi-24h'!D74,'26.09 Buloba-Nsangi-24HRS'!D74)</f>
        <v>0</v>
      </c>
      <c r="E74" s="49">
        <f>AVERAGE('28.09 Buloba-Nsangi-24h'!E74,'26.09 Buloba-Nsangi-24HRS'!E74)</f>
        <v>0</v>
      </c>
      <c r="F74" s="49">
        <f>AVERAGE('28.09 Buloba-Nsangi-24h'!F74,'26.09 Buloba-Nsangi-24HRS'!F74)</f>
        <v>1</v>
      </c>
      <c r="G74" s="49">
        <f>AVERAGE('28.09 Buloba-Nsangi-24h'!G74,'26.09 Buloba-Nsangi-24HRS'!G74)</f>
        <v>0</v>
      </c>
      <c r="H74" s="49">
        <f>AVERAGE('28.09 Buloba-Nsangi-24h'!H74,'26.09 Buloba-Nsangi-24HRS'!H74)</f>
        <v>0</v>
      </c>
      <c r="I74" s="49">
        <f>AVERAGE('28.09 Buloba-Nsangi-24h'!I74,'26.09 Buloba-Nsangi-24HRS'!I74)</f>
        <v>0</v>
      </c>
      <c r="J74" s="49">
        <f>AVERAGE('28.09 Buloba-Nsangi-24h'!J74,'26.09 Buloba-Nsangi-24HRS'!J74)</f>
        <v>0</v>
      </c>
      <c r="K74" s="49">
        <f>AVERAGE('28.09 Buloba-Nsangi-24h'!K74,'26.09 Buloba-Nsangi-24HRS'!K74)</f>
        <v>0</v>
      </c>
      <c r="L74" s="49">
        <f>AVERAGE('28.09 Buloba-Nsangi-24h'!L74,'26.09 Buloba-Nsangi-24HRS'!L74)</f>
        <v>0</v>
      </c>
      <c r="M74" s="49">
        <f>AVERAGE('28.09 Buloba-Nsangi-24h'!M74,'26.09 Buloba-Nsangi-24HRS'!M74)</f>
        <v>9.5</v>
      </c>
      <c r="N74" s="49">
        <f>AVERAGE('28.09 Buloba-Nsangi-24h'!N74,'26.09 Buloba-Nsangi-24HRS'!N74)</f>
        <v>0</v>
      </c>
      <c r="O74" s="15">
        <f t="shared" ref="O74:O105" si="35">SUM(C74:L74,N74)</f>
        <v>1.5</v>
      </c>
      <c r="P74" s="15">
        <f t="shared" ref="P74:P105" si="36">SUM(C74:N74)</f>
        <v>11</v>
      </c>
      <c r="R74" s="8"/>
      <c r="T74"/>
    </row>
    <row r="75" spans="2:20" ht="23.1" customHeight="1" x14ac:dyDescent="0.25">
      <c r="B75" s="23" t="s">
        <v>115</v>
      </c>
      <c r="C75" s="49">
        <f>AVERAGE('28.09 Buloba-Nsangi-24h'!C75,'26.09 Buloba-Nsangi-24HRS'!C75)</f>
        <v>1.5</v>
      </c>
      <c r="D75" s="49">
        <f>AVERAGE('28.09 Buloba-Nsangi-24h'!D75,'26.09 Buloba-Nsangi-24HRS'!D75)</f>
        <v>0.5</v>
      </c>
      <c r="E75" s="49">
        <f>AVERAGE('28.09 Buloba-Nsangi-24h'!E75,'26.09 Buloba-Nsangi-24HRS'!E75)</f>
        <v>0.5</v>
      </c>
      <c r="F75" s="49">
        <f>AVERAGE('28.09 Buloba-Nsangi-24h'!F75,'26.09 Buloba-Nsangi-24HRS'!F75)</f>
        <v>0</v>
      </c>
      <c r="G75" s="49">
        <f>AVERAGE('28.09 Buloba-Nsangi-24h'!G75,'26.09 Buloba-Nsangi-24HRS'!G75)</f>
        <v>0</v>
      </c>
      <c r="H75" s="49">
        <f>AVERAGE('28.09 Buloba-Nsangi-24h'!H75,'26.09 Buloba-Nsangi-24HRS'!H75)</f>
        <v>0</v>
      </c>
      <c r="I75" s="49">
        <f>AVERAGE('28.09 Buloba-Nsangi-24h'!I75,'26.09 Buloba-Nsangi-24HRS'!I75)</f>
        <v>0.5</v>
      </c>
      <c r="J75" s="49">
        <f>AVERAGE('28.09 Buloba-Nsangi-24h'!J75,'26.09 Buloba-Nsangi-24HRS'!J75)</f>
        <v>0</v>
      </c>
      <c r="K75" s="49">
        <f>AVERAGE('28.09 Buloba-Nsangi-24h'!K75,'26.09 Buloba-Nsangi-24HRS'!K75)</f>
        <v>0</v>
      </c>
      <c r="L75" s="49">
        <f>AVERAGE('28.09 Buloba-Nsangi-24h'!L75,'26.09 Buloba-Nsangi-24HRS'!L75)</f>
        <v>0</v>
      </c>
      <c r="M75" s="49">
        <f>AVERAGE('28.09 Buloba-Nsangi-24h'!M75,'26.09 Buloba-Nsangi-24HRS'!M75)</f>
        <v>10.5</v>
      </c>
      <c r="N75" s="49">
        <f>AVERAGE('28.09 Buloba-Nsangi-24h'!N75,'26.09 Buloba-Nsangi-24HRS'!N75)</f>
        <v>0</v>
      </c>
      <c r="O75" s="15">
        <f t="shared" si="35"/>
        <v>3</v>
      </c>
      <c r="P75" s="15">
        <f t="shared" si="36"/>
        <v>13.5</v>
      </c>
      <c r="R75" s="8"/>
      <c r="T75"/>
    </row>
    <row r="76" spans="2:20" ht="23.1" customHeight="1" x14ac:dyDescent="0.25">
      <c r="B76" s="23" t="s">
        <v>116</v>
      </c>
      <c r="C76" s="49">
        <f>AVERAGE('28.09 Buloba-Nsangi-24h'!C76,'26.09 Buloba-Nsangi-24HRS'!C76)</f>
        <v>2</v>
      </c>
      <c r="D76" s="49">
        <f>AVERAGE('28.09 Buloba-Nsangi-24h'!D76,'26.09 Buloba-Nsangi-24HRS'!D76)</f>
        <v>0.5</v>
      </c>
      <c r="E76" s="49">
        <f>AVERAGE('28.09 Buloba-Nsangi-24h'!E76,'26.09 Buloba-Nsangi-24HRS'!E76)</f>
        <v>0.5</v>
      </c>
      <c r="F76" s="49">
        <f>AVERAGE('28.09 Buloba-Nsangi-24h'!F76,'26.09 Buloba-Nsangi-24HRS'!F76)</f>
        <v>1.5</v>
      </c>
      <c r="G76" s="49">
        <f>AVERAGE('28.09 Buloba-Nsangi-24h'!G76,'26.09 Buloba-Nsangi-24HRS'!G76)</f>
        <v>0</v>
      </c>
      <c r="H76" s="49">
        <f>AVERAGE('28.09 Buloba-Nsangi-24h'!H76,'26.09 Buloba-Nsangi-24HRS'!H76)</f>
        <v>0</v>
      </c>
      <c r="I76" s="49">
        <f>AVERAGE('28.09 Buloba-Nsangi-24h'!I76,'26.09 Buloba-Nsangi-24HRS'!I76)</f>
        <v>1.5</v>
      </c>
      <c r="J76" s="49">
        <f>AVERAGE('28.09 Buloba-Nsangi-24h'!J76,'26.09 Buloba-Nsangi-24HRS'!J76)</f>
        <v>0</v>
      </c>
      <c r="K76" s="49">
        <f>AVERAGE('28.09 Buloba-Nsangi-24h'!K76,'26.09 Buloba-Nsangi-24HRS'!K76)</f>
        <v>0</v>
      </c>
      <c r="L76" s="49">
        <f>AVERAGE('28.09 Buloba-Nsangi-24h'!L76,'26.09 Buloba-Nsangi-24HRS'!L76)</f>
        <v>0</v>
      </c>
      <c r="M76" s="49">
        <f>AVERAGE('28.09 Buloba-Nsangi-24h'!M76,'26.09 Buloba-Nsangi-24HRS'!M76)</f>
        <v>9.5</v>
      </c>
      <c r="N76" s="49">
        <f>AVERAGE('28.09 Buloba-Nsangi-24h'!N76,'26.09 Buloba-Nsangi-24HRS'!N76)</f>
        <v>0</v>
      </c>
      <c r="O76" s="15">
        <f t="shared" si="35"/>
        <v>6</v>
      </c>
      <c r="P76" s="15">
        <f t="shared" si="36"/>
        <v>15.5</v>
      </c>
      <c r="R76" s="8"/>
      <c r="T76"/>
    </row>
    <row r="77" spans="2:20" ht="23.1" customHeight="1" x14ac:dyDescent="0.25">
      <c r="B77" s="23" t="s">
        <v>117</v>
      </c>
      <c r="C77" s="49">
        <f>AVERAGE('28.09 Buloba-Nsangi-24h'!C77,'26.09 Buloba-Nsangi-24HRS'!C77)</f>
        <v>1.5</v>
      </c>
      <c r="D77" s="49">
        <f>AVERAGE('28.09 Buloba-Nsangi-24h'!D77,'26.09 Buloba-Nsangi-24HRS'!D77)</f>
        <v>0.5</v>
      </c>
      <c r="E77" s="49">
        <f>AVERAGE('28.09 Buloba-Nsangi-24h'!E77,'26.09 Buloba-Nsangi-24HRS'!E77)</f>
        <v>0</v>
      </c>
      <c r="F77" s="49">
        <f>AVERAGE('28.09 Buloba-Nsangi-24h'!F77,'26.09 Buloba-Nsangi-24HRS'!F77)</f>
        <v>0.5</v>
      </c>
      <c r="G77" s="49">
        <f>AVERAGE('28.09 Buloba-Nsangi-24h'!G77,'26.09 Buloba-Nsangi-24HRS'!G77)</f>
        <v>0</v>
      </c>
      <c r="H77" s="49">
        <f>AVERAGE('28.09 Buloba-Nsangi-24h'!H77,'26.09 Buloba-Nsangi-24HRS'!H77)</f>
        <v>0</v>
      </c>
      <c r="I77" s="49">
        <f>AVERAGE('28.09 Buloba-Nsangi-24h'!I77,'26.09 Buloba-Nsangi-24HRS'!I77)</f>
        <v>0.5</v>
      </c>
      <c r="J77" s="49">
        <f>AVERAGE('28.09 Buloba-Nsangi-24h'!J77,'26.09 Buloba-Nsangi-24HRS'!J77)</f>
        <v>0</v>
      </c>
      <c r="K77" s="49">
        <f>AVERAGE('28.09 Buloba-Nsangi-24h'!K77,'26.09 Buloba-Nsangi-24HRS'!K77)</f>
        <v>0</v>
      </c>
      <c r="L77" s="49">
        <f>AVERAGE('28.09 Buloba-Nsangi-24h'!L77,'26.09 Buloba-Nsangi-24HRS'!L77)</f>
        <v>0</v>
      </c>
      <c r="M77" s="49">
        <f>AVERAGE('28.09 Buloba-Nsangi-24h'!M77,'26.09 Buloba-Nsangi-24HRS'!M77)</f>
        <v>7.5</v>
      </c>
      <c r="N77" s="49">
        <f>AVERAGE('28.09 Buloba-Nsangi-24h'!N77,'26.09 Buloba-Nsangi-24HRS'!N77)</f>
        <v>0</v>
      </c>
      <c r="O77" s="15">
        <f t="shared" si="35"/>
        <v>3</v>
      </c>
      <c r="P77" s="15">
        <f t="shared" si="36"/>
        <v>10.5</v>
      </c>
      <c r="R77" s="8"/>
      <c r="T77"/>
    </row>
    <row r="78" spans="2:20" ht="23.1" customHeight="1" x14ac:dyDescent="0.25">
      <c r="B78" s="24" t="s">
        <v>118</v>
      </c>
      <c r="C78" s="49">
        <f>AVERAGE('28.09 Buloba-Nsangi-24h'!C78,'26.09 Buloba-Nsangi-24HRS'!C78)</f>
        <v>1</v>
      </c>
      <c r="D78" s="49">
        <f>AVERAGE('28.09 Buloba-Nsangi-24h'!D78,'26.09 Buloba-Nsangi-24HRS'!D78)</f>
        <v>0</v>
      </c>
      <c r="E78" s="49">
        <f>AVERAGE('28.09 Buloba-Nsangi-24h'!E78,'26.09 Buloba-Nsangi-24HRS'!E78)</f>
        <v>0</v>
      </c>
      <c r="F78" s="49">
        <f>AVERAGE('28.09 Buloba-Nsangi-24h'!F78,'26.09 Buloba-Nsangi-24HRS'!F78)</f>
        <v>0.5</v>
      </c>
      <c r="G78" s="49">
        <f>AVERAGE('28.09 Buloba-Nsangi-24h'!G78,'26.09 Buloba-Nsangi-24HRS'!G78)</f>
        <v>0</v>
      </c>
      <c r="H78" s="49">
        <f>AVERAGE('28.09 Buloba-Nsangi-24h'!H78,'26.09 Buloba-Nsangi-24HRS'!H78)</f>
        <v>0</v>
      </c>
      <c r="I78" s="49">
        <f>AVERAGE('28.09 Buloba-Nsangi-24h'!I78,'26.09 Buloba-Nsangi-24HRS'!I78)</f>
        <v>0.5</v>
      </c>
      <c r="J78" s="49">
        <f>AVERAGE('28.09 Buloba-Nsangi-24h'!J78,'26.09 Buloba-Nsangi-24HRS'!J78)</f>
        <v>0</v>
      </c>
      <c r="K78" s="49">
        <f>AVERAGE('28.09 Buloba-Nsangi-24h'!K78,'26.09 Buloba-Nsangi-24HRS'!K78)</f>
        <v>0</v>
      </c>
      <c r="L78" s="49">
        <f>AVERAGE('28.09 Buloba-Nsangi-24h'!L78,'26.09 Buloba-Nsangi-24HRS'!L78)</f>
        <v>0</v>
      </c>
      <c r="M78" s="49">
        <f>AVERAGE('28.09 Buloba-Nsangi-24h'!M78,'26.09 Buloba-Nsangi-24HRS'!M78)</f>
        <v>6.5</v>
      </c>
      <c r="N78" s="49">
        <f>AVERAGE('28.09 Buloba-Nsangi-24h'!N78,'26.09 Buloba-Nsangi-24HRS'!N78)</f>
        <v>0</v>
      </c>
      <c r="O78" s="15">
        <f t="shared" si="35"/>
        <v>2</v>
      </c>
      <c r="P78" s="15">
        <f t="shared" si="36"/>
        <v>8.5</v>
      </c>
      <c r="R78" s="8"/>
      <c r="T78"/>
    </row>
    <row r="79" spans="2:20" ht="23.1" customHeight="1" x14ac:dyDescent="0.25">
      <c r="B79" s="23" t="s">
        <v>119</v>
      </c>
      <c r="C79" s="49">
        <f>AVERAGE('28.09 Buloba-Nsangi-24h'!C79,'26.09 Buloba-Nsangi-24HRS'!C79)</f>
        <v>1.5</v>
      </c>
      <c r="D79" s="49">
        <f>AVERAGE('28.09 Buloba-Nsangi-24h'!D79,'26.09 Buloba-Nsangi-24HRS'!D79)</f>
        <v>0</v>
      </c>
      <c r="E79" s="49">
        <f>AVERAGE('28.09 Buloba-Nsangi-24h'!E79,'26.09 Buloba-Nsangi-24HRS'!E79)</f>
        <v>0</v>
      </c>
      <c r="F79" s="49">
        <f>AVERAGE('28.09 Buloba-Nsangi-24h'!F79,'26.09 Buloba-Nsangi-24HRS'!F79)</f>
        <v>0</v>
      </c>
      <c r="G79" s="49">
        <f>AVERAGE('28.09 Buloba-Nsangi-24h'!G79,'26.09 Buloba-Nsangi-24HRS'!G79)</f>
        <v>0</v>
      </c>
      <c r="H79" s="49">
        <f>AVERAGE('28.09 Buloba-Nsangi-24h'!H79,'26.09 Buloba-Nsangi-24HRS'!H79)</f>
        <v>0</v>
      </c>
      <c r="I79" s="49">
        <f>AVERAGE('28.09 Buloba-Nsangi-24h'!I79,'26.09 Buloba-Nsangi-24HRS'!I79)</f>
        <v>1</v>
      </c>
      <c r="J79" s="49">
        <f>AVERAGE('28.09 Buloba-Nsangi-24h'!J79,'26.09 Buloba-Nsangi-24HRS'!J79)</f>
        <v>0</v>
      </c>
      <c r="K79" s="49">
        <f>AVERAGE('28.09 Buloba-Nsangi-24h'!K79,'26.09 Buloba-Nsangi-24HRS'!K79)</f>
        <v>0</v>
      </c>
      <c r="L79" s="49">
        <f>AVERAGE('28.09 Buloba-Nsangi-24h'!L79,'26.09 Buloba-Nsangi-24HRS'!L79)</f>
        <v>0</v>
      </c>
      <c r="M79" s="49">
        <f>AVERAGE('28.09 Buloba-Nsangi-24h'!M79,'26.09 Buloba-Nsangi-24HRS'!M79)</f>
        <v>3</v>
      </c>
      <c r="N79" s="49">
        <f>AVERAGE('28.09 Buloba-Nsangi-24h'!N79,'26.09 Buloba-Nsangi-24HRS'!N79)</f>
        <v>0</v>
      </c>
      <c r="O79" s="15">
        <f t="shared" si="35"/>
        <v>2.5</v>
      </c>
      <c r="P79" s="15">
        <f t="shared" si="36"/>
        <v>5.5</v>
      </c>
      <c r="R79" s="8"/>
      <c r="T79"/>
    </row>
    <row r="80" spans="2:20" ht="23.1" customHeight="1" x14ac:dyDescent="0.25">
      <c r="B80" s="25" t="s">
        <v>120</v>
      </c>
      <c r="C80" s="49">
        <f>AVERAGE('28.09 Buloba-Nsangi-24h'!C80,'26.09 Buloba-Nsangi-24HRS'!C80)</f>
        <v>1</v>
      </c>
      <c r="D80" s="49">
        <f>AVERAGE('28.09 Buloba-Nsangi-24h'!D80,'26.09 Buloba-Nsangi-24HRS'!D80)</f>
        <v>0</v>
      </c>
      <c r="E80" s="49">
        <f>AVERAGE('28.09 Buloba-Nsangi-24h'!E80,'26.09 Buloba-Nsangi-24HRS'!E80)</f>
        <v>0</v>
      </c>
      <c r="F80" s="49">
        <f>AVERAGE('28.09 Buloba-Nsangi-24h'!F80,'26.09 Buloba-Nsangi-24HRS'!F80)</f>
        <v>0.5</v>
      </c>
      <c r="G80" s="49">
        <f>AVERAGE('28.09 Buloba-Nsangi-24h'!G80,'26.09 Buloba-Nsangi-24HRS'!G80)</f>
        <v>0</v>
      </c>
      <c r="H80" s="49">
        <f>AVERAGE('28.09 Buloba-Nsangi-24h'!H80,'26.09 Buloba-Nsangi-24HRS'!H80)</f>
        <v>0</v>
      </c>
      <c r="I80" s="49">
        <f>AVERAGE('28.09 Buloba-Nsangi-24h'!I80,'26.09 Buloba-Nsangi-24HRS'!I80)</f>
        <v>1</v>
      </c>
      <c r="J80" s="49">
        <f>AVERAGE('28.09 Buloba-Nsangi-24h'!J80,'26.09 Buloba-Nsangi-24HRS'!J80)</f>
        <v>0</v>
      </c>
      <c r="K80" s="49">
        <f>AVERAGE('28.09 Buloba-Nsangi-24h'!K80,'26.09 Buloba-Nsangi-24HRS'!K80)</f>
        <v>0</v>
      </c>
      <c r="L80" s="49">
        <f>AVERAGE('28.09 Buloba-Nsangi-24h'!L80,'26.09 Buloba-Nsangi-24HRS'!L80)</f>
        <v>0</v>
      </c>
      <c r="M80" s="49">
        <f>AVERAGE('28.09 Buloba-Nsangi-24h'!M80,'26.09 Buloba-Nsangi-24HRS'!M80)</f>
        <v>6</v>
      </c>
      <c r="N80" s="49">
        <f>AVERAGE('28.09 Buloba-Nsangi-24h'!N80,'26.09 Buloba-Nsangi-24HRS'!N80)</f>
        <v>0</v>
      </c>
      <c r="O80" s="15">
        <f t="shared" si="35"/>
        <v>2.5</v>
      </c>
      <c r="P80" s="15">
        <f t="shared" si="36"/>
        <v>8.5</v>
      </c>
      <c r="R80" s="8"/>
      <c r="T80"/>
    </row>
    <row r="81" spans="2:20" ht="23.1" customHeight="1" x14ac:dyDescent="0.25">
      <c r="B81" s="23" t="s">
        <v>121</v>
      </c>
      <c r="C81" s="49">
        <f>AVERAGE('28.09 Buloba-Nsangi-24h'!C81,'26.09 Buloba-Nsangi-24HRS'!C81)</f>
        <v>3</v>
      </c>
      <c r="D81" s="49">
        <f>AVERAGE('28.09 Buloba-Nsangi-24h'!D81,'26.09 Buloba-Nsangi-24HRS'!D81)</f>
        <v>0</v>
      </c>
      <c r="E81" s="49">
        <f>AVERAGE('28.09 Buloba-Nsangi-24h'!E81,'26.09 Buloba-Nsangi-24HRS'!E81)</f>
        <v>0</v>
      </c>
      <c r="F81" s="49">
        <f>AVERAGE('28.09 Buloba-Nsangi-24h'!F81,'26.09 Buloba-Nsangi-24HRS'!F81)</f>
        <v>1.5</v>
      </c>
      <c r="G81" s="49">
        <f>AVERAGE('28.09 Buloba-Nsangi-24h'!G81,'26.09 Buloba-Nsangi-24HRS'!G81)</f>
        <v>0</v>
      </c>
      <c r="H81" s="49">
        <f>AVERAGE('28.09 Buloba-Nsangi-24h'!H81,'26.09 Buloba-Nsangi-24HRS'!H81)</f>
        <v>0</v>
      </c>
      <c r="I81" s="49">
        <f>AVERAGE('28.09 Buloba-Nsangi-24h'!I81,'26.09 Buloba-Nsangi-24HRS'!I81)</f>
        <v>1</v>
      </c>
      <c r="J81" s="49">
        <f>AVERAGE('28.09 Buloba-Nsangi-24h'!J81,'26.09 Buloba-Nsangi-24HRS'!J81)</f>
        <v>0</v>
      </c>
      <c r="K81" s="49">
        <f>AVERAGE('28.09 Buloba-Nsangi-24h'!K81,'26.09 Buloba-Nsangi-24HRS'!K81)</f>
        <v>0</v>
      </c>
      <c r="L81" s="49">
        <f>AVERAGE('28.09 Buloba-Nsangi-24h'!L81,'26.09 Buloba-Nsangi-24HRS'!L81)</f>
        <v>0</v>
      </c>
      <c r="M81" s="49">
        <f>AVERAGE('28.09 Buloba-Nsangi-24h'!M81,'26.09 Buloba-Nsangi-24HRS'!M81)</f>
        <v>5</v>
      </c>
      <c r="N81" s="49">
        <f>AVERAGE('28.09 Buloba-Nsangi-24h'!N81,'26.09 Buloba-Nsangi-24HRS'!N81)</f>
        <v>0</v>
      </c>
      <c r="O81" s="15">
        <f t="shared" si="35"/>
        <v>5.5</v>
      </c>
      <c r="P81" s="15">
        <f t="shared" si="36"/>
        <v>10.5</v>
      </c>
      <c r="R81" s="8"/>
      <c r="T81"/>
    </row>
    <row r="82" spans="2:20" ht="23.1" customHeight="1" x14ac:dyDescent="0.25">
      <c r="B82" s="24" t="s">
        <v>122</v>
      </c>
      <c r="C82" s="49">
        <f>AVERAGE('28.09 Buloba-Nsangi-24h'!C82,'26.09 Buloba-Nsangi-24HRS'!C82)</f>
        <v>1</v>
      </c>
      <c r="D82" s="49">
        <f>AVERAGE('28.09 Buloba-Nsangi-24h'!D82,'26.09 Buloba-Nsangi-24HRS'!D82)</f>
        <v>0</v>
      </c>
      <c r="E82" s="49">
        <f>AVERAGE('28.09 Buloba-Nsangi-24h'!E82,'26.09 Buloba-Nsangi-24HRS'!E82)</f>
        <v>0</v>
      </c>
      <c r="F82" s="49">
        <f>AVERAGE('28.09 Buloba-Nsangi-24h'!F82,'26.09 Buloba-Nsangi-24HRS'!F82)</f>
        <v>0.5</v>
      </c>
      <c r="G82" s="49">
        <f>AVERAGE('28.09 Buloba-Nsangi-24h'!G82,'26.09 Buloba-Nsangi-24HRS'!G82)</f>
        <v>0</v>
      </c>
      <c r="H82" s="49">
        <f>AVERAGE('28.09 Buloba-Nsangi-24h'!H82,'26.09 Buloba-Nsangi-24HRS'!H82)</f>
        <v>0</v>
      </c>
      <c r="I82" s="49">
        <f>AVERAGE('28.09 Buloba-Nsangi-24h'!I82,'26.09 Buloba-Nsangi-24HRS'!I82)</f>
        <v>0</v>
      </c>
      <c r="J82" s="49">
        <f>AVERAGE('28.09 Buloba-Nsangi-24h'!J82,'26.09 Buloba-Nsangi-24HRS'!J82)</f>
        <v>0</v>
      </c>
      <c r="K82" s="49">
        <f>AVERAGE('28.09 Buloba-Nsangi-24h'!K82,'26.09 Buloba-Nsangi-24HRS'!K82)</f>
        <v>0</v>
      </c>
      <c r="L82" s="49">
        <f>AVERAGE('28.09 Buloba-Nsangi-24h'!L82,'26.09 Buloba-Nsangi-24HRS'!L82)</f>
        <v>0</v>
      </c>
      <c r="M82" s="49">
        <f>AVERAGE('28.09 Buloba-Nsangi-24h'!M82,'26.09 Buloba-Nsangi-24HRS'!M82)</f>
        <v>2</v>
      </c>
      <c r="N82" s="49">
        <f>AVERAGE('28.09 Buloba-Nsangi-24h'!N82,'26.09 Buloba-Nsangi-24HRS'!N82)</f>
        <v>0</v>
      </c>
      <c r="O82" s="15">
        <f t="shared" si="35"/>
        <v>1.5</v>
      </c>
      <c r="P82" s="15">
        <f t="shared" si="36"/>
        <v>3.5</v>
      </c>
      <c r="R82" s="8"/>
      <c r="T82"/>
    </row>
    <row r="83" spans="2:20" ht="23.1" customHeight="1" x14ac:dyDescent="0.25">
      <c r="B83" s="23" t="s">
        <v>123</v>
      </c>
      <c r="C83" s="49">
        <f>AVERAGE('28.09 Buloba-Nsangi-24h'!C83,'26.09 Buloba-Nsangi-24HRS'!C83)</f>
        <v>0</v>
      </c>
      <c r="D83" s="49">
        <f>AVERAGE('28.09 Buloba-Nsangi-24h'!D83,'26.09 Buloba-Nsangi-24HRS'!D83)</f>
        <v>0</v>
      </c>
      <c r="E83" s="49">
        <f>AVERAGE('28.09 Buloba-Nsangi-24h'!E83,'26.09 Buloba-Nsangi-24HRS'!E83)</f>
        <v>0</v>
      </c>
      <c r="F83" s="49">
        <f>AVERAGE('28.09 Buloba-Nsangi-24h'!F83,'26.09 Buloba-Nsangi-24HRS'!F83)</f>
        <v>1</v>
      </c>
      <c r="G83" s="49">
        <f>AVERAGE('28.09 Buloba-Nsangi-24h'!G83,'26.09 Buloba-Nsangi-24HRS'!G83)</f>
        <v>0</v>
      </c>
      <c r="H83" s="49">
        <f>AVERAGE('28.09 Buloba-Nsangi-24h'!H83,'26.09 Buloba-Nsangi-24HRS'!H83)</f>
        <v>0</v>
      </c>
      <c r="I83" s="49">
        <f>AVERAGE('28.09 Buloba-Nsangi-24h'!I83,'26.09 Buloba-Nsangi-24HRS'!I83)</f>
        <v>1.5</v>
      </c>
      <c r="J83" s="49">
        <f>AVERAGE('28.09 Buloba-Nsangi-24h'!J83,'26.09 Buloba-Nsangi-24HRS'!J83)</f>
        <v>0</v>
      </c>
      <c r="K83" s="49">
        <f>AVERAGE('28.09 Buloba-Nsangi-24h'!K83,'26.09 Buloba-Nsangi-24HRS'!K83)</f>
        <v>0</v>
      </c>
      <c r="L83" s="49">
        <f>AVERAGE('28.09 Buloba-Nsangi-24h'!L83,'26.09 Buloba-Nsangi-24HRS'!L83)</f>
        <v>0</v>
      </c>
      <c r="M83" s="49">
        <f>AVERAGE('28.09 Buloba-Nsangi-24h'!M83,'26.09 Buloba-Nsangi-24HRS'!M83)</f>
        <v>2</v>
      </c>
      <c r="N83" s="49">
        <f>AVERAGE('28.09 Buloba-Nsangi-24h'!N83,'26.09 Buloba-Nsangi-24HRS'!N83)</f>
        <v>0</v>
      </c>
      <c r="O83" s="15">
        <f t="shared" si="35"/>
        <v>2.5</v>
      </c>
      <c r="P83" s="15">
        <f t="shared" si="36"/>
        <v>4.5</v>
      </c>
      <c r="R83" s="8"/>
      <c r="T83"/>
    </row>
    <row r="84" spans="2:20" ht="23.1" customHeight="1" x14ac:dyDescent="0.25">
      <c r="B84" s="25" t="s">
        <v>124</v>
      </c>
      <c r="C84" s="49">
        <f>AVERAGE('28.09 Buloba-Nsangi-24h'!C84,'26.09 Buloba-Nsangi-24HRS'!C84)</f>
        <v>1</v>
      </c>
      <c r="D84" s="49">
        <f>AVERAGE('28.09 Buloba-Nsangi-24h'!D84,'26.09 Buloba-Nsangi-24HRS'!D84)</f>
        <v>0</v>
      </c>
      <c r="E84" s="49">
        <f>AVERAGE('28.09 Buloba-Nsangi-24h'!E84,'26.09 Buloba-Nsangi-24HRS'!E84)</f>
        <v>0</v>
      </c>
      <c r="F84" s="49">
        <f>AVERAGE('28.09 Buloba-Nsangi-24h'!F84,'26.09 Buloba-Nsangi-24HRS'!F84)</f>
        <v>0</v>
      </c>
      <c r="G84" s="49">
        <f>AVERAGE('28.09 Buloba-Nsangi-24h'!G84,'26.09 Buloba-Nsangi-24HRS'!G84)</f>
        <v>0</v>
      </c>
      <c r="H84" s="49">
        <f>AVERAGE('28.09 Buloba-Nsangi-24h'!H84,'26.09 Buloba-Nsangi-24HRS'!H84)</f>
        <v>0</v>
      </c>
      <c r="I84" s="49">
        <f>AVERAGE('28.09 Buloba-Nsangi-24h'!I84,'26.09 Buloba-Nsangi-24HRS'!I84)</f>
        <v>0</v>
      </c>
      <c r="J84" s="49">
        <f>AVERAGE('28.09 Buloba-Nsangi-24h'!J84,'26.09 Buloba-Nsangi-24HRS'!J84)</f>
        <v>0</v>
      </c>
      <c r="K84" s="49">
        <f>AVERAGE('28.09 Buloba-Nsangi-24h'!K84,'26.09 Buloba-Nsangi-24HRS'!K84)</f>
        <v>0</v>
      </c>
      <c r="L84" s="49">
        <f>AVERAGE('28.09 Buloba-Nsangi-24h'!L84,'26.09 Buloba-Nsangi-24HRS'!L84)</f>
        <v>0</v>
      </c>
      <c r="M84" s="49">
        <f>AVERAGE('28.09 Buloba-Nsangi-24h'!M84,'26.09 Buloba-Nsangi-24HRS'!M84)</f>
        <v>0.5</v>
      </c>
      <c r="N84" s="49">
        <f>AVERAGE('28.09 Buloba-Nsangi-24h'!N84,'26.09 Buloba-Nsangi-24HRS'!N84)</f>
        <v>0</v>
      </c>
      <c r="O84" s="15">
        <f t="shared" si="35"/>
        <v>1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AVERAGE('28.09 Buloba-Nsangi-24h'!C85,'26.09 Buloba-Nsangi-24HRS'!C85)</f>
        <v>0</v>
      </c>
      <c r="D85" s="49">
        <f>AVERAGE('28.09 Buloba-Nsangi-24h'!D85,'26.09 Buloba-Nsangi-24HRS'!D85)</f>
        <v>0</v>
      </c>
      <c r="E85" s="49">
        <f>AVERAGE('28.09 Buloba-Nsangi-24h'!E85,'26.09 Buloba-Nsangi-24HRS'!E85)</f>
        <v>0</v>
      </c>
      <c r="F85" s="49">
        <f>AVERAGE('28.09 Buloba-Nsangi-24h'!F85,'26.09 Buloba-Nsangi-24HRS'!F85)</f>
        <v>0</v>
      </c>
      <c r="G85" s="49">
        <f>AVERAGE('28.09 Buloba-Nsangi-24h'!G85,'26.09 Buloba-Nsangi-24HRS'!G85)</f>
        <v>0</v>
      </c>
      <c r="H85" s="49">
        <f>AVERAGE('28.09 Buloba-Nsangi-24h'!H85,'26.09 Buloba-Nsangi-24HRS'!H85)</f>
        <v>0</v>
      </c>
      <c r="I85" s="49">
        <f>AVERAGE('28.09 Buloba-Nsangi-24h'!I85,'26.09 Buloba-Nsangi-24HRS'!I85)</f>
        <v>0</v>
      </c>
      <c r="J85" s="49">
        <f>AVERAGE('28.09 Buloba-Nsangi-24h'!J85,'26.09 Buloba-Nsangi-24HRS'!J85)</f>
        <v>0</v>
      </c>
      <c r="K85" s="49">
        <f>AVERAGE('28.09 Buloba-Nsangi-24h'!K85,'26.09 Buloba-Nsangi-24HRS'!K85)</f>
        <v>0</v>
      </c>
      <c r="L85" s="49">
        <f>AVERAGE('28.09 Buloba-Nsangi-24h'!L85,'26.09 Buloba-Nsangi-24HRS'!L85)</f>
        <v>0</v>
      </c>
      <c r="M85" s="49">
        <f>AVERAGE('28.09 Buloba-Nsangi-24h'!M85,'26.09 Buloba-Nsangi-24HRS'!M85)</f>
        <v>1.5</v>
      </c>
      <c r="N85" s="49">
        <f>AVERAGE('28.09 Buloba-Nsangi-24h'!N85,'26.09 Buloba-Nsangi-24HRS'!N85)</f>
        <v>0</v>
      </c>
      <c r="O85" s="15">
        <f t="shared" si="35"/>
        <v>0</v>
      </c>
      <c r="P85" s="15">
        <f t="shared" si="36"/>
        <v>1.5</v>
      </c>
      <c r="R85" s="8"/>
      <c r="T85"/>
    </row>
    <row r="86" spans="2:20" ht="23.1" customHeight="1" x14ac:dyDescent="0.25">
      <c r="B86" s="24" t="s">
        <v>126</v>
      </c>
      <c r="C86" s="49">
        <f>AVERAGE('28.09 Buloba-Nsangi-24h'!C86,'26.09 Buloba-Nsangi-24HRS'!C86)</f>
        <v>0</v>
      </c>
      <c r="D86" s="49">
        <f>AVERAGE('28.09 Buloba-Nsangi-24h'!D86,'26.09 Buloba-Nsangi-24HRS'!D86)</f>
        <v>0</v>
      </c>
      <c r="E86" s="49">
        <f>AVERAGE('28.09 Buloba-Nsangi-24h'!E86,'26.09 Buloba-Nsangi-24HRS'!E86)</f>
        <v>0</v>
      </c>
      <c r="F86" s="49">
        <f>AVERAGE('28.09 Buloba-Nsangi-24h'!F86,'26.09 Buloba-Nsangi-24HRS'!F86)</f>
        <v>0</v>
      </c>
      <c r="G86" s="49">
        <f>AVERAGE('28.09 Buloba-Nsangi-24h'!G86,'26.09 Buloba-Nsangi-24HRS'!G86)</f>
        <v>0</v>
      </c>
      <c r="H86" s="49">
        <f>AVERAGE('28.09 Buloba-Nsangi-24h'!H86,'26.09 Buloba-Nsangi-24HRS'!H86)</f>
        <v>0</v>
      </c>
      <c r="I86" s="49">
        <f>AVERAGE('28.09 Buloba-Nsangi-24h'!I86,'26.09 Buloba-Nsangi-24HRS'!I86)</f>
        <v>0</v>
      </c>
      <c r="J86" s="49">
        <f>AVERAGE('28.09 Buloba-Nsangi-24h'!J86,'26.09 Buloba-Nsangi-24HRS'!J86)</f>
        <v>0</v>
      </c>
      <c r="K86" s="49">
        <f>AVERAGE('28.09 Buloba-Nsangi-24h'!K86,'26.09 Buloba-Nsangi-24HRS'!K86)</f>
        <v>0</v>
      </c>
      <c r="L86" s="49">
        <f>AVERAGE('28.09 Buloba-Nsangi-24h'!L86,'26.09 Buloba-Nsangi-24HRS'!L86)</f>
        <v>0</v>
      </c>
      <c r="M86" s="49">
        <f>AVERAGE('28.09 Buloba-Nsangi-24h'!M86,'26.09 Buloba-Nsangi-24HRS'!M86)</f>
        <v>1</v>
      </c>
      <c r="N86" s="49">
        <f>AVERAGE('28.09 Buloba-Nsangi-24h'!N86,'26.09 Buloba-Nsangi-24HRS'!N86)</f>
        <v>0</v>
      </c>
      <c r="O86" s="15">
        <f t="shared" si="35"/>
        <v>0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AVERAGE('28.09 Buloba-Nsangi-24h'!C87,'26.09 Buloba-Nsangi-24HRS'!C87)</f>
        <v>0</v>
      </c>
      <c r="D87" s="49">
        <f>AVERAGE('28.09 Buloba-Nsangi-24h'!D87,'26.09 Buloba-Nsangi-24HRS'!D87)</f>
        <v>0</v>
      </c>
      <c r="E87" s="49">
        <f>AVERAGE('28.09 Buloba-Nsangi-24h'!E87,'26.09 Buloba-Nsangi-24HRS'!E87)</f>
        <v>0</v>
      </c>
      <c r="F87" s="49">
        <f>AVERAGE('28.09 Buloba-Nsangi-24h'!F87,'26.09 Buloba-Nsangi-24HRS'!F87)</f>
        <v>0</v>
      </c>
      <c r="G87" s="49">
        <f>AVERAGE('28.09 Buloba-Nsangi-24h'!G87,'26.09 Buloba-Nsangi-24HRS'!G87)</f>
        <v>0</v>
      </c>
      <c r="H87" s="49">
        <f>AVERAGE('28.09 Buloba-Nsangi-24h'!H87,'26.09 Buloba-Nsangi-24HRS'!H87)</f>
        <v>0</v>
      </c>
      <c r="I87" s="49">
        <f>AVERAGE('28.09 Buloba-Nsangi-24h'!I87,'26.09 Buloba-Nsangi-24HRS'!I87)</f>
        <v>0.5</v>
      </c>
      <c r="J87" s="49">
        <f>AVERAGE('28.09 Buloba-Nsangi-24h'!J87,'26.09 Buloba-Nsangi-24HRS'!J87)</f>
        <v>0</v>
      </c>
      <c r="K87" s="49">
        <f>AVERAGE('28.09 Buloba-Nsangi-24h'!K87,'26.09 Buloba-Nsangi-24HRS'!K87)</f>
        <v>0</v>
      </c>
      <c r="L87" s="49">
        <f>AVERAGE('28.09 Buloba-Nsangi-24h'!L87,'26.09 Buloba-Nsangi-24HRS'!L87)</f>
        <v>0</v>
      </c>
      <c r="M87" s="49">
        <f>AVERAGE('28.09 Buloba-Nsangi-24h'!M87,'26.09 Buloba-Nsangi-24HRS'!M87)</f>
        <v>0.5</v>
      </c>
      <c r="N87" s="49">
        <f>AVERAGE('28.09 Buloba-Nsangi-24h'!N87,'26.09 Buloba-Nsangi-24HRS'!N87)</f>
        <v>0</v>
      </c>
      <c r="O87" s="15">
        <f t="shared" si="35"/>
        <v>0.5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AVERAGE('28.09 Buloba-Nsangi-24h'!C88,'26.09 Buloba-Nsangi-24HRS'!C88)</f>
        <v>0</v>
      </c>
      <c r="D88" s="49">
        <f>AVERAGE('28.09 Buloba-Nsangi-24h'!D88,'26.09 Buloba-Nsangi-24HRS'!D88)</f>
        <v>0</v>
      </c>
      <c r="E88" s="49">
        <f>AVERAGE('28.09 Buloba-Nsangi-24h'!E88,'26.09 Buloba-Nsangi-24HRS'!E88)</f>
        <v>0</v>
      </c>
      <c r="F88" s="49">
        <f>AVERAGE('28.09 Buloba-Nsangi-24h'!F88,'26.09 Buloba-Nsangi-24HRS'!F88)</f>
        <v>1</v>
      </c>
      <c r="G88" s="49">
        <f>AVERAGE('28.09 Buloba-Nsangi-24h'!G88,'26.09 Buloba-Nsangi-24HRS'!G88)</f>
        <v>0</v>
      </c>
      <c r="H88" s="49">
        <f>AVERAGE('28.09 Buloba-Nsangi-24h'!H88,'26.09 Buloba-Nsangi-24HRS'!H88)</f>
        <v>0</v>
      </c>
      <c r="I88" s="49">
        <f>AVERAGE('28.09 Buloba-Nsangi-24h'!I88,'26.09 Buloba-Nsangi-24HRS'!I88)</f>
        <v>0.5</v>
      </c>
      <c r="J88" s="49">
        <f>AVERAGE('28.09 Buloba-Nsangi-24h'!J88,'26.09 Buloba-Nsangi-24HRS'!J88)</f>
        <v>0</v>
      </c>
      <c r="K88" s="49">
        <f>AVERAGE('28.09 Buloba-Nsangi-24h'!K88,'26.09 Buloba-Nsangi-24HRS'!K88)</f>
        <v>0</v>
      </c>
      <c r="L88" s="49">
        <f>AVERAGE('28.09 Buloba-Nsangi-24h'!L88,'26.09 Buloba-Nsangi-24HRS'!L88)</f>
        <v>0</v>
      </c>
      <c r="M88" s="49">
        <f>AVERAGE('28.09 Buloba-Nsangi-24h'!M88,'26.09 Buloba-Nsangi-24HRS'!M88)</f>
        <v>1</v>
      </c>
      <c r="N88" s="49">
        <f>AVERAGE('28.09 Buloba-Nsangi-24h'!N88,'26.09 Buloba-Nsangi-24HRS'!N88)</f>
        <v>0</v>
      </c>
      <c r="O88" s="15">
        <f t="shared" si="35"/>
        <v>1.5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AVERAGE('28.09 Buloba-Nsangi-24h'!C89,'26.09 Buloba-Nsangi-24HRS'!C89)</f>
        <v>0</v>
      </c>
      <c r="D89" s="49">
        <f>AVERAGE('28.09 Buloba-Nsangi-24h'!D89,'26.09 Buloba-Nsangi-24HRS'!D89)</f>
        <v>0</v>
      </c>
      <c r="E89" s="49">
        <f>AVERAGE('28.09 Buloba-Nsangi-24h'!E89,'26.09 Buloba-Nsangi-24HRS'!E89)</f>
        <v>0</v>
      </c>
      <c r="F89" s="49">
        <f>AVERAGE('28.09 Buloba-Nsangi-24h'!F89,'26.09 Buloba-Nsangi-24HRS'!F89)</f>
        <v>0</v>
      </c>
      <c r="G89" s="49">
        <f>AVERAGE('28.09 Buloba-Nsangi-24h'!G89,'26.09 Buloba-Nsangi-24HRS'!G89)</f>
        <v>0</v>
      </c>
      <c r="H89" s="49">
        <f>AVERAGE('28.09 Buloba-Nsangi-24h'!H89,'26.09 Buloba-Nsangi-24HRS'!H89)</f>
        <v>0</v>
      </c>
      <c r="I89" s="49">
        <f>AVERAGE('28.09 Buloba-Nsangi-24h'!I89,'26.09 Buloba-Nsangi-24HRS'!I89)</f>
        <v>0</v>
      </c>
      <c r="J89" s="49">
        <f>AVERAGE('28.09 Buloba-Nsangi-24h'!J89,'26.09 Buloba-Nsangi-24HRS'!J89)</f>
        <v>0</v>
      </c>
      <c r="K89" s="49">
        <f>AVERAGE('28.09 Buloba-Nsangi-24h'!K89,'26.09 Buloba-Nsangi-24HRS'!K89)</f>
        <v>0</v>
      </c>
      <c r="L89" s="49">
        <f>AVERAGE('28.09 Buloba-Nsangi-24h'!L89,'26.09 Buloba-Nsangi-24HRS'!L89)</f>
        <v>0</v>
      </c>
      <c r="M89" s="49">
        <f>AVERAGE('28.09 Buloba-Nsangi-24h'!M89,'26.09 Buloba-Nsangi-24HRS'!M89)</f>
        <v>1.5</v>
      </c>
      <c r="N89" s="49">
        <f>AVERAGE('28.09 Buloba-Nsangi-24h'!N89,'26.09 Buloba-Nsangi-24HRS'!N89)</f>
        <v>0</v>
      </c>
      <c r="O89" s="15">
        <f t="shared" si="35"/>
        <v>0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AVERAGE('28.09 Buloba-Nsangi-24h'!C90,'26.09 Buloba-Nsangi-24HRS'!C90)</f>
        <v>0</v>
      </c>
      <c r="D90" s="49">
        <f>AVERAGE('28.09 Buloba-Nsangi-24h'!D90,'26.09 Buloba-Nsangi-24HRS'!D90)</f>
        <v>0</v>
      </c>
      <c r="E90" s="49">
        <f>AVERAGE('28.09 Buloba-Nsangi-24h'!E90,'26.09 Buloba-Nsangi-24HRS'!E90)</f>
        <v>0</v>
      </c>
      <c r="F90" s="49">
        <f>AVERAGE('28.09 Buloba-Nsangi-24h'!F90,'26.09 Buloba-Nsangi-24HRS'!F90)</f>
        <v>0.5</v>
      </c>
      <c r="G90" s="49">
        <f>AVERAGE('28.09 Buloba-Nsangi-24h'!G90,'26.09 Buloba-Nsangi-24HRS'!G90)</f>
        <v>0</v>
      </c>
      <c r="H90" s="49">
        <f>AVERAGE('28.09 Buloba-Nsangi-24h'!H90,'26.09 Buloba-Nsangi-24HRS'!H90)</f>
        <v>0</v>
      </c>
      <c r="I90" s="49">
        <f>AVERAGE('28.09 Buloba-Nsangi-24h'!I90,'26.09 Buloba-Nsangi-24HRS'!I90)</f>
        <v>0.5</v>
      </c>
      <c r="J90" s="49">
        <f>AVERAGE('28.09 Buloba-Nsangi-24h'!J90,'26.09 Buloba-Nsangi-24HRS'!J90)</f>
        <v>0</v>
      </c>
      <c r="K90" s="49">
        <f>AVERAGE('28.09 Buloba-Nsangi-24h'!K90,'26.09 Buloba-Nsangi-24HRS'!K90)</f>
        <v>0</v>
      </c>
      <c r="L90" s="49">
        <f>AVERAGE('28.09 Buloba-Nsangi-24h'!L90,'26.09 Buloba-Nsangi-24HRS'!L90)</f>
        <v>0</v>
      </c>
      <c r="M90" s="49">
        <f>AVERAGE('28.09 Buloba-Nsangi-24h'!M90,'26.09 Buloba-Nsangi-24HRS'!M90)</f>
        <v>1.5</v>
      </c>
      <c r="N90" s="49">
        <f>AVERAGE('28.09 Buloba-Nsangi-24h'!N90,'26.09 Buloba-Nsangi-24HRS'!N90)</f>
        <v>0</v>
      </c>
      <c r="O90" s="15">
        <f t="shared" si="35"/>
        <v>1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AVERAGE('28.09 Buloba-Nsangi-24h'!C91,'26.09 Buloba-Nsangi-24HRS'!C91)</f>
        <v>1</v>
      </c>
      <c r="D91" s="49">
        <f>AVERAGE('28.09 Buloba-Nsangi-24h'!D91,'26.09 Buloba-Nsangi-24HRS'!D91)</f>
        <v>0</v>
      </c>
      <c r="E91" s="49">
        <f>AVERAGE('28.09 Buloba-Nsangi-24h'!E91,'26.09 Buloba-Nsangi-24HRS'!E91)</f>
        <v>0</v>
      </c>
      <c r="F91" s="49">
        <f>AVERAGE('28.09 Buloba-Nsangi-24h'!F91,'26.09 Buloba-Nsangi-24HRS'!F91)</f>
        <v>0</v>
      </c>
      <c r="G91" s="49">
        <f>AVERAGE('28.09 Buloba-Nsangi-24h'!G91,'26.09 Buloba-Nsangi-24HRS'!G91)</f>
        <v>0</v>
      </c>
      <c r="H91" s="49">
        <f>AVERAGE('28.09 Buloba-Nsangi-24h'!H91,'26.09 Buloba-Nsangi-24HRS'!H91)</f>
        <v>0</v>
      </c>
      <c r="I91" s="49">
        <f>AVERAGE('28.09 Buloba-Nsangi-24h'!I91,'26.09 Buloba-Nsangi-24HRS'!I91)</f>
        <v>0</v>
      </c>
      <c r="J91" s="49">
        <f>AVERAGE('28.09 Buloba-Nsangi-24h'!J91,'26.09 Buloba-Nsangi-24HRS'!J91)</f>
        <v>0</v>
      </c>
      <c r="K91" s="49">
        <f>AVERAGE('28.09 Buloba-Nsangi-24h'!K91,'26.09 Buloba-Nsangi-24HRS'!K91)</f>
        <v>0</v>
      </c>
      <c r="L91" s="49">
        <f>AVERAGE('28.09 Buloba-Nsangi-24h'!L91,'26.09 Buloba-Nsangi-24HRS'!L91)</f>
        <v>0</v>
      </c>
      <c r="M91" s="49">
        <f>AVERAGE('28.09 Buloba-Nsangi-24h'!M91,'26.09 Buloba-Nsangi-24HRS'!M91)</f>
        <v>0.5</v>
      </c>
      <c r="N91" s="49">
        <f>AVERAGE('28.09 Buloba-Nsangi-24h'!N91,'26.09 Buloba-Nsangi-24HRS'!N91)</f>
        <v>0</v>
      </c>
      <c r="O91" s="15">
        <f t="shared" si="35"/>
        <v>1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AVERAGE('28.09 Buloba-Nsangi-24h'!C92,'26.09 Buloba-Nsangi-24HRS'!C92)</f>
        <v>0</v>
      </c>
      <c r="D92" s="49">
        <f>AVERAGE('28.09 Buloba-Nsangi-24h'!D92,'26.09 Buloba-Nsangi-24HRS'!D92)</f>
        <v>0</v>
      </c>
      <c r="E92" s="49">
        <f>AVERAGE('28.09 Buloba-Nsangi-24h'!E92,'26.09 Buloba-Nsangi-24HRS'!E92)</f>
        <v>0</v>
      </c>
      <c r="F92" s="49">
        <f>AVERAGE('28.09 Buloba-Nsangi-24h'!F92,'26.09 Buloba-Nsangi-24HRS'!F92)</f>
        <v>0</v>
      </c>
      <c r="G92" s="49">
        <f>AVERAGE('28.09 Buloba-Nsangi-24h'!G92,'26.09 Buloba-Nsangi-24HRS'!G92)</f>
        <v>0</v>
      </c>
      <c r="H92" s="49">
        <f>AVERAGE('28.09 Buloba-Nsangi-24h'!H92,'26.09 Buloba-Nsangi-24HRS'!H92)</f>
        <v>0</v>
      </c>
      <c r="I92" s="49">
        <f>AVERAGE('28.09 Buloba-Nsangi-24h'!I92,'26.09 Buloba-Nsangi-24HRS'!I92)</f>
        <v>0</v>
      </c>
      <c r="J92" s="49">
        <f>AVERAGE('28.09 Buloba-Nsangi-24h'!J92,'26.09 Buloba-Nsangi-24HRS'!J92)</f>
        <v>0</v>
      </c>
      <c r="K92" s="49">
        <f>AVERAGE('28.09 Buloba-Nsangi-24h'!K92,'26.09 Buloba-Nsangi-24HRS'!K92)</f>
        <v>0</v>
      </c>
      <c r="L92" s="49">
        <f>AVERAGE('28.09 Buloba-Nsangi-24h'!L92,'26.09 Buloba-Nsangi-24HRS'!L92)</f>
        <v>0</v>
      </c>
      <c r="M92" s="49">
        <f>AVERAGE('28.09 Buloba-Nsangi-24h'!M92,'26.09 Buloba-Nsangi-24HRS'!M92)</f>
        <v>1</v>
      </c>
      <c r="N92" s="49">
        <f>AVERAGE('28.09 Buloba-Nsangi-24h'!N92,'26.09 Buloba-Nsangi-24HRS'!N92)</f>
        <v>0</v>
      </c>
      <c r="O92" s="15">
        <f t="shared" si="35"/>
        <v>0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AVERAGE('28.09 Buloba-Nsangi-24h'!C93,'26.09 Buloba-Nsangi-24HRS'!C93)</f>
        <v>0.5</v>
      </c>
      <c r="D93" s="49">
        <f>AVERAGE('28.09 Buloba-Nsangi-24h'!D93,'26.09 Buloba-Nsangi-24HRS'!D93)</f>
        <v>0</v>
      </c>
      <c r="E93" s="49">
        <f>AVERAGE('28.09 Buloba-Nsangi-24h'!E93,'26.09 Buloba-Nsangi-24HRS'!E93)</f>
        <v>0.5</v>
      </c>
      <c r="F93" s="49">
        <f>AVERAGE('28.09 Buloba-Nsangi-24h'!F93,'26.09 Buloba-Nsangi-24HRS'!F93)</f>
        <v>0</v>
      </c>
      <c r="G93" s="49">
        <f>AVERAGE('28.09 Buloba-Nsangi-24h'!G93,'26.09 Buloba-Nsangi-24HRS'!G93)</f>
        <v>0</v>
      </c>
      <c r="H93" s="49">
        <f>AVERAGE('28.09 Buloba-Nsangi-24h'!H93,'26.09 Buloba-Nsangi-24HRS'!H93)</f>
        <v>0</v>
      </c>
      <c r="I93" s="49">
        <f>AVERAGE('28.09 Buloba-Nsangi-24h'!I93,'26.09 Buloba-Nsangi-24HRS'!I93)</f>
        <v>0</v>
      </c>
      <c r="J93" s="49">
        <f>AVERAGE('28.09 Buloba-Nsangi-24h'!J93,'26.09 Buloba-Nsangi-24HRS'!J93)</f>
        <v>0</v>
      </c>
      <c r="K93" s="49">
        <f>AVERAGE('28.09 Buloba-Nsangi-24h'!K93,'26.09 Buloba-Nsangi-24HRS'!K93)</f>
        <v>0</v>
      </c>
      <c r="L93" s="49">
        <f>AVERAGE('28.09 Buloba-Nsangi-24h'!L93,'26.09 Buloba-Nsangi-24HRS'!L93)</f>
        <v>0</v>
      </c>
      <c r="M93" s="49">
        <f>AVERAGE('28.09 Buloba-Nsangi-24h'!M93,'26.09 Buloba-Nsangi-24HRS'!M93)</f>
        <v>2.5</v>
      </c>
      <c r="N93" s="49">
        <f>AVERAGE('28.09 Buloba-Nsangi-24h'!N93,'26.09 Buloba-Nsangi-24HRS'!N93)</f>
        <v>0</v>
      </c>
      <c r="O93" s="15">
        <f t="shared" si="35"/>
        <v>1</v>
      </c>
      <c r="P93" s="15">
        <f t="shared" si="36"/>
        <v>3.5</v>
      </c>
      <c r="R93" s="8"/>
      <c r="T93"/>
    </row>
    <row r="94" spans="2:20" ht="23.1" customHeight="1" x14ac:dyDescent="0.25">
      <c r="B94" s="24" t="s">
        <v>134</v>
      </c>
      <c r="C94" s="49">
        <f>AVERAGE('28.09 Buloba-Nsangi-24h'!C94,'26.09 Buloba-Nsangi-24HRS'!C94)</f>
        <v>1</v>
      </c>
      <c r="D94" s="49">
        <f>AVERAGE('28.09 Buloba-Nsangi-24h'!D94,'26.09 Buloba-Nsangi-24HRS'!D94)</f>
        <v>0</v>
      </c>
      <c r="E94" s="49">
        <f>AVERAGE('28.09 Buloba-Nsangi-24h'!E94,'26.09 Buloba-Nsangi-24HRS'!E94)</f>
        <v>0.5</v>
      </c>
      <c r="F94" s="49">
        <f>AVERAGE('28.09 Buloba-Nsangi-24h'!F94,'26.09 Buloba-Nsangi-24HRS'!F94)</f>
        <v>1.5</v>
      </c>
      <c r="G94" s="49">
        <f>AVERAGE('28.09 Buloba-Nsangi-24h'!G94,'26.09 Buloba-Nsangi-24HRS'!G94)</f>
        <v>0</v>
      </c>
      <c r="H94" s="49">
        <f>AVERAGE('28.09 Buloba-Nsangi-24h'!H94,'26.09 Buloba-Nsangi-24HRS'!H94)</f>
        <v>0</v>
      </c>
      <c r="I94" s="49">
        <f>AVERAGE('28.09 Buloba-Nsangi-24h'!I94,'26.09 Buloba-Nsangi-24HRS'!I94)</f>
        <v>0.5</v>
      </c>
      <c r="J94" s="49">
        <f>AVERAGE('28.09 Buloba-Nsangi-24h'!J94,'26.09 Buloba-Nsangi-24HRS'!J94)</f>
        <v>0</v>
      </c>
      <c r="K94" s="49">
        <f>AVERAGE('28.09 Buloba-Nsangi-24h'!K94,'26.09 Buloba-Nsangi-24HRS'!K94)</f>
        <v>0</v>
      </c>
      <c r="L94" s="49">
        <f>AVERAGE('28.09 Buloba-Nsangi-24h'!L94,'26.09 Buloba-Nsangi-24HRS'!L94)</f>
        <v>0</v>
      </c>
      <c r="M94" s="49">
        <f>AVERAGE('28.09 Buloba-Nsangi-24h'!M94,'26.09 Buloba-Nsangi-24HRS'!M94)</f>
        <v>3</v>
      </c>
      <c r="N94" s="49">
        <f>AVERAGE('28.09 Buloba-Nsangi-24h'!N94,'26.09 Buloba-Nsangi-24HRS'!N94)</f>
        <v>0</v>
      </c>
      <c r="O94" s="15">
        <f t="shared" si="35"/>
        <v>3.5</v>
      </c>
      <c r="P94" s="15">
        <f t="shared" si="36"/>
        <v>6.5</v>
      </c>
      <c r="R94" s="8"/>
      <c r="T94"/>
    </row>
    <row r="95" spans="2:20" ht="23.1" customHeight="1" x14ac:dyDescent="0.25">
      <c r="B95" s="23" t="s">
        <v>135</v>
      </c>
      <c r="C95" s="49">
        <f>AVERAGE('28.09 Buloba-Nsangi-24h'!C95,'26.09 Buloba-Nsangi-24HRS'!C95)</f>
        <v>0.5</v>
      </c>
      <c r="D95" s="49">
        <f>AVERAGE('28.09 Buloba-Nsangi-24h'!D95,'26.09 Buloba-Nsangi-24HRS'!D95)</f>
        <v>0</v>
      </c>
      <c r="E95" s="49">
        <f>AVERAGE('28.09 Buloba-Nsangi-24h'!E95,'26.09 Buloba-Nsangi-24HRS'!E95)</f>
        <v>0</v>
      </c>
      <c r="F95" s="49">
        <f>AVERAGE('28.09 Buloba-Nsangi-24h'!F95,'26.09 Buloba-Nsangi-24HRS'!F95)</f>
        <v>0.5</v>
      </c>
      <c r="G95" s="49">
        <f>AVERAGE('28.09 Buloba-Nsangi-24h'!G95,'26.09 Buloba-Nsangi-24HRS'!G95)</f>
        <v>0</v>
      </c>
      <c r="H95" s="49">
        <f>AVERAGE('28.09 Buloba-Nsangi-24h'!H95,'26.09 Buloba-Nsangi-24HRS'!H95)</f>
        <v>0</v>
      </c>
      <c r="I95" s="49">
        <f>AVERAGE('28.09 Buloba-Nsangi-24h'!I95,'26.09 Buloba-Nsangi-24HRS'!I95)</f>
        <v>0</v>
      </c>
      <c r="J95" s="49">
        <f>AVERAGE('28.09 Buloba-Nsangi-24h'!J95,'26.09 Buloba-Nsangi-24HRS'!J95)</f>
        <v>0</v>
      </c>
      <c r="K95" s="49">
        <f>AVERAGE('28.09 Buloba-Nsangi-24h'!K95,'26.09 Buloba-Nsangi-24HRS'!K95)</f>
        <v>0</v>
      </c>
      <c r="L95" s="49">
        <f>AVERAGE('28.09 Buloba-Nsangi-24h'!L95,'26.09 Buloba-Nsangi-24HRS'!L95)</f>
        <v>0</v>
      </c>
      <c r="M95" s="49">
        <f>AVERAGE('28.09 Buloba-Nsangi-24h'!M95,'26.09 Buloba-Nsangi-24HRS'!M95)</f>
        <v>1.5</v>
      </c>
      <c r="N95" s="49">
        <f>AVERAGE('28.09 Buloba-Nsangi-24h'!N95,'26.09 Buloba-Nsangi-24HRS'!N95)</f>
        <v>0</v>
      </c>
      <c r="O95" s="15">
        <f t="shared" si="35"/>
        <v>1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AVERAGE('28.09 Buloba-Nsangi-24h'!C96,'26.09 Buloba-Nsangi-24HRS'!C96)</f>
        <v>0.5</v>
      </c>
      <c r="D96" s="49">
        <f>AVERAGE('28.09 Buloba-Nsangi-24h'!D96,'26.09 Buloba-Nsangi-24HRS'!D96)</f>
        <v>1</v>
      </c>
      <c r="E96" s="49">
        <f>AVERAGE('28.09 Buloba-Nsangi-24h'!E96,'26.09 Buloba-Nsangi-24HRS'!E96)</f>
        <v>1</v>
      </c>
      <c r="F96" s="49">
        <f>AVERAGE('28.09 Buloba-Nsangi-24h'!F96,'26.09 Buloba-Nsangi-24HRS'!F96)</f>
        <v>0.5</v>
      </c>
      <c r="G96" s="49">
        <f>AVERAGE('28.09 Buloba-Nsangi-24h'!G96,'26.09 Buloba-Nsangi-24HRS'!G96)</f>
        <v>0</v>
      </c>
      <c r="H96" s="49">
        <f>AVERAGE('28.09 Buloba-Nsangi-24h'!H96,'26.09 Buloba-Nsangi-24HRS'!H96)</f>
        <v>0</v>
      </c>
      <c r="I96" s="49">
        <f>AVERAGE('28.09 Buloba-Nsangi-24h'!I96,'26.09 Buloba-Nsangi-24HRS'!I96)</f>
        <v>1.5</v>
      </c>
      <c r="J96" s="49">
        <f>AVERAGE('28.09 Buloba-Nsangi-24h'!J96,'26.09 Buloba-Nsangi-24HRS'!J96)</f>
        <v>0</v>
      </c>
      <c r="K96" s="49">
        <f>AVERAGE('28.09 Buloba-Nsangi-24h'!K96,'26.09 Buloba-Nsangi-24HRS'!K96)</f>
        <v>0</v>
      </c>
      <c r="L96" s="49">
        <f>AVERAGE('28.09 Buloba-Nsangi-24h'!L96,'26.09 Buloba-Nsangi-24HRS'!L96)</f>
        <v>0</v>
      </c>
      <c r="M96" s="49">
        <f>AVERAGE('28.09 Buloba-Nsangi-24h'!M96,'26.09 Buloba-Nsangi-24HRS'!M96)</f>
        <v>4.5</v>
      </c>
      <c r="N96" s="49">
        <f>AVERAGE('28.09 Buloba-Nsangi-24h'!N96,'26.09 Buloba-Nsangi-24HRS'!N96)</f>
        <v>0</v>
      </c>
      <c r="O96" s="15">
        <f t="shared" si="35"/>
        <v>4.5</v>
      </c>
      <c r="P96" s="15">
        <f t="shared" si="36"/>
        <v>9</v>
      </c>
      <c r="R96" s="8"/>
      <c r="T96"/>
    </row>
    <row r="97" spans="2:20" ht="23.1" customHeight="1" x14ac:dyDescent="0.25">
      <c r="B97" s="23" t="s">
        <v>137</v>
      </c>
      <c r="C97" s="49">
        <f>AVERAGE('28.09 Buloba-Nsangi-24h'!C97,'26.09 Buloba-Nsangi-24HRS'!C97)</f>
        <v>0</v>
      </c>
      <c r="D97" s="49">
        <f>AVERAGE('28.09 Buloba-Nsangi-24h'!D97,'26.09 Buloba-Nsangi-24HRS'!D97)</f>
        <v>0</v>
      </c>
      <c r="E97" s="49">
        <f>AVERAGE('28.09 Buloba-Nsangi-24h'!E97,'26.09 Buloba-Nsangi-24HRS'!E97)</f>
        <v>0</v>
      </c>
      <c r="F97" s="49">
        <f>AVERAGE('28.09 Buloba-Nsangi-24h'!F97,'26.09 Buloba-Nsangi-24HRS'!F97)</f>
        <v>2.5</v>
      </c>
      <c r="G97" s="49">
        <f>AVERAGE('28.09 Buloba-Nsangi-24h'!G97,'26.09 Buloba-Nsangi-24HRS'!G97)</f>
        <v>0</v>
      </c>
      <c r="H97" s="49">
        <f>AVERAGE('28.09 Buloba-Nsangi-24h'!H97,'26.09 Buloba-Nsangi-24HRS'!H97)</f>
        <v>0</v>
      </c>
      <c r="I97" s="49">
        <f>AVERAGE('28.09 Buloba-Nsangi-24h'!I97,'26.09 Buloba-Nsangi-24HRS'!I97)</f>
        <v>0.5</v>
      </c>
      <c r="J97" s="49">
        <f>AVERAGE('28.09 Buloba-Nsangi-24h'!J97,'26.09 Buloba-Nsangi-24HRS'!J97)</f>
        <v>0</v>
      </c>
      <c r="K97" s="49">
        <f>AVERAGE('28.09 Buloba-Nsangi-24h'!K97,'26.09 Buloba-Nsangi-24HRS'!K97)</f>
        <v>0</v>
      </c>
      <c r="L97" s="49">
        <f>AVERAGE('28.09 Buloba-Nsangi-24h'!L97,'26.09 Buloba-Nsangi-24HRS'!L97)</f>
        <v>0</v>
      </c>
      <c r="M97" s="49">
        <f>AVERAGE('28.09 Buloba-Nsangi-24h'!M97,'26.09 Buloba-Nsangi-24HRS'!M97)</f>
        <v>3</v>
      </c>
      <c r="N97" s="49">
        <f>AVERAGE('28.09 Buloba-Nsangi-24h'!N97,'26.09 Buloba-Nsangi-24HRS'!N97)</f>
        <v>0</v>
      </c>
      <c r="O97" s="15">
        <f t="shared" si="35"/>
        <v>3</v>
      </c>
      <c r="P97" s="15">
        <f t="shared" si="36"/>
        <v>6</v>
      </c>
      <c r="R97" s="8"/>
      <c r="T97"/>
    </row>
    <row r="98" spans="2:20" ht="23.1" customHeight="1" x14ac:dyDescent="0.25">
      <c r="B98" s="24" t="s">
        <v>138</v>
      </c>
      <c r="C98" s="49">
        <f>AVERAGE('28.09 Buloba-Nsangi-24h'!C98,'26.09 Buloba-Nsangi-24HRS'!C98)</f>
        <v>2</v>
      </c>
      <c r="D98" s="49">
        <f>AVERAGE('28.09 Buloba-Nsangi-24h'!D98,'26.09 Buloba-Nsangi-24HRS'!D98)</f>
        <v>0.5</v>
      </c>
      <c r="E98" s="49">
        <f>AVERAGE('28.09 Buloba-Nsangi-24h'!E98,'26.09 Buloba-Nsangi-24HRS'!E98)</f>
        <v>0</v>
      </c>
      <c r="F98" s="49">
        <f>AVERAGE('28.09 Buloba-Nsangi-24h'!F98,'26.09 Buloba-Nsangi-24HRS'!F98)</f>
        <v>1</v>
      </c>
      <c r="G98" s="49">
        <f>AVERAGE('28.09 Buloba-Nsangi-24h'!G98,'26.09 Buloba-Nsangi-24HRS'!G98)</f>
        <v>0</v>
      </c>
      <c r="H98" s="49">
        <f>AVERAGE('28.09 Buloba-Nsangi-24h'!H98,'26.09 Buloba-Nsangi-24HRS'!H98)</f>
        <v>0</v>
      </c>
      <c r="I98" s="49">
        <f>AVERAGE('28.09 Buloba-Nsangi-24h'!I98,'26.09 Buloba-Nsangi-24HRS'!I98)</f>
        <v>0</v>
      </c>
      <c r="J98" s="49">
        <f>AVERAGE('28.09 Buloba-Nsangi-24h'!J98,'26.09 Buloba-Nsangi-24HRS'!J98)</f>
        <v>0</v>
      </c>
      <c r="K98" s="49">
        <f>AVERAGE('28.09 Buloba-Nsangi-24h'!K98,'26.09 Buloba-Nsangi-24HRS'!K98)</f>
        <v>0</v>
      </c>
      <c r="L98" s="49">
        <f>AVERAGE('28.09 Buloba-Nsangi-24h'!L98,'26.09 Buloba-Nsangi-24HRS'!L98)</f>
        <v>0</v>
      </c>
      <c r="M98" s="49">
        <f>AVERAGE('28.09 Buloba-Nsangi-24h'!M98,'26.09 Buloba-Nsangi-24HRS'!M98)</f>
        <v>6</v>
      </c>
      <c r="N98" s="49">
        <f>AVERAGE('28.09 Buloba-Nsangi-24h'!N98,'26.09 Buloba-Nsangi-24HRS'!N98)</f>
        <v>0</v>
      </c>
      <c r="O98" s="15">
        <f t="shared" si="35"/>
        <v>3.5</v>
      </c>
      <c r="P98" s="15">
        <f t="shared" si="36"/>
        <v>9.5</v>
      </c>
      <c r="R98" s="8"/>
      <c r="T98"/>
    </row>
    <row r="99" spans="2:20" ht="23.1" customHeight="1" x14ac:dyDescent="0.25">
      <c r="B99" s="23" t="s">
        <v>139</v>
      </c>
      <c r="C99" s="49">
        <f>AVERAGE('28.09 Buloba-Nsangi-24h'!C99,'26.09 Buloba-Nsangi-24HRS'!C99)</f>
        <v>2</v>
      </c>
      <c r="D99" s="49">
        <f>AVERAGE('28.09 Buloba-Nsangi-24h'!D99,'26.09 Buloba-Nsangi-24HRS'!D99)</f>
        <v>0</v>
      </c>
      <c r="E99" s="49">
        <f>AVERAGE('28.09 Buloba-Nsangi-24h'!E99,'26.09 Buloba-Nsangi-24HRS'!E99)</f>
        <v>0.5</v>
      </c>
      <c r="F99" s="49">
        <f>AVERAGE('28.09 Buloba-Nsangi-24h'!F99,'26.09 Buloba-Nsangi-24HRS'!F99)</f>
        <v>0</v>
      </c>
      <c r="G99" s="49">
        <f>AVERAGE('28.09 Buloba-Nsangi-24h'!G99,'26.09 Buloba-Nsangi-24HRS'!G99)</f>
        <v>0</v>
      </c>
      <c r="H99" s="49">
        <f>AVERAGE('28.09 Buloba-Nsangi-24h'!H99,'26.09 Buloba-Nsangi-24HRS'!H99)</f>
        <v>0</v>
      </c>
      <c r="I99" s="49">
        <f>AVERAGE('28.09 Buloba-Nsangi-24h'!I99,'26.09 Buloba-Nsangi-24HRS'!I99)</f>
        <v>0.5</v>
      </c>
      <c r="J99" s="49">
        <f>AVERAGE('28.09 Buloba-Nsangi-24h'!J99,'26.09 Buloba-Nsangi-24HRS'!J99)</f>
        <v>0</v>
      </c>
      <c r="K99" s="49">
        <f>AVERAGE('28.09 Buloba-Nsangi-24h'!K99,'26.09 Buloba-Nsangi-24HRS'!K99)</f>
        <v>0</v>
      </c>
      <c r="L99" s="49">
        <f>AVERAGE('28.09 Buloba-Nsangi-24h'!L99,'26.09 Buloba-Nsangi-24HRS'!L99)</f>
        <v>0</v>
      </c>
      <c r="M99" s="49">
        <f>AVERAGE('28.09 Buloba-Nsangi-24h'!M99,'26.09 Buloba-Nsangi-24HRS'!M99)</f>
        <v>4</v>
      </c>
      <c r="N99" s="49">
        <f>AVERAGE('28.09 Buloba-Nsangi-24h'!N99,'26.09 Buloba-Nsangi-24HRS'!N99)</f>
        <v>0</v>
      </c>
      <c r="O99" s="15">
        <f t="shared" si="35"/>
        <v>3</v>
      </c>
      <c r="P99" s="15">
        <f t="shared" si="36"/>
        <v>7</v>
      </c>
      <c r="R99" s="8"/>
      <c r="T99"/>
    </row>
    <row r="100" spans="2:20" ht="23.1" customHeight="1" x14ac:dyDescent="0.25">
      <c r="B100" s="25" t="s">
        <v>140</v>
      </c>
      <c r="C100" s="49">
        <f>AVERAGE('28.09 Buloba-Nsangi-24h'!C100,'26.09 Buloba-Nsangi-24HRS'!C100)</f>
        <v>2</v>
      </c>
      <c r="D100" s="49">
        <f>AVERAGE('28.09 Buloba-Nsangi-24h'!D100,'26.09 Buloba-Nsangi-24HRS'!D100)</f>
        <v>0</v>
      </c>
      <c r="E100" s="49">
        <f>AVERAGE('28.09 Buloba-Nsangi-24h'!E100,'26.09 Buloba-Nsangi-24HRS'!E100)</f>
        <v>0</v>
      </c>
      <c r="F100" s="49">
        <f>AVERAGE('28.09 Buloba-Nsangi-24h'!F100,'26.09 Buloba-Nsangi-24HRS'!F100)</f>
        <v>2</v>
      </c>
      <c r="G100" s="49">
        <f>AVERAGE('28.09 Buloba-Nsangi-24h'!G100,'26.09 Buloba-Nsangi-24HRS'!G100)</f>
        <v>0</v>
      </c>
      <c r="H100" s="49">
        <f>AVERAGE('28.09 Buloba-Nsangi-24h'!H100,'26.09 Buloba-Nsangi-24HRS'!H100)</f>
        <v>0</v>
      </c>
      <c r="I100" s="49">
        <f>AVERAGE('28.09 Buloba-Nsangi-24h'!I100,'26.09 Buloba-Nsangi-24HRS'!I100)</f>
        <v>1</v>
      </c>
      <c r="J100" s="49">
        <f>AVERAGE('28.09 Buloba-Nsangi-24h'!J100,'26.09 Buloba-Nsangi-24HRS'!J100)</f>
        <v>0</v>
      </c>
      <c r="K100" s="49">
        <f>AVERAGE('28.09 Buloba-Nsangi-24h'!K100,'26.09 Buloba-Nsangi-24HRS'!K100)</f>
        <v>0</v>
      </c>
      <c r="L100" s="49">
        <f>AVERAGE('28.09 Buloba-Nsangi-24h'!L100,'26.09 Buloba-Nsangi-24HRS'!L100)</f>
        <v>0</v>
      </c>
      <c r="M100" s="49">
        <f>AVERAGE('28.09 Buloba-Nsangi-24h'!M100,'26.09 Buloba-Nsangi-24HRS'!M100)</f>
        <v>7</v>
      </c>
      <c r="N100" s="49">
        <f>AVERAGE('28.09 Buloba-Nsangi-24h'!N100,'26.09 Buloba-Nsangi-24HRS'!N100)</f>
        <v>0</v>
      </c>
      <c r="O100" s="15">
        <f t="shared" si="35"/>
        <v>5</v>
      </c>
      <c r="P100" s="15">
        <f t="shared" si="36"/>
        <v>12</v>
      </c>
      <c r="R100" s="8"/>
      <c r="T100"/>
    </row>
    <row r="101" spans="2:20" ht="23.1" customHeight="1" x14ac:dyDescent="0.25">
      <c r="B101" s="23" t="s">
        <v>141</v>
      </c>
      <c r="C101" s="49">
        <f>AVERAGE('28.09 Buloba-Nsangi-24h'!C101,'26.09 Buloba-Nsangi-24HRS'!C101)</f>
        <v>1.5</v>
      </c>
      <c r="D101" s="49">
        <f>AVERAGE('28.09 Buloba-Nsangi-24h'!D101,'26.09 Buloba-Nsangi-24HRS'!D101)</f>
        <v>0.5</v>
      </c>
      <c r="E101" s="49">
        <f>AVERAGE('28.09 Buloba-Nsangi-24h'!E101,'26.09 Buloba-Nsangi-24HRS'!E101)</f>
        <v>0</v>
      </c>
      <c r="F101" s="49">
        <f>AVERAGE('28.09 Buloba-Nsangi-24h'!F101,'26.09 Buloba-Nsangi-24HRS'!F101)</f>
        <v>2</v>
      </c>
      <c r="G101" s="49">
        <f>AVERAGE('28.09 Buloba-Nsangi-24h'!G101,'26.09 Buloba-Nsangi-24HRS'!G101)</f>
        <v>0</v>
      </c>
      <c r="H101" s="49">
        <f>AVERAGE('28.09 Buloba-Nsangi-24h'!H101,'26.09 Buloba-Nsangi-24HRS'!H101)</f>
        <v>0</v>
      </c>
      <c r="I101" s="49">
        <f>AVERAGE('28.09 Buloba-Nsangi-24h'!I101,'26.09 Buloba-Nsangi-24HRS'!I101)</f>
        <v>0.5</v>
      </c>
      <c r="J101" s="49">
        <f>AVERAGE('28.09 Buloba-Nsangi-24h'!J101,'26.09 Buloba-Nsangi-24HRS'!J101)</f>
        <v>0.5</v>
      </c>
      <c r="K101" s="49">
        <f>AVERAGE('28.09 Buloba-Nsangi-24h'!K101,'26.09 Buloba-Nsangi-24HRS'!K101)</f>
        <v>0</v>
      </c>
      <c r="L101" s="49">
        <f>AVERAGE('28.09 Buloba-Nsangi-24h'!L101,'26.09 Buloba-Nsangi-24HRS'!L101)</f>
        <v>0</v>
      </c>
      <c r="M101" s="49">
        <f>AVERAGE('28.09 Buloba-Nsangi-24h'!M101,'26.09 Buloba-Nsangi-24HRS'!M101)</f>
        <v>9</v>
      </c>
      <c r="N101" s="49">
        <f>AVERAGE('28.09 Buloba-Nsangi-24h'!N101,'26.09 Buloba-Nsangi-24HRS'!N101)</f>
        <v>0</v>
      </c>
      <c r="O101" s="15">
        <f t="shared" si="35"/>
        <v>5</v>
      </c>
      <c r="P101" s="15">
        <f t="shared" si="36"/>
        <v>14</v>
      </c>
      <c r="R101" s="8"/>
      <c r="T101"/>
    </row>
    <row r="102" spans="2:20" ht="23.1" customHeight="1" x14ac:dyDescent="0.25">
      <c r="B102" s="24" t="s">
        <v>142</v>
      </c>
      <c r="C102" s="49">
        <f>AVERAGE('28.09 Buloba-Nsangi-24h'!C102,'26.09 Buloba-Nsangi-24HRS'!C102)</f>
        <v>2.5</v>
      </c>
      <c r="D102" s="49">
        <f>AVERAGE('28.09 Buloba-Nsangi-24h'!D102,'26.09 Buloba-Nsangi-24HRS'!D102)</f>
        <v>1</v>
      </c>
      <c r="E102" s="49">
        <f>AVERAGE('28.09 Buloba-Nsangi-24h'!E102,'26.09 Buloba-Nsangi-24HRS'!E102)</f>
        <v>0.5</v>
      </c>
      <c r="F102" s="49">
        <f>AVERAGE('28.09 Buloba-Nsangi-24h'!F102,'26.09 Buloba-Nsangi-24HRS'!F102)</f>
        <v>3.5</v>
      </c>
      <c r="G102" s="49">
        <f>AVERAGE('28.09 Buloba-Nsangi-24h'!G102,'26.09 Buloba-Nsangi-24HRS'!G102)</f>
        <v>0.5</v>
      </c>
      <c r="H102" s="49">
        <f>AVERAGE('28.09 Buloba-Nsangi-24h'!H102,'26.09 Buloba-Nsangi-24HRS'!H102)</f>
        <v>0</v>
      </c>
      <c r="I102" s="49">
        <f>AVERAGE('28.09 Buloba-Nsangi-24h'!I102,'26.09 Buloba-Nsangi-24HRS'!I102)</f>
        <v>1</v>
      </c>
      <c r="J102" s="49">
        <f>AVERAGE('28.09 Buloba-Nsangi-24h'!J102,'26.09 Buloba-Nsangi-24HRS'!J102)</f>
        <v>1.5</v>
      </c>
      <c r="K102" s="49">
        <f>AVERAGE('28.09 Buloba-Nsangi-24h'!K102,'26.09 Buloba-Nsangi-24HRS'!K102)</f>
        <v>0</v>
      </c>
      <c r="L102" s="49">
        <f>AVERAGE('28.09 Buloba-Nsangi-24h'!L102,'26.09 Buloba-Nsangi-24HRS'!L102)</f>
        <v>0</v>
      </c>
      <c r="M102" s="49">
        <f>AVERAGE('28.09 Buloba-Nsangi-24h'!M102,'26.09 Buloba-Nsangi-24HRS'!M102)</f>
        <v>9.5</v>
      </c>
      <c r="N102" s="49">
        <f>AVERAGE('28.09 Buloba-Nsangi-24h'!N102,'26.09 Buloba-Nsangi-24HRS'!N102)</f>
        <v>0</v>
      </c>
      <c r="O102" s="15">
        <f t="shared" si="35"/>
        <v>10.5</v>
      </c>
      <c r="P102" s="15">
        <f t="shared" si="36"/>
        <v>20</v>
      </c>
      <c r="R102" s="8"/>
      <c r="T102"/>
    </row>
    <row r="103" spans="2:20" ht="23.1" customHeight="1" x14ac:dyDescent="0.25">
      <c r="B103" s="23" t="s">
        <v>143</v>
      </c>
      <c r="C103" s="49">
        <f>AVERAGE('28.09 Buloba-Nsangi-24h'!C103,'26.09 Buloba-Nsangi-24HRS'!C103)</f>
        <v>1</v>
      </c>
      <c r="D103" s="49">
        <f>AVERAGE('28.09 Buloba-Nsangi-24h'!D103,'26.09 Buloba-Nsangi-24HRS'!D103)</f>
        <v>0</v>
      </c>
      <c r="E103" s="49">
        <f>AVERAGE('28.09 Buloba-Nsangi-24h'!E103,'26.09 Buloba-Nsangi-24HRS'!E103)</f>
        <v>0</v>
      </c>
      <c r="F103" s="49">
        <f>AVERAGE('28.09 Buloba-Nsangi-24h'!F103,'26.09 Buloba-Nsangi-24HRS'!F103)</f>
        <v>3</v>
      </c>
      <c r="G103" s="49">
        <f>AVERAGE('28.09 Buloba-Nsangi-24h'!G103,'26.09 Buloba-Nsangi-24HRS'!G103)</f>
        <v>0</v>
      </c>
      <c r="H103" s="49">
        <f>AVERAGE('28.09 Buloba-Nsangi-24h'!H103,'26.09 Buloba-Nsangi-24HRS'!H103)</f>
        <v>0</v>
      </c>
      <c r="I103" s="49">
        <f>AVERAGE('28.09 Buloba-Nsangi-24h'!I103,'26.09 Buloba-Nsangi-24HRS'!I103)</f>
        <v>0</v>
      </c>
      <c r="J103" s="49">
        <f>AVERAGE('28.09 Buloba-Nsangi-24h'!J103,'26.09 Buloba-Nsangi-24HRS'!J103)</f>
        <v>0.5</v>
      </c>
      <c r="K103" s="49">
        <f>AVERAGE('28.09 Buloba-Nsangi-24h'!K103,'26.09 Buloba-Nsangi-24HRS'!K103)</f>
        <v>0</v>
      </c>
      <c r="L103" s="49">
        <f>AVERAGE('28.09 Buloba-Nsangi-24h'!L103,'26.09 Buloba-Nsangi-24HRS'!L103)</f>
        <v>0</v>
      </c>
      <c r="M103" s="49">
        <f>AVERAGE('28.09 Buloba-Nsangi-24h'!M103,'26.09 Buloba-Nsangi-24HRS'!M103)</f>
        <v>12</v>
      </c>
      <c r="N103" s="49">
        <f>AVERAGE('28.09 Buloba-Nsangi-24h'!N103,'26.09 Buloba-Nsangi-24HRS'!N103)</f>
        <v>0</v>
      </c>
      <c r="O103" s="15">
        <f t="shared" si="35"/>
        <v>4.5</v>
      </c>
      <c r="P103" s="15">
        <f t="shared" si="36"/>
        <v>16.5</v>
      </c>
      <c r="R103" s="8"/>
      <c r="T103"/>
    </row>
    <row r="104" spans="2:20" ht="23.1" customHeight="1" x14ac:dyDescent="0.25">
      <c r="B104" s="25" t="s">
        <v>144</v>
      </c>
      <c r="C104" s="49">
        <f>AVERAGE('28.09 Buloba-Nsangi-24h'!C104,'26.09 Buloba-Nsangi-24HRS'!C104)</f>
        <v>2.5</v>
      </c>
      <c r="D104" s="49">
        <f>AVERAGE('28.09 Buloba-Nsangi-24h'!D104,'26.09 Buloba-Nsangi-24HRS'!D104)</f>
        <v>1.5</v>
      </c>
      <c r="E104" s="49">
        <f>AVERAGE('28.09 Buloba-Nsangi-24h'!E104,'26.09 Buloba-Nsangi-24HRS'!E104)</f>
        <v>0.5</v>
      </c>
      <c r="F104" s="49">
        <f>AVERAGE('28.09 Buloba-Nsangi-24h'!F104,'26.09 Buloba-Nsangi-24HRS'!F104)</f>
        <v>1.5</v>
      </c>
      <c r="G104" s="49">
        <f>AVERAGE('28.09 Buloba-Nsangi-24h'!G104,'26.09 Buloba-Nsangi-24HRS'!G104)</f>
        <v>0.5</v>
      </c>
      <c r="H104" s="49">
        <f>AVERAGE('28.09 Buloba-Nsangi-24h'!H104,'26.09 Buloba-Nsangi-24HRS'!H104)</f>
        <v>0</v>
      </c>
      <c r="I104" s="49">
        <f>AVERAGE('28.09 Buloba-Nsangi-24h'!I104,'26.09 Buloba-Nsangi-24HRS'!I104)</f>
        <v>1</v>
      </c>
      <c r="J104" s="49">
        <f>AVERAGE('28.09 Buloba-Nsangi-24h'!J104,'26.09 Buloba-Nsangi-24HRS'!J104)</f>
        <v>0.5</v>
      </c>
      <c r="K104" s="49">
        <f>AVERAGE('28.09 Buloba-Nsangi-24h'!K104,'26.09 Buloba-Nsangi-24HRS'!K104)</f>
        <v>0</v>
      </c>
      <c r="L104" s="49">
        <f>AVERAGE('28.09 Buloba-Nsangi-24h'!L104,'26.09 Buloba-Nsangi-24HRS'!L104)</f>
        <v>0</v>
      </c>
      <c r="M104" s="49">
        <f>AVERAGE('28.09 Buloba-Nsangi-24h'!M104,'26.09 Buloba-Nsangi-24HRS'!M104)</f>
        <v>9</v>
      </c>
      <c r="N104" s="49">
        <f>AVERAGE('28.09 Buloba-Nsangi-24h'!N104,'26.09 Buloba-Nsangi-24HRS'!N104)</f>
        <v>0</v>
      </c>
      <c r="O104" s="15">
        <f t="shared" si="35"/>
        <v>8</v>
      </c>
      <c r="P104" s="15">
        <f t="shared" si="36"/>
        <v>17</v>
      </c>
      <c r="R104" s="8"/>
      <c r="T104"/>
    </row>
    <row r="105" spans="2:20" ht="23.1" customHeight="1" x14ac:dyDescent="0.25">
      <c r="B105" s="23" t="s">
        <v>145</v>
      </c>
      <c r="C105" s="49">
        <f>AVERAGE('28.09 Buloba-Nsangi-24h'!C105,'26.09 Buloba-Nsangi-24HRS'!C105)</f>
        <v>5</v>
      </c>
      <c r="D105" s="49">
        <f>AVERAGE('28.09 Buloba-Nsangi-24h'!D105,'26.09 Buloba-Nsangi-24HRS'!D105)</f>
        <v>4</v>
      </c>
      <c r="E105" s="49">
        <f>AVERAGE('28.09 Buloba-Nsangi-24h'!E105,'26.09 Buloba-Nsangi-24HRS'!E105)</f>
        <v>1.5</v>
      </c>
      <c r="F105" s="49">
        <f>AVERAGE('28.09 Buloba-Nsangi-24h'!F105,'26.09 Buloba-Nsangi-24HRS'!F105)</f>
        <v>3.5</v>
      </c>
      <c r="G105" s="49">
        <f>AVERAGE('28.09 Buloba-Nsangi-24h'!G105,'26.09 Buloba-Nsangi-24HRS'!G105)</f>
        <v>1</v>
      </c>
      <c r="H105" s="49">
        <f>AVERAGE('28.09 Buloba-Nsangi-24h'!H105,'26.09 Buloba-Nsangi-24HRS'!H105)</f>
        <v>0</v>
      </c>
      <c r="I105" s="49">
        <f>AVERAGE('28.09 Buloba-Nsangi-24h'!I105,'26.09 Buloba-Nsangi-24HRS'!I105)</f>
        <v>2.5</v>
      </c>
      <c r="J105" s="49">
        <f>AVERAGE('28.09 Buloba-Nsangi-24h'!J105,'26.09 Buloba-Nsangi-24HRS'!J105)</f>
        <v>0.5</v>
      </c>
      <c r="K105" s="49">
        <f>AVERAGE('28.09 Buloba-Nsangi-24h'!K105,'26.09 Buloba-Nsangi-24HRS'!K105)</f>
        <v>0</v>
      </c>
      <c r="L105" s="49">
        <f>AVERAGE('28.09 Buloba-Nsangi-24h'!L105,'26.09 Buloba-Nsangi-24HRS'!L105)</f>
        <v>0</v>
      </c>
      <c r="M105" s="49">
        <f>AVERAGE('28.09 Buloba-Nsangi-24h'!M105,'26.09 Buloba-Nsangi-24HRS'!M105)</f>
        <v>15.5</v>
      </c>
      <c r="N105" s="49">
        <f>AVERAGE('28.09 Buloba-Nsangi-24h'!N105,'26.09 Buloba-Nsangi-24HRS'!N105)</f>
        <v>0</v>
      </c>
      <c r="O105" s="15">
        <f t="shared" si="35"/>
        <v>18</v>
      </c>
      <c r="P105" s="15">
        <f t="shared" si="36"/>
        <v>33.5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292.42857142857144</v>
      </c>
      <c r="D106" s="16">
        <f t="shared" ref="D106:P106" si="37">SUM(D10:D105)</f>
        <v>66.857142857142861</v>
      </c>
      <c r="E106" s="16">
        <f t="shared" si="37"/>
        <v>48.071428571428569</v>
      </c>
      <c r="F106" s="16">
        <f t="shared" si="37"/>
        <v>93.714285714285708</v>
      </c>
      <c r="G106" s="16">
        <f t="shared" si="37"/>
        <v>10.357142857142856</v>
      </c>
      <c r="H106" s="16">
        <f t="shared" si="37"/>
        <v>0.42857142857142855</v>
      </c>
      <c r="I106" s="16">
        <f t="shared" si="37"/>
        <v>109.78571428571431</v>
      </c>
      <c r="J106" s="16">
        <f t="shared" si="37"/>
        <v>18.642857142857146</v>
      </c>
      <c r="K106" s="16">
        <f t="shared" si="37"/>
        <v>6.4285714285714288</v>
      </c>
      <c r="L106" s="16">
        <f t="shared" si="37"/>
        <v>0.42857142857142855</v>
      </c>
      <c r="M106" s="16">
        <f t="shared" si="37"/>
        <v>1368.3571428571427</v>
      </c>
      <c r="N106" s="16">
        <f t="shared" si="37"/>
        <v>0.2857142857142857</v>
      </c>
      <c r="O106" s="16">
        <f t="shared" si="37"/>
        <v>647.42857142857156</v>
      </c>
      <c r="P106" s="16">
        <f t="shared" si="37"/>
        <v>2015.7857142857147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0.14506927465362671</v>
      </c>
      <c r="D107" s="43">
        <f t="shared" si="38"/>
        <v>3.3166790687785684E-2</v>
      </c>
      <c r="E107" s="43">
        <f t="shared" si="38"/>
        <v>2.3847489458204876E-2</v>
      </c>
      <c r="F107" s="43">
        <f t="shared" si="38"/>
        <v>4.6490202331597029E-2</v>
      </c>
      <c r="G107" s="43">
        <f t="shared" si="38"/>
        <v>5.138017788171927E-3</v>
      </c>
      <c r="H107" s="43">
        <f t="shared" si="38"/>
        <v>2.1260763261401078E-4</v>
      </c>
      <c r="I107" s="43">
        <f t="shared" si="38"/>
        <v>5.4462988554622442E-2</v>
      </c>
      <c r="J107" s="43">
        <f t="shared" si="38"/>
        <v>9.2484320187094706E-3</v>
      </c>
      <c r="K107" s="43">
        <f t="shared" si="38"/>
        <v>3.1891144892101622E-3</v>
      </c>
      <c r="L107" s="43">
        <f t="shared" si="38"/>
        <v>2.1260763261401078E-4</v>
      </c>
      <c r="M107" s="43">
        <f t="shared" si="38"/>
        <v>0.67882073633110074</v>
      </c>
      <c r="N107" s="43">
        <f t="shared" si="38"/>
        <v>1.4173842174267386E-4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0.45167696381288608</v>
      </c>
      <c r="D108" s="44">
        <f t="shared" ref="D108:N108" si="39">D106/$O$106</f>
        <v>0.10326566637246247</v>
      </c>
      <c r="E108" s="44">
        <f t="shared" si="39"/>
        <v>7.4249779346866704E-2</v>
      </c>
      <c r="F108" s="44">
        <f t="shared" si="39"/>
        <v>0.14474845542806705</v>
      </c>
      <c r="G108" s="44">
        <f t="shared" si="39"/>
        <v>1.59973521624007E-2</v>
      </c>
      <c r="H108" s="44">
        <f t="shared" si="39"/>
        <v>6.6195939982347733E-4</v>
      </c>
      <c r="I108" s="44">
        <f t="shared" si="39"/>
        <v>0.16957193292144748</v>
      </c>
      <c r="J108" s="44">
        <f t="shared" si="39"/>
        <v>2.8795233892321269E-2</v>
      </c>
      <c r="K108" s="44">
        <f t="shared" si="39"/>
        <v>9.9293909973521607E-3</v>
      </c>
      <c r="L108" s="44">
        <f t="shared" si="39"/>
        <v>6.6195939982347733E-4</v>
      </c>
      <c r="M108" s="44"/>
      <c r="N108" s="44">
        <f t="shared" si="39"/>
        <v>4.413062665489849E-4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F85" zoomScale="60" workbookViewId="0">
      <selection activeCell="AA102" sqref="AA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Nsangi-Buloba'!C3:G3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'29.09 Nsangi-Buloba'!G5:H5</f>
        <v>HANA international school</v>
      </c>
      <c r="H5" s="77"/>
      <c r="I5" s="14"/>
      <c r="J5" s="2" t="s">
        <v>5</v>
      </c>
      <c r="K5" s="76" t="str">
        <f>'29.09 Nsangi-Buloba'!K5:L5</f>
        <v>Mirembe Ruth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'29.09 Nsangi-Buloba'!D6:E6</f>
        <v>NSANGI</v>
      </c>
      <c r="E6" s="77"/>
      <c r="F6" s="2" t="s">
        <v>2</v>
      </c>
      <c r="G6" s="76" t="str">
        <f>'29.09 Nsangi-Buloba'!G6:H6</f>
        <v>BULOBA</v>
      </c>
      <c r="H6" s="77"/>
      <c r="J6" s="2" t="s">
        <v>21</v>
      </c>
      <c r="K6" s="76" t="str">
        <f>'29.09 Nsangi-Buloba'!K6:L6</f>
        <v>Dennis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AVERAGE('23.09- NSANGI-BULOBA'!C10,'24.09 Nsangi-Buloba'!C10,'25.09 Nsangi-Buloba'!C10,'27.09 Nsangi-Buloba'!C10,'26.09 Nsangi-Buloba-24HRS'!C10,'28.09 Nsangi-Buloba-24h'!C10,'29.09 Nsangi-Buloba'!C10)</f>
        <v>2.4285714285714284</v>
      </c>
      <c r="D10" s="49">
        <f>AVERAGE('23.09- NSANGI-BULOBA'!D10,'24.09 Nsangi-Buloba'!D10,'25.09 Nsangi-Buloba'!D10,'27.09 Nsangi-Buloba'!D10,'26.09 Nsangi-Buloba-24HRS'!D10,'28.09 Nsangi-Buloba-24h'!D10,'29.09 Nsangi-Buloba'!D10)</f>
        <v>0</v>
      </c>
      <c r="E10" s="49">
        <f>AVERAGE('23.09- NSANGI-BULOBA'!E10,'24.09 Nsangi-Buloba'!E10,'25.09 Nsangi-Buloba'!E10,'27.09 Nsangi-Buloba'!E10,'26.09 Nsangi-Buloba-24HRS'!E10,'28.09 Nsangi-Buloba-24h'!E10,'29.09 Nsangi-Buloba'!E10)</f>
        <v>0.2857142857142857</v>
      </c>
      <c r="F10" s="49">
        <f>AVERAGE('23.09- NSANGI-BULOBA'!F10,'24.09 Nsangi-Buloba'!F10,'25.09 Nsangi-Buloba'!F10,'27.09 Nsangi-Buloba'!F10,'26.09 Nsangi-Buloba-24HRS'!F10,'28.09 Nsangi-Buloba-24h'!F10,'29.09 Nsangi-Buloba'!F10)</f>
        <v>1</v>
      </c>
      <c r="G10" s="49">
        <f>AVERAGE('23.09- NSANGI-BULOBA'!G10,'24.09 Nsangi-Buloba'!G10,'25.09 Nsangi-Buloba'!G10,'27.09 Nsangi-Buloba'!G10,'26.09 Nsangi-Buloba-24HRS'!G10,'28.09 Nsangi-Buloba-24h'!G10,'29.09 Nsangi-Buloba'!G10)</f>
        <v>0.8571428571428571</v>
      </c>
      <c r="H10" s="49">
        <f>AVERAGE('23.09- NSANGI-BULOBA'!H10,'24.09 Nsangi-Buloba'!H10,'25.09 Nsangi-Buloba'!H10,'27.09 Nsangi-Buloba'!H10,'26.09 Nsangi-Buloba-24HRS'!H10,'28.09 Nsangi-Buloba-24h'!H10,'29.09 Nsangi-Buloba'!H10)</f>
        <v>0</v>
      </c>
      <c r="I10" s="49">
        <f>AVERAGE('23.09- NSANGI-BULOBA'!I10,'24.09 Nsangi-Buloba'!I10,'25.09 Nsangi-Buloba'!I10,'27.09 Nsangi-Buloba'!I10,'26.09 Nsangi-Buloba-24HRS'!I10,'28.09 Nsangi-Buloba-24h'!I10,'29.09 Nsangi-Buloba'!I10)</f>
        <v>0.5714285714285714</v>
      </c>
      <c r="J10" s="49">
        <f>AVERAGE('23.09- NSANGI-BULOBA'!J10,'24.09 Nsangi-Buloba'!J10,'25.09 Nsangi-Buloba'!J10,'27.09 Nsangi-Buloba'!J10,'26.09 Nsangi-Buloba-24HRS'!J10,'28.09 Nsangi-Buloba-24h'!J10,'29.09 Nsangi-Buloba'!J10)</f>
        <v>0</v>
      </c>
      <c r="K10" s="49">
        <f>AVERAGE('23.09- NSANGI-BULOBA'!K10,'24.09 Nsangi-Buloba'!K10,'25.09 Nsangi-Buloba'!K10,'27.09 Nsangi-Buloba'!K10,'26.09 Nsangi-Buloba-24HRS'!K10,'28.09 Nsangi-Buloba-24h'!K10,'29.09 Nsangi-Buloba'!K10)</f>
        <v>0.14285714285714285</v>
      </c>
      <c r="L10" s="49">
        <f>AVERAGE('23.09- NSANGI-BULOBA'!L10,'24.09 Nsangi-Buloba'!L10,'25.09 Nsangi-Buloba'!L10,'27.09 Nsangi-Buloba'!L10,'26.09 Nsangi-Buloba-24HRS'!L10,'28.09 Nsangi-Buloba-24h'!L10,'29.09 Nsangi-Buloba'!L10)</f>
        <v>0</v>
      </c>
      <c r="M10" s="49">
        <f>AVERAGE('23.09- NSANGI-BULOBA'!M10,'24.09 Nsangi-Buloba'!M10,'25.09 Nsangi-Buloba'!M10,'27.09 Nsangi-Buloba'!M10,'26.09 Nsangi-Buloba-24HRS'!M10,'28.09 Nsangi-Buloba-24h'!M10,'29.09 Nsangi-Buloba'!M10)</f>
        <v>18</v>
      </c>
      <c r="N10" s="49">
        <f>AVERAGE('23.09- NSANGI-BULOBA'!N10,'24.09 Nsangi-Buloba'!N10,'25.09 Nsangi-Buloba'!N10,'27.09 Nsangi-Buloba'!N10,'26.09 Nsangi-Buloba-24HRS'!N10,'28.09 Nsangi-Buloba-24h'!N10,'29.09 Nsangi-Buloba'!N10)</f>
        <v>0</v>
      </c>
      <c r="O10" s="15">
        <f t="shared" ref="O10:O73" si="0">SUM(C10:L10,N10)</f>
        <v>5.2857142857142856</v>
      </c>
      <c r="P10" s="15">
        <f t="shared" ref="P10:P73" si="1">SUM(C10:N10)</f>
        <v>23.285714285714285</v>
      </c>
      <c r="R10" s="1" t="s">
        <v>6</v>
      </c>
      <c r="S10" s="17">
        <f t="shared" ref="S10:AF10" si="2">SUM(C10:C13)</f>
        <v>13.428571428571429</v>
      </c>
      <c r="T10" s="17">
        <f t="shared" si="2"/>
        <v>1.1428571428571428</v>
      </c>
      <c r="U10" s="17">
        <f t="shared" si="2"/>
        <v>1.7142857142857142</v>
      </c>
      <c r="V10" s="17">
        <f t="shared" si="2"/>
        <v>3</v>
      </c>
      <c r="W10" s="17">
        <f t="shared" si="2"/>
        <v>1.1428571428571428</v>
      </c>
      <c r="X10" s="17">
        <f t="shared" si="2"/>
        <v>0</v>
      </c>
      <c r="Y10" s="17">
        <f t="shared" si="2"/>
        <v>2.7142857142857144</v>
      </c>
      <c r="Z10" s="17">
        <f t="shared" si="2"/>
        <v>0.2857142857142857</v>
      </c>
      <c r="AA10" s="17">
        <f t="shared" si="2"/>
        <v>0.5714285714285714</v>
      </c>
      <c r="AB10" s="17">
        <f t="shared" si="2"/>
        <v>0</v>
      </c>
      <c r="AC10" s="17">
        <f t="shared" si="2"/>
        <v>88.285714285714292</v>
      </c>
      <c r="AD10" s="17">
        <f t="shared" si="2"/>
        <v>0</v>
      </c>
      <c r="AE10" s="31">
        <f t="shared" si="2"/>
        <v>24</v>
      </c>
      <c r="AF10" s="31">
        <f t="shared" si="2"/>
        <v>112.28571428571429</v>
      </c>
    </row>
    <row r="11" spans="2:32" s="6" customFormat="1" ht="23.1" customHeight="1" x14ac:dyDescent="0.25">
      <c r="B11" s="23" t="s">
        <v>38</v>
      </c>
      <c r="C11" s="49">
        <f>AVERAGE('23.09- NSANGI-BULOBA'!C11,'24.09 Nsangi-Buloba'!C11,'25.09 Nsangi-Buloba'!C11,'27.09 Nsangi-Buloba'!C11,'26.09 Nsangi-Buloba-24HRS'!C11,'28.09 Nsangi-Buloba-24h'!C11,'29.09 Nsangi-Buloba'!C11)</f>
        <v>4.2857142857142856</v>
      </c>
      <c r="D11" s="49">
        <f>AVERAGE('23.09- NSANGI-BULOBA'!D11,'24.09 Nsangi-Buloba'!D11,'25.09 Nsangi-Buloba'!D11,'27.09 Nsangi-Buloba'!D11,'26.09 Nsangi-Buloba-24HRS'!D11,'28.09 Nsangi-Buloba-24h'!D11,'29.09 Nsangi-Buloba'!D11)</f>
        <v>0.42857142857142855</v>
      </c>
      <c r="E11" s="49">
        <f>AVERAGE('23.09- NSANGI-BULOBA'!E11,'24.09 Nsangi-Buloba'!E11,'25.09 Nsangi-Buloba'!E11,'27.09 Nsangi-Buloba'!E11,'26.09 Nsangi-Buloba-24HRS'!E11,'28.09 Nsangi-Buloba-24h'!E11,'29.09 Nsangi-Buloba'!E11)</f>
        <v>0.5714285714285714</v>
      </c>
      <c r="F11" s="49">
        <f>AVERAGE('23.09- NSANGI-BULOBA'!F11,'24.09 Nsangi-Buloba'!F11,'25.09 Nsangi-Buloba'!F11,'27.09 Nsangi-Buloba'!F11,'26.09 Nsangi-Buloba-24HRS'!F11,'28.09 Nsangi-Buloba-24h'!F11,'29.09 Nsangi-Buloba'!F11)</f>
        <v>0.5714285714285714</v>
      </c>
      <c r="G11" s="49">
        <f>AVERAGE('23.09- NSANGI-BULOBA'!G11,'24.09 Nsangi-Buloba'!G11,'25.09 Nsangi-Buloba'!G11,'27.09 Nsangi-Buloba'!G11,'26.09 Nsangi-Buloba-24HRS'!G11,'28.09 Nsangi-Buloba-24h'!G11,'29.09 Nsangi-Buloba'!G11)</f>
        <v>0.2857142857142857</v>
      </c>
      <c r="H11" s="49">
        <f>AVERAGE('23.09- NSANGI-BULOBA'!H11,'24.09 Nsangi-Buloba'!H11,'25.09 Nsangi-Buloba'!H11,'27.09 Nsangi-Buloba'!H11,'26.09 Nsangi-Buloba-24HRS'!H11,'28.09 Nsangi-Buloba-24h'!H11,'29.09 Nsangi-Buloba'!H11)</f>
        <v>0</v>
      </c>
      <c r="I11" s="49">
        <f>AVERAGE('23.09- NSANGI-BULOBA'!I11,'24.09 Nsangi-Buloba'!I11,'25.09 Nsangi-Buloba'!I11,'27.09 Nsangi-Buloba'!I11,'26.09 Nsangi-Buloba-24HRS'!I11,'28.09 Nsangi-Buloba-24h'!I11,'29.09 Nsangi-Buloba'!I11)</f>
        <v>0.42857142857142855</v>
      </c>
      <c r="J11" s="49">
        <f>AVERAGE('23.09- NSANGI-BULOBA'!J11,'24.09 Nsangi-Buloba'!J11,'25.09 Nsangi-Buloba'!J11,'27.09 Nsangi-Buloba'!J11,'26.09 Nsangi-Buloba-24HRS'!J11,'28.09 Nsangi-Buloba-24h'!J11,'29.09 Nsangi-Buloba'!J11)</f>
        <v>0.14285714285714285</v>
      </c>
      <c r="K11" s="49">
        <f>AVERAGE('23.09- NSANGI-BULOBA'!K11,'24.09 Nsangi-Buloba'!K11,'25.09 Nsangi-Buloba'!K11,'27.09 Nsangi-Buloba'!K11,'26.09 Nsangi-Buloba-24HRS'!K11,'28.09 Nsangi-Buloba-24h'!K11,'29.09 Nsangi-Buloba'!K11)</f>
        <v>0</v>
      </c>
      <c r="L11" s="49">
        <f>AVERAGE('23.09- NSANGI-BULOBA'!L11,'24.09 Nsangi-Buloba'!L11,'25.09 Nsangi-Buloba'!L11,'27.09 Nsangi-Buloba'!L11,'26.09 Nsangi-Buloba-24HRS'!L11,'28.09 Nsangi-Buloba-24h'!L11,'29.09 Nsangi-Buloba'!L11)</f>
        <v>0</v>
      </c>
      <c r="M11" s="49">
        <f>AVERAGE('23.09- NSANGI-BULOBA'!M11,'24.09 Nsangi-Buloba'!M11,'25.09 Nsangi-Buloba'!M11,'27.09 Nsangi-Buloba'!M11,'26.09 Nsangi-Buloba-24HRS'!M11,'28.09 Nsangi-Buloba-24h'!M11,'29.09 Nsangi-Buloba'!M11)</f>
        <v>25.142857142857142</v>
      </c>
      <c r="N11" s="49">
        <f>AVERAGE('23.09- NSANGI-BULOBA'!N11,'24.09 Nsangi-Buloba'!N11,'25.09 Nsangi-Buloba'!N11,'27.09 Nsangi-Buloba'!N11,'26.09 Nsangi-Buloba-24HRS'!N11,'28.09 Nsangi-Buloba-24h'!N11,'29.09 Nsangi-Buloba'!N11)</f>
        <v>0</v>
      </c>
      <c r="O11" s="15">
        <f t="shared" si="0"/>
        <v>6.7142857142857144</v>
      </c>
      <c r="P11" s="15">
        <f t="shared" si="1"/>
        <v>31.857142857142858</v>
      </c>
      <c r="R11" s="1" t="s">
        <v>7</v>
      </c>
      <c r="S11" s="17">
        <f t="shared" ref="S11:AF11" si="3">SUM(C14:C17)</f>
        <v>15.714285714285715</v>
      </c>
      <c r="T11" s="17">
        <f t="shared" si="3"/>
        <v>2.2857142857142856</v>
      </c>
      <c r="U11" s="17">
        <f t="shared" si="3"/>
        <v>1.2857142857142856</v>
      </c>
      <c r="V11" s="17">
        <f t="shared" si="3"/>
        <v>1.4285714285714286</v>
      </c>
      <c r="W11" s="17">
        <f t="shared" si="3"/>
        <v>0.14285714285714285</v>
      </c>
      <c r="X11" s="17">
        <f t="shared" si="3"/>
        <v>0</v>
      </c>
      <c r="Y11" s="17">
        <f t="shared" si="3"/>
        <v>3.1428571428571428</v>
      </c>
      <c r="Z11" s="17">
        <f t="shared" si="3"/>
        <v>0.71428571428571419</v>
      </c>
      <c r="AA11" s="17">
        <f t="shared" si="3"/>
        <v>0.14285714285714285</v>
      </c>
      <c r="AB11" s="17">
        <f t="shared" si="3"/>
        <v>0.14285714285714285</v>
      </c>
      <c r="AC11" s="17">
        <f t="shared" si="3"/>
        <v>91.714285714285722</v>
      </c>
      <c r="AD11" s="17">
        <f t="shared" si="3"/>
        <v>0</v>
      </c>
      <c r="AE11" s="31">
        <f t="shared" si="3"/>
        <v>25.000000000000004</v>
      </c>
      <c r="AF11" s="31">
        <f t="shared" si="3"/>
        <v>116.71428571428572</v>
      </c>
    </row>
    <row r="12" spans="2:32" ht="23.1" customHeight="1" x14ac:dyDescent="0.25">
      <c r="B12" s="23" t="s">
        <v>39</v>
      </c>
      <c r="C12" s="49">
        <f>AVERAGE('23.09- NSANGI-BULOBA'!C12,'24.09 Nsangi-Buloba'!C12,'25.09 Nsangi-Buloba'!C12,'27.09 Nsangi-Buloba'!C12,'26.09 Nsangi-Buloba-24HRS'!C12,'28.09 Nsangi-Buloba-24h'!C12,'29.09 Nsangi-Buloba'!C12)</f>
        <v>3.2857142857142856</v>
      </c>
      <c r="D12" s="49">
        <f>AVERAGE('23.09- NSANGI-BULOBA'!D12,'24.09 Nsangi-Buloba'!D12,'25.09 Nsangi-Buloba'!D12,'27.09 Nsangi-Buloba'!D12,'26.09 Nsangi-Buloba-24HRS'!D12,'28.09 Nsangi-Buloba-24h'!D12,'29.09 Nsangi-Buloba'!D12)</f>
        <v>0.42857142857142855</v>
      </c>
      <c r="E12" s="49">
        <f>AVERAGE('23.09- NSANGI-BULOBA'!E12,'24.09 Nsangi-Buloba'!E12,'25.09 Nsangi-Buloba'!E12,'27.09 Nsangi-Buloba'!E12,'26.09 Nsangi-Buloba-24HRS'!E12,'28.09 Nsangi-Buloba-24h'!E12,'29.09 Nsangi-Buloba'!E12)</f>
        <v>0.42857142857142855</v>
      </c>
      <c r="F12" s="49">
        <f>AVERAGE('23.09- NSANGI-BULOBA'!F12,'24.09 Nsangi-Buloba'!F12,'25.09 Nsangi-Buloba'!F12,'27.09 Nsangi-Buloba'!F12,'26.09 Nsangi-Buloba-24HRS'!F12,'28.09 Nsangi-Buloba-24h'!F12,'29.09 Nsangi-Buloba'!F12)</f>
        <v>0.7142857142857143</v>
      </c>
      <c r="G12" s="49">
        <f>AVERAGE('23.09- NSANGI-BULOBA'!G12,'24.09 Nsangi-Buloba'!G12,'25.09 Nsangi-Buloba'!G12,'27.09 Nsangi-Buloba'!G12,'26.09 Nsangi-Buloba-24HRS'!G12,'28.09 Nsangi-Buloba-24h'!G12,'29.09 Nsangi-Buloba'!G12)</f>
        <v>0</v>
      </c>
      <c r="H12" s="49">
        <f>AVERAGE('23.09- NSANGI-BULOBA'!H12,'24.09 Nsangi-Buloba'!H12,'25.09 Nsangi-Buloba'!H12,'27.09 Nsangi-Buloba'!H12,'26.09 Nsangi-Buloba-24HRS'!H12,'28.09 Nsangi-Buloba-24h'!H12,'29.09 Nsangi-Buloba'!H12)</f>
        <v>0</v>
      </c>
      <c r="I12" s="49">
        <f>AVERAGE('23.09- NSANGI-BULOBA'!I12,'24.09 Nsangi-Buloba'!I12,'25.09 Nsangi-Buloba'!I12,'27.09 Nsangi-Buloba'!I12,'26.09 Nsangi-Buloba-24HRS'!I12,'28.09 Nsangi-Buloba-24h'!I12,'29.09 Nsangi-Buloba'!I12)</f>
        <v>0.8571428571428571</v>
      </c>
      <c r="J12" s="49">
        <f>AVERAGE('23.09- NSANGI-BULOBA'!J12,'24.09 Nsangi-Buloba'!J12,'25.09 Nsangi-Buloba'!J12,'27.09 Nsangi-Buloba'!J12,'26.09 Nsangi-Buloba-24HRS'!J12,'28.09 Nsangi-Buloba-24h'!J12,'29.09 Nsangi-Buloba'!J12)</f>
        <v>0.14285714285714285</v>
      </c>
      <c r="K12" s="49">
        <f>AVERAGE('23.09- NSANGI-BULOBA'!K12,'24.09 Nsangi-Buloba'!K12,'25.09 Nsangi-Buloba'!K12,'27.09 Nsangi-Buloba'!K12,'26.09 Nsangi-Buloba-24HRS'!K12,'28.09 Nsangi-Buloba-24h'!K12,'29.09 Nsangi-Buloba'!K12)</f>
        <v>0.14285714285714285</v>
      </c>
      <c r="L12" s="49">
        <f>AVERAGE('23.09- NSANGI-BULOBA'!L12,'24.09 Nsangi-Buloba'!L12,'25.09 Nsangi-Buloba'!L12,'27.09 Nsangi-Buloba'!L12,'26.09 Nsangi-Buloba-24HRS'!L12,'28.09 Nsangi-Buloba-24h'!L12,'29.09 Nsangi-Buloba'!L12)</f>
        <v>0</v>
      </c>
      <c r="M12" s="49">
        <f>AVERAGE('23.09- NSANGI-BULOBA'!M12,'24.09 Nsangi-Buloba'!M12,'25.09 Nsangi-Buloba'!M12,'27.09 Nsangi-Buloba'!M12,'26.09 Nsangi-Buloba-24HRS'!M12,'28.09 Nsangi-Buloba-24h'!M12,'29.09 Nsangi-Buloba'!M12)</f>
        <v>23.714285714285715</v>
      </c>
      <c r="N12" s="49">
        <f>AVERAGE('23.09- NSANGI-BULOBA'!N12,'24.09 Nsangi-Buloba'!N12,'25.09 Nsangi-Buloba'!N12,'27.09 Nsangi-Buloba'!N12,'26.09 Nsangi-Buloba-24HRS'!N12,'28.09 Nsangi-Buloba-24h'!N12,'29.09 Nsangi-Buloba'!N12)</f>
        <v>0</v>
      </c>
      <c r="O12" s="15">
        <f t="shared" si="0"/>
        <v>6</v>
      </c>
      <c r="P12" s="15">
        <f t="shared" si="1"/>
        <v>29.714285714285715</v>
      </c>
      <c r="R12" s="1" t="s">
        <v>8</v>
      </c>
      <c r="S12" s="17">
        <f t="shared" ref="S12:AF12" si="4">SUM(C18:C21)</f>
        <v>14</v>
      </c>
      <c r="T12" s="17">
        <f t="shared" si="4"/>
        <v>1.5714285714285714</v>
      </c>
      <c r="U12" s="17">
        <f t="shared" si="4"/>
        <v>3.5714285714285716</v>
      </c>
      <c r="V12" s="17">
        <f t="shared" si="4"/>
        <v>1.857142857142857</v>
      </c>
      <c r="W12" s="17">
        <f t="shared" si="4"/>
        <v>0.2857142857142857</v>
      </c>
      <c r="X12" s="17">
        <f t="shared" si="4"/>
        <v>0</v>
      </c>
      <c r="Y12" s="17">
        <f t="shared" si="4"/>
        <v>6.2857142857142856</v>
      </c>
      <c r="Z12" s="17">
        <f t="shared" si="4"/>
        <v>0.42857142857142855</v>
      </c>
      <c r="AA12" s="17">
        <f t="shared" si="4"/>
        <v>0.71428571428571419</v>
      </c>
      <c r="AB12" s="17">
        <f t="shared" si="4"/>
        <v>0</v>
      </c>
      <c r="AC12" s="17">
        <f t="shared" si="4"/>
        <v>91.857142857142861</v>
      </c>
      <c r="AD12" s="17">
        <f t="shared" si="4"/>
        <v>0</v>
      </c>
      <c r="AE12" s="31">
        <f t="shared" si="4"/>
        <v>28.714285714285715</v>
      </c>
      <c r="AF12" s="31">
        <f t="shared" si="4"/>
        <v>120.57142857142857</v>
      </c>
    </row>
    <row r="13" spans="2:32" ht="23.1" customHeight="1" x14ac:dyDescent="0.25">
      <c r="B13" s="23" t="s">
        <v>40</v>
      </c>
      <c r="C13" s="49">
        <f>AVERAGE('23.09- NSANGI-BULOBA'!C13,'24.09 Nsangi-Buloba'!C13,'25.09 Nsangi-Buloba'!C13,'27.09 Nsangi-Buloba'!C13,'26.09 Nsangi-Buloba-24HRS'!C13,'28.09 Nsangi-Buloba-24h'!C13,'29.09 Nsangi-Buloba'!C13)</f>
        <v>3.4285714285714284</v>
      </c>
      <c r="D13" s="49">
        <f>AVERAGE('23.09- NSANGI-BULOBA'!D13,'24.09 Nsangi-Buloba'!D13,'25.09 Nsangi-Buloba'!D13,'27.09 Nsangi-Buloba'!D13,'26.09 Nsangi-Buloba-24HRS'!D13,'28.09 Nsangi-Buloba-24h'!D13,'29.09 Nsangi-Buloba'!D13)</f>
        <v>0.2857142857142857</v>
      </c>
      <c r="E13" s="49">
        <f>AVERAGE('23.09- NSANGI-BULOBA'!E13,'24.09 Nsangi-Buloba'!E13,'25.09 Nsangi-Buloba'!E13,'27.09 Nsangi-Buloba'!E13,'26.09 Nsangi-Buloba-24HRS'!E13,'28.09 Nsangi-Buloba-24h'!E13,'29.09 Nsangi-Buloba'!E13)</f>
        <v>0.42857142857142855</v>
      </c>
      <c r="F13" s="49">
        <f>AVERAGE('23.09- NSANGI-BULOBA'!F13,'24.09 Nsangi-Buloba'!F13,'25.09 Nsangi-Buloba'!F13,'27.09 Nsangi-Buloba'!F13,'26.09 Nsangi-Buloba-24HRS'!F13,'28.09 Nsangi-Buloba-24h'!F13,'29.09 Nsangi-Buloba'!F13)</f>
        <v>0.7142857142857143</v>
      </c>
      <c r="G13" s="49">
        <f>AVERAGE('23.09- NSANGI-BULOBA'!G13,'24.09 Nsangi-Buloba'!G13,'25.09 Nsangi-Buloba'!G13,'27.09 Nsangi-Buloba'!G13,'26.09 Nsangi-Buloba-24HRS'!G13,'28.09 Nsangi-Buloba-24h'!G13,'29.09 Nsangi-Buloba'!G13)</f>
        <v>0</v>
      </c>
      <c r="H13" s="49">
        <f>AVERAGE('23.09- NSANGI-BULOBA'!H13,'24.09 Nsangi-Buloba'!H13,'25.09 Nsangi-Buloba'!H13,'27.09 Nsangi-Buloba'!H13,'26.09 Nsangi-Buloba-24HRS'!H13,'28.09 Nsangi-Buloba-24h'!H13,'29.09 Nsangi-Buloba'!H13)</f>
        <v>0</v>
      </c>
      <c r="I13" s="49">
        <f>AVERAGE('23.09- NSANGI-BULOBA'!I13,'24.09 Nsangi-Buloba'!I13,'25.09 Nsangi-Buloba'!I13,'27.09 Nsangi-Buloba'!I13,'26.09 Nsangi-Buloba-24HRS'!I13,'28.09 Nsangi-Buloba-24h'!I13,'29.09 Nsangi-Buloba'!I13)</f>
        <v>0.8571428571428571</v>
      </c>
      <c r="J13" s="49">
        <f>AVERAGE('23.09- NSANGI-BULOBA'!J13,'24.09 Nsangi-Buloba'!J13,'25.09 Nsangi-Buloba'!J13,'27.09 Nsangi-Buloba'!J13,'26.09 Nsangi-Buloba-24HRS'!J13,'28.09 Nsangi-Buloba-24h'!J13,'29.09 Nsangi-Buloba'!J13)</f>
        <v>0</v>
      </c>
      <c r="K13" s="49">
        <f>AVERAGE('23.09- NSANGI-BULOBA'!K13,'24.09 Nsangi-Buloba'!K13,'25.09 Nsangi-Buloba'!K13,'27.09 Nsangi-Buloba'!K13,'26.09 Nsangi-Buloba-24HRS'!K13,'28.09 Nsangi-Buloba-24h'!K13,'29.09 Nsangi-Buloba'!K13)</f>
        <v>0.2857142857142857</v>
      </c>
      <c r="L13" s="49">
        <f>AVERAGE('23.09- NSANGI-BULOBA'!L13,'24.09 Nsangi-Buloba'!L13,'25.09 Nsangi-Buloba'!L13,'27.09 Nsangi-Buloba'!L13,'26.09 Nsangi-Buloba-24HRS'!L13,'28.09 Nsangi-Buloba-24h'!L13,'29.09 Nsangi-Buloba'!L13)</f>
        <v>0</v>
      </c>
      <c r="M13" s="49">
        <f>AVERAGE('23.09- NSANGI-BULOBA'!M13,'24.09 Nsangi-Buloba'!M13,'25.09 Nsangi-Buloba'!M13,'27.09 Nsangi-Buloba'!M13,'26.09 Nsangi-Buloba-24HRS'!M13,'28.09 Nsangi-Buloba-24h'!M13,'29.09 Nsangi-Buloba'!M13)</f>
        <v>21.428571428571427</v>
      </c>
      <c r="N13" s="49">
        <f>AVERAGE('23.09- NSANGI-BULOBA'!N13,'24.09 Nsangi-Buloba'!N13,'25.09 Nsangi-Buloba'!N13,'27.09 Nsangi-Buloba'!N13,'26.09 Nsangi-Buloba-24HRS'!N13,'28.09 Nsangi-Buloba-24h'!N13,'29.09 Nsangi-Buloba'!N13)</f>
        <v>0</v>
      </c>
      <c r="O13" s="15">
        <f t="shared" si="0"/>
        <v>5.9999999999999991</v>
      </c>
      <c r="P13" s="15">
        <f t="shared" si="1"/>
        <v>27.428571428571427</v>
      </c>
      <c r="R13" s="1" t="s">
        <v>9</v>
      </c>
      <c r="S13" s="17">
        <f t="shared" ref="S13:AF13" si="5">SUM(C22:C25)</f>
        <v>13.857142857142858</v>
      </c>
      <c r="T13" s="17">
        <f t="shared" si="5"/>
        <v>1.1428571428571428</v>
      </c>
      <c r="U13" s="17">
        <f t="shared" si="5"/>
        <v>1.9999999999999996</v>
      </c>
      <c r="V13" s="17">
        <f t="shared" si="5"/>
        <v>0.71428571428571419</v>
      </c>
      <c r="W13" s="17">
        <f t="shared" si="5"/>
        <v>0.14285714285714285</v>
      </c>
      <c r="X13" s="17">
        <f t="shared" si="5"/>
        <v>0</v>
      </c>
      <c r="Y13" s="17">
        <f t="shared" si="5"/>
        <v>5.4285714285714288</v>
      </c>
      <c r="Z13" s="17">
        <f t="shared" si="5"/>
        <v>0.8571428571428571</v>
      </c>
      <c r="AA13" s="17">
        <f t="shared" si="5"/>
        <v>0</v>
      </c>
      <c r="AB13" s="17">
        <f t="shared" si="5"/>
        <v>0</v>
      </c>
      <c r="AC13" s="17">
        <f t="shared" si="5"/>
        <v>84</v>
      </c>
      <c r="AD13" s="17">
        <f t="shared" si="5"/>
        <v>0</v>
      </c>
      <c r="AE13" s="31">
        <f t="shared" si="5"/>
        <v>24.142857142857142</v>
      </c>
      <c r="AF13" s="31">
        <f t="shared" si="5"/>
        <v>108.14285714285714</v>
      </c>
    </row>
    <row r="14" spans="2:32" ht="23.1" customHeight="1" x14ac:dyDescent="0.25">
      <c r="B14" s="23" t="s">
        <v>41</v>
      </c>
      <c r="C14" s="49">
        <f>AVERAGE('23.09- NSANGI-BULOBA'!C14,'24.09 Nsangi-Buloba'!C14,'25.09 Nsangi-Buloba'!C14,'27.09 Nsangi-Buloba'!C14,'26.09 Nsangi-Buloba-24HRS'!C14,'28.09 Nsangi-Buloba-24h'!C14,'29.09 Nsangi-Buloba'!C14)</f>
        <v>4.4285714285714288</v>
      </c>
      <c r="D14" s="49">
        <f>AVERAGE('23.09- NSANGI-BULOBA'!D14,'24.09 Nsangi-Buloba'!D14,'25.09 Nsangi-Buloba'!D14,'27.09 Nsangi-Buloba'!D14,'26.09 Nsangi-Buloba-24HRS'!D14,'28.09 Nsangi-Buloba-24h'!D14,'29.09 Nsangi-Buloba'!D14)</f>
        <v>0.5714285714285714</v>
      </c>
      <c r="E14" s="49">
        <f>AVERAGE('23.09- NSANGI-BULOBA'!E14,'24.09 Nsangi-Buloba'!E14,'25.09 Nsangi-Buloba'!E14,'27.09 Nsangi-Buloba'!E14,'26.09 Nsangi-Buloba-24HRS'!E14,'28.09 Nsangi-Buloba-24h'!E14,'29.09 Nsangi-Buloba'!E14)</f>
        <v>0.14285714285714285</v>
      </c>
      <c r="F14" s="49">
        <f>AVERAGE('23.09- NSANGI-BULOBA'!F14,'24.09 Nsangi-Buloba'!F14,'25.09 Nsangi-Buloba'!F14,'27.09 Nsangi-Buloba'!F14,'26.09 Nsangi-Buloba-24HRS'!F14,'28.09 Nsangi-Buloba-24h'!F14,'29.09 Nsangi-Buloba'!F14)</f>
        <v>0.7142857142857143</v>
      </c>
      <c r="G14" s="49">
        <f>AVERAGE('23.09- NSANGI-BULOBA'!G14,'24.09 Nsangi-Buloba'!G14,'25.09 Nsangi-Buloba'!G14,'27.09 Nsangi-Buloba'!G14,'26.09 Nsangi-Buloba-24HRS'!G14,'28.09 Nsangi-Buloba-24h'!G14,'29.09 Nsangi-Buloba'!G14)</f>
        <v>0</v>
      </c>
      <c r="H14" s="49">
        <f>AVERAGE('23.09- NSANGI-BULOBA'!H14,'24.09 Nsangi-Buloba'!H14,'25.09 Nsangi-Buloba'!H14,'27.09 Nsangi-Buloba'!H14,'26.09 Nsangi-Buloba-24HRS'!H14,'28.09 Nsangi-Buloba-24h'!H14,'29.09 Nsangi-Buloba'!H14)</f>
        <v>0</v>
      </c>
      <c r="I14" s="49">
        <f>AVERAGE('23.09- NSANGI-BULOBA'!I14,'24.09 Nsangi-Buloba'!I14,'25.09 Nsangi-Buloba'!I14,'27.09 Nsangi-Buloba'!I14,'26.09 Nsangi-Buloba-24HRS'!I14,'28.09 Nsangi-Buloba-24h'!I14,'29.09 Nsangi-Buloba'!I14)</f>
        <v>0.7142857142857143</v>
      </c>
      <c r="J14" s="49">
        <f>AVERAGE('23.09- NSANGI-BULOBA'!J14,'24.09 Nsangi-Buloba'!J14,'25.09 Nsangi-Buloba'!J14,'27.09 Nsangi-Buloba'!J14,'26.09 Nsangi-Buloba-24HRS'!J14,'28.09 Nsangi-Buloba-24h'!J14,'29.09 Nsangi-Buloba'!J14)</f>
        <v>0.14285714285714285</v>
      </c>
      <c r="K14" s="49">
        <f>AVERAGE('23.09- NSANGI-BULOBA'!K14,'24.09 Nsangi-Buloba'!K14,'25.09 Nsangi-Buloba'!K14,'27.09 Nsangi-Buloba'!K14,'26.09 Nsangi-Buloba-24HRS'!K14,'28.09 Nsangi-Buloba-24h'!K14,'29.09 Nsangi-Buloba'!K14)</f>
        <v>0</v>
      </c>
      <c r="L14" s="49">
        <f>AVERAGE('23.09- NSANGI-BULOBA'!L14,'24.09 Nsangi-Buloba'!L14,'25.09 Nsangi-Buloba'!L14,'27.09 Nsangi-Buloba'!L14,'26.09 Nsangi-Buloba-24HRS'!L14,'28.09 Nsangi-Buloba-24h'!L14,'29.09 Nsangi-Buloba'!L14)</f>
        <v>0</v>
      </c>
      <c r="M14" s="49">
        <f>AVERAGE('23.09- NSANGI-BULOBA'!M14,'24.09 Nsangi-Buloba'!M14,'25.09 Nsangi-Buloba'!M14,'27.09 Nsangi-Buloba'!M14,'26.09 Nsangi-Buloba-24HRS'!M14,'28.09 Nsangi-Buloba-24h'!M14,'29.09 Nsangi-Buloba'!M14)</f>
        <v>26.428571428571427</v>
      </c>
      <c r="N14" s="49">
        <f>AVERAGE('23.09- NSANGI-BULOBA'!N14,'24.09 Nsangi-Buloba'!N14,'25.09 Nsangi-Buloba'!N14,'27.09 Nsangi-Buloba'!N14,'26.09 Nsangi-Buloba-24HRS'!N14,'28.09 Nsangi-Buloba-24h'!N14,'29.09 Nsangi-Buloba'!N14)</f>
        <v>0</v>
      </c>
      <c r="O14" s="15">
        <f t="shared" si="0"/>
        <v>6.7142857142857153</v>
      </c>
      <c r="P14" s="15">
        <f t="shared" si="1"/>
        <v>33.142857142857139</v>
      </c>
      <c r="R14" s="1" t="s">
        <v>10</v>
      </c>
      <c r="S14" s="17">
        <f t="shared" ref="S14:AF14" si="6">SUM(C26:C29)</f>
        <v>14</v>
      </c>
      <c r="T14" s="17">
        <f t="shared" si="6"/>
        <v>1.2857142857142856</v>
      </c>
      <c r="U14" s="17">
        <f t="shared" si="6"/>
        <v>3.5714285714285712</v>
      </c>
      <c r="V14" s="17">
        <f t="shared" si="6"/>
        <v>2.2857142857142856</v>
      </c>
      <c r="W14" s="17">
        <f t="shared" si="6"/>
        <v>0.14285714285714285</v>
      </c>
      <c r="X14" s="17">
        <f t="shared" si="6"/>
        <v>0</v>
      </c>
      <c r="Y14" s="17">
        <f t="shared" si="6"/>
        <v>6.4285714285714288</v>
      </c>
      <c r="Z14" s="17">
        <f t="shared" si="6"/>
        <v>0.71428571428571419</v>
      </c>
      <c r="AA14" s="17">
        <f t="shared" si="6"/>
        <v>0.2857142857142857</v>
      </c>
      <c r="AB14" s="17">
        <f t="shared" si="6"/>
        <v>0</v>
      </c>
      <c r="AC14" s="17">
        <f t="shared" si="6"/>
        <v>76.571428571428569</v>
      </c>
      <c r="AD14" s="17">
        <f t="shared" si="6"/>
        <v>0</v>
      </c>
      <c r="AE14" s="31">
        <f t="shared" si="6"/>
        <v>28.714285714285715</v>
      </c>
      <c r="AF14" s="31">
        <f t="shared" si="6"/>
        <v>105.28571428571429</v>
      </c>
    </row>
    <row r="15" spans="2:32" ht="23.1" customHeight="1" x14ac:dyDescent="0.25">
      <c r="B15" s="23" t="s">
        <v>42</v>
      </c>
      <c r="C15" s="49">
        <f>AVERAGE('23.09- NSANGI-BULOBA'!C15,'24.09 Nsangi-Buloba'!C15,'25.09 Nsangi-Buloba'!C15,'27.09 Nsangi-Buloba'!C15,'26.09 Nsangi-Buloba-24HRS'!C15,'28.09 Nsangi-Buloba-24h'!C15,'29.09 Nsangi-Buloba'!C15)</f>
        <v>4.5714285714285712</v>
      </c>
      <c r="D15" s="49">
        <f>AVERAGE('23.09- NSANGI-BULOBA'!D15,'24.09 Nsangi-Buloba'!D15,'25.09 Nsangi-Buloba'!D15,'27.09 Nsangi-Buloba'!D15,'26.09 Nsangi-Buloba-24HRS'!D15,'28.09 Nsangi-Buloba-24h'!D15,'29.09 Nsangi-Buloba'!D15)</f>
        <v>0.42857142857142855</v>
      </c>
      <c r="E15" s="49">
        <f>AVERAGE('23.09- NSANGI-BULOBA'!E15,'24.09 Nsangi-Buloba'!E15,'25.09 Nsangi-Buloba'!E15,'27.09 Nsangi-Buloba'!E15,'26.09 Nsangi-Buloba-24HRS'!E15,'28.09 Nsangi-Buloba-24h'!E15,'29.09 Nsangi-Buloba'!E15)</f>
        <v>0</v>
      </c>
      <c r="F15" s="49">
        <f>AVERAGE('23.09- NSANGI-BULOBA'!F15,'24.09 Nsangi-Buloba'!F15,'25.09 Nsangi-Buloba'!F15,'27.09 Nsangi-Buloba'!F15,'26.09 Nsangi-Buloba-24HRS'!F15,'28.09 Nsangi-Buloba-24h'!F15,'29.09 Nsangi-Buloba'!F15)</f>
        <v>0.2857142857142857</v>
      </c>
      <c r="G15" s="49">
        <f>AVERAGE('23.09- NSANGI-BULOBA'!G15,'24.09 Nsangi-Buloba'!G15,'25.09 Nsangi-Buloba'!G15,'27.09 Nsangi-Buloba'!G15,'26.09 Nsangi-Buloba-24HRS'!G15,'28.09 Nsangi-Buloba-24h'!G15,'29.09 Nsangi-Buloba'!G15)</f>
        <v>0.14285714285714285</v>
      </c>
      <c r="H15" s="49">
        <f>AVERAGE('23.09- NSANGI-BULOBA'!H15,'24.09 Nsangi-Buloba'!H15,'25.09 Nsangi-Buloba'!H15,'27.09 Nsangi-Buloba'!H15,'26.09 Nsangi-Buloba-24HRS'!H15,'28.09 Nsangi-Buloba-24h'!H15,'29.09 Nsangi-Buloba'!H15)</f>
        <v>0</v>
      </c>
      <c r="I15" s="49">
        <f>AVERAGE('23.09- NSANGI-BULOBA'!I15,'24.09 Nsangi-Buloba'!I15,'25.09 Nsangi-Buloba'!I15,'27.09 Nsangi-Buloba'!I15,'26.09 Nsangi-Buloba-24HRS'!I15,'28.09 Nsangi-Buloba-24h'!I15,'29.09 Nsangi-Buloba'!I15)</f>
        <v>1.4285714285714286</v>
      </c>
      <c r="J15" s="49">
        <f>AVERAGE('23.09- NSANGI-BULOBA'!J15,'24.09 Nsangi-Buloba'!J15,'25.09 Nsangi-Buloba'!J15,'27.09 Nsangi-Buloba'!J15,'26.09 Nsangi-Buloba-24HRS'!J15,'28.09 Nsangi-Buloba-24h'!J15,'29.09 Nsangi-Buloba'!J15)</f>
        <v>0.14285714285714285</v>
      </c>
      <c r="K15" s="49">
        <f>AVERAGE('23.09- NSANGI-BULOBA'!K15,'24.09 Nsangi-Buloba'!K15,'25.09 Nsangi-Buloba'!K15,'27.09 Nsangi-Buloba'!K15,'26.09 Nsangi-Buloba-24HRS'!K15,'28.09 Nsangi-Buloba-24h'!K15,'29.09 Nsangi-Buloba'!K15)</f>
        <v>0.14285714285714285</v>
      </c>
      <c r="L15" s="49">
        <f>AVERAGE('23.09- NSANGI-BULOBA'!L15,'24.09 Nsangi-Buloba'!L15,'25.09 Nsangi-Buloba'!L15,'27.09 Nsangi-Buloba'!L15,'26.09 Nsangi-Buloba-24HRS'!L15,'28.09 Nsangi-Buloba-24h'!L15,'29.09 Nsangi-Buloba'!L15)</f>
        <v>0</v>
      </c>
      <c r="M15" s="49">
        <f>AVERAGE('23.09- NSANGI-BULOBA'!M15,'24.09 Nsangi-Buloba'!M15,'25.09 Nsangi-Buloba'!M15,'27.09 Nsangi-Buloba'!M15,'26.09 Nsangi-Buloba-24HRS'!M15,'28.09 Nsangi-Buloba-24h'!M15,'29.09 Nsangi-Buloba'!M15)</f>
        <v>24.714285714285715</v>
      </c>
      <c r="N15" s="49">
        <f>AVERAGE('23.09- NSANGI-BULOBA'!N15,'24.09 Nsangi-Buloba'!N15,'25.09 Nsangi-Buloba'!N15,'27.09 Nsangi-Buloba'!N15,'26.09 Nsangi-Buloba-24HRS'!N15,'28.09 Nsangi-Buloba-24h'!N15,'29.09 Nsangi-Buloba'!N15)</f>
        <v>0</v>
      </c>
      <c r="O15" s="15">
        <f t="shared" si="0"/>
        <v>7.1428571428571441</v>
      </c>
      <c r="P15" s="15">
        <f t="shared" si="1"/>
        <v>31.857142857142861</v>
      </c>
      <c r="R15" s="1" t="s">
        <v>11</v>
      </c>
      <c r="S15" s="17">
        <f t="shared" ref="S15:AF15" si="7">SUM(C30:C33)</f>
        <v>15.714285714285714</v>
      </c>
      <c r="T15" s="17">
        <f t="shared" si="7"/>
        <v>1.1428571428571428</v>
      </c>
      <c r="U15" s="17">
        <f t="shared" si="7"/>
        <v>2.2857142857142856</v>
      </c>
      <c r="V15" s="17">
        <f t="shared" si="7"/>
        <v>2.4285714285714284</v>
      </c>
      <c r="W15" s="17">
        <f t="shared" si="7"/>
        <v>0</v>
      </c>
      <c r="X15" s="17">
        <f t="shared" si="7"/>
        <v>0</v>
      </c>
      <c r="Y15" s="17">
        <f t="shared" si="7"/>
        <v>5.4285714285714288</v>
      </c>
      <c r="Z15" s="17">
        <f t="shared" si="7"/>
        <v>0.85714285714285698</v>
      </c>
      <c r="AA15" s="17">
        <f t="shared" si="7"/>
        <v>0.42857142857142855</v>
      </c>
      <c r="AB15" s="17">
        <f t="shared" si="7"/>
        <v>0</v>
      </c>
      <c r="AC15" s="17">
        <f t="shared" si="7"/>
        <v>73.285714285714278</v>
      </c>
      <c r="AD15" s="17">
        <f t="shared" si="7"/>
        <v>0</v>
      </c>
      <c r="AE15" s="31">
        <f t="shared" si="7"/>
        <v>28.285714285714285</v>
      </c>
      <c r="AF15" s="31">
        <f t="shared" si="7"/>
        <v>101.57142857142858</v>
      </c>
    </row>
    <row r="16" spans="2:32" ht="23.1" customHeight="1" x14ac:dyDescent="0.25">
      <c r="B16" s="23" t="s">
        <v>43</v>
      </c>
      <c r="C16" s="49">
        <f>AVERAGE('23.09- NSANGI-BULOBA'!C16,'24.09 Nsangi-Buloba'!C16,'25.09 Nsangi-Buloba'!C16,'27.09 Nsangi-Buloba'!C16,'26.09 Nsangi-Buloba-24HRS'!C16,'28.09 Nsangi-Buloba-24h'!C16,'29.09 Nsangi-Buloba'!C16)</f>
        <v>2.5714285714285716</v>
      </c>
      <c r="D16" s="49">
        <f>AVERAGE('23.09- NSANGI-BULOBA'!D16,'24.09 Nsangi-Buloba'!D16,'25.09 Nsangi-Buloba'!D16,'27.09 Nsangi-Buloba'!D16,'26.09 Nsangi-Buloba-24HRS'!D16,'28.09 Nsangi-Buloba-24h'!D16,'29.09 Nsangi-Buloba'!D16)</f>
        <v>0.8571428571428571</v>
      </c>
      <c r="E16" s="49">
        <f>AVERAGE('23.09- NSANGI-BULOBA'!E16,'24.09 Nsangi-Buloba'!E16,'25.09 Nsangi-Buloba'!E16,'27.09 Nsangi-Buloba'!E16,'26.09 Nsangi-Buloba-24HRS'!E16,'28.09 Nsangi-Buloba-24h'!E16,'29.09 Nsangi-Buloba'!E16)</f>
        <v>0.5714285714285714</v>
      </c>
      <c r="F16" s="49">
        <f>AVERAGE('23.09- NSANGI-BULOBA'!F16,'24.09 Nsangi-Buloba'!F16,'25.09 Nsangi-Buloba'!F16,'27.09 Nsangi-Buloba'!F16,'26.09 Nsangi-Buloba-24HRS'!F16,'28.09 Nsangi-Buloba-24h'!F16,'29.09 Nsangi-Buloba'!F16)</f>
        <v>0.42857142857142855</v>
      </c>
      <c r="G16" s="49">
        <f>AVERAGE('23.09- NSANGI-BULOBA'!G16,'24.09 Nsangi-Buloba'!G16,'25.09 Nsangi-Buloba'!G16,'27.09 Nsangi-Buloba'!G16,'26.09 Nsangi-Buloba-24HRS'!G16,'28.09 Nsangi-Buloba-24h'!G16,'29.09 Nsangi-Buloba'!G16)</f>
        <v>0</v>
      </c>
      <c r="H16" s="49">
        <f>AVERAGE('23.09- NSANGI-BULOBA'!H16,'24.09 Nsangi-Buloba'!H16,'25.09 Nsangi-Buloba'!H16,'27.09 Nsangi-Buloba'!H16,'26.09 Nsangi-Buloba-24HRS'!H16,'28.09 Nsangi-Buloba-24h'!H16,'29.09 Nsangi-Buloba'!H16)</f>
        <v>0</v>
      </c>
      <c r="I16" s="49">
        <f>AVERAGE('23.09- NSANGI-BULOBA'!I16,'24.09 Nsangi-Buloba'!I16,'25.09 Nsangi-Buloba'!I16,'27.09 Nsangi-Buloba'!I16,'26.09 Nsangi-Buloba-24HRS'!I16,'28.09 Nsangi-Buloba-24h'!I16,'29.09 Nsangi-Buloba'!I16)</f>
        <v>0.7142857142857143</v>
      </c>
      <c r="J16" s="49">
        <f>AVERAGE('23.09- NSANGI-BULOBA'!J16,'24.09 Nsangi-Buloba'!J16,'25.09 Nsangi-Buloba'!J16,'27.09 Nsangi-Buloba'!J16,'26.09 Nsangi-Buloba-24HRS'!J16,'28.09 Nsangi-Buloba-24h'!J16,'29.09 Nsangi-Buloba'!J16)</f>
        <v>0.14285714285714285</v>
      </c>
      <c r="K16" s="49">
        <f>AVERAGE('23.09- NSANGI-BULOBA'!K16,'24.09 Nsangi-Buloba'!K16,'25.09 Nsangi-Buloba'!K16,'27.09 Nsangi-Buloba'!K16,'26.09 Nsangi-Buloba-24HRS'!K16,'28.09 Nsangi-Buloba-24h'!K16,'29.09 Nsangi-Buloba'!K16)</f>
        <v>0</v>
      </c>
      <c r="L16" s="49">
        <f>AVERAGE('23.09- NSANGI-BULOBA'!L16,'24.09 Nsangi-Buloba'!L16,'25.09 Nsangi-Buloba'!L16,'27.09 Nsangi-Buloba'!L16,'26.09 Nsangi-Buloba-24HRS'!L16,'28.09 Nsangi-Buloba-24h'!L16,'29.09 Nsangi-Buloba'!L16)</f>
        <v>0</v>
      </c>
      <c r="M16" s="49">
        <f>AVERAGE('23.09- NSANGI-BULOBA'!M16,'24.09 Nsangi-Buloba'!M16,'25.09 Nsangi-Buloba'!M16,'27.09 Nsangi-Buloba'!M16,'26.09 Nsangi-Buloba-24HRS'!M16,'28.09 Nsangi-Buloba-24h'!M16,'29.09 Nsangi-Buloba'!M16)</f>
        <v>17.714285714285715</v>
      </c>
      <c r="N16" s="49">
        <f>AVERAGE('23.09- NSANGI-BULOBA'!N16,'24.09 Nsangi-Buloba'!N16,'25.09 Nsangi-Buloba'!N16,'27.09 Nsangi-Buloba'!N16,'26.09 Nsangi-Buloba-24HRS'!N16,'28.09 Nsangi-Buloba-24h'!N16,'29.09 Nsangi-Buloba'!N16)</f>
        <v>0</v>
      </c>
      <c r="O16" s="15">
        <f t="shared" si="0"/>
        <v>5.2857142857142865</v>
      </c>
      <c r="P16" s="15">
        <f t="shared" si="1"/>
        <v>23</v>
      </c>
      <c r="R16" s="1" t="s">
        <v>12</v>
      </c>
      <c r="S16" s="17">
        <f t="shared" ref="S16:AF16" si="8">SUM(C34:C37)</f>
        <v>13.571428571428569</v>
      </c>
      <c r="T16" s="17">
        <f t="shared" si="8"/>
        <v>1.4285714285714286</v>
      </c>
      <c r="U16" s="17">
        <f t="shared" si="8"/>
        <v>2.2857142857142856</v>
      </c>
      <c r="V16" s="17">
        <f t="shared" si="8"/>
        <v>2.4285714285714284</v>
      </c>
      <c r="W16" s="17">
        <f t="shared" si="8"/>
        <v>0.14285714285714285</v>
      </c>
      <c r="X16" s="17">
        <f t="shared" si="8"/>
        <v>0.14285714285714285</v>
      </c>
      <c r="Y16" s="17">
        <f t="shared" si="8"/>
        <v>6</v>
      </c>
      <c r="Z16" s="17">
        <f t="shared" si="8"/>
        <v>0.85714285714285698</v>
      </c>
      <c r="AA16" s="17">
        <f t="shared" si="8"/>
        <v>0</v>
      </c>
      <c r="AB16" s="17">
        <f t="shared" si="8"/>
        <v>0</v>
      </c>
      <c r="AC16" s="17">
        <f t="shared" si="8"/>
        <v>65.428571428571431</v>
      </c>
      <c r="AD16" s="17">
        <f t="shared" si="8"/>
        <v>0</v>
      </c>
      <c r="AE16" s="31">
        <f t="shared" si="8"/>
        <v>26.857142857142858</v>
      </c>
      <c r="AF16" s="31">
        <f t="shared" si="8"/>
        <v>92.285714285714278</v>
      </c>
    </row>
    <row r="17" spans="2:32" ht="23.1" customHeight="1" x14ac:dyDescent="0.25">
      <c r="B17" s="23" t="s">
        <v>44</v>
      </c>
      <c r="C17" s="49">
        <f>AVERAGE('23.09- NSANGI-BULOBA'!C17,'24.09 Nsangi-Buloba'!C17,'25.09 Nsangi-Buloba'!C17,'27.09 Nsangi-Buloba'!C17,'26.09 Nsangi-Buloba-24HRS'!C17,'28.09 Nsangi-Buloba-24h'!C17,'29.09 Nsangi-Buloba'!C17)</f>
        <v>4.1428571428571432</v>
      </c>
      <c r="D17" s="49">
        <f>AVERAGE('23.09- NSANGI-BULOBA'!D17,'24.09 Nsangi-Buloba'!D17,'25.09 Nsangi-Buloba'!D17,'27.09 Nsangi-Buloba'!D17,'26.09 Nsangi-Buloba-24HRS'!D17,'28.09 Nsangi-Buloba-24h'!D17,'29.09 Nsangi-Buloba'!D17)</f>
        <v>0.42857142857142855</v>
      </c>
      <c r="E17" s="49">
        <f>AVERAGE('23.09- NSANGI-BULOBA'!E17,'24.09 Nsangi-Buloba'!E17,'25.09 Nsangi-Buloba'!E17,'27.09 Nsangi-Buloba'!E17,'26.09 Nsangi-Buloba-24HRS'!E17,'28.09 Nsangi-Buloba-24h'!E17,'29.09 Nsangi-Buloba'!E17)</f>
        <v>0.5714285714285714</v>
      </c>
      <c r="F17" s="49">
        <f>AVERAGE('23.09- NSANGI-BULOBA'!F17,'24.09 Nsangi-Buloba'!F17,'25.09 Nsangi-Buloba'!F17,'27.09 Nsangi-Buloba'!F17,'26.09 Nsangi-Buloba-24HRS'!F17,'28.09 Nsangi-Buloba-24h'!F17,'29.09 Nsangi-Buloba'!F17)</f>
        <v>0</v>
      </c>
      <c r="G17" s="49">
        <f>AVERAGE('23.09- NSANGI-BULOBA'!G17,'24.09 Nsangi-Buloba'!G17,'25.09 Nsangi-Buloba'!G17,'27.09 Nsangi-Buloba'!G17,'26.09 Nsangi-Buloba-24HRS'!G17,'28.09 Nsangi-Buloba-24h'!G17,'29.09 Nsangi-Buloba'!G17)</f>
        <v>0</v>
      </c>
      <c r="H17" s="49">
        <f>AVERAGE('23.09- NSANGI-BULOBA'!H17,'24.09 Nsangi-Buloba'!H17,'25.09 Nsangi-Buloba'!H17,'27.09 Nsangi-Buloba'!H17,'26.09 Nsangi-Buloba-24HRS'!H17,'28.09 Nsangi-Buloba-24h'!H17,'29.09 Nsangi-Buloba'!H17)</f>
        <v>0</v>
      </c>
      <c r="I17" s="49">
        <f>AVERAGE('23.09- NSANGI-BULOBA'!I17,'24.09 Nsangi-Buloba'!I17,'25.09 Nsangi-Buloba'!I17,'27.09 Nsangi-Buloba'!I17,'26.09 Nsangi-Buloba-24HRS'!I17,'28.09 Nsangi-Buloba-24h'!I17,'29.09 Nsangi-Buloba'!I17)</f>
        <v>0.2857142857142857</v>
      </c>
      <c r="J17" s="49">
        <f>AVERAGE('23.09- NSANGI-BULOBA'!J17,'24.09 Nsangi-Buloba'!J17,'25.09 Nsangi-Buloba'!J17,'27.09 Nsangi-Buloba'!J17,'26.09 Nsangi-Buloba-24HRS'!J17,'28.09 Nsangi-Buloba-24h'!J17,'29.09 Nsangi-Buloba'!J17)</f>
        <v>0.2857142857142857</v>
      </c>
      <c r="K17" s="49">
        <f>AVERAGE('23.09- NSANGI-BULOBA'!K17,'24.09 Nsangi-Buloba'!K17,'25.09 Nsangi-Buloba'!K17,'27.09 Nsangi-Buloba'!K17,'26.09 Nsangi-Buloba-24HRS'!K17,'28.09 Nsangi-Buloba-24h'!K17,'29.09 Nsangi-Buloba'!K17)</f>
        <v>0</v>
      </c>
      <c r="L17" s="49">
        <f>AVERAGE('23.09- NSANGI-BULOBA'!L17,'24.09 Nsangi-Buloba'!L17,'25.09 Nsangi-Buloba'!L17,'27.09 Nsangi-Buloba'!L17,'26.09 Nsangi-Buloba-24HRS'!L17,'28.09 Nsangi-Buloba-24h'!L17,'29.09 Nsangi-Buloba'!L17)</f>
        <v>0.14285714285714285</v>
      </c>
      <c r="M17" s="49">
        <f>AVERAGE('23.09- NSANGI-BULOBA'!M17,'24.09 Nsangi-Buloba'!M17,'25.09 Nsangi-Buloba'!M17,'27.09 Nsangi-Buloba'!M17,'26.09 Nsangi-Buloba-24HRS'!M17,'28.09 Nsangi-Buloba-24h'!M17,'29.09 Nsangi-Buloba'!M17)</f>
        <v>22.857142857142858</v>
      </c>
      <c r="N17" s="49">
        <f>AVERAGE('23.09- NSANGI-BULOBA'!N17,'24.09 Nsangi-Buloba'!N17,'25.09 Nsangi-Buloba'!N17,'27.09 Nsangi-Buloba'!N17,'26.09 Nsangi-Buloba-24HRS'!N17,'28.09 Nsangi-Buloba-24h'!N17,'29.09 Nsangi-Buloba'!N17)</f>
        <v>0</v>
      </c>
      <c r="O17" s="15">
        <f t="shared" si="0"/>
        <v>5.8571428571428577</v>
      </c>
      <c r="P17" s="15">
        <f t="shared" si="1"/>
        <v>28.714285714285715</v>
      </c>
      <c r="R17" s="1" t="s">
        <v>13</v>
      </c>
      <c r="S17" s="17">
        <f t="shared" ref="S17:AF17" si="9">SUM(C38:C41)</f>
        <v>13.857142857142858</v>
      </c>
      <c r="T17" s="17">
        <f t="shared" si="9"/>
        <v>1.857142857142857</v>
      </c>
      <c r="U17" s="17">
        <f t="shared" si="9"/>
        <v>3.5714285714285712</v>
      </c>
      <c r="V17" s="17">
        <f t="shared" si="9"/>
        <v>2.1428571428571428</v>
      </c>
      <c r="W17" s="17">
        <f t="shared" si="9"/>
        <v>0</v>
      </c>
      <c r="X17" s="17">
        <f t="shared" si="9"/>
        <v>0</v>
      </c>
      <c r="Y17" s="17">
        <f t="shared" si="9"/>
        <v>5.5714285714285712</v>
      </c>
      <c r="Z17" s="17">
        <f t="shared" si="9"/>
        <v>0.99999999999999989</v>
      </c>
      <c r="AA17" s="17">
        <f t="shared" si="9"/>
        <v>0.14285714285714285</v>
      </c>
      <c r="AB17" s="17">
        <f t="shared" si="9"/>
        <v>0.14285714285714285</v>
      </c>
      <c r="AC17" s="17">
        <f t="shared" si="9"/>
        <v>60.857142857142854</v>
      </c>
      <c r="AD17" s="17">
        <f t="shared" si="9"/>
        <v>0</v>
      </c>
      <c r="AE17" s="31">
        <f t="shared" si="9"/>
        <v>28.285714285714285</v>
      </c>
      <c r="AF17" s="31">
        <f t="shared" si="9"/>
        <v>89.142857142857153</v>
      </c>
    </row>
    <row r="18" spans="2:32" ht="23.1" customHeight="1" x14ac:dyDescent="0.25">
      <c r="B18" s="23" t="s">
        <v>45</v>
      </c>
      <c r="C18" s="49">
        <f>AVERAGE('23.09- NSANGI-BULOBA'!C18,'24.09 Nsangi-Buloba'!C18,'25.09 Nsangi-Buloba'!C18,'27.09 Nsangi-Buloba'!C18,'26.09 Nsangi-Buloba-24HRS'!C18,'28.09 Nsangi-Buloba-24h'!C18,'29.09 Nsangi-Buloba'!C18)</f>
        <v>3.2857142857142856</v>
      </c>
      <c r="D18" s="49">
        <f>AVERAGE('23.09- NSANGI-BULOBA'!D18,'24.09 Nsangi-Buloba'!D18,'25.09 Nsangi-Buloba'!D18,'27.09 Nsangi-Buloba'!D18,'26.09 Nsangi-Buloba-24HRS'!D18,'28.09 Nsangi-Buloba-24h'!D18,'29.09 Nsangi-Buloba'!D18)</f>
        <v>0</v>
      </c>
      <c r="E18" s="49">
        <f>AVERAGE('23.09- NSANGI-BULOBA'!E18,'24.09 Nsangi-Buloba'!E18,'25.09 Nsangi-Buloba'!E18,'27.09 Nsangi-Buloba'!E18,'26.09 Nsangi-Buloba-24HRS'!E18,'28.09 Nsangi-Buloba-24h'!E18,'29.09 Nsangi-Buloba'!E18)</f>
        <v>1.1428571428571428</v>
      </c>
      <c r="F18" s="49">
        <f>AVERAGE('23.09- NSANGI-BULOBA'!F18,'24.09 Nsangi-Buloba'!F18,'25.09 Nsangi-Buloba'!F18,'27.09 Nsangi-Buloba'!F18,'26.09 Nsangi-Buloba-24HRS'!F18,'28.09 Nsangi-Buloba-24h'!F18,'29.09 Nsangi-Buloba'!F18)</f>
        <v>0.7142857142857143</v>
      </c>
      <c r="G18" s="49">
        <f>AVERAGE('23.09- NSANGI-BULOBA'!G18,'24.09 Nsangi-Buloba'!G18,'25.09 Nsangi-Buloba'!G18,'27.09 Nsangi-Buloba'!G18,'26.09 Nsangi-Buloba-24HRS'!G18,'28.09 Nsangi-Buloba-24h'!G18,'29.09 Nsangi-Buloba'!G18)</f>
        <v>0.14285714285714285</v>
      </c>
      <c r="H18" s="49">
        <f>AVERAGE('23.09- NSANGI-BULOBA'!H18,'24.09 Nsangi-Buloba'!H18,'25.09 Nsangi-Buloba'!H18,'27.09 Nsangi-Buloba'!H18,'26.09 Nsangi-Buloba-24HRS'!H18,'28.09 Nsangi-Buloba-24h'!H18,'29.09 Nsangi-Buloba'!H18)</f>
        <v>0</v>
      </c>
      <c r="I18" s="49">
        <f>AVERAGE('23.09- NSANGI-BULOBA'!I18,'24.09 Nsangi-Buloba'!I18,'25.09 Nsangi-Buloba'!I18,'27.09 Nsangi-Buloba'!I18,'26.09 Nsangi-Buloba-24HRS'!I18,'28.09 Nsangi-Buloba-24h'!I18,'29.09 Nsangi-Buloba'!I18)</f>
        <v>1.2857142857142858</v>
      </c>
      <c r="J18" s="49">
        <f>AVERAGE('23.09- NSANGI-BULOBA'!J18,'24.09 Nsangi-Buloba'!J18,'25.09 Nsangi-Buloba'!J18,'27.09 Nsangi-Buloba'!J18,'26.09 Nsangi-Buloba-24HRS'!J18,'28.09 Nsangi-Buloba-24h'!J18,'29.09 Nsangi-Buloba'!J18)</f>
        <v>0.2857142857142857</v>
      </c>
      <c r="K18" s="49">
        <f>AVERAGE('23.09- NSANGI-BULOBA'!K18,'24.09 Nsangi-Buloba'!K18,'25.09 Nsangi-Buloba'!K18,'27.09 Nsangi-Buloba'!K18,'26.09 Nsangi-Buloba-24HRS'!K18,'28.09 Nsangi-Buloba-24h'!K18,'29.09 Nsangi-Buloba'!K18)</f>
        <v>0.42857142857142855</v>
      </c>
      <c r="L18" s="49">
        <f>AVERAGE('23.09- NSANGI-BULOBA'!L18,'24.09 Nsangi-Buloba'!L18,'25.09 Nsangi-Buloba'!L18,'27.09 Nsangi-Buloba'!L18,'26.09 Nsangi-Buloba-24HRS'!L18,'28.09 Nsangi-Buloba-24h'!L18,'29.09 Nsangi-Buloba'!L18)</f>
        <v>0</v>
      </c>
      <c r="M18" s="49">
        <f>AVERAGE('23.09- NSANGI-BULOBA'!M18,'24.09 Nsangi-Buloba'!M18,'25.09 Nsangi-Buloba'!M18,'27.09 Nsangi-Buloba'!M18,'26.09 Nsangi-Buloba-24HRS'!M18,'28.09 Nsangi-Buloba-24h'!M18,'29.09 Nsangi-Buloba'!M18)</f>
        <v>25</v>
      </c>
      <c r="N18" s="49">
        <f>AVERAGE('23.09- NSANGI-BULOBA'!N18,'24.09 Nsangi-Buloba'!N18,'25.09 Nsangi-Buloba'!N18,'27.09 Nsangi-Buloba'!N18,'26.09 Nsangi-Buloba-24HRS'!N18,'28.09 Nsangi-Buloba-24h'!N18,'29.09 Nsangi-Buloba'!N18)</f>
        <v>0</v>
      </c>
      <c r="O18" s="15">
        <f t="shared" si="0"/>
        <v>7.2857142857142865</v>
      </c>
      <c r="P18" s="15">
        <f t="shared" si="1"/>
        <v>32.285714285714285</v>
      </c>
      <c r="R18" s="1" t="s">
        <v>14</v>
      </c>
      <c r="S18" s="17">
        <f t="shared" ref="S18:AF18" si="10">SUM(C42:C45)</f>
        <v>15.428571428571431</v>
      </c>
      <c r="T18" s="17">
        <f t="shared" si="10"/>
        <v>3.1428571428571428</v>
      </c>
      <c r="U18" s="17">
        <f t="shared" si="10"/>
        <v>2.714285714285714</v>
      </c>
      <c r="V18" s="17">
        <f t="shared" si="10"/>
        <v>1.1428571428571428</v>
      </c>
      <c r="W18" s="17">
        <f t="shared" si="10"/>
        <v>0.2857142857142857</v>
      </c>
      <c r="X18" s="17">
        <f t="shared" si="10"/>
        <v>0.14285714285714285</v>
      </c>
      <c r="Y18" s="17">
        <f t="shared" si="10"/>
        <v>5.2857142857142856</v>
      </c>
      <c r="Z18" s="17">
        <f t="shared" si="10"/>
        <v>0.71428571428571419</v>
      </c>
      <c r="AA18" s="17">
        <f t="shared" si="10"/>
        <v>0</v>
      </c>
      <c r="AB18" s="17">
        <f t="shared" si="10"/>
        <v>0.14285714285714285</v>
      </c>
      <c r="AC18" s="17">
        <f t="shared" si="10"/>
        <v>57.428571428571431</v>
      </c>
      <c r="AD18" s="17">
        <f t="shared" si="10"/>
        <v>0</v>
      </c>
      <c r="AE18" s="31">
        <f t="shared" si="10"/>
        <v>29</v>
      </c>
      <c r="AF18" s="31">
        <f t="shared" si="10"/>
        <v>86.428571428571431</v>
      </c>
    </row>
    <row r="19" spans="2:32" ht="23.1" customHeight="1" x14ac:dyDescent="0.25">
      <c r="B19" s="23" t="s">
        <v>46</v>
      </c>
      <c r="C19" s="49">
        <f>AVERAGE('23.09- NSANGI-BULOBA'!C19,'24.09 Nsangi-Buloba'!C19,'25.09 Nsangi-Buloba'!C19,'27.09 Nsangi-Buloba'!C19,'26.09 Nsangi-Buloba-24HRS'!C19,'28.09 Nsangi-Buloba-24h'!C19,'29.09 Nsangi-Buloba'!C19)</f>
        <v>3.2857142857142856</v>
      </c>
      <c r="D19" s="49">
        <f>AVERAGE('23.09- NSANGI-BULOBA'!D19,'24.09 Nsangi-Buloba'!D19,'25.09 Nsangi-Buloba'!D19,'27.09 Nsangi-Buloba'!D19,'26.09 Nsangi-Buloba-24HRS'!D19,'28.09 Nsangi-Buloba-24h'!D19,'29.09 Nsangi-Buloba'!D19)</f>
        <v>0.5714285714285714</v>
      </c>
      <c r="E19" s="49">
        <f>AVERAGE('23.09- NSANGI-BULOBA'!E19,'24.09 Nsangi-Buloba'!E19,'25.09 Nsangi-Buloba'!E19,'27.09 Nsangi-Buloba'!E19,'26.09 Nsangi-Buloba-24HRS'!E19,'28.09 Nsangi-Buloba-24h'!E19,'29.09 Nsangi-Buloba'!E19)</f>
        <v>1</v>
      </c>
      <c r="F19" s="49">
        <f>AVERAGE('23.09- NSANGI-BULOBA'!F19,'24.09 Nsangi-Buloba'!F19,'25.09 Nsangi-Buloba'!F19,'27.09 Nsangi-Buloba'!F19,'26.09 Nsangi-Buloba-24HRS'!F19,'28.09 Nsangi-Buloba-24h'!F19,'29.09 Nsangi-Buloba'!F19)</f>
        <v>0.42857142857142855</v>
      </c>
      <c r="G19" s="49">
        <f>AVERAGE('23.09- NSANGI-BULOBA'!G19,'24.09 Nsangi-Buloba'!G19,'25.09 Nsangi-Buloba'!G19,'27.09 Nsangi-Buloba'!G19,'26.09 Nsangi-Buloba-24HRS'!G19,'28.09 Nsangi-Buloba-24h'!G19,'29.09 Nsangi-Buloba'!G19)</f>
        <v>0.14285714285714285</v>
      </c>
      <c r="H19" s="49">
        <f>AVERAGE('23.09- NSANGI-BULOBA'!H19,'24.09 Nsangi-Buloba'!H19,'25.09 Nsangi-Buloba'!H19,'27.09 Nsangi-Buloba'!H19,'26.09 Nsangi-Buloba-24HRS'!H19,'28.09 Nsangi-Buloba-24h'!H19,'29.09 Nsangi-Buloba'!H19)</f>
        <v>0</v>
      </c>
      <c r="I19" s="49">
        <f>AVERAGE('23.09- NSANGI-BULOBA'!I19,'24.09 Nsangi-Buloba'!I19,'25.09 Nsangi-Buloba'!I19,'27.09 Nsangi-Buloba'!I19,'26.09 Nsangi-Buloba-24HRS'!I19,'28.09 Nsangi-Buloba-24h'!I19,'29.09 Nsangi-Buloba'!I19)</f>
        <v>1.4285714285714286</v>
      </c>
      <c r="J19" s="49">
        <f>AVERAGE('23.09- NSANGI-BULOBA'!J19,'24.09 Nsangi-Buloba'!J19,'25.09 Nsangi-Buloba'!J19,'27.09 Nsangi-Buloba'!J19,'26.09 Nsangi-Buloba-24HRS'!J19,'28.09 Nsangi-Buloba-24h'!J19,'29.09 Nsangi-Buloba'!J19)</f>
        <v>0.14285714285714285</v>
      </c>
      <c r="K19" s="49">
        <f>AVERAGE('23.09- NSANGI-BULOBA'!K19,'24.09 Nsangi-Buloba'!K19,'25.09 Nsangi-Buloba'!K19,'27.09 Nsangi-Buloba'!K19,'26.09 Nsangi-Buloba-24HRS'!K19,'28.09 Nsangi-Buloba-24h'!K19,'29.09 Nsangi-Buloba'!K19)</f>
        <v>0.14285714285714285</v>
      </c>
      <c r="L19" s="49">
        <f>AVERAGE('23.09- NSANGI-BULOBA'!L19,'24.09 Nsangi-Buloba'!L19,'25.09 Nsangi-Buloba'!L19,'27.09 Nsangi-Buloba'!L19,'26.09 Nsangi-Buloba-24HRS'!L19,'28.09 Nsangi-Buloba-24h'!L19,'29.09 Nsangi-Buloba'!L19)</f>
        <v>0</v>
      </c>
      <c r="M19" s="49">
        <f>AVERAGE('23.09- NSANGI-BULOBA'!M19,'24.09 Nsangi-Buloba'!M19,'25.09 Nsangi-Buloba'!M19,'27.09 Nsangi-Buloba'!M19,'26.09 Nsangi-Buloba-24HRS'!M19,'28.09 Nsangi-Buloba-24h'!M19,'29.09 Nsangi-Buloba'!M19)</f>
        <v>21.428571428571427</v>
      </c>
      <c r="N19" s="49">
        <f>AVERAGE('23.09- NSANGI-BULOBA'!N19,'24.09 Nsangi-Buloba'!N19,'25.09 Nsangi-Buloba'!N19,'27.09 Nsangi-Buloba'!N19,'26.09 Nsangi-Buloba-24HRS'!N19,'28.09 Nsangi-Buloba-24h'!N19,'29.09 Nsangi-Buloba'!N19)</f>
        <v>0</v>
      </c>
      <c r="O19" s="15">
        <f t="shared" si="0"/>
        <v>7.1428571428571441</v>
      </c>
      <c r="P19" s="15">
        <f t="shared" si="1"/>
        <v>28.571428571428569</v>
      </c>
      <c r="R19" s="1" t="s">
        <v>15</v>
      </c>
      <c r="S19" s="17">
        <f t="shared" ref="S19:AF19" si="11">SUM(C46:C49)</f>
        <v>18.714285714285715</v>
      </c>
      <c r="T19" s="17">
        <f t="shared" si="11"/>
        <v>3.2857142857142856</v>
      </c>
      <c r="U19" s="17">
        <f t="shared" si="11"/>
        <v>2.8571428571428572</v>
      </c>
      <c r="V19" s="17">
        <f t="shared" si="11"/>
        <v>2.5714285714285716</v>
      </c>
      <c r="W19" s="17">
        <f t="shared" si="11"/>
        <v>0.85714285714285721</v>
      </c>
      <c r="X19" s="17">
        <f t="shared" si="11"/>
        <v>0.14285714285714285</v>
      </c>
      <c r="Y19" s="17">
        <f t="shared" si="11"/>
        <v>5.4285714285714288</v>
      </c>
      <c r="Z19" s="17">
        <f t="shared" si="11"/>
        <v>0.2857142857142857</v>
      </c>
      <c r="AA19" s="17">
        <f t="shared" si="11"/>
        <v>0.14285714285714285</v>
      </c>
      <c r="AB19" s="17">
        <f t="shared" si="11"/>
        <v>0</v>
      </c>
      <c r="AC19" s="17">
        <f t="shared" si="11"/>
        <v>72.714285714285722</v>
      </c>
      <c r="AD19" s="17">
        <f t="shared" si="11"/>
        <v>0</v>
      </c>
      <c r="AE19" s="31">
        <f t="shared" si="11"/>
        <v>34.285714285714285</v>
      </c>
      <c r="AF19" s="31">
        <f t="shared" si="11"/>
        <v>107</v>
      </c>
    </row>
    <row r="20" spans="2:32" ht="23.1" customHeight="1" x14ac:dyDescent="0.25">
      <c r="B20" s="23" t="s">
        <v>47</v>
      </c>
      <c r="C20" s="49">
        <f>AVERAGE('23.09- NSANGI-BULOBA'!C20,'24.09 Nsangi-Buloba'!C20,'25.09 Nsangi-Buloba'!C20,'27.09 Nsangi-Buloba'!C20,'26.09 Nsangi-Buloba-24HRS'!C20,'28.09 Nsangi-Buloba-24h'!C20,'29.09 Nsangi-Buloba'!C20)</f>
        <v>3.2857142857142856</v>
      </c>
      <c r="D20" s="49">
        <f>AVERAGE('23.09- NSANGI-BULOBA'!D20,'24.09 Nsangi-Buloba'!D20,'25.09 Nsangi-Buloba'!D20,'27.09 Nsangi-Buloba'!D20,'26.09 Nsangi-Buloba-24HRS'!D20,'28.09 Nsangi-Buloba-24h'!D20,'29.09 Nsangi-Buloba'!D20)</f>
        <v>1</v>
      </c>
      <c r="E20" s="49">
        <f>AVERAGE('23.09- NSANGI-BULOBA'!E20,'24.09 Nsangi-Buloba'!E20,'25.09 Nsangi-Buloba'!E20,'27.09 Nsangi-Buloba'!E20,'26.09 Nsangi-Buloba-24HRS'!E20,'28.09 Nsangi-Buloba-24h'!E20,'29.09 Nsangi-Buloba'!E20)</f>
        <v>0.5714285714285714</v>
      </c>
      <c r="F20" s="49">
        <f>AVERAGE('23.09- NSANGI-BULOBA'!F20,'24.09 Nsangi-Buloba'!F20,'25.09 Nsangi-Buloba'!F20,'27.09 Nsangi-Buloba'!F20,'26.09 Nsangi-Buloba-24HRS'!F20,'28.09 Nsangi-Buloba-24h'!F20,'29.09 Nsangi-Buloba'!F20)</f>
        <v>0.5714285714285714</v>
      </c>
      <c r="G20" s="49">
        <f>AVERAGE('23.09- NSANGI-BULOBA'!G20,'24.09 Nsangi-Buloba'!G20,'25.09 Nsangi-Buloba'!G20,'27.09 Nsangi-Buloba'!G20,'26.09 Nsangi-Buloba-24HRS'!G20,'28.09 Nsangi-Buloba-24h'!G20,'29.09 Nsangi-Buloba'!G20)</f>
        <v>0</v>
      </c>
      <c r="H20" s="49">
        <f>AVERAGE('23.09- NSANGI-BULOBA'!H20,'24.09 Nsangi-Buloba'!H20,'25.09 Nsangi-Buloba'!H20,'27.09 Nsangi-Buloba'!H20,'26.09 Nsangi-Buloba-24HRS'!H20,'28.09 Nsangi-Buloba-24h'!H20,'29.09 Nsangi-Buloba'!H20)</f>
        <v>0</v>
      </c>
      <c r="I20" s="49">
        <f>AVERAGE('23.09- NSANGI-BULOBA'!I20,'24.09 Nsangi-Buloba'!I20,'25.09 Nsangi-Buloba'!I20,'27.09 Nsangi-Buloba'!I20,'26.09 Nsangi-Buloba-24HRS'!I20,'28.09 Nsangi-Buloba-24h'!I20,'29.09 Nsangi-Buloba'!I20)</f>
        <v>1.8571428571428572</v>
      </c>
      <c r="J20" s="49">
        <f>AVERAGE('23.09- NSANGI-BULOBA'!J20,'24.09 Nsangi-Buloba'!J20,'25.09 Nsangi-Buloba'!J20,'27.09 Nsangi-Buloba'!J20,'26.09 Nsangi-Buloba-24HRS'!J20,'28.09 Nsangi-Buloba-24h'!J20,'29.09 Nsangi-Buloba'!J20)</f>
        <v>0</v>
      </c>
      <c r="K20" s="49">
        <f>AVERAGE('23.09- NSANGI-BULOBA'!K20,'24.09 Nsangi-Buloba'!K20,'25.09 Nsangi-Buloba'!K20,'27.09 Nsangi-Buloba'!K20,'26.09 Nsangi-Buloba-24HRS'!K20,'28.09 Nsangi-Buloba-24h'!K20,'29.09 Nsangi-Buloba'!K20)</f>
        <v>0</v>
      </c>
      <c r="L20" s="49">
        <f>AVERAGE('23.09- NSANGI-BULOBA'!L20,'24.09 Nsangi-Buloba'!L20,'25.09 Nsangi-Buloba'!L20,'27.09 Nsangi-Buloba'!L20,'26.09 Nsangi-Buloba-24HRS'!L20,'28.09 Nsangi-Buloba-24h'!L20,'29.09 Nsangi-Buloba'!L20)</f>
        <v>0</v>
      </c>
      <c r="M20" s="49">
        <f>AVERAGE('23.09- NSANGI-BULOBA'!M20,'24.09 Nsangi-Buloba'!M20,'25.09 Nsangi-Buloba'!M20,'27.09 Nsangi-Buloba'!M20,'26.09 Nsangi-Buloba-24HRS'!M20,'28.09 Nsangi-Buloba-24h'!M20,'29.09 Nsangi-Buloba'!M20)</f>
        <v>21</v>
      </c>
      <c r="N20" s="49">
        <f>AVERAGE('23.09- NSANGI-BULOBA'!N20,'24.09 Nsangi-Buloba'!N20,'25.09 Nsangi-Buloba'!N20,'27.09 Nsangi-Buloba'!N20,'26.09 Nsangi-Buloba-24HRS'!N20,'28.09 Nsangi-Buloba-24h'!N20,'29.09 Nsangi-Buloba'!N20)</f>
        <v>0</v>
      </c>
      <c r="O20" s="15">
        <f t="shared" si="0"/>
        <v>7.2857142857142847</v>
      </c>
      <c r="P20" s="15">
        <f t="shared" si="1"/>
        <v>28.285714285714285</v>
      </c>
      <c r="R20" s="1" t="s">
        <v>16</v>
      </c>
      <c r="S20" s="17">
        <f t="shared" ref="S20:AF20" si="12">SUM(C50:C53)</f>
        <v>28.285714285714285</v>
      </c>
      <c r="T20" s="17">
        <f t="shared" si="12"/>
        <v>3.1428571428571432</v>
      </c>
      <c r="U20" s="17">
        <f t="shared" si="12"/>
        <v>3.4285714285714288</v>
      </c>
      <c r="V20" s="17">
        <f t="shared" si="12"/>
        <v>2.2857142857142856</v>
      </c>
      <c r="W20" s="17">
        <f t="shared" si="12"/>
        <v>2.9999999999999996</v>
      </c>
      <c r="X20" s="17">
        <f t="shared" si="12"/>
        <v>0</v>
      </c>
      <c r="Y20" s="17">
        <f t="shared" si="12"/>
        <v>5.8571428571428559</v>
      </c>
      <c r="Z20" s="17">
        <f t="shared" si="12"/>
        <v>0.99999999999999989</v>
      </c>
      <c r="AA20" s="17">
        <f t="shared" si="12"/>
        <v>0.42857142857142855</v>
      </c>
      <c r="AB20" s="17">
        <f t="shared" si="12"/>
        <v>0</v>
      </c>
      <c r="AC20" s="17">
        <f t="shared" si="12"/>
        <v>79.714285714285722</v>
      </c>
      <c r="AD20" s="17">
        <f t="shared" si="12"/>
        <v>0.14285714285714285</v>
      </c>
      <c r="AE20" s="31">
        <f t="shared" si="12"/>
        <v>47.571428571428577</v>
      </c>
      <c r="AF20" s="31">
        <f t="shared" si="12"/>
        <v>127.28571428571428</v>
      </c>
    </row>
    <row r="21" spans="2:32" ht="23.1" customHeight="1" x14ac:dyDescent="0.25">
      <c r="B21" s="23" t="s">
        <v>48</v>
      </c>
      <c r="C21" s="49">
        <f>AVERAGE('23.09- NSANGI-BULOBA'!C21,'24.09 Nsangi-Buloba'!C21,'25.09 Nsangi-Buloba'!C21,'27.09 Nsangi-Buloba'!C21,'26.09 Nsangi-Buloba-24HRS'!C21,'28.09 Nsangi-Buloba-24h'!C21,'29.09 Nsangi-Buloba'!C21)</f>
        <v>4.1428571428571432</v>
      </c>
      <c r="D21" s="49">
        <f>AVERAGE('23.09- NSANGI-BULOBA'!D21,'24.09 Nsangi-Buloba'!D21,'25.09 Nsangi-Buloba'!D21,'27.09 Nsangi-Buloba'!D21,'26.09 Nsangi-Buloba-24HRS'!D21,'28.09 Nsangi-Buloba-24h'!D21,'29.09 Nsangi-Buloba'!D21)</f>
        <v>0</v>
      </c>
      <c r="E21" s="49">
        <f>AVERAGE('23.09- NSANGI-BULOBA'!E21,'24.09 Nsangi-Buloba'!E21,'25.09 Nsangi-Buloba'!E21,'27.09 Nsangi-Buloba'!E21,'26.09 Nsangi-Buloba-24HRS'!E21,'28.09 Nsangi-Buloba-24h'!E21,'29.09 Nsangi-Buloba'!E21)</f>
        <v>0.8571428571428571</v>
      </c>
      <c r="F21" s="49">
        <f>AVERAGE('23.09- NSANGI-BULOBA'!F21,'24.09 Nsangi-Buloba'!F21,'25.09 Nsangi-Buloba'!F21,'27.09 Nsangi-Buloba'!F21,'26.09 Nsangi-Buloba-24HRS'!F21,'28.09 Nsangi-Buloba-24h'!F21,'29.09 Nsangi-Buloba'!F21)</f>
        <v>0.14285714285714285</v>
      </c>
      <c r="G21" s="49">
        <f>AVERAGE('23.09- NSANGI-BULOBA'!G21,'24.09 Nsangi-Buloba'!G21,'25.09 Nsangi-Buloba'!G21,'27.09 Nsangi-Buloba'!G21,'26.09 Nsangi-Buloba-24HRS'!G21,'28.09 Nsangi-Buloba-24h'!G21,'29.09 Nsangi-Buloba'!G21)</f>
        <v>0</v>
      </c>
      <c r="H21" s="49">
        <f>AVERAGE('23.09- NSANGI-BULOBA'!H21,'24.09 Nsangi-Buloba'!H21,'25.09 Nsangi-Buloba'!H21,'27.09 Nsangi-Buloba'!H21,'26.09 Nsangi-Buloba-24HRS'!H21,'28.09 Nsangi-Buloba-24h'!H21,'29.09 Nsangi-Buloba'!H21)</f>
        <v>0</v>
      </c>
      <c r="I21" s="49">
        <f>AVERAGE('23.09- NSANGI-BULOBA'!I21,'24.09 Nsangi-Buloba'!I21,'25.09 Nsangi-Buloba'!I21,'27.09 Nsangi-Buloba'!I21,'26.09 Nsangi-Buloba-24HRS'!I21,'28.09 Nsangi-Buloba-24h'!I21,'29.09 Nsangi-Buloba'!I21)</f>
        <v>1.7142857142857142</v>
      </c>
      <c r="J21" s="49">
        <f>AVERAGE('23.09- NSANGI-BULOBA'!J21,'24.09 Nsangi-Buloba'!J21,'25.09 Nsangi-Buloba'!J21,'27.09 Nsangi-Buloba'!J21,'26.09 Nsangi-Buloba-24HRS'!J21,'28.09 Nsangi-Buloba-24h'!J21,'29.09 Nsangi-Buloba'!J21)</f>
        <v>0</v>
      </c>
      <c r="K21" s="49">
        <f>AVERAGE('23.09- NSANGI-BULOBA'!K21,'24.09 Nsangi-Buloba'!K21,'25.09 Nsangi-Buloba'!K21,'27.09 Nsangi-Buloba'!K21,'26.09 Nsangi-Buloba-24HRS'!K21,'28.09 Nsangi-Buloba-24h'!K21,'29.09 Nsangi-Buloba'!K21)</f>
        <v>0.14285714285714285</v>
      </c>
      <c r="L21" s="49">
        <f>AVERAGE('23.09- NSANGI-BULOBA'!L21,'24.09 Nsangi-Buloba'!L21,'25.09 Nsangi-Buloba'!L21,'27.09 Nsangi-Buloba'!L21,'26.09 Nsangi-Buloba-24HRS'!L21,'28.09 Nsangi-Buloba-24h'!L21,'29.09 Nsangi-Buloba'!L21)</f>
        <v>0</v>
      </c>
      <c r="M21" s="49">
        <f>AVERAGE('23.09- NSANGI-BULOBA'!M21,'24.09 Nsangi-Buloba'!M21,'25.09 Nsangi-Buloba'!M21,'27.09 Nsangi-Buloba'!M21,'26.09 Nsangi-Buloba-24HRS'!M21,'28.09 Nsangi-Buloba-24h'!M21,'29.09 Nsangi-Buloba'!M21)</f>
        <v>24.428571428571427</v>
      </c>
      <c r="N21" s="49">
        <f>AVERAGE('23.09- NSANGI-BULOBA'!N21,'24.09 Nsangi-Buloba'!N21,'25.09 Nsangi-Buloba'!N21,'27.09 Nsangi-Buloba'!N21,'26.09 Nsangi-Buloba-24HRS'!N21,'28.09 Nsangi-Buloba-24h'!N21,'29.09 Nsangi-Buloba'!N21)</f>
        <v>0</v>
      </c>
      <c r="O21" s="15">
        <f t="shared" si="0"/>
        <v>7.0000000000000009</v>
      </c>
      <c r="P21" s="15">
        <f t="shared" si="1"/>
        <v>31.428571428571427</v>
      </c>
      <c r="R21" s="36" t="s">
        <v>20</v>
      </c>
      <c r="S21" s="34">
        <f t="shared" ref="S21:AF21" si="13">SUM(C54:C57)</f>
        <v>27.285714285714285</v>
      </c>
      <c r="T21" s="17">
        <f t="shared" si="13"/>
        <v>3.5714285714285712</v>
      </c>
      <c r="U21" s="17">
        <f t="shared" si="13"/>
        <v>5.7142857142857135</v>
      </c>
      <c r="V21" s="17">
        <f t="shared" si="13"/>
        <v>6.7142857142857144</v>
      </c>
      <c r="W21" s="17">
        <f t="shared" si="13"/>
        <v>1.2857142857142856</v>
      </c>
      <c r="X21" s="17">
        <f t="shared" si="13"/>
        <v>0</v>
      </c>
      <c r="Y21" s="17">
        <f t="shared" si="13"/>
        <v>5.0000000000000009</v>
      </c>
      <c r="Z21" s="17">
        <f t="shared" si="13"/>
        <v>0.42857142857142855</v>
      </c>
      <c r="AA21" s="17">
        <f t="shared" si="13"/>
        <v>0</v>
      </c>
      <c r="AB21" s="17">
        <f t="shared" si="13"/>
        <v>0</v>
      </c>
      <c r="AC21" s="17">
        <f t="shared" si="13"/>
        <v>86</v>
      </c>
      <c r="AD21" s="17">
        <f t="shared" si="13"/>
        <v>0</v>
      </c>
      <c r="AE21" s="31">
        <f t="shared" si="13"/>
        <v>50</v>
      </c>
      <c r="AF21" s="31">
        <f t="shared" si="13"/>
        <v>136</v>
      </c>
    </row>
    <row r="22" spans="2:32" ht="23.1" customHeight="1" x14ac:dyDescent="0.25">
      <c r="B22" s="23" t="s">
        <v>49</v>
      </c>
      <c r="C22" s="49">
        <f>AVERAGE('23.09- NSANGI-BULOBA'!C22,'24.09 Nsangi-Buloba'!C22,'25.09 Nsangi-Buloba'!C22,'27.09 Nsangi-Buloba'!C22,'26.09 Nsangi-Buloba-24HRS'!C22,'28.09 Nsangi-Buloba-24h'!C22,'29.09 Nsangi-Buloba'!C22)</f>
        <v>2.8571428571428572</v>
      </c>
      <c r="D22" s="49">
        <f>AVERAGE('23.09- NSANGI-BULOBA'!D22,'24.09 Nsangi-Buloba'!D22,'25.09 Nsangi-Buloba'!D22,'27.09 Nsangi-Buloba'!D22,'26.09 Nsangi-Buloba-24HRS'!D22,'28.09 Nsangi-Buloba-24h'!D22,'29.09 Nsangi-Buloba'!D22)</f>
        <v>0.42857142857142855</v>
      </c>
      <c r="E22" s="49">
        <f>AVERAGE('23.09- NSANGI-BULOBA'!E22,'24.09 Nsangi-Buloba'!E22,'25.09 Nsangi-Buloba'!E22,'27.09 Nsangi-Buloba'!E22,'26.09 Nsangi-Buloba-24HRS'!E22,'28.09 Nsangi-Buloba-24h'!E22,'29.09 Nsangi-Buloba'!E22)</f>
        <v>0.5714285714285714</v>
      </c>
      <c r="F22" s="49">
        <f>AVERAGE('23.09- NSANGI-BULOBA'!F22,'24.09 Nsangi-Buloba'!F22,'25.09 Nsangi-Buloba'!F22,'27.09 Nsangi-Buloba'!F22,'26.09 Nsangi-Buloba-24HRS'!F22,'28.09 Nsangi-Buloba-24h'!F22,'29.09 Nsangi-Buloba'!F22)</f>
        <v>0.2857142857142857</v>
      </c>
      <c r="G22" s="49">
        <f>AVERAGE('23.09- NSANGI-BULOBA'!G22,'24.09 Nsangi-Buloba'!G22,'25.09 Nsangi-Buloba'!G22,'27.09 Nsangi-Buloba'!G22,'26.09 Nsangi-Buloba-24HRS'!G22,'28.09 Nsangi-Buloba-24h'!G22,'29.09 Nsangi-Buloba'!G22)</f>
        <v>0</v>
      </c>
      <c r="H22" s="49">
        <f>AVERAGE('23.09- NSANGI-BULOBA'!H22,'24.09 Nsangi-Buloba'!H22,'25.09 Nsangi-Buloba'!H22,'27.09 Nsangi-Buloba'!H22,'26.09 Nsangi-Buloba-24HRS'!H22,'28.09 Nsangi-Buloba-24h'!H22,'29.09 Nsangi-Buloba'!H22)</f>
        <v>0</v>
      </c>
      <c r="I22" s="49">
        <f>AVERAGE('23.09- NSANGI-BULOBA'!I22,'24.09 Nsangi-Buloba'!I22,'25.09 Nsangi-Buloba'!I22,'27.09 Nsangi-Buloba'!I22,'26.09 Nsangi-Buloba-24HRS'!I22,'28.09 Nsangi-Buloba-24h'!I22,'29.09 Nsangi-Buloba'!I22)</f>
        <v>0.8571428571428571</v>
      </c>
      <c r="J22" s="49">
        <f>AVERAGE('23.09- NSANGI-BULOBA'!J22,'24.09 Nsangi-Buloba'!J22,'25.09 Nsangi-Buloba'!J22,'27.09 Nsangi-Buloba'!J22,'26.09 Nsangi-Buloba-24HRS'!J22,'28.09 Nsangi-Buloba-24h'!J22,'29.09 Nsangi-Buloba'!J22)</f>
        <v>0.2857142857142857</v>
      </c>
      <c r="K22" s="49">
        <f>AVERAGE('23.09- NSANGI-BULOBA'!K22,'24.09 Nsangi-Buloba'!K22,'25.09 Nsangi-Buloba'!K22,'27.09 Nsangi-Buloba'!K22,'26.09 Nsangi-Buloba-24HRS'!K22,'28.09 Nsangi-Buloba-24h'!K22,'29.09 Nsangi-Buloba'!K22)</f>
        <v>0</v>
      </c>
      <c r="L22" s="49">
        <f>AVERAGE('23.09- NSANGI-BULOBA'!L22,'24.09 Nsangi-Buloba'!L22,'25.09 Nsangi-Buloba'!L22,'27.09 Nsangi-Buloba'!L22,'26.09 Nsangi-Buloba-24HRS'!L22,'28.09 Nsangi-Buloba-24h'!L22,'29.09 Nsangi-Buloba'!L22)</f>
        <v>0</v>
      </c>
      <c r="M22" s="49">
        <f>AVERAGE('23.09- NSANGI-BULOBA'!M22,'24.09 Nsangi-Buloba'!M22,'25.09 Nsangi-Buloba'!M22,'27.09 Nsangi-Buloba'!M22,'26.09 Nsangi-Buloba-24HRS'!M22,'28.09 Nsangi-Buloba-24h'!M22,'29.09 Nsangi-Buloba'!M22)</f>
        <v>21.857142857142858</v>
      </c>
      <c r="N22" s="49">
        <f>AVERAGE('23.09- NSANGI-BULOBA'!N22,'24.09 Nsangi-Buloba'!N22,'25.09 Nsangi-Buloba'!N22,'27.09 Nsangi-Buloba'!N22,'26.09 Nsangi-Buloba-24HRS'!N22,'28.09 Nsangi-Buloba-24h'!N22,'29.09 Nsangi-Buloba'!N22)</f>
        <v>0</v>
      </c>
      <c r="O22" s="15">
        <f t="shared" si="0"/>
        <v>5.2857142857142847</v>
      </c>
      <c r="P22" s="15">
        <f t="shared" si="1"/>
        <v>27.142857142857142</v>
      </c>
      <c r="R22" s="1" t="s">
        <v>146</v>
      </c>
      <c r="S22" s="34">
        <f>SUM(C58:C61)</f>
        <v>17.5</v>
      </c>
      <c r="T22" s="34">
        <f t="shared" ref="T22:AF22" si="14">SUM(D58:D61)</f>
        <v>10</v>
      </c>
      <c r="U22" s="34">
        <f t="shared" si="14"/>
        <v>7.5</v>
      </c>
      <c r="V22" s="34">
        <f t="shared" si="14"/>
        <v>21.5</v>
      </c>
      <c r="W22" s="34">
        <f t="shared" si="14"/>
        <v>2.5</v>
      </c>
      <c r="X22" s="34">
        <f t="shared" si="14"/>
        <v>1</v>
      </c>
      <c r="Y22" s="34">
        <f t="shared" si="14"/>
        <v>10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81</v>
      </c>
      <c r="AD22" s="34">
        <f t="shared" si="14"/>
        <v>0</v>
      </c>
      <c r="AE22" s="31">
        <f t="shared" si="14"/>
        <v>71</v>
      </c>
      <c r="AF22" s="31">
        <f t="shared" si="14"/>
        <v>152</v>
      </c>
    </row>
    <row r="23" spans="2:32" ht="23.1" customHeight="1" x14ac:dyDescent="0.25">
      <c r="B23" s="23" t="s">
        <v>50</v>
      </c>
      <c r="C23" s="49">
        <f>AVERAGE('23.09- NSANGI-BULOBA'!C23,'24.09 Nsangi-Buloba'!C23,'25.09 Nsangi-Buloba'!C23,'27.09 Nsangi-Buloba'!C23,'26.09 Nsangi-Buloba-24HRS'!C23,'28.09 Nsangi-Buloba-24h'!C23,'29.09 Nsangi-Buloba'!C23)</f>
        <v>4</v>
      </c>
      <c r="D23" s="49">
        <f>AVERAGE('23.09- NSANGI-BULOBA'!D23,'24.09 Nsangi-Buloba'!D23,'25.09 Nsangi-Buloba'!D23,'27.09 Nsangi-Buloba'!D23,'26.09 Nsangi-Buloba-24HRS'!D23,'28.09 Nsangi-Buloba-24h'!D23,'29.09 Nsangi-Buloba'!D23)</f>
        <v>0.42857142857142855</v>
      </c>
      <c r="E23" s="49">
        <f>AVERAGE('23.09- NSANGI-BULOBA'!E23,'24.09 Nsangi-Buloba'!E23,'25.09 Nsangi-Buloba'!E23,'27.09 Nsangi-Buloba'!E23,'26.09 Nsangi-Buloba-24HRS'!E23,'28.09 Nsangi-Buloba-24h'!E23,'29.09 Nsangi-Buloba'!E23)</f>
        <v>0.8571428571428571</v>
      </c>
      <c r="F23" s="49">
        <f>AVERAGE('23.09- NSANGI-BULOBA'!F23,'24.09 Nsangi-Buloba'!F23,'25.09 Nsangi-Buloba'!F23,'27.09 Nsangi-Buloba'!F23,'26.09 Nsangi-Buloba-24HRS'!F23,'28.09 Nsangi-Buloba-24h'!F23,'29.09 Nsangi-Buloba'!F23)</f>
        <v>0.2857142857142857</v>
      </c>
      <c r="G23" s="49">
        <f>AVERAGE('23.09- NSANGI-BULOBA'!G23,'24.09 Nsangi-Buloba'!G23,'25.09 Nsangi-Buloba'!G23,'27.09 Nsangi-Buloba'!G23,'26.09 Nsangi-Buloba-24HRS'!G23,'28.09 Nsangi-Buloba-24h'!G23,'29.09 Nsangi-Buloba'!G23)</f>
        <v>0</v>
      </c>
      <c r="H23" s="49">
        <f>AVERAGE('23.09- NSANGI-BULOBA'!H23,'24.09 Nsangi-Buloba'!H23,'25.09 Nsangi-Buloba'!H23,'27.09 Nsangi-Buloba'!H23,'26.09 Nsangi-Buloba-24HRS'!H23,'28.09 Nsangi-Buloba-24h'!H23,'29.09 Nsangi-Buloba'!H23)</f>
        <v>0</v>
      </c>
      <c r="I23" s="49">
        <f>AVERAGE('23.09- NSANGI-BULOBA'!I23,'24.09 Nsangi-Buloba'!I23,'25.09 Nsangi-Buloba'!I23,'27.09 Nsangi-Buloba'!I23,'26.09 Nsangi-Buloba-24HRS'!I23,'28.09 Nsangi-Buloba-24h'!I23,'29.09 Nsangi-Buloba'!I23)</f>
        <v>1.4285714285714286</v>
      </c>
      <c r="J23" s="49">
        <f>AVERAGE('23.09- NSANGI-BULOBA'!J23,'24.09 Nsangi-Buloba'!J23,'25.09 Nsangi-Buloba'!J23,'27.09 Nsangi-Buloba'!J23,'26.09 Nsangi-Buloba-24HRS'!J23,'28.09 Nsangi-Buloba-24h'!J23,'29.09 Nsangi-Buloba'!J23)</f>
        <v>0.14285714285714285</v>
      </c>
      <c r="K23" s="49">
        <f>AVERAGE('23.09- NSANGI-BULOBA'!K23,'24.09 Nsangi-Buloba'!K23,'25.09 Nsangi-Buloba'!K23,'27.09 Nsangi-Buloba'!K23,'26.09 Nsangi-Buloba-24HRS'!K23,'28.09 Nsangi-Buloba-24h'!K23,'29.09 Nsangi-Buloba'!K23)</f>
        <v>0</v>
      </c>
      <c r="L23" s="49">
        <f>AVERAGE('23.09- NSANGI-BULOBA'!L23,'24.09 Nsangi-Buloba'!L23,'25.09 Nsangi-Buloba'!L23,'27.09 Nsangi-Buloba'!L23,'26.09 Nsangi-Buloba-24HRS'!L23,'28.09 Nsangi-Buloba-24h'!L23,'29.09 Nsangi-Buloba'!L23)</f>
        <v>0</v>
      </c>
      <c r="M23" s="49">
        <f>AVERAGE('23.09- NSANGI-BULOBA'!M23,'24.09 Nsangi-Buloba'!M23,'25.09 Nsangi-Buloba'!M23,'27.09 Nsangi-Buloba'!M23,'26.09 Nsangi-Buloba-24HRS'!M23,'28.09 Nsangi-Buloba-24h'!M23,'29.09 Nsangi-Buloba'!M23)</f>
        <v>21.428571428571427</v>
      </c>
      <c r="N23" s="49">
        <f>AVERAGE('23.09- NSANGI-BULOBA'!N23,'24.09 Nsangi-Buloba'!N23,'25.09 Nsangi-Buloba'!N23,'27.09 Nsangi-Buloba'!N23,'26.09 Nsangi-Buloba-24HRS'!N23,'28.09 Nsangi-Buloba-24h'!N23,'29.09 Nsangi-Buloba'!N23)</f>
        <v>0</v>
      </c>
      <c r="O23" s="15">
        <f t="shared" si="0"/>
        <v>7.1428571428571432</v>
      </c>
      <c r="P23" s="15">
        <f t="shared" si="1"/>
        <v>28.571428571428569</v>
      </c>
      <c r="R23" s="1" t="s">
        <v>147</v>
      </c>
      <c r="S23" s="34">
        <f>SUM(C62:C65)</f>
        <v>22</v>
      </c>
      <c r="T23" s="34">
        <f t="shared" ref="T23:AF23" si="15">SUM(D62:D65)</f>
        <v>6.5</v>
      </c>
      <c r="U23" s="34">
        <f t="shared" si="15"/>
        <v>6</v>
      </c>
      <c r="V23" s="34">
        <f t="shared" si="15"/>
        <v>8.5</v>
      </c>
      <c r="W23" s="34">
        <f t="shared" si="15"/>
        <v>2</v>
      </c>
      <c r="X23" s="34">
        <f t="shared" si="15"/>
        <v>0</v>
      </c>
      <c r="Y23" s="34">
        <f t="shared" si="15"/>
        <v>9.5</v>
      </c>
      <c r="Z23" s="34">
        <f t="shared" si="15"/>
        <v>1.5</v>
      </c>
      <c r="AA23" s="34">
        <f t="shared" si="15"/>
        <v>0</v>
      </c>
      <c r="AB23" s="34">
        <f t="shared" si="15"/>
        <v>0</v>
      </c>
      <c r="AC23" s="34">
        <f t="shared" si="15"/>
        <v>47.5</v>
      </c>
      <c r="AD23" s="34">
        <f t="shared" si="15"/>
        <v>0</v>
      </c>
      <c r="AE23" s="31">
        <f t="shared" si="15"/>
        <v>56</v>
      </c>
      <c r="AF23" s="31">
        <f t="shared" si="15"/>
        <v>103.5</v>
      </c>
    </row>
    <row r="24" spans="2:32" ht="23.1" customHeight="1" x14ac:dyDescent="0.25">
      <c r="B24" s="23" t="s">
        <v>51</v>
      </c>
      <c r="C24" s="49">
        <f>AVERAGE('23.09- NSANGI-BULOBA'!C24,'24.09 Nsangi-Buloba'!C24,'25.09 Nsangi-Buloba'!C24,'27.09 Nsangi-Buloba'!C24,'26.09 Nsangi-Buloba-24HRS'!C24,'28.09 Nsangi-Buloba-24h'!C24,'29.09 Nsangi-Buloba'!C24)</f>
        <v>3.4285714285714284</v>
      </c>
      <c r="D24" s="49">
        <f>AVERAGE('23.09- NSANGI-BULOBA'!D24,'24.09 Nsangi-Buloba'!D24,'25.09 Nsangi-Buloba'!D24,'27.09 Nsangi-Buloba'!D24,'26.09 Nsangi-Buloba-24HRS'!D24,'28.09 Nsangi-Buloba-24h'!D24,'29.09 Nsangi-Buloba'!D24)</f>
        <v>0.2857142857142857</v>
      </c>
      <c r="E24" s="49">
        <f>AVERAGE('23.09- NSANGI-BULOBA'!E24,'24.09 Nsangi-Buloba'!E24,'25.09 Nsangi-Buloba'!E24,'27.09 Nsangi-Buloba'!E24,'26.09 Nsangi-Buloba-24HRS'!E24,'28.09 Nsangi-Buloba-24h'!E24,'29.09 Nsangi-Buloba'!E24)</f>
        <v>0.2857142857142857</v>
      </c>
      <c r="F24" s="49">
        <f>AVERAGE('23.09- NSANGI-BULOBA'!F24,'24.09 Nsangi-Buloba'!F24,'25.09 Nsangi-Buloba'!F24,'27.09 Nsangi-Buloba'!F24,'26.09 Nsangi-Buloba-24HRS'!F24,'28.09 Nsangi-Buloba-24h'!F24,'29.09 Nsangi-Buloba'!F24)</f>
        <v>0.14285714285714285</v>
      </c>
      <c r="G24" s="49">
        <f>AVERAGE('23.09- NSANGI-BULOBA'!G24,'24.09 Nsangi-Buloba'!G24,'25.09 Nsangi-Buloba'!G24,'27.09 Nsangi-Buloba'!G24,'26.09 Nsangi-Buloba-24HRS'!G24,'28.09 Nsangi-Buloba-24h'!G24,'29.09 Nsangi-Buloba'!G24)</f>
        <v>0.14285714285714285</v>
      </c>
      <c r="H24" s="49">
        <f>AVERAGE('23.09- NSANGI-BULOBA'!H24,'24.09 Nsangi-Buloba'!H24,'25.09 Nsangi-Buloba'!H24,'27.09 Nsangi-Buloba'!H24,'26.09 Nsangi-Buloba-24HRS'!H24,'28.09 Nsangi-Buloba-24h'!H24,'29.09 Nsangi-Buloba'!H24)</f>
        <v>0</v>
      </c>
      <c r="I24" s="49">
        <f>AVERAGE('23.09- NSANGI-BULOBA'!I24,'24.09 Nsangi-Buloba'!I24,'25.09 Nsangi-Buloba'!I24,'27.09 Nsangi-Buloba'!I24,'26.09 Nsangi-Buloba-24HRS'!I24,'28.09 Nsangi-Buloba-24h'!I24,'29.09 Nsangi-Buloba'!I24)</f>
        <v>1.1428571428571428</v>
      </c>
      <c r="J24" s="49">
        <f>AVERAGE('23.09- NSANGI-BULOBA'!J24,'24.09 Nsangi-Buloba'!J24,'25.09 Nsangi-Buloba'!J24,'27.09 Nsangi-Buloba'!J24,'26.09 Nsangi-Buloba-24HRS'!J24,'28.09 Nsangi-Buloba-24h'!J24,'29.09 Nsangi-Buloba'!J24)</f>
        <v>0.14285714285714285</v>
      </c>
      <c r="K24" s="49">
        <f>AVERAGE('23.09- NSANGI-BULOBA'!K24,'24.09 Nsangi-Buloba'!K24,'25.09 Nsangi-Buloba'!K24,'27.09 Nsangi-Buloba'!K24,'26.09 Nsangi-Buloba-24HRS'!K24,'28.09 Nsangi-Buloba-24h'!K24,'29.09 Nsangi-Buloba'!K24)</f>
        <v>0</v>
      </c>
      <c r="L24" s="49">
        <f>AVERAGE('23.09- NSANGI-BULOBA'!L24,'24.09 Nsangi-Buloba'!L24,'25.09 Nsangi-Buloba'!L24,'27.09 Nsangi-Buloba'!L24,'26.09 Nsangi-Buloba-24HRS'!L24,'28.09 Nsangi-Buloba-24h'!L24,'29.09 Nsangi-Buloba'!L24)</f>
        <v>0</v>
      </c>
      <c r="M24" s="49">
        <f>AVERAGE('23.09- NSANGI-BULOBA'!M24,'24.09 Nsangi-Buloba'!M24,'25.09 Nsangi-Buloba'!M24,'27.09 Nsangi-Buloba'!M24,'26.09 Nsangi-Buloba-24HRS'!M24,'28.09 Nsangi-Buloba-24h'!M24,'29.09 Nsangi-Buloba'!M24)</f>
        <v>22.714285714285715</v>
      </c>
      <c r="N24" s="49">
        <f>AVERAGE('23.09- NSANGI-BULOBA'!N24,'24.09 Nsangi-Buloba'!N24,'25.09 Nsangi-Buloba'!N24,'27.09 Nsangi-Buloba'!N24,'26.09 Nsangi-Buloba-24HRS'!N24,'28.09 Nsangi-Buloba-24h'!N24,'29.09 Nsangi-Buloba'!N24)</f>
        <v>0</v>
      </c>
      <c r="O24" s="15">
        <f t="shared" si="0"/>
        <v>5.5714285714285721</v>
      </c>
      <c r="P24" s="15">
        <f t="shared" si="1"/>
        <v>28.285714285714288</v>
      </c>
      <c r="R24" s="1" t="s">
        <v>148</v>
      </c>
      <c r="S24" s="34">
        <f>SUM(C66:C69)</f>
        <v>16</v>
      </c>
      <c r="T24" s="34">
        <f t="shared" ref="T24:AF24" si="16">SUM(D66:D69)</f>
        <v>9</v>
      </c>
      <c r="U24" s="34">
        <f t="shared" si="16"/>
        <v>9.5</v>
      </c>
      <c r="V24" s="34">
        <f t="shared" si="16"/>
        <v>8.5</v>
      </c>
      <c r="W24" s="34">
        <f t="shared" si="16"/>
        <v>1.5</v>
      </c>
      <c r="X24" s="34">
        <f t="shared" si="16"/>
        <v>0</v>
      </c>
      <c r="Y24" s="34">
        <f t="shared" si="16"/>
        <v>10.5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49</v>
      </c>
      <c r="AD24" s="34">
        <f t="shared" si="16"/>
        <v>0</v>
      </c>
      <c r="AE24" s="31">
        <f t="shared" si="16"/>
        <v>56</v>
      </c>
      <c r="AF24" s="31">
        <f t="shared" si="16"/>
        <v>105</v>
      </c>
    </row>
    <row r="25" spans="2:32" ht="23.1" customHeight="1" x14ac:dyDescent="0.25">
      <c r="B25" s="23" t="s">
        <v>52</v>
      </c>
      <c r="C25" s="49">
        <f>AVERAGE('23.09- NSANGI-BULOBA'!C25,'24.09 Nsangi-Buloba'!C25,'25.09 Nsangi-Buloba'!C25,'27.09 Nsangi-Buloba'!C25,'26.09 Nsangi-Buloba-24HRS'!C25,'28.09 Nsangi-Buloba-24h'!C25,'29.09 Nsangi-Buloba'!C25)</f>
        <v>3.5714285714285716</v>
      </c>
      <c r="D25" s="49">
        <f>AVERAGE('23.09- NSANGI-BULOBA'!D25,'24.09 Nsangi-Buloba'!D25,'25.09 Nsangi-Buloba'!D25,'27.09 Nsangi-Buloba'!D25,'26.09 Nsangi-Buloba-24HRS'!D25,'28.09 Nsangi-Buloba-24h'!D25,'29.09 Nsangi-Buloba'!D25)</f>
        <v>0</v>
      </c>
      <c r="E25" s="49">
        <f>AVERAGE('23.09- NSANGI-BULOBA'!E25,'24.09 Nsangi-Buloba'!E25,'25.09 Nsangi-Buloba'!E25,'27.09 Nsangi-Buloba'!E25,'26.09 Nsangi-Buloba-24HRS'!E25,'28.09 Nsangi-Buloba-24h'!E25,'29.09 Nsangi-Buloba'!E25)</f>
        <v>0.2857142857142857</v>
      </c>
      <c r="F25" s="49">
        <f>AVERAGE('23.09- NSANGI-BULOBA'!F25,'24.09 Nsangi-Buloba'!F25,'25.09 Nsangi-Buloba'!F25,'27.09 Nsangi-Buloba'!F25,'26.09 Nsangi-Buloba-24HRS'!F25,'28.09 Nsangi-Buloba-24h'!F25,'29.09 Nsangi-Buloba'!F25)</f>
        <v>0</v>
      </c>
      <c r="G25" s="49">
        <f>AVERAGE('23.09- NSANGI-BULOBA'!G25,'24.09 Nsangi-Buloba'!G25,'25.09 Nsangi-Buloba'!G25,'27.09 Nsangi-Buloba'!G25,'26.09 Nsangi-Buloba-24HRS'!G25,'28.09 Nsangi-Buloba-24h'!G25,'29.09 Nsangi-Buloba'!G25)</f>
        <v>0</v>
      </c>
      <c r="H25" s="49">
        <f>AVERAGE('23.09- NSANGI-BULOBA'!H25,'24.09 Nsangi-Buloba'!H25,'25.09 Nsangi-Buloba'!H25,'27.09 Nsangi-Buloba'!H25,'26.09 Nsangi-Buloba-24HRS'!H25,'28.09 Nsangi-Buloba-24h'!H25,'29.09 Nsangi-Buloba'!H25)</f>
        <v>0</v>
      </c>
      <c r="I25" s="49">
        <f>AVERAGE('23.09- NSANGI-BULOBA'!I25,'24.09 Nsangi-Buloba'!I25,'25.09 Nsangi-Buloba'!I25,'27.09 Nsangi-Buloba'!I25,'26.09 Nsangi-Buloba-24HRS'!I25,'28.09 Nsangi-Buloba-24h'!I25,'29.09 Nsangi-Buloba'!I25)</f>
        <v>2</v>
      </c>
      <c r="J25" s="49">
        <f>AVERAGE('23.09- NSANGI-BULOBA'!J25,'24.09 Nsangi-Buloba'!J25,'25.09 Nsangi-Buloba'!J25,'27.09 Nsangi-Buloba'!J25,'26.09 Nsangi-Buloba-24HRS'!J25,'28.09 Nsangi-Buloba-24h'!J25,'29.09 Nsangi-Buloba'!J25)</f>
        <v>0.2857142857142857</v>
      </c>
      <c r="K25" s="49">
        <f>AVERAGE('23.09- NSANGI-BULOBA'!K25,'24.09 Nsangi-Buloba'!K25,'25.09 Nsangi-Buloba'!K25,'27.09 Nsangi-Buloba'!K25,'26.09 Nsangi-Buloba-24HRS'!K25,'28.09 Nsangi-Buloba-24h'!K25,'29.09 Nsangi-Buloba'!K25)</f>
        <v>0</v>
      </c>
      <c r="L25" s="49">
        <f>AVERAGE('23.09- NSANGI-BULOBA'!L25,'24.09 Nsangi-Buloba'!L25,'25.09 Nsangi-Buloba'!L25,'27.09 Nsangi-Buloba'!L25,'26.09 Nsangi-Buloba-24HRS'!L25,'28.09 Nsangi-Buloba-24h'!L25,'29.09 Nsangi-Buloba'!L25)</f>
        <v>0</v>
      </c>
      <c r="M25" s="49">
        <f>AVERAGE('23.09- NSANGI-BULOBA'!M25,'24.09 Nsangi-Buloba'!M25,'25.09 Nsangi-Buloba'!M25,'27.09 Nsangi-Buloba'!M25,'26.09 Nsangi-Buloba-24HRS'!M25,'28.09 Nsangi-Buloba-24h'!M25,'29.09 Nsangi-Buloba'!M25)</f>
        <v>18</v>
      </c>
      <c r="N25" s="49">
        <f>AVERAGE('23.09- NSANGI-BULOBA'!N25,'24.09 Nsangi-Buloba'!N25,'25.09 Nsangi-Buloba'!N25,'27.09 Nsangi-Buloba'!N25,'26.09 Nsangi-Buloba-24HRS'!N25,'28.09 Nsangi-Buloba-24h'!N25,'29.09 Nsangi-Buloba'!N25)</f>
        <v>0</v>
      </c>
      <c r="O25" s="15">
        <f t="shared" si="0"/>
        <v>6.1428571428571432</v>
      </c>
      <c r="P25" s="15">
        <f t="shared" si="1"/>
        <v>24.142857142857142</v>
      </c>
      <c r="R25" s="1" t="s">
        <v>149</v>
      </c>
      <c r="S25" s="34">
        <f>SUM(C70:C73)</f>
        <v>11</v>
      </c>
      <c r="T25" s="34">
        <f t="shared" ref="T25:AF25" si="17">SUM(D70:D73)</f>
        <v>10.5</v>
      </c>
      <c r="U25" s="34">
        <f t="shared" si="17"/>
        <v>3</v>
      </c>
      <c r="V25" s="34">
        <f t="shared" si="17"/>
        <v>5.5</v>
      </c>
      <c r="W25" s="34">
        <f t="shared" si="17"/>
        <v>0</v>
      </c>
      <c r="X25" s="34">
        <f t="shared" si="17"/>
        <v>0</v>
      </c>
      <c r="Y25" s="34">
        <f t="shared" si="17"/>
        <v>7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49</v>
      </c>
      <c r="AD25" s="34">
        <f t="shared" si="17"/>
        <v>0</v>
      </c>
      <c r="AE25" s="31">
        <f t="shared" si="17"/>
        <v>37.5</v>
      </c>
      <c r="AF25" s="31">
        <f t="shared" si="17"/>
        <v>86.5</v>
      </c>
    </row>
    <row r="26" spans="2:32" ht="23.1" customHeight="1" x14ac:dyDescent="0.25">
      <c r="B26" s="23" t="s">
        <v>53</v>
      </c>
      <c r="C26" s="49">
        <f>AVERAGE('23.09- NSANGI-BULOBA'!C26,'24.09 Nsangi-Buloba'!C26,'25.09 Nsangi-Buloba'!C26,'27.09 Nsangi-Buloba'!C26,'26.09 Nsangi-Buloba-24HRS'!C26,'28.09 Nsangi-Buloba-24h'!C26,'29.09 Nsangi-Buloba'!C26)</f>
        <v>3.5714285714285716</v>
      </c>
      <c r="D26" s="49">
        <f>AVERAGE('23.09- NSANGI-BULOBA'!D26,'24.09 Nsangi-Buloba'!D26,'25.09 Nsangi-Buloba'!D26,'27.09 Nsangi-Buloba'!D26,'26.09 Nsangi-Buloba-24HRS'!D26,'28.09 Nsangi-Buloba-24h'!D26,'29.09 Nsangi-Buloba'!D26)</f>
        <v>0.14285714285714285</v>
      </c>
      <c r="E26" s="49">
        <f>AVERAGE('23.09- NSANGI-BULOBA'!E26,'24.09 Nsangi-Buloba'!E26,'25.09 Nsangi-Buloba'!E26,'27.09 Nsangi-Buloba'!E26,'26.09 Nsangi-Buloba-24HRS'!E26,'28.09 Nsangi-Buloba-24h'!E26,'29.09 Nsangi-Buloba'!E26)</f>
        <v>0.8571428571428571</v>
      </c>
      <c r="F26" s="49">
        <f>AVERAGE('23.09- NSANGI-BULOBA'!F26,'24.09 Nsangi-Buloba'!F26,'25.09 Nsangi-Buloba'!F26,'27.09 Nsangi-Buloba'!F26,'26.09 Nsangi-Buloba-24HRS'!F26,'28.09 Nsangi-Buloba-24h'!F26,'29.09 Nsangi-Buloba'!F26)</f>
        <v>0.5714285714285714</v>
      </c>
      <c r="G26" s="49">
        <f>AVERAGE('23.09- NSANGI-BULOBA'!G26,'24.09 Nsangi-Buloba'!G26,'25.09 Nsangi-Buloba'!G26,'27.09 Nsangi-Buloba'!G26,'26.09 Nsangi-Buloba-24HRS'!G26,'28.09 Nsangi-Buloba-24h'!G26,'29.09 Nsangi-Buloba'!G26)</f>
        <v>0</v>
      </c>
      <c r="H26" s="49">
        <f>AVERAGE('23.09- NSANGI-BULOBA'!H26,'24.09 Nsangi-Buloba'!H26,'25.09 Nsangi-Buloba'!H26,'27.09 Nsangi-Buloba'!H26,'26.09 Nsangi-Buloba-24HRS'!H26,'28.09 Nsangi-Buloba-24h'!H26,'29.09 Nsangi-Buloba'!H26)</f>
        <v>0</v>
      </c>
      <c r="I26" s="49">
        <f>AVERAGE('23.09- NSANGI-BULOBA'!I26,'24.09 Nsangi-Buloba'!I26,'25.09 Nsangi-Buloba'!I26,'27.09 Nsangi-Buloba'!I26,'26.09 Nsangi-Buloba-24HRS'!I26,'28.09 Nsangi-Buloba-24h'!I26,'29.09 Nsangi-Buloba'!I26)</f>
        <v>1.7142857142857142</v>
      </c>
      <c r="J26" s="49">
        <f>AVERAGE('23.09- NSANGI-BULOBA'!J26,'24.09 Nsangi-Buloba'!J26,'25.09 Nsangi-Buloba'!J26,'27.09 Nsangi-Buloba'!J26,'26.09 Nsangi-Buloba-24HRS'!J26,'28.09 Nsangi-Buloba-24h'!J26,'29.09 Nsangi-Buloba'!J26)</f>
        <v>0</v>
      </c>
      <c r="K26" s="49">
        <f>AVERAGE('23.09- NSANGI-BULOBA'!K26,'24.09 Nsangi-Buloba'!K26,'25.09 Nsangi-Buloba'!K26,'27.09 Nsangi-Buloba'!K26,'26.09 Nsangi-Buloba-24HRS'!K26,'28.09 Nsangi-Buloba-24h'!K26,'29.09 Nsangi-Buloba'!K26)</f>
        <v>0</v>
      </c>
      <c r="L26" s="49">
        <f>AVERAGE('23.09- NSANGI-BULOBA'!L26,'24.09 Nsangi-Buloba'!L26,'25.09 Nsangi-Buloba'!L26,'27.09 Nsangi-Buloba'!L26,'26.09 Nsangi-Buloba-24HRS'!L26,'28.09 Nsangi-Buloba-24h'!L26,'29.09 Nsangi-Buloba'!L26)</f>
        <v>0</v>
      </c>
      <c r="M26" s="49">
        <f>AVERAGE('23.09- NSANGI-BULOBA'!M26,'24.09 Nsangi-Buloba'!M26,'25.09 Nsangi-Buloba'!M26,'27.09 Nsangi-Buloba'!M26,'26.09 Nsangi-Buloba-24HRS'!M26,'28.09 Nsangi-Buloba-24h'!M26,'29.09 Nsangi-Buloba'!M26)</f>
        <v>17.571428571428573</v>
      </c>
      <c r="N26" s="49">
        <f>AVERAGE('23.09- NSANGI-BULOBA'!N26,'24.09 Nsangi-Buloba'!N26,'25.09 Nsangi-Buloba'!N26,'27.09 Nsangi-Buloba'!N26,'26.09 Nsangi-Buloba-24HRS'!N26,'28.09 Nsangi-Buloba-24h'!N26,'29.09 Nsangi-Buloba'!N26)</f>
        <v>0</v>
      </c>
      <c r="O26" s="15">
        <f t="shared" si="0"/>
        <v>6.8571428571428568</v>
      </c>
      <c r="P26" s="15">
        <f t="shared" si="1"/>
        <v>24.428571428571431</v>
      </c>
      <c r="R26" s="1" t="s">
        <v>150</v>
      </c>
      <c r="S26" s="34">
        <f>SUM(C74:C77)</f>
        <v>14.5</v>
      </c>
      <c r="T26" s="34">
        <f t="shared" ref="T26:AF26" si="18">SUM(D74:D77)</f>
        <v>1.5</v>
      </c>
      <c r="U26" s="34">
        <f t="shared" si="18"/>
        <v>1</v>
      </c>
      <c r="V26" s="34">
        <f t="shared" si="18"/>
        <v>6</v>
      </c>
      <c r="W26" s="34">
        <f t="shared" si="18"/>
        <v>0.5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33.5</v>
      </c>
      <c r="AD26" s="34">
        <f t="shared" si="18"/>
        <v>0</v>
      </c>
      <c r="AE26" s="31">
        <f t="shared" si="18"/>
        <v>24.5</v>
      </c>
      <c r="AF26" s="31">
        <f t="shared" si="18"/>
        <v>58</v>
      </c>
    </row>
    <row r="27" spans="2:32" ht="23.1" customHeight="1" x14ac:dyDescent="0.25">
      <c r="B27" s="23" t="s">
        <v>54</v>
      </c>
      <c r="C27" s="49">
        <f>AVERAGE('23.09- NSANGI-BULOBA'!C27,'24.09 Nsangi-Buloba'!C27,'25.09 Nsangi-Buloba'!C27,'27.09 Nsangi-Buloba'!C27,'26.09 Nsangi-Buloba-24HRS'!C27,'28.09 Nsangi-Buloba-24h'!C27,'29.09 Nsangi-Buloba'!C27)</f>
        <v>3.8571428571428572</v>
      </c>
      <c r="D27" s="49">
        <f>AVERAGE('23.09- NSANGI-BULOBA'!D27,'24.09 Nsangi-Buloba'!D27,'25.09 Nsangi-Buloba'!D27,'27.09 Nsangi-Buloba'!D27,'26.09 Nsangi-Buloba-24HRS'!D27,'28.09 Nsangi-Buloba-24h'!D27,'29.09 Nsangi-Buloba'!D27)</f>
        <v>0.14285714285714285</v>
      </c>
      <c r="E27" s="49">
        <f>AVERAGE('23.09- NSANGI-BULOBA'!E27,'24.09 Nsangi-Buloba'!E27,'25.09 Nsangi-Buloba'!E27,'27.09 Nsangi-Buloba'!E27,'26.09 Nsangi-Buloba-24HRS'!E27,'28.09 Nsangi-Buloba-24h'!E27,'29.09 Nsangi-Buloba'!E27)</f>
        <v>0.8571428571428571</v>
      </c>
      <c r="F27" s="49">
        <f>AVERAGE('23.09- NSANGI-BULOBA'!F27,'24.09 Nsangi-Buloba'!F27,'25.09 Nsangi-Buloba'!F27,'27.09 Nsangi-Buloba'!F27,'26.09 Nsangi-Buloba-24HRS'!F27,'28.09 Nsangi-Buloba-24h'!F27,'29.09 Nsangi-Buloba'!F27)</f>
        <v>0.42857142857142855</v>
      </c>
      <c r="G27" s="49">
        <f>AVERAGE('23.09- NSANGI-BULOBA'!G27,'24.09 Nsangi-Buloba'!G27,'25.09 Nsangi-Buloba'!G27,'27.09 Nsangi-Buloba'!G27,'26.09 Nsangi-Buloba-24HRS'!G27,'28.09 Nsangi-Buloba-24h'!G27,'29.09 Nsangi-Buloba'!G27)</f>
        <v>0</v>
      </c>
      <c r="H27" s="49">
        <f>AVERAGE('23.09- NSANGI-BULOBA'!H27,'24.09 Nsangi-Buloba'!H27,'25.09 Nsangi-Buloba'!H27,'27.09 Nsangi-Buloba'!H27,'26.09 Nsangi-Buloba-24HRS'!H27,'28.09 Nsangi-Buloba-24h'!H27,'29.09 Nsangi-Buloba'!H27)</f>
        <v>0</v>
      </c>
      <c r="I27" s="49">
        <f>AVERAGE('23.09- NSANGI-BULOBA'!I27,'24.09 Nsangi-Buloba'!I27,'25.09 Nsangi-Buloba'!I27,'27.09 Nsangi-Buloba'!I27,'26.09 Nsangi-Buloba-24HRS'!I27,'28.09 Nsangi-Buloba-24h'!I27,'29.09 Nsangi-Buloba'!I27)</f>
        <v>1.4285714285714286</v>
      </c>
      <c r="J27" s="49">
        <f>AVERAGE('23.09- NSANGI-BULOBA'!J27,'24.09 Nsangi-Buloba'!J27,'25.09 Nsangi-Buloba'!J27,'27.09 Nsangi-Buloba'!J27,'26.09 Nsangi-Buloba-24HRS'!J27,'28.09 Nsangi-Buloba-24h'!J27,'29.09 Nsangi-Buloba'!J27)</f>
        <v>0.14285714285714285</v>
      </c>
      <c r="K27" s="49">
        <f>AVERAGE('23.09- NSANGI-BULOBA'!K27,'24.09 Nsangi-Buloba'!K27,'25.09 Nsangi-Buloba'!K27,'27.09 Nsangi-Buloba'!K27,'26.09 Nsangi-Buloba-24HRS'!K27,'28.09 Nsangi-Buloba-24h'!K27,'29.09 Nsangi-Buloba'!K27)</f>
        <v>0</v>
      </c>
      <c r="L27" s="49">
        <f>AVERAGE('23.09- NSANGI-BULOBA'!L27,'24.09 Nsangi-Buloba'!L27,'25.09 Nsangi-Buloba'!L27,'27.09 Nsangi-Buloba'!L27,'26.09 Nsangi-Buloba-24HRS'!L27,'28.09 Nsangi-Buloba-24h'!L27,'29.09 Nsangi-Buloba'!L27)</f>
        <v>0</v>
      </c>
      <c r="M27" s="49">
        <f>AVERAGE('23.09- NSANGI-BULOBA'!M27,'24.09 Nsangi-Buloba'!M27,'25.09 Nsangi-Buloba'!M27,'27.09 Nsangi-Buloba'!M27,'26.09 Nsangi-Buloba-24HRS'!M27,'28.09 Nsangi-Buloba-24h'!M27,'29.09 Nsangi-Buloba'!M27)</f>
        <v>19</v>
      </c>
      <c r="N27" s="49">
        <f>AVERAGE('23.09- NSANGI-BULOBA'!N27,'24.09 Nsangi-Buloba'!N27,'25.09 Nsangi-Buloba'!N27,'27.09 Nsangi-Buloba'!N27,'26.09 Nsangi-Buloba-24HRS'!N27,'28.09 Nsangi-Buloba-24h'!N27,'29.09 Nsangi-Buloba'!N27)</f>
        <v>0</v>
      </c>
      <c r="O27" s="15">
        <f t="shared" si="0"/>
        <v>6.8571428571428577</v>
      </c>
      <c r="P27" s="15">
        <f t="shared" si="1"/>
        <v>25.857142857142858</v>
      </c>
      <c r="R27" s="1" t="s">
        <v>151</v>
      </c>
      <c r="S27" s="34">
        <f>SUM(C78:C81)</f>
        <v>8</v>
      </c>
      <c r="T27" s="34">
        <f t="shared" ref="T27:AF27" si="19">SUM(D78:D81)</f>
        <v>2.5</v>
      </c>
      <c r="U27" s="34">
        <f t="shared" si="19"/>
        <v>1.5</v>
      </c>
      <c r="V27" s="34">
        <f t="shared" si="19"/>
        <v>4.5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0</v>
      </c>
      <c r="AA27" s="34">
        <f t="shared" si="19"/>
        <v>0.5</v>
      </c>
      <c r="AB27" s="34">
        <f t="shared" si="19"/>
        <v>0.5</v>
      </c>
      <c r="AC27" s="34">
        <f t="shared" si="19"/>
        <v>20</v>
      </c>
      <c r="AD27" s="34">
        <f t="shared" si="19"/>
        <v>0</v>
      </c>
      <c r="AE27" s="31">
        <f t="shared" si="19"/>
        <v>19</v>
      </c>
      <c r="AF27" s="31">
        <f t="shared" si="19"/>
        <v>39</v>
      </c>
    </row>
    <row r="28" spans="2:32" ht="23.1" customHeight="1" x14ac:dyDescent="0.25">
      <c r="B28" s="23" t="s">
        <v>55</v>
      </c>
      <c r="C28" s="49">
        <f>AVERAGE('23.09- NSANGI-BULOBA'!C28,'24.09 Nsangi-Buloba'!C28,'25.09 Nsangi-Buloba'!C28,'27.09 Nsangi-Buloba'!C28,'26.09 Nsangi-Buloba-24HRS'!C28,'28.09 Nsangi-Buloba-24h'!C28,'29.09 Nsangi-Buloba'!C28)</f>
        <v>3.2857142857142856</v>
      </c>
      <c r="D28" s="49">
        <f>AVERAGE('23.09- NSANGI-BULOBA'!D28,'24.09 Nsangi-Buloba'!D28,'25.09 Nsangi-Buloba'!D28,'27.09 Nsangi-Buloba'!D28,'26.09 Nsangi-Buloba-24HRS'!D28,'28.09 Nsangi-Buloba-24h'!D28,'29.09 Nsangi-Buloba'!D28)</f>
        <v>0.5714285714285714</v>
      </c>
      <c r="E28" s="49">
        <f>AVERAGE('23.09- NSANGI-BULOBA'!E28,'24.09 Nsangi-Buloba'!E28,'25.09 Nsangi-Buloba'!E28,'27.09 Nsangi-Buloba'!E28,'26.09 Nsangi-Buloba-24HRS'!E28,'28.09 Nsangi-Buloba-24h'!E28,'29.09 Nsangi-Buloba'!E28)</f>
        <v>1.1428571428571428</v>
      </c>
      <c r="F28" s="49">
        <f>AVERAGE('23.09- NSANGI-BULOBA'!F28,'24.09 Nsangi-Buloba'!F28,'25.09 Nsangi-Buloba'!F28,'27.09 Nsangi-Buloba'!F28,'26.09 Nsangi-Buloba-24HRS'!F28,'28.09 Nsangi-Buloba-24h'!F28,'29.09 Nsangi-Buloba'!F28)</f>
        <v>0.7142857142857143</v>
      </c>
      <c r="G28" s="49">
        <f>AVERAGE('23.09- NSANGI-BULOBA'!G28,'24.09 Nsangi-Buloba'!G28,'25.09 Nsangi-Buloba'!G28,'27.09 Nsangi-Buloba'!G28,'26.09 Nsangi-Buloba-24HRS'!G28,'28.09 Nsangi-Buloba-24h'!G28,'29.09 Nsangi-Buloba'!G28)</f>
        <v>0</v>
      </c>
      <c r="H28" s="49">
        <f>AVERAGE('23.09- NSANGI-BULOBA'!H28,'24.09 Nsangi-Buloba'!H28,'25.09 Nsangi-Buloba'!H28,'27.09 Nsangi-Buloba'!H28,'26.09 Nsangi-Buloba-24HRS'!H28,'28.09 Nsangi-Buloba-24h'!H28,'29.09 Nsangi-Buloba'!H28)</f>
        <v>0</v>
      </c>
      <c r="I28" s="49">
        <f>AVERAGE('23.09- NSANGI-BULOBA'!I28,'24.09 Nsangi-Buloba'!I28,'25.09 Nsangi-Buloba'!I28,'27.09 Nsangi-Buloba'!I28,'26.09 Nsangi-Buloba-24HRS'!I28,'28.09 Nsangi-Buloba-24h'!I28,'29.09 Nsangi-Buloba'!I28)</f>
        <v>1.5714285714285714</v>
      </c>
      <c r="J28" s="49">
        <f>AVERAGE('23.09- NSANGI-BULOBA'!J28,'24.09 Nsangi-Buloba'!J28,'25.09 Nsangi-Buloba'!J28,'27.09 Nsangi-Buloba'!J28,'26.09 Nsangi-Buloba-24HRS'!J28,'28.09 Nsangi-Buloba-24h'!J28,'29.09 Nsangi-Buloba'!J28)</f>
        <v>0.2857142857142857</v>
      </c>
      <c r="K28" s="49">
        <f>AVERAGE('23.09- NSANGI-BULOBA'!K28,'24.09 Nsangi-Buloba'!K28,'25.09 Nsangi-Buloba'!K28,'27.09 Nsangi-Buloba'!K28,'26.09 Nsangi-Buloba-24HRS'!K28,'28.09 Nsangi-Buloba-24h'!K28,'29.09 Nsangi-Buloba'!K28)</f>
        <v>0.14285714285714285</v>
      </c>
      <c r="L28" s="49">
        <f>AVERAGE('23.09- NSANGI-BULOBA'!L28,'24.09 Nsangi-Buloba'!L28,'25.09 Nsangi-Buloba'!L28,'27.09 Nsangi-Buloba'!L28,'26.09 Nsangi-Buloba-24HRS'!L28,'28.09 Nsangi-Buloba-24h'!L28,'29.09 Nsangi-Buloba'!L28)</f>
        <v>0</v>
      </c>
      <c r="M28" s="49">
        <f>AVERAGE('23.09- NSANGI-BULOBA'!M28,'24.09 Nsangi-Buloba'!M28,'25.09 Nsangi-Buloba'!M28,'27.09 Nsangi-Buloba'!M28,'26.09 Nsangi-Buloba-24HRS'!M28,'28.09 Nsangi-Buloba-24h'!M28,'29.09 Nsangi-Buloba'!M28)</f>
        <v>20.571428571428573</v>
      </c>
      <c r="N28" s="49">
        <f>AVERAGE('23.09- NSANGI-BULOBA'!N28,'24.09 Nsangi-Buloba'!N28,'25.09 Nsangi-Buloba'!N28,'27.09 Nsangi-Buloba'!N28,'26.09 Nsangi-Buloba-24HRS'!N28,'28.09 Nsangi-Buloba-24h'!N28,'29.09 Nsangi-Buloba'!N28)</f>
        <v>0</v>
      </c>
      <c r="O28" s="15">
        <f t="shared" si="0"/>
        <v>7.7142857142857144</v>
      </c>
      <c r="P28" s="15">
        <f t="shared" si="1"/>
        <v>28.285714285714288</v>
      </c>
      <c r="R28" s="1" t="s">
        <v>152</v>
      </c>
      <c r="S28" s="34">
        <f>SUM(C82:C85)</f>
        <v>2</v>
      </c>
      <c r="T28" s="34">
        <f t="shared" ref="T28:AF28" si="20">SUM(D82:D85)</f>
        <v>0.5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7.5</v>
      </c>
      <c r="AD28" s="34">
        <f t="shared" si="20"/>
        <v>0</v>
      </c>
      <c r="AE28" s="31">
        <f t="shared" si="20"/>
        <v>6.5</v>
      </c>
      <c r="AF28" s="31">
        <f t="shared" si="20"/>
        <v>14</v>
      </c>
    </row>
    <row r="29" spans="2:32" ht="23.1" customHeight="1" x14ac:dyDescent="0.25">
      <c r="B29" s="23" t="s">
        <v>56</v>
      </c>
      <c r="C29" s="49">
        <f>AVERAGE('23.09- NSANGI-BULOBA'!C29,'24.09 Nsangi-Buloba'!C29,'25.09 Nsangi-Buloba'!C29,'27.09 Nsangi-Buloba'!C29,'26.09 Nsangi-Buloba-24HRS'!C29,'28.09 Nsangi-Buloba-24h'!C29,'29.09 Nsangi-Buloba'!C29)</f>
        <v>3.2857142857142856</v>
      </c>
      <c r="D29" s="49">
        <f>AVERAGE('23.09- NSANGI-BULOBA'!D29,'24.09 Nsangi-Buloba'!D29,'25.09 Nsangi-Buloba'!D29,'27.09 Nsangi-Buloba'!D29,'26.09 Nsangi-Buloba-24HRS'!D29,'28.09 Nsangi-Buloba-24h'!D29,'29.09 Nsangi-Buloba'!D29)</f>
        <v>0.42857142857142855</v>
      </c>
      <c r="E29" s="49">
        <f>AVERAGE('23.09- NSANGI-BULOBA'!E29,'24.09 Nsangi-Buloba'!E29,'25.09 Nsangi-Buloba'!E29,'27.09 Nsangi-Buloba'!E29,'26.09 Nsangi-Buloba-24HRS'!E29,'28.09 Nsangi-Buloba-24h'!E29,'29.09 Nsangi-Buloba'!E29)</f>
        <v>0.7142857142857143</v>
      </c>
      <c r="F29" s="49">
        <f>AVERAGE('23.09- NSANGI-BULOBA'!F29,'24.09 Nsangi-Buloba'!F29,'25.09 Nsangi-Buloba'!F29,'27.09 Nsangi-Buloba'!F29,'26.09 Nsangi-Buloba-24HRS'!F29,'28.09 Nsangi-Buloba-24h'!F29,'29.09 Nsangi-Buloba'!F29)</f>
        <v>0.5714285714285714</v>
      </c>
      <c r="G29" s="49">
        <f>AVERAGE('23.09- NSANGI-BULOBA'!G29,'24.09 Nsangi-Buloba'!G29,'25.09 Nsangi-Buloba'!G29,'27.09 Nsangi-Buloba'!G29,'26.09 Nsangi-Buloba-24HRS'!G29,'28.09 Nsangi-Buloba-24h'!G29,'29.09 Nsangi-Buloba'!G29)</f>
        <v>0.14285714285714285</v>
      </c>
      <c r="H29" s="49">
        <f>AVERAGE('23.09- NSANGI-BULOBA'!H29,'24.09 Nsangi-Buloba'!H29,'25.09 Nsangi-Buloba'!H29,'27.09 Nsangi-Buloba'!H29,'26.09 Nsangi-Buloba-24HRS'!H29,'28.09 Nsangi-Buloba-24h'!H29,'29.09 Nsangi-Buloba'!H29)</f>
        <v>0</v>
      </c>
      <c r="I29" s="49">
        <f>AVERAGE('23.09- NSANGI-BULOBA'!I29,'24.09 Nsangi-Buloba'!I29,'25.09 Nsangi-Buloba'!I29,'27.09 Nsangi-Buloba'!I29,'26.09 Nsangi-Buloba-24HRS'!I29,'28.09 Nsangi-Buloba-24h'!I29,'29.09 Nsangi-Buloba'!I29)</f>
        <v>1.7142857142857142</v>
      </c>
      <c r="J29" s="49">
        <f>AVERAGE('23.09- NSANGI-BULOBA'!J29,'24.09 Nsangi-Buloba'!J29,'25.09 Nsangi-Buloba'!J29,'27.09 Nsangi-Buloba'!J29,'26.09 Nsangi-Buloba-24HRS'!J29,'28.09 Nsangi-Buloba-24h'!J29,'29.09 Nsangi-Buloba'!J29)</f>
        <v>0.2857142857142857</v>
      </c>
      <c r="K29" s="49">
        <f>AVERAGE('23.09- NSANGI-BULOBA'!K29,'24.09 Nsangi-Buloba'!K29,'25.09 Nsangi-Buloba'!K29,'27.09 Nsangi-Buloba'!K29,'26.09 Nsangi-Buloba-24HRS'!K29,'28.09 Nsangi-Buloba-24h'!K29,'29.09 Nsangi-Buloba'!K29)</f>
        <v>0.14285714285714285</v>
      </c>
      <c r="L29" s="49">
        <f>AVERAGE('23.09- NSANGI-BULOBA'!L29,'24.09 Nsangi-Buloba'!L29,'25.09 Nsangi-Buloba'!L29,'27.09 Nsangi-Buloba'!L29,'26.09 Nsangi-Buloba-24HRS'!L29,'28.09 Nsangi-Buloba-24h'!L29,'29.09 Nsangi-Buloba'!L29)</f>
        <v>0</v>
      </c>
      <c r="M29" s="49">
        <f>AVERAGE('23.09- NSANGI-BULOBA'!M29,'24.09 Nsangi-Buloba'!M29,'25.09 Nsangi-Buloba'!M29,'27.09 Nsangi-Buloba'!M29,'26.09 Nsangi-Buloba-24HRS'!M29,'28.09 Nsangi-Buloba-24h'!M29,'29.09 Nsangi-Buloba'!M29)</f>
        <v>19.428571428571427</v>
      </c>
      <c r="N29" s="49">
        <f>AVERAGE('23.09- NSANGI-BULOBA'!N29,'24.09 Nsangi-Buloba'!N29,'25.09 Nsangi-Buloba'!N29,'27.09 Nsangi-Buloba'!N29,'26.09 Nsangi-Buloba-24HRS'!N29,'28.09 Nsangi-Buloba-24h'!N29,'29.09 Nsangi-Buloba'!N29)</f>
        <v>0</v>
      </c>
      <c r="O29" s="15">
        <f t="shared" si="0"/>
        <v>7.2857142857142856</v>
      </c>
      <c r="P29" s="15">
        <f t="shared" si="1"/>
        <v>26.714285714285712</v>
      </c>
      <c r="R29" s="1" t="s">
        <v>153</v>
      </c>
      <c r="S29" s="34">
        <f>SUM(C86:C89)</f>
        <v>1.5</v>
      </c>
      <c r="T29" s="34">
        <f t="shared" ref="T29:AF29" si="21">SUM(D86:D89)</f>
        <v>1.5</v>
      </c>
      <c r="U29" s="34">
        <f t="shared" si="21"/>
        <v>1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6.5</v>
      </c>
      <c r="AD29" s="34">
        <f t="shared" si="21"/>
        <v>0</v>
      </c>
      <c r="AE29" s="31">
        <f t="shared" si="21"/>
        <v>5.5</v>
      </c>
      <c r="AF29" s="31">
        <f t="shared" si="21"/>
        <v>12</v>
      </c>
    </row>
    <row r="30" spans="2:32" ht="23.1" customHeight="1" x14ac:dyDescent="0.25">
      <c r="B30" s="23" t="s">
        <v>57</v>
      </c>
      <c r="C30" s="49">
        <f>AVERAGE('23.09- NSANGI-BULOBA'!C30,'24.09 Nsangi-Buloba'!C30,'25.09 Nsangi-Buloba'!C30,'27.09 Nsangi-Buloba'!C30,'26.09 Nsangi-Buloba-24HRS'!C30,'28.09 Nsangi-Buloba-24h'!C30,'29.09 Nsangi-Buloba'!C30)</f>
        <v>4.2857142857142856</v>
      </c>
      <c r="D30" s="49">
        <f>AVERAGE('23.09- NSANGI-BULOBA'!D30,'24.09 Nsangi-Buloba'!D30,'25.09 Nsangi-Buloba'!D30,'27.09 Nsangi-Buloba'!D30,'26.09 Nsangi-Buloba-24HRS'!D30,'28.09 Nsangi-Buloba-24h'!D30,'29.09 Nsangi-Buloba'!D30)</f>
        <v>0.2857142857142857</v>
      </c>
      <c r="E30" s="49">
        <f>AVERAGE('23.09- NSANGI-BULOBA'!E30,'24.09 Nsangi-Buloba'!E30,'25.09 Nsangi-Buloba'!E30,'27.09 Nsangi-Buloba'!E30,'26.09 Nsangi-Buloba-24HRS'!E30,'28.09 Nsangi-Buloba-24h'!E30,'29.09 Nsangi-Buloba'!E30)</f>
        <v>0.42857142857142855</v>
      </c>
      <c r="F30" s="49">
        <f>AVERAGE('23.09- NSANGI-BULOBA'!F30,'24.09 Nsangi-Buloba'!F30,'25.09 Nsangi-Buloba'!F30,'27.09 Nsangi-Buloba'!F30,'26.09 Nsangi-Buloba-24HRS'!F30,'28.09 Nsangi-Buloba-24h'!F30,'29.09 Nsangi-Buloba'!F30)</f>
        <v>0.8571428571428571</v>
      </c>
      <c r="G30" s="49">
        <f>AVERAGE('23.09- NSANGI-BULOBA'!G30,'24.09 Nsangi-Buloba'!G30,'25.09 Nsangi-Buloba'!G30,'27.09 Nsangi-Buloba'!G30,'26.09 Nsangi-Buloba-24HRS'!G30,'28.09 Nsangi-Buloba-24h'!G30,'29.09 Nsangi-Buloba'!G30)</f>
        <v>0</v>
      </c>
      <c r="H30" s="49">
        <f>AVERAGE('23.09- NSANGI-BULOBA'!H30,'24.09 Nsangi-Buloba'!H30,'25.09 Nsangi-Buloba'!H30,'27.09 Nsangi-Buloba'!H30,'26.09 Nsangi-Buloba-24HRS'!H30,'28.09 Nsangi-Buloba-24h'!H30,'29.09 Nsangi-Buloba'!H30)</f>
        <v>0</v>
      </c>
      <c r="I30" s="49">
        <f>AVERAGE('23.09- NSANGI-BULOBA'!I30,'24.09 Nsangi-Buloba'!I30,'25.09 Nsangi-Buloba'!I30,'27.09 Nsangi-Buloba'!I30,'26.09 Nsangi-Buloba-24HRS'!I30,'28.09 Nsangi-Buloba-24h'!I30,'29.09 Nsangi-Buloba'!I30)</f>
        <v>2.2857142857142856</v>
      </c>
      <c r="J30" s="49">
        <f>AVERAGE('23.09- NSANGI-BULOBA'!J30,'24.09 Nsangi-Buloba'!J30,'25.09 Nsangi-Buloba'!J30,'27.09 Nsangi-Buloba'!J30,'26.09 Nsangi-Buloba-24HRS'!J30,'28.09 Nsangi-Buloba-24h'!J30,'29.09 Nsangi-Buloba'!J30)</f>
        <v>0.2857142857142857</v>
      </c>
      <c r="K30" s="49">
        <f>AVERAGE('23.09- NSANGI-BULOBA'!K30,'24.09 Nsangi-Buloba'!K30,'25.09 Nsangi-Buloba'!K30,'27.09 Nsangi-Buloba'!K30,'26.09 Nsangi-Buloba-24HRS'!K30,'28.09 Nsangi-Buloba-24h'!K30,'29.09 Nsangi-Buloba'!K30)</f>
        <v>0</v>
      </c>
      <c r="L30" s="49">
        <f>AVERAGE('23.09- NSANGI-BULOBA'!L30,'24.09 Nsangi-Buloba'!L30,'25.09 Nsangi-Buloba'!L30,'27.09 Nsangi-Buloba'!L30,'26.09 Nsangi-Buloba-24HRS'!L30,'28.09 Nsangi-Buloba-24h'!L30,'29.09 Nsangi-Buloba'!L30)</f>
        <v>0</v>
      </c>
      <c r="M30" s="49">
        <f>AVERAGE('23.09- NSANGI-BULOBA'!M30,'24.09 Nsangi-Buloba'!M30,'25.09 Nsangi-Buloba'!M30,'27.09 Nsangi-Buloba'!M30,'26.09 Nsangi-Buloba-24HRS'!M30,'28.09 Nsangi-Buloba-24h'!M30,'29.09 Nsangi-Buloba'!M30)</f>
        <v>19.714285714285715</v>
      </c>
      <c r="N30" s="49">
        <f>AVERAGE('23.09- NSANGI-BULOBA'!N30,'24.09 Nsangi-Buloba'!N30,'25.09 Nsangi-Buloba'!N30,'27.09 Nsangi-Buloba'!N30,'26.09 Nsangi-Buloba-24HRS'!N30,'28.09 Nsangi-Buloba-24h'!N30,'29.09 Nsangi-Buloba'!N30)</f>
        <v>0</v>
      </c>
      <c r="O30" s="15">
        <f t="shared" si="0"/>
        <v>8.4285714285714288</v>
      </c>
      <c r="P30" s="15">
        <f t="shared" si="1"/>
        <v>28.142857142857146</v>
      </c>
      <c r="R30" s="1" t="s">
        <v>154</v>
      </c>
      <c r="S30" s="34">
        <f>SUM(C90:C93)</f>
        <v>1</v>
      </c>
      <c r="T30" s="34">
        <f t="shared" ref="T30:AF30" si="22">SUM(D90:D93)</f>
        <v>1.5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5.5</v>
      </c>
      <c r="AF30" s="31">
        <f t="shared" si="22"/>
        <v>10.5</v>
      </c>
    </row>
    <row r="31" spans="2:32" ht="23.1" customHeight="1" x14ac:dyDescent="0.25">
      <c r="B31" s="24" t="s">
        <v>58</v>
      </c>
      <c r="C31" s="49">
        <f>AVERAGE('23.09- NSANGI-BULOBA'!C31,'24.09 Nsangi-Buloba'!C31,'25.09 Nsangi-Buloba'!C31,'27.09 Nsangi-Buloba'!C31,'26.09 Nsangi-Buloba-24HRS'!C31,'28.09 Nsangi-Buloba-24h'!C31,'29.09 Nsangi-Buloba'!C31)</f>
        <v>4</v>
      </c>
      <c r="D31" s="49">
        <f>AVERAGE('23.09- NSANGI-BULOBA'!D31,'24.09 Nsangi-Buloba'!D31,'25.09 Nsangi-Buloba'!D31,'27.09 Nsangi-Buloba'!D31,'26.09 Nsangi-Buloba-24HRS'!D31,'28.09 Nsangi-Buloba-24h'!D31,'29.09 Nsangi-Buloba'!D31)</f>
        <v>0.14285714285714285</v>
      </c>
      <c r="E31" s="49">
        <f>AVERAGE('23.09- NSANGI-BULOBA'!E31,'24.09 Nsangi-Buloba'!E31,'25.09 Nsangi-Buloba'!E31,'27.09 Nsangi-Buloba'!E31,'26.09 Nsangi-Buloba-24HRS'!E31,'28.09 Nsangi-Buloba-24h'!E31,'29.09 Nsangi-Buloba'!E31)</f>
        <v>0.8571428571428571</v>
      </c>
      <c r="F31" s="49">
        <f>AVERAGE('23.09- NSANGI-BULOBA'!F31,'24.09 Nsangi-Buloba'!F31,'25.09 Nsangi-Buloba'!F31,'27.09 Nsangi-Buloba'!F31,'26.09 Nsangi-Buloba-24HRS'!F31,'28.09 Nsangi-Buloba-24h'!F31,'29.09 Nsangi-Buloba'!F31)</f>
        <v>0.5714285714285714</v>
      </c>
      <c r="G31" s="49">
        <f>AVERAGE('23.09- NSANGI-BULOBA'!G31,'24.09 Nsangi-Buloba'!G31,'25.09 Nsangi-Buloba'!G31,'27.09 Nsangi-Buloba'!G31,'26.09 Nsangi-Buloba-24HRS'!G31,'28.09 Nsangi-Buloba-24h'!G31,'29.09 Nsangi-Buloba'!G31)</f>
        <v>0</v>
      </c>
      <c r="H31" s="49">
        <f>AVERAGE('23.09- NSANGI-BULOBA'!H31,'24.09 Nsangi-Buloba'!H31,'25.09 Nsangi-Buloba'!H31,'27.09 Nsangi-Buloba'!H31,'26.09 Nsangi-Buloba-24HRS'!H31,'28.09 Nsangi-Buloba-24h'!H31,'29.09 Nsangi-Buloba'!H31)</f>
        <v>0</v>
      </c>
      <c r="I31" s="49">
        <f>AVERAGE('23.09- NSANGI-BULOBA'!I31,'24.09 Nsangi-Buloba'!I31,'25.09 Nsangi-Buloba'!I31,'27.09 Nsangi-Buloba'!I31,'26.09 Nsangi-Buloba-24HRS'!I31,'28.09 Nsangi-Buloba-24h'!I31,'29.09 Nsangi-Buloba'!I31)</f>
        <v>0.8571428571428571</v>
      </c>
      <c r="J31" s="49">
        <f>AVERAGE('23.09- NSANGI-BULOBA'!J31,'24.09 Nsangi-Buloba'!J31,'25.09 Nsangi-Buloba'!J31,'27.09 Nsangi-Buloba'!J31,'26.09 Nsangi-Buloba-24HRS'!J31,'28.09 Nsangi-Buloba-24h'!J31,'29.09 Nsangi-Buloba'!J31)</f>
        <v>0</v>
      </c>
      <c r="K31" s="49">
        <f>AVERAGE('23.09- NSANGI-BULOBA'!K31,'24.09 Nsangi-Buloba'!K31,'25.09 Nsangi-Buloba'!K31,'27.09 Nsangi-Buloba'!K31,'26.09 Nsangi-Buloba-24HRS'!K31,'28.09 Nsangi-Buloba-24h'!K31,'29.09 Nsangi-Buloba'!K31)</f>
        <v>0.14285714285714285</v>
      </c>
      <c r="L31" s="49">
        <f>AVERAGE('23.09- NSANGI-BULOBA'!L31,'24.09 Nsangi-Buloba'!L31,'25.09 Nsangi-Buloba'!L31,'27.09 Nsangi-Buloba'!L31,'26.09 Nsangi-Buloba-24HRS'!L31,'28.09 Nsangi-Buloba-24h'!L31,'29.09 Nsangi-Buloba'!L31)</f>
        <v>0</v>
      </c>
      <c r="M31" s="49">
        <f>AVERAGE('23.09- NSANGI-BULOBA'!M31,'24.09 Nsangi-Buloba'!M31,'25.09 Nsangi-Buloba'!M31,'27.09 Nsangi-Buloba'!M31,'26.09 Nsangi-Buloba-24HRS'!M31,'28.09 Nsangi-Buloba-24h'!M31,'29.09 Nsangi-Buloba'!M31)</f>
        <v>19.714285714285715</v>
      </c>
      <c r="N31" s="49">
        <f>AVERAGE('23.09- NSANGI-BULOBA'!N31,'24.09 Nsangi-Buloba'!N31,'25.09 Nsangi-Buloba'!N31,'27.09 Nsangi-Buloba'!N31,'26.09 Nsangi-Buloba-24HRS'!N31,'28.09 Nsangi-Buloba-24h'!N31,'29.09 Nsangi-Buloba'!N31)</f>
        <v>0</v>
      </c>
      <c r="O31" s="15">
        <f t="shared" si="0"/>
        <v>6.5714285714285712</v>
      </c>
      <c r="P31" s="15">
        <f t="shared" si="1"/>
        <v>26.285714285714285</v>
      </c>
      <c r="R31" s="1" t="s">
        <v>155</v>
      </c>
      <c r="S31" s="34">
        <f>SUM(C94:C97)</f>
        <v>3</v>
      </c>
      <c r="T31" s="34">
        <f t="shared" ref="T31:AF31" si="23">SUM(D94:D97)</f>
        <v>1.5</v>
      </c>
      <c r="U31" s="34">
        <f t="shared" si="23"/>
        <v>5</v>
      </c>
      <c r="V31" s="34">
        <f t="shared" si="23"/>
        <v>1</v>
      </c>
      <c r="W31" s="34">
        <f t="shared" si="23"/>
        <v>0.5</v>
      </c>
      <c r="X31" s="34">
        <f t="shared" si="23"/>
        <v>0</v>
      </c>
      <c r="Y31" s="34">
        <f t="shared" si="23"/>
        <v>3.5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6</v>
      </c>
      <c r="AD31" s="34">
        <f t="shared" si="23"/>
        <v>0</v>
      </c>
      <c r="AE31" s="31">
        <f t="shared" si="23"/>
        <v>15.5</v>
      </c>
      <c r="AF31" s="31">
        <f t="shared" si="23"/>
        <v>21.5</v>
      </c>
    </row>
    <row r="32" spans="2:32" ht="23.1" customHeight="1" x14ac:dyDescent="0.25">
      <c r="B32" s="24" t="s">
        <v>59</v>
      </c>
      <c r="C32" s="49">
        <f>AVERAGE('23.09- NSANGI-BULOBA'!C32,'24.09 Nsangi-Buloba'!C32,'25.09 Nsangi-Buloba'!C32,'27.09 Nsangi-Buloba'!C32,'26.09 Nsangi-Buloba-24HRS'!C32,'28.09 Nsangi-Buloba-24h'!C32,'29.09 Nsangi-Buloba'!C32)</f>
        <v>3.5714285714285716</v>
      </c>
      <c r="D32" s="49">
        <f>AVERAGE('23.09- NSANGI-BULOBA'!D32,'24.09 Nsangi-Buloba'!D32,'25.09 Nsangi-Buloba'!D32,'27.09 Nsangi-Buloba'!D32,'26.09 Nsangi-Buloba-24HRS'!D32,'28.09 Nsangi-Buloba-24h'!D32,'29.09 Nsangi-Buloba'!D32)</f>
        <v>0.42857142857142855</v>
      </c>
      <c r="E32" s="49">
        <f>AVERAGE('23.09- NSANGI-BULOBA'!E32,'24.09 Nsangi-Buloba'!E32,'25.09 Nsangi-Buloba'!E32,'27.09 Nsangi-Buloba'!E32,'26.09 Nsangi-Buloba-24HRS'!E32,'28.09 Nsangi-Buloba-24h'!E32,'29.09 Nsangi-Buloba'!E32)</f>
        <v>0.7142857142857143</v>
      </c>
      <c r="F32" s="49">
        <f>AVERAGE('23.09- NSANGI-BULOBA'!F32,'24.09 Nsangi-Buloba'!F32,'25.09 Nsangi-Buloba'!F32,'27.09 Nsangi-Buloba'!F32,'26.09 Nsangi-Buloba-24HRS'!F32,'28.09 Nsangi-Buloba-24h'!F32,'29.09 Nsangi-Buloba'!F32)</f>
        <v>0.5714285714285714</v>
      </c>
      <c r="G32" s="49">
        <f>AVERAGE('23.09- NSANGI-BULOBA'!G32,'24.09 Nsangi-Buloba'!G32,'25.09 Nsangi-Buloba'!G32,'27.09 Nsangi-Buloba'!G32,'26.09 Nsangi-Buloba-24HRS'!G32,'28.09 Nsangi-Buloba-24h'!G32,'29.09 Nsangi-Buloba'!G32)</f>
        <v>0</v>
      </c>
      <c r="H32" s="49">
        <f>AVERAGE('23.09- NSANGI-BULOBA'!H32,'24.09 Nsangi-Buloba'!H32,'25.09 Nsangi-Buloba'!H32,'27.09 Nsangi-Buloba'!H32,'26.09 Nsangi-Buloba-24HRS'!H32,'28.09 Nsangi-Buloba-24h'!H32,'29.09 Nsangi-Buloba'!H32)</f>
        <v>0</v>
      </c>
      <c r="I32" s="49">
        <f>AVERAGE('23.09- NSANGI-BULOBA'!I32,'24.09 Nsangi-Buloba'!I32,'25.09 Nsangi-Buloba'!I32,'27.09 Nsangi-Buloba'!I32,'26.09 Nsangi-Buloba-24HRS'!I32,'28.09 Nsangi-Buloba-24h'!I32,'29.09 Nsangi-Buloba'!I32)</f>
        <v>1.2857142857142858</v>
      </c>
      <c r="J32" s="49">
        <f>AVERAGE('23.09- NSANGI-BULOBA'!J32,'24.09 Nsangi-Buloba'!J32,'25.09 Nsangi-Buloba'!J32,'27.09 Nsangi-Buloba'!J32,'26.09 Nsangi-Buloba-24HRS'!J32,'28.09 Nsangi-Buloba-24h'!J32,'29.09 Nsangi-Buloba'!J32)</f>
        <v>0.42857142857142855</v>
      </c>
      <c r="K32" s="49">
        <f>AVERAGE('23.09- NSANGI-BULOBA'!K32,'24.09 Nsangi-Buloba'!K32,'25.09 Nsangi-Buloba'!K32,'27.09 Nsangi-Buloba'!K32,'26.09 Nsangi-Buloba-24HRS'!K32,'28.09 Nsangi-Buloba-24h'!K32,'29.09 Nsangi-Buloba'!K32)</f>
        <v>0.2857142857142857</v>
      </c>
      <c r="L32" s="49">
        <f>AVERAGE('23.09- NSANGI-BULOBA'!L32,'24.09 Nsangi-Buloba'!L32,'25.09 Nsangi-Buloba'!L32,'27.09 Nsangi-Buloba'!L32,'26.09 Nsangi-Buloba-24HRS'!L32,'28.09 Nsangi-Buloba-24h'!L32,'29.09 Nsangi-Buloba'!L32)</f>
        <v>0</v>
      </c>
      <c r="M32" s="49">
        <f>AVERAGE('23.09- NSANGI-BULOBA'!M32,'24.09 Nsangi-Buloba'!M32,'25.09 Nsangi-Buloba'!M32,'27.09 Nsangi-Buloba'!M32,'26.09 Nsangi-Buloba-24HRS'!M32,'28.09 Nsangi-Buloba-24h'!M32,'29.09 Nsangi-Buloba'!M32)</f>
        <v>16.142857142857142</v>
      </c>
      <c r="N32" s="49">
        <f>AVERAGE('23.09- NSANGI-BULOBA'!N32,'24.09 Nsangi-Buloba'!N32,'25.09 Nsangi-Buloba'!N32,'27.09 Nsangi-Buloba'!N32,'26.09 Nsangi-Buloba-24HRS'!N32,'28.09 Nsangi-Buloba-24h'!N32,'29.09 Nsangi-Buloba'!N32)</f>
        <v>0</v>
      </c>
      <c r="O32" s="15">
        <f t="shared" si="0"/>
        <v>7.2857142857142856</v>
      </c>
      <c r="P32" s="15">
        <f t="shared" si="1"/>
        <v>23.428571428571427</v>
      </c>
      <c r="R32" s="1" t="s">
        <v>156</v>
      </c>
      <c r="S32" s="34">
        <f>SUM(C98:C101)</f>
        <v>5</v>
      </c>
      <c r="T32" s="34">
        <f t="shared" ref="T32:AF32" si="24">SUM(D98:D101)</f>
        <v>2.5</v>
      </c>
      <c r="U32" s="34">
        <f t="shared" si="24"/>
        <v>2.5</v>
      </c>
      <c r="V32" s="34">
        <f t="shared" si="24"/>
        <v>6.5</v>
      </c>
      <c r="W32" s="34">
        <f t="shared" si="24"/>
        <v>1</v>
      </c>
      <c r="X32" s="34">
        <f t="shared" si="24"/>
        <v>0.5</v>
      </c>
      <c r="Y32" s="34">
        <f t="shared" si="24"/>
        <v>3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11.5</v>
      </c>
      <c r="AD32" s="34">
        <f t="shared" si="24"/>
        <v>0</v>
      </c>
      <c r="AE32" s="31">
        <f t="shared" si="24"/>
        <v>21.5</v>
      </c>
      <c r="AF32" s="31">
        <f t="shared" si="24"/>
        <v>33</v>
      </c>
    </row>
    <row r="33" spans="2:32" ht="23.1" customHeight="1" x14ac:dyDescent="0.25">
      <c r="B33" s="23" t="s">
        <v>60</v>
      </c>
      <c r="C33" s="49">
        <f>AVERAGE('23.09- NSANGI-BULOBA'!C33,'24.09 Nsangi-Buloba'!C33,'25.09 Nsangi-Buloba'!C33,'27.09 Nsangi-Buloba'!C33,'26.09 Nsangi-Buloba-24HRS'!C33,'28.09 Nsangi-Buloba-24h'!C33,'29.09 Nsangi-Buloba'!C33)</f>
        <v>3.8571428571428572</v>
      </c>
      <c r="D33" s="49">
        <f>AVERAGE('23.09- NSANGI-BULOBA'!D33,'24.09 Nsangi-Buloba'!D33,'25.09 Nsangi-Buloba'!D33,'27.09 Nsangi-Buloba'!D33,'26.09 Nsangi-Buloba-24HRS'!D33,'28.09 Nsangi-Buloba-24h'!D33,'29.09 Nsangi-Buloba'!D33)</f>
        <v>0.2857142857142857</v>
      </c>
      <c r="E33" s="49">
        <f>AVERAGE('23.09- NSANGI-BULOBA'!E33,'24.09 Nsangi-Buloba'!E33,'25.09 Nsangi-Buloba'!E33,'27.09 Nsangi-Buloba'!E33,'26.09 Nsangi-Buloba-24HRS'!E33,'28.09 Nsangi-Buloba-24h'!E33,'29.09 Nsangi-Buloba'!E33)</f>
        <v>0.2857142857142857</v>
      </c>
      <c r="F33" s="49">
        <f>AVERAGE('23.09- NSANGI-BULOBA'!F33,'24.09 Nsangi-Buloba'!F33,'25.09 Nsangi-Buloba'!F33,'27.09 Nsangi-Buloba'!F33,'26.09 Nsangi-Buloba-24HRS'!F33,'28.09 Nsangi-Buloba-24h'!F33,'29.09 Nsangi-Buloba'!F33)</f>
        <v>0.42857142857142855</v>
      </c>
      <c r="G33" s="49">
        <f>AVERAGE('23.09- NSANGI-BULOBA'!G33,'24.09 Nsangi-Buloba'!G33,'25.09 Nsangi-Buloba'!G33,'27.09 Nsangi-Buloba'!G33,'26.09 Nsangi-Buloba-24HRS'!G33,'28.09 Nsangi-Buloba-24h'!G33,'29.09 Nsangi-Buloba'!G33)</f>
        <v>0</v>
      </c>
      <c r="H33" s="49">
        <f>AVERAGE('23.09- NSANGI-BULOBA'!H33,'24.09 Nsangi-Buloba'!H33,'25.09 Nsangi-Buloba'!H33,'27.09 Nsangi-Buloba'!H33,'26.09 Nsangi-Buloba-24HRS'!H33,'28.09 Nsangi-Buloba-24h'!H33,'29.09 Nsangi-Buloba'!H33)</f>
        <v>0</v>
      </c>
      <c r="I33" s="49">
        <f>AVERAGE('23.09- NSANGI-BULOBA'!I33,'24.09 Nsangi-Buloba'!I33,'25.09 Nsangi-Buloba'!I33,'27.09 Nsangi-Buloba'!I33,'26.09 Nsangi-Buloba-24HRS'!I33,'28.09 Nsangi-Buloba-24h'!I33,'29.09 Nsangi-Buloba'!I33)</f>
        <v>1</v>
      </c>
      <c r="J33" s="49">
        <f>AVERAGE('23.09- NSANGI-BULOBA'!J33,'24.09 Nsangi-Buloba'!J33,'25.09 Nsangi-Buloba'!J33,'27.09 Nsangi-Buloba'!J33,'26.09 Nsangi-Buloba-24HRS'!J33,'28.09 Nsangi-Buloba-24h'!J33,'29.09 Nsangi-Buloba'!J33)</f>
        <v>0.14285714285714285</v>
      </c>
      <c r="K33" s="49">
        <f>AVERAGE('23.09- NSANGI-BULOBA'!K33,'24.09 Nsangi-Buloba'!K33,'25.09 Nsangi-Buloba'!K33,'27.09 Nsangi-Buloba'!K33,'26.09 Nsangi-Buloba-24HRS'!K33,'28.09 Nsangi-Buloba-24h'!K33,'29.09 Nsangi-Buloba'!K33)</f>
        <v>0</v>
      </c>
      <c r="L33" s="49">
        <f>AVERAGE('23.09- NSANGI-BULOBA'!L33,'24.09 Nsangi-Buloba'!L33,'25.09 Nsangi-Buloba'!L33,'27.09 Nsangi-Buloba'!L33,'26.09 Nsangi-Buloba-24HRS'!L33,'28.09 Nsangi-Buloba-24h'!L33,'29.09 Nsangi-Buloba'!L33)</f>
        <v>0</v>
      </c>
      <c r="M33" s="49">
        <f>AVERAGE('23.09- NSANGI-BULOBA'!M33,'24.09 Nsangi-Buloba'!M33,'25.09 Nsangi-Buloba'!M33,'27.09 Nsangi-Buloba'!M33,'26.09 Nsangi-Buloba-24HRS'!M33,'28.09 Nsangi-Buloba-24h'!M33,'29.09 Nsangi-Buloba'!M33)</f>
        <v>17.714285714285715</v>
      </c>
      <c r="N33" s="49">
        <f>AVERAGE('23.09- NSANGI-BULOBA'!N33,'24.09 Nsangi-Buloba'!N33,'25.09 Nsangi-Buloba'!N33,'27.09 Nsangi-Buloba'!N33,'26.09 Nsangi-Buloba-24HRS'!N33,'28.09 Nsangi-Buloba-24h'!N33,'29.09 Nsangi-Buloba'!N33)</f>
        <v>0</v>
      </c>
      <c r="O33" s="15">
        <f t="shared" si="0"/>
        <v>6.0000000000000009</v>
      </c>
      <c r="P33" s="15">
        <f t="shared" si="1"/>
        <v>23.714285714285715</v>
      </c>
      <c r="R33" s="1" t="s">
        <v>157</v>
      </c>
      <c r="S33" s="34">
        <f>SUM(C102:C105)</f>
        <v>5.5</v>
      </c>
      <c r="T33" s="34">
        <f t="shared" ref="T33:AF33" si="25">SUM(D102:D105)</f>
        <v>2.5</v>
      </c>
      <c r="U33" s="34">
        <f t="shared" si="25"/>
        <v>2</v>
      </c>
      <c r="V33" s="34">
        <f t="shared" si="25"/>
        <v>8</v>
      </c>
      <c r="W33" s="34">
        <f t="shared" si="25"/>
        <v>2</v>
      </c>
      <c r="X33" s="34">
        <f t="shared" si="25"/>
        <v>1</v>
      </c>
      <c r="Y33" s="34">
        <f t="shared" si="25"/>
        <v>2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32.5</v>
      </c>
      <c r="AD33" s="34">
        <f t="shared" si="25"/>
        <v>0</v>
      </c>
      <c r="AE33" s="31">
        <f t="shared" si="25"/>
        <v>24</v>
      </c>
      <c r="AF33" s="31">
        <f t="shared" si="25"/>
        <v>56.5</v>
      </c>
    </row>
    <row r="34" spans="2:32" ht="23.1" customHeight="1" x14ac:dyDescent="0.25">
      <c r="B34" s="24" t="s">
        <v>61</v>
      </c>
      <c r="C34" s="49">
        <f>AVERAGE('23.09- NSANGI-BULOBA'!C34,'24.09 Nsangi-Buloba'!C34,'25.09 Nsangi-Buloba'!C34,'27.09 Nsangi-Buloba'!C34,'26.09 Nsangi-Buloba-24HRS'!C34,'28.09 Nsangi-Buloba-24h'!C34,'29.09 Nsangi-Buloba'!C34)</f>
        <v>3.2857142857142856</v>
      </c>
      <c r="D34" s="49">
        <f>AVERAGE('23.09- NSANGI-BULOBA'!D34,'24.09 Nsangi-Buloba'!D34,'25.09 Nsangi-Buloba'!D34,'27.09 Nsangi-Buloba'!D34,'26.09 Nsangi-Buloba-24HRS'!D34,'28.09 Nsangi-Buloba-24h'!D34,'29.09 Nsangi-Buloba'!D34)</f>
        <v>0.14285714285714285</v>
      </c>
      <c r="E34" s="49">
        <f>AVERAGE('23.09- NSANGI-BULOBA'!E34,'24.09 Nsangi-Buloba'!E34,'25.09 Nsangi-Buloba'!E34,'27.09 Nsangi-Buloba'!E34,'26.09 Nsangi-Buloba-24HRS'!E34,'28.09 Nsangi-Buloba-24h'!E34,'29.09 Nsangi-Buloba'!E34)</f>
        <v>0.42857142857142855</v>
      </c>
      <c r="F34" s="49">
        <f>AVERAGE('23.09- NSANGI-BULOBA'!F34,'24.09 Nsangi-Buloba'!F34,'25.09 Nsangi-Buloba'!F34,'27.09 Nsangi-Buloba'!F34,'26.09 Nsangi-Buloba-24HRS'!F34,'28.09 Nsangi-Buloba-24h'!F34,'29.09 Nsangi-Buloba'!F34)</f>
        <v>0.42857142857142855</v>
      </c>
      <c r="G34" s="49">
        <f>AVERAGE('23.09- NSANGI-BULOBA'!G34,'24.09 Nsangi-Buloba'!G34,'25.09 Nsangi-Buloba'!G34,'27.09 Nsangi-Buloba'!G34,'26.09 Nsangi-Buloba-24HRS'!G34,'28.09 Nsangi-Buloba-24h'!G34,'29.09 Nsangi-Buloba'!G34)</f>
        <v>0</v>
      </c>
      <c r="H34" s="49">
        <f>AVERAGE('23.09- NSANGI-BULOBA'!H34,'24.09 Nsangi-Buloba'!H34,'25.09 Nsangi-Buloba'!H34,'27.09 Nsangi-Buloba'!H34,'26.09 Nsangi-Buloba-24HRS'!H34,'28.09 Nsangi-Buloba-24h'!H34,'29.09 Nsangi-Buloba'!H34)</f>
        <v>0</v>
      </c>
      <c r="I34" s="49">
        <f>AVERAGE('23.09- NSANGI-BULOBA'!I34,'24.09 Nsangi-Buloba'!I34,'25.09 Nsangi-Buloba'!I34,'27.09 Nsangi-Buloba'!I34,'26.09 Nsangi-Buloba-24HRS'!I34,'28.09 Nsangi-Buloba-24h'!I34,'29.09 Nsangi-Buloba'!I34)</f>
        <v>1.5714285714285714</v>
      </c>
      <c r="J34" s="49">
        <f>AVERAGE('23.09- NSANGI-BULOBA'!J34,'24.09 Nsangi-Buloba'!J34,'25.09 Nsangi-Buloba'!J34,'27.09 Nsangi-Buloba'!J34,'26.09 Nsangi-Buloba-24HRS'!J34,'28.09 Nsangi-Buloba-24h'!J34,'29.09 Nsangi-Buloba'!J34)</f>
        <v>0.42857142857142855</v>
      </c>
      <c r="K34" s="49">
        <f>AVERAGE('23.09- NSANGI-BULOBA'!K34,'24.09 Nsangi-Buloba'!K34,'25.09 Nsangi-Buloba'!K34,'27.09 Nsangi-Buloba'!K34,'26.09 Nsangi-Buloba-24HRS'!K34,'28.09 Nsangi-Buloba-24h'!K34,'29.09 Nsangi-Buloba'!K34)</f>
        <v>0</v>
      </c>
      <c r="L34" s="49">
        <f>AVERAGE('23.09- NSANGI-BULOBA'!L34,'24.09 Nsangi-Buloba'!L34,'25.09 Nsangi-Buloba'!L34,'27.09 Nsangi-Buloba'!L34,'26.09 Nsangi-Buloba-24HRS'!L34,'28.09 Nsangi-Buloba-24h'!L34,'29.09 Nsangi-Buloba'!L34)</f>
        <v>0</v>
      </c>
      <c r="M34" s="49">
        <f>AVERAGE('23.09- NSANGI-BULOBA'!M34,'24.09 Nsangi-Buloba'!M34,'25.09 Nsangi-Buloba'!M34,'27.09 Nsangi-Buloba'!M34,'26.09 Nsangi-Buloba-24HRS'!M34,'28.09 Nsangi-Buloba-24h'!M34,'29.09 Nsangi-Buloba'!M34)</f>
        <v>17.571428571428573</v>
      </c>
      <c r="N34" s="49">
        <f>AVERAGE('23.09- NSANGI-BULOBA'!N34,'24.09 Nsangi-Buloba'!N34,'25.09 Nsangi-Buloba'!N34,'27.09 Nsangi-Buloba'!N34,'26.09 Nsangi-Buloba-24HRS'!N34,'28.09 Nsangi-Buloba-24h'!N34,'29.09 Nsangi-Buloba'!N34)</f>
        <v>0</v>
      </c>
      <c r="O34" s="15">
        <f t="shared" si="0"/>
        <v>6.2857142857142856</v>
      </c>
      <c r="P34" s="15">
        <f t="shared" si="1"/>
        <v>23.857142857142858</v>
      </c>
      <c r="R34" s="57" t="s">
        <v>90</v>
      </c>
      <c r="S34" s="58">
        <f t="shared" ref="S34:AF34" si="26">MAX(S10:S12)</f>
        <v>15.714285714285715</v>
      </c>
      <c r="T34" s="58">
        <f t="shared" si="26"/>
        <v>2.2857142857142856</v>
      </c>
      <c r="U34" s="58">
        <f t="shared" si="26"/>
        <v>3.5714285714285716</v>
      </c>
      <c r="V34" s="58">
        <f t="shared" si="26"/>
        <v>3</v>
      </c>
      <c r="W34" s="58">
        <f t="shared" si="26"/>
        <v>1.1428571428571428</v>
      </c>
      <c r="X34" s="58">
        <f t="shared" si="26"/>
        <v>0</v>
      </c>
      <c r="Y34" s="58">
        <f t="shared" si="26"/>
        <v>6.2857142857142856</v>
      </c>
      <c r="Z34" s="58">
        <f t="shared" si="26"/>
        <v>0.71428571428571419</v>
      </c>
      <c r="AA34" s="58">
        <f t="shared" si="26"/>
        <v>0.71428571428571419</v>
      </c>
      <c r="AB34" s="58">
        <f t="shared" si="26"/>
        <v>0.14285714285714285</v>
      </c>
      <c r="AC34" s="58">
        <f t="shared" si="26"/>
        <v>91.857142857142861</v>
      </c>
      <c r="AD34" s="58">
        <f t="shared" si="26"/>
        <v>0</v>
      </c>
      <c r="AE34" s="40">
        <f t="shared" si="26"/>
        <v>28.714285714285715</v>
      </c>
      <c r="AF34" s="40">
        <f t="shared" si="26"/>
        <v>120.57142857142857</v>
      </c>
    </row>
    <row r="35" spans="2:32" ht="23.1" customHeight="1" x14ac:dyDescent="0.25">
      <c r="B35" s="24" t="s">
        <v>62</v>
      </c>
      <c r="C35" s="49">
        <f>AVERAGE('23.09- NSANGI-BULOBA'!C35,'24.09 Nsangi-Buloba'!C35,'25.09 Nsangi-Buloba'!C35,'27.09 Nsangi-Buloba'!C35,'26.09 Nsangi-Buloba-24HRS'!C35,'28.09 Nsangi-Buloba-24h'!C35,'29.09 Nsangi-Buloba'!C35)</f>
        <v>3.4285714285714284</v>
      </c>
      <c r="D35" s="49">
        <f>AVERAGE('23.09- NSANGI-BULOBA'!D35,'24.09 Nsangi-Buloba'!D35,'25.09 Nsangi-Buloba'!D35,'27.09 Nsangi-Buloba'!D35,'26.09 Nsangi-Buloba-24HRS'!D35,'28.09 Nsangi-Buloba-24h'!D35,'29.09 Nsangi-Buloba'!D35)</f>
        <v>0.2857142857142857</v>
      </c>
      <c r="E35" s="49">
        <f>AVERAGE('23.09- NSANGI-BULOBA'!E35,'24.09 Nsangi-Buloba'!E35,'25.09 Nsangi-Buloba'!E35,'27.09 Nsangi-Buloba'!E35,'26.09 Nsangi-Buloba-24HRS'!E35,'28.09 Nsangi-Buloba-24h'!E35,'29.09 Nsangi-Buloba'!E35)</f>
        <v>0.5714285714285714</v>
      </c>
      <c r="F35" s="49">
        <f>AVERAGE('23.09- NSANGI-BULOBA'!F35,'24.09 Nsangi-Buloba'!F35,'25.09 Nsangi-Buloba'!F35,'27.09 Nsangi-Buloba'!F35,'26.09 Nsangi-Buloba-24HRS'!F35,'28.09 Nsangi-Buloba-24h'!F35,'29.09 Nsangi-Buloba'!F35)</f>
        <v>0.8571428571428571</v>
      </c>
      <c r="G35" s="49">
        <f>AVERAGE('23.09- NSANGI-BULOBA'!G35,'24.09 Nsangi-Buloba'!G35,'25.09 Nsangi-Buloba'!G35,'27.09 Nsangi-Buloba'!G35,'26.09 Nsangi-Buloba-24HRS'!G35,'28.09 Nsangi-Buloba-24h'!G35,'29.09 Nsangi-Buloba'!G35)</f>
        <v>0</v>
      </c>
      <c r="H35" s="49">
        <f>AVERAGE('23.09- NSANGI-BULOBA'!H35,'24.09 Nsangi-Buloba'!H35,'25.09 Nsangi-Buloba'!H35,'27.09 Nsangi-Buloba'!H35,'26.09 Nsangi-Buloba-24HRS'!H35,'28.09 Nsangi-Buloba-24h'!H35,'29.09 Nsangi-Buloba'!H35)</f>
        <v>0</v>
      </c>
      <c r="I35" s="49">
        <f>AVERAGE('23.09- NSANGI-BULOBA'!I35,'24.09 Nsangi-Buloba'!I35,'25.09 Nsangi-Buloba'!I35,'27.09 Nsangi-Buloba'!I35,'26.09 Nsangi-Buloba-24HRS'!I35,'28.09 Nsangi-Buloba-24h'!I35,'29.09 Nsangi-Buloba'!I35)</f>
        <v>2.5714285714285716</v>
      </c>
      <c r="J35" s="49">
        <f>AVERAGE('23.09- NSANGI-BULOBA'!J35,'24.09 Nsangi-Buloba'!J35,'25.09 Nsangi-Buloba'!J35,'27.09 Nsangi-Buloba'!J35,'26.09 Nsangi-Buloba-24HRS'!J35,'28.09 Nsangi-Buloba-24h'!J35,'29.09 Nsangi-Buloba'!J35)</f>
        <v>0</v>
      </c>
      <c r="K35" s="49">
        <f>AVERAGE('23.09- NSANGI-BULOBA'!K35,'24.09 Nsangi-Buloba'!K35,'25.09 Nsangi-Buloba'!K35,'27.09 Nsangi-Buloba'!K35,'26.09 Nsangi-Buloba-24HRS'!K35,'28.09 Nsangi-Buloba-24h'!K35,'29.09 Nsangi-Buloba'!K35)</f>
        <v>0</v>
      </c>
      <c r="L35" s="49">
        <f>AVERAGE('23.09- NSANGI-BULOBA'!L35,'24.09 Nsangi-Buloba'!L35,'25.09 Nsangi-Buloba'!L35,'27.09 Nsangi-Buloba'!L35,'26.09 Nsangi-Buloba-24HRS'!L35,'28.09 Nsangi-Buloba-24h'!L35,'29.09 Nsangi-Buloba'!L35)</f>
        <v>0</v>
      </c>
      <c r="M35" s="49">
        <f>AVERAGE('23.09- NSANGI-BULOBA'!M35,'24.09 Nsangi-Buloba'!M35,'25.09 Nsangi-Buloba'!M35,'27.09 Nsangi-Buloba'!M35,'26.09 Nsangi-Buloba-24HRS'!M35,'28.09 Nsangi-Buloba-24h'!M35,'29.09 Nsangi-Buloba'!M35)</f>
        <v>17</v>
      </c>
      <c r="N35" s="49">
        <f>AVERAGE('23.09- NSANGI-BULOBA'!N35,'24.09 Nsangi-Buloba'!N35,'25.09 Nsangi-Buloba'!N35,'27.09 Nsangi-Buloba'!N35,'26.09 Nsangi-Buloba-24HRS'!N35,'28.09 Nsangi-Buloba-24h'!N35,'29.09 Nsangi-Buloba'!N35)</f>
        <v>0</v>
      </c>
      <c r="O35" s="15">
        <f t="shared" si="0"/>
        <v>7.7142857142857135</v>
      </c>
      <c r="P35" s="15">
        <f t="shared" si="1"/>
        <v>24.714285714285715</v>
      </c>
      <c r="R35" s="57" t="s">
        <v>91</v>
      </c>
      <c r="S35" s="58">
        <f t="shared" ref="S35:AF35" si="27">MAX(S13:S18)</f>
        <v>15.714285714285714</v>
      </c>
      <c r="T35" s="58">
        <f t="shared" si="27"/>
        <v>3.1428571428571428</v>
      </c>
      <c r="U35" s="58">
        <f t="shared" si="27"/>
        <v>3.5714285714285712</v>
      </c>
      <c r="V35" s="58">
        <f t="shared" si="27"/>
        <v>2.4285714285714284</v>
      </c>
      <c r="W35" s="58">
        <f t="shared" si="27"/>
        <v>0.2857142857142857</v>
      </c>
      <c r="X35" s="58">
        <f t="shared" si="27"/>
        <v>0.14285714285714285</v>
      </c>
      <c r="Y35" s="58">
        <f t="shared" si="27"/>
        <v>6.4285714285714288</v>
      </c>
      <c r="Z35" s="58">
        <f t="shared" si="27"/>
        <v>0.99999999999999989</v>
      </c>
      <c r="AA35" s="58">
        <f t="shared" si="27"/>
        <v>0.42857142857142855</v>
      </c>
      <c r="AB35" s="58">
        <f t="shared" si="27"/>
        <v>0.14285714285714285</v>
      </c>
      <c r="AC35" s="58">
        <f t="shared" si="27"/>
        <v>84</v>
      </c>
      <c r="AD35" s="58">
        <f t="shared" si="27"/>
        <v>0</v>
      </c>
      <c r="AE35" s="40">
        <f t="shared" si="27"/>
        <v>29</v>
      </c>
      <c r="AF35" s="40">
        <f t="shared" si="27"/>
        <v>108.14285714285714</v>
      </c>
    </row>
    <row r="36" spans="2:32" ht="23.1" customHeight="1" x14ac:dyDescent="0.25">
      <c r="B36" s="24" t="s">
        <v>63</v>
      </c>
      <c r="C36" s="49">
        <f>AVERAGE('23.09- NSANGI-BULOBA'!C36,'24.09 Nsangi-Buloba'!C36,'25.09 Nsangi-Buloba'!C36,'27.09 Nsangi-Buloba'!C36,'26.09 Nsangi-Buloba-24HRS'!C36,'28.09 Nsangi-Buloba-24h'!C36,'29.09 Nsangi-Buloba'!C36)</f>
        <v>3.5714285714285716</v>
      </c>
      <c r="D36" s="49">
        <f>AVERAGE('23.09- NSANGI-BULOBA'!D36,'24.09 Nsangi-Buloba'!D36,'25.09 Nsangi-Buloba'!D36,'27.09 Nsangi-Buloba'!D36,'26.09 Nsangi-Buloba-24HRS'!D36,'28.09 Nsangi-Buloba-24h'!D36,'29.09 Nsangi-Buloba'!D36)</f>
        <v>0.5714285714285714</v>
      </c>
      <c r="E36" s="49">
        <f>AVERAGE('23.09- NSANGI-BULOBA'!E36,'24.09 Nsangi-Buloba'!E36,'25.09 Nsangi-Buloba'!E36,'27.09 Nsangi-Buloba'!E36,'26.09 Nsangi-Buloba-24HRS'!E36,'28.09 Nsangi-Buloba-24h'!E36,'29.09 Nsangi-Buloba'!E36)</f>
        <v>0.8571428571428571</v>
      </c>
      <c r="F36" s="49">
        <f>AVERAGE('23.09- NSANGI-BULOBA'!F36,'24.09 Nsangi-Buloba'!F36,'25.09 Nsangi-Buloba'!F36,'27.09 Nsangi-Buloba'!F36,'26.09 Nsangi-Buloba-24HRS'!F36,'28.09 Nsangi-Buloba-24h'!F36,'29.09 Nsangi-Buloba'!F36)</f>
        <v>0.8571428571428571</v>
      </c>
      <c r="G36" s="49">
        <f>AVERAGE('23.09- NSANGI-BULOBA'!G36,'24.09 Nsangi-Buloba'!G36,'25.09 Nsangi-Buloba'!G36,'27.09 Nsangi-Buloba'!G36,'26.09 Nsangi-Buloba-24HRS'!G36,'28.09 Nsangi-Buloba-24h'!G36,'29.09 Nsangi-Buloba'!G36)</f>
        <v>0.14285714285714285</v>
      </c>
      <c r="H36" s="49">
        <f>AVERAGE('23.09- NSANGI-BULOBA'!H36,'24.09 Nsangi-Buloba'!H36,'25.09 Nsangi-Buloba'!H36,'27.09 Nsangi-Buloba'!H36,'26.09 Nsangi-Buloba-24HRS'!H36,'28.09 Nsangi-Buloba-24h'!H36,'29.09 Nsangi-Buloba'!H36)</f>
        <v>0.14285714285714285</v>
      </c>
      <c r="I36" s="49">
        <f>AVERAGE('23.09- NSANGI-BULOBA'!I36,'24.09 Nsangi-Buloba'!I36,'25.09 Nsangi-Buloba'!I36,'27.09 Nsangi-Buloba'!I36,'26.09 Nsangi-Buloba-24HRS'!I36,'28.09 Nsangi-Buloba-24h'!I36,'29.09 Nsangi-Buloba'!I36)</f>
        <v>1</v>
      </c>
      <c r="J36" s="49">
        <f>AVERAGE('23.09- NSANGI-BULOBA'!J36,'24.09 Nsangi-Buloba'!J36,'25.09 Nsangi-Buloba'!J36,'27.09 Nsangi-Buloba'!J36,'26.09 Nsangi-Buloba-24HRS'!J36,'28.09 Nsangi-Buloba-24h'!J36,'29.09 Nsangi-Buloba'!J36)</f>
        <v>0.2857142857142857</v>
      </c>
      <c r="K36" s="49">
        <f>AVERAGE('23.09- NSANGI-BULOBA'!K36,'24.09 Nsangi-Buloba'!K36,'25.09 Nsangi-Buloba'!K36,'27.09 Nsangi-Buloba'!K36,'26.09 Nsangi-Buloba-24HRS'!K36,'28.09 Nsangi-Buloba-24h'!K36,'29.09 Nsangi-Buloba'!K36)</f>
        <v>0</v>
      </c>
      <c r="L36" s="49">
        <f>AVERAGE('23.09- NSANGI-BULOBA'!L36,'24.09 Nsangi-Buloba'!L36,'25.09 Nsangi-Buloba'!L36,'27.09 Nsangi-Buloba'!L36,'26.09 Nsangi-Buloba-24HRS'!L36,'28.09 Nsangi-Buloba-24h'!L36,'29.09 Nsangi-Buloba'!L36)</f>
        <v>0</v>
      </c>
      <c r="M36" s="49">
        <f>AVERAGE('23.09- NSANGI-BULOBA'!M36,'24.09 Nsangi-Buloba'!M36,'25.09 Nsangi-Buloba'!M36,'27.09 Nsangi-Buloba'!M36,'26.09 Nsangi-Buloba-24HRS'!M36,'28.09 Nsangi-Buloba-24h'!M36,'29.09 Nsangi-Buloba'!M36)</f>
        <v>17</v>
      </c>
      <c r="N36" s="49">
        <f>AVERAGE('23.09- NSANGI-BULOBA'!N36,'24.09 Nsangi-Buloba'!N36,'25.09 Nsangi-Buloba'!N36,'27.09 Nsangi-Buloba'!N36,'26.09 Nsangi-Buloba-24HRS'!N36,'28.09 Nsangi-Buloba-24h'!N36,'29.09 Nsangi-Buloba'!N36)</f>
        <v>0</v>
      </c>
      <c r="O36" s="15">
        <f t="shared" si="0"/>
        <v>7.4285714285714288</v>
      </c>
      <c r="P36" s="15">
        <f t="shared" si="1"/>
        <v>24.428571428571431</v>
      </c>
      <c r="R36" s="57" t="s">
        <v>92</v>
      </c>
      <c r="S36" s="58">
        <f t="shared" ref="S36:AF36" si="28">MAX(S19:S21)</f>
        <v>28.285714285714285</v>
      </c>
      <c r="T36" s="58">
        <f t="shared" si="28"/>
        <v>3.5714285714285712</v>
      </c>
      <c r="U36" s="58">
        <f t="shared" si="28"/>
        <v>5.7142857142857135</v>
      </c>
      <c r="V36" s="58">
        <f t="shared" si="28"/>
        <v>6.7142857142857144</v>
      </c>
      <c r="W36" s="58">
        <f t="shared" si="28"/>
        <v>2.9999999999999996</v>
      </c>
      <c r="X36" s="58">
        <f t="shared" si="28"/>
        <v>0.14285714285714285</v>
      </c>
      <c r="Y36" s="58">
        <f t="shared" si="28"/>
        <v>5.8571428571428559</v>
      </c>
      <c r="Z36" s="58">
        <f t="shared" si="28"/>
        <v>0.99999999999999989</v>
      </c>
      <c r="AA36" s="58">
        <f t="shared" si="28"/>
        <v>0.42857142857142855</v>
      </c>
      <c r="AB36" s="58">
        <f t="shared" si="28"/>
        <v>0</v>
      </c>
      <c r="AC36" s="58">
        <f t="shared" si="28"/>
        <v>86</v>
      </c>
      <c r="AD36" s="58">
        <f t="shared" si="28"/>
        <v>0.14285714285714285</v>
      </c>
      <c r="AE36" s="40">
        <f t="shared" si="28"/>
        <v>50</v>
      </c>
      <c r="AF36" s="40">
        <f t="shared" si="28"/>
        <v>136</v>
      </c>
    </row>
    <row r="37" spans="2:32" ht="23.1" customHeight="1" x14ac:dyDescent="0.25">
      <c r="B37" s="23" t="s">
        <v>64</v>
      </c>
      <c r="C37" s="49">
        <f>AVERAGE('23.09- NSANGI-BULOBA'!C37,'24.09 Nsangi-Buloba'!C37,'25.09 Nsangi-Buloba'!C37,'27.09 Nsangi-Buloba'!C37,'26.09 Nsangi-Buloba-24HRS'!C37,'28.09 Nsangi-Buloba-24h'!C37,'29.09 Nsangi-Buloba'!C37)</f>
        <v>3.2857142857142856</v>
      </c>
      <c r="D37" s="49">
        <f>AVERAGE('23.09- NSANGI-BULOBA'!D37,'24.09 Nsangi-Buloba'!D37,'25.09 Nsangi-Buloba'!D37,'27.09 Nsangi-Buloba'!D37,'26.09 Nsangi-Buloba-24HRS'!D37,'28.09 Nsangi-Buloba-24h'!D37,'29.09 Nsangi-Buloba'!D37)</f>
        <v>0.42857142857142855</v>
      </c>
      <c r="E37" s="49">
        <f>AVERAGE('23.09- NSANGI-BULOBA'!E37,'24.09 Nsangi-Buloba'!E37,'25.09 Nsangi-Buloba'!E37,'27.09 Nsangi-Buloba'!E37,'26.09 Nsangi-Buloba-24HRS'!E37,'28.09 Nsangi-Buloba-24h'!E37,'29.09 Nsangi-Buloba'!E37)</f>
        <v>0.42857142857142855</v>
      </c>
      <c r="F37" s="49">
        <f>AVERAGE('23.09- NSANGI-BULOBA'!F37,'24.09 Nsangi-Buloba'!F37,'25.09 Nsangi-Buloba'!F37,'27.09 Nsangi-Buloba'!F37,'26.09 Nsangi-Buloba-24HRS'!F37,'28.09 Nsangi-Buloba-24h'!F37,'29.09 Nsangi-Buloba'!F37)</f>
        <v>0.2857142857142857</v>
      </c>
      <c r="G37" s="49">
        <f>AVERAGE('23.09- NSANGI-BULOBA'!G37,'24.09 Nsangi-Buloba'!G37,'25.09 Nsangi-Buloba'!G37,'27.09 Nsangi-Buloba'!G37,'26.09 Nsangi-Buloba-24HRS'!G37,'28.09 Nsangi-Buloba-24h'!G37,'29.09 Nsangi-Buloba'!G37)</f>
        <v>0</v>
      </c>
      <c r="H37" s="49">
        <f>AVERAGE('23.09- NSANGI-BULOBA'!H37,'24.09 Nsangi-Buloba'!H37,'25.09 Nsangi-Buloba'!H37,'27.09 Nsangi-Buloba'!H37,'26.09 Nsangi-Buloba-24HRS'!H37,'28.09 Nsangi-Buloba-24h'!H37,'29.09 Nsangi-Buloba'!H37)</f>
        <v>0</v>
      </c>
      <c r="I37" s="49">
        <f>AVERAGE('23.09- NSANGI-BULOBA'!I37,'24.09 Nsangi-Buloba'!I37,'25.09 Nsangi-Buloba'!I37,'27.09 Nsangi-Buloba'!I37,'26.09 Nsangi-Buloba-24HRS'!I37,'28.09 Nsangi-Buloba-24h'!I37,'29.09 Nsangi-Buloba'!I37)</f>
        <v>0.8571428571428571</v>
      </c>
      <c r="J37" s="49">
        <f>AVERAGE('23.09- NSANGI-BULOBA'!J37,'24.09 Nsangi-Buloba'!J37,'25.09 Nsangi-Buloba'!J37,'27.09 Nsangi-Buloba'!J37,'26.09 Nsangi-Buloba-24HRS'!J37,'28.09 Nsangi-Buloba-24h'!J37,'29.09 Nsangi-Buloba'!J37)</f>
        <v>0.14285714285714285</v>
      </c>
      <c r="K37" s="49">
        <f>AVERAGE('23.09- NSANGI-BULOBA'!K37,'24.09 Nsangi-Buloba'!K37,'25.09 Nsangi-Buloba'!K37,'27.09 Nsangi-Buloba'!K37,'26.09 Nsangi-Buloba-24HRS'!K37,'28.09 Nsangi-Buloba-24h'!K37,'29.09 Nsangi-Buloba'!K37)</f>
        <v>0</v>
      </c>
      <c r="L37" s="49">
        <f>AVERAGE('23.09- NSANGI-BULOBA'!L37,'24.09 Nsangi-Buloba'!L37,'25.09 Nsangi-Buloba'!L37,'27.09 Nsangi-Buloba'!L37,'26.09 Nsangi-Buloba-24HRS'!L37,'28.09 Nsangi-Buloba-24h'!L37,'29.09 Nsangi-Buloba'!L37)</f>
        <v>0</v>
      </c>
      <c r="M37" s="49">
        <f>AVERAGE('23.09- NSANGI-BULOBA'!M37,'24.09 Nsangi-Buloba'!M37,'25.09 Nsangi-Buloba'!M37,'27.09 Nsangi-Buloba'!M37,'26.09 Nsangi-Buloba-24HRS'!M37,'28.09 Nsangi-Buloba-24h'!M37,'29.09 Nsangi-Buloba'!M37)</f>
        <v>13.857142857142858</v>
      </c>
      <c r="N37" s="49">
        <f>AVERAGE('23.09- NSANGI-BULOBA'!N37,'24.09 Nsangi-Buloba'!N37,'25.09 Nsangi-Buloba'!N37,'27.09 Nsangi-Buloba'!N37,'26.09 Nsangi-Buloba-24HRS'!N37,'28.09 Nsangi-Buloba-24h'!N37,'29.09 Nsangi-Buloba'!N37)</f>
        <v>0</v>
      </c>
      <c r="O37" s="15">
        <f t="shared" si="0"/>
        <v>5.4285714285714279</v>
      </c>
      <c r="P37" s="15">
        <f t="shared" si="1"/>
        <v>19.285714285714285</v>
      </c>
      <c r="R37" s="37" t="s">
        <v>85</v>
      </c>
      <c r="S37" s="62">
        <f t="shared" ref="S37:AF37" si="29">SUM(S10:S12)</f>
        <v>43.142857142857146</v>
      </c>
      <c r="T37" s="63">
        <f t="shared" si="29"/>
        <v>5</v>
      </c>
      <c r="U37" s="63">
        <f t="shared" si="29"/>
        <v>6.5714285714285712</v>
      </c>
      <c r="V37" s="63">
        <f t="shared" si="29"/>
        <v>6.2857142857142856</v>
      </c>
      <c r="W37" s="63">
        <f t="shared" si="29"/>
        <v>1.5714285714285712</v>
      </c>
      <c r="X37" s="63">
        <f t="shared" si="29"/>
        <v>0</v>
      </c>
      <c r="Y37" s="63">
        <f t="shared" si="29"/>
        <v>12.142857142857142</v>
      </c>
      <c r="Z37" s="63">
        <f t="shared" si="29"/>
        <v>1.4285714285714284</v>
      </c>
      <c r="AA37" s="63">
        <f t="shared" si="29"/>
        <v>1.4285714285714284</v>
      </c>
      <c r="AB37" s="63">
        <f t="shared" si="29"/>
        <v>0.14285714285714285</v>
      </c>
      <c r="AC37" s="63">
        <f t="shared" si="29"/>
        <v>271.85714285714289</v>
      </c>
      <c r="AD37" s="63">
        <f t="shared" si="29"/>
        <v>0</v>
      </c>
      <c r="AE37" s="64">
        <f t="shared" si="29"/>
        <v>77.714285714285722</v>
      </c>
      <c r="AF37" s="64">
        <f t="shared" si="29"/>
        <v>349.57142857142856</v>
      </c>
    </row>
    <row r="38" spans="2:32" ht="23.1" customHeight="1" x14ac:dyDescent="0.25">
      <c r="B38" s="24" t="s">
        <v>65</v>
      </c>
      <c r="C38" s="49">
        <f>AVERAGE('23.09- NSANGI-BULOBA'!C38,'24.09 Nsangi-Buloba'!C38,'25.09 Nsangi-Buloba'!C38,'27.09 Nsangi-Buloba'!C38,'26.09 Nsangi-Buloba-24HRS'!C38,'28.09 Nsangi-Buloba-24h'!C38,'29.09 Nsangi-Buloba'!C38)</f>
        <v>4</v>
      </c>
      <c r="D38" s="49">
        <f>AVERAGE('23.09- NSANGI-BULOBA'!D38,'24.09 Nsangi-Buloba'!D38,'25.09 Nsangi-Buloba'!D38,'27.09 Nsangi-Buloba'!D38,'26.09 Nsangi-Buloba-24HRS'!D38,'28.09 Nsangi-Buloba-24h'!D38,'29.09 Nsangi-Buloba'!D38)</f>
        <v>0.2857142857142857</v>
      </c>
      <c r="E38" s="49">
        <f>AVERAGE('23.09- NSANGI-BULOBA'!E38,'24.09 Nsangi-Buloba'!E38,'25.09 Nsangi-Buloba'!E38,'27.09 Nsangi-Buloba'!E38,'26.09 Nsangi-Buloba-24HRS'!E38,'28.09 Nsangi-Buloba-24h'!E38,'29.09 Nsangi-Buloba'!E38)</f>
        <v>1.1428571428571428</v>
      </c>
      <c r="F38" s="49">
        <f>AVERAGE('23.09- NSANGI-BULOBA'!F38,'24.09 Nsangi-Buloba'!F38,'25.09 Nsangi-Buloba'!F38,'27.09 Nsangi-Buloba'!F38,'26.09 Nsangi-Buloba-24HRS'!F38,'28.09 Nsangi-Buloba-24h'!F38,'29.09 Nsangi-Buloba'!F38)</f>
        <v>1</v>
      </c>
      <c r="G38" s="49">
        <f>AVERAGE('23.09- NSANGI-BULOBA'!G38,'24.09 Nsangi-Buloba'!G38,'25.09 Nsangi-Buloba'!G38,'27.09 Nsangi-Buloba'!G38,'26.09 Nsangi-Buloba-24HRS'!G38,'28.09 Nsangi-Buloba-24h'!G38,'29.09 Nsangi-Buloba'!G38)</f>
        <v>0</v>
      </c>
      <c r="H38" s="49">
        <f>AVERAGE('23.09- NSANGI-BULOBA'!H38,'24.09 Nsangi-Buloba'!H38,'25.09 Nsangi-Buloba'!H38,'27.09 Nsangi-Buloba'!H38,'26.09 Nsangi-Buloba-24HRS'!H38,'28.09 Nsangi-Buloba-24h'!H38,'29.09 Nsangi-Buloba'!H38)</f>
        <v>0</v>
      </c>
      <c r="I38" s="49">
        <f>AVERAGE('23.09- NSANGI-BULOBA'!I38,'24.09 Nsangi-Buloba'!I38,'25.09 Nsangi-Buloba'!I38,'27.09 Nsangi-Buloba'!I38,'26.09 Nsangi-Buloba-24HRS'!I38,'28.09 Nsangi-Buloba-24h'!I38,'29.09 Nsangi-Buloba'!I38)</f>
        <v>1.1428571428571428</v>
      </c>
      <c r="J38" s="49">
        <f>AVERAGE('23.09- NSANGI-BULOBA'!J38,'24.09 Nsangi-Buloba'!J38,'25.09 Nsangi-Buloba'!J38,'27.09 Nsangi-Buloba'!J38,'26.09 Nsangi-Buloba-24HRS'!J38,'28.09 Nsangi-Buloba-24h'!J38,'29.09 Nsangi-Buloba'!J38)</f>
        <v>0.42857142857142855</v>
      </c>
      <c r="K38" s="49">
        <f>AVERAGE('23.09- NSANGI-BULOBA'!K38,'24.09 Nsangi-Buloba'!K38,'25.09 Nsangi-Buloba'!K38,'27.09 Nsangi-Buloba'!K38,'26.09 Nsangi-Buloba-24HRS'!K38,'28.09 Nsangi-Buloba-24h'!K38,'29.09 Nsangi-Buloba'!K38)</f>
        <v>0.14285714285714285</v>
      </c>
      <c r="L38" s="49">
        <f>AVERAGE('23.09- NSANGI-BULOBA'!L38,'24.09 Nsangi-Buloba'!L38,'25.09 Nsangi-Buloba'!L38,'27.09 Nsangi-Buloba'!L38,'26.09 Nsangi-Buloba-24HRS'!L38,'28.09 Nsangi-Buloba-24h'!L38,'29.09 Nsangi-Buloba'!L38)</f>
        <v>0</v>
      </c>
      <c r="M38" s="49">
        <f>AVERAGE('23.09- NSANGI-BULOBA'!M38,'24.09 Nsangi-Buloba'!M38,'25.09 Nsangi-Buloba'!M38,'27.09 Nsangi-Buloba'!M38,'26.09 Nsangi-Buloba-24HRS'!M38,'28.09 Nsangi-Buloba-24h'!M38,'29.09 Nsangi-Buloba'!M38)</f>
        <v>16.714285714285715</v>
      </c>
      <c r="N38" s="49">
        <f>AVERAGE('23.09- NSANGI-BULOBA'!N38,'24.09 Nsangi-Buloba'!N38,'25.09 Nsangi-Buloba'!N38,'27.09 Nsangi-Buloba'!N38,'26.09 Nsangi-Buloba-24HRS'!N38,'28.09 Nsangi-Buloba-24h'!N38,'29.09 Nsangi-Buloba'!N38)</f>
        <v>0</v>
      </c>
      <c r="O38" s="15">
        <f t="shared" si="0"/>
        <v>8.1428571428571423</v>
      </c>
      <c r="P38" s="15">
        <f t="shared" si="1"/>
        <v>24.857142857142858</v>
      </c>
      <c r="R38" s="28" t="s">
        <v>86</v>
      </c>
      <c r="S38" s="63">
        <f t="shared" ref="S38:AF38" si="30">SUM(S13:S18)</f>
        <v>86.428571428571431</v>
      </c>
      <c r="T38" s="63">
        <f t="shared" si="30"/>
        <v>10</v>
      </c>
      <c r="U38" s="63">
        <f t="shared" si="30"/>
        <v>16.428571428571427</v>
      </c>
      <c r="V38" s="63">
        <f t="shared" si="30"/>
        <v>11.142857142857142</v>
      </c>
      <c r="W38" s="63">
        <f t="shared" si="30"/>
        <v>0.71428571428571419</v>
      </c>
      <c r="X38" s="63">
        <f t="shared" si="30"/>
        <v>0.2857142857142857</v>
      </c>
      <c r="Y38" s="63">
        <f t="shared" si="30"/>
        <v>34.142857142857139</v>
      </c>
      <c r="Z38" s="63">
        <f t="shared" si="30"/>
        <v>4.9999999999999991</v>
      </c>
      <c r="AA38" s="63">
        <f t="shared" si="30"/>
        <v>0.85714285714285698</v>
      </c>
      <c r="AB38" s="63">
        <f t="shared" si="30"/>
        <v>0.2857142857142857</v>
      </c>
      <c r="AC38" s="63">
        <f t="shared" si="30"/>
        <v>417.57142857142856</v>
      </c>
      <c r="AD38" s="63">
        <f t="shared" si="30"/>
        <v>0</v>
      </c>
      <c r="AE38" s="64">
        <f t="shared" si="30"/>
        <v>165.28571428571428</v>
      </c>
      <c r="AF38" s="64">
        <f t="shared" si="30"/>
        <v>582.85714285714289</v>
      </c>
    </row>
    <row r="39" spans="2:32" ht="23.1" customHeight="1" x14ac:dyDescent="0.25">
      <c r="B39" s="24" t="s">
        <v>66</v>
      </c>
      <c r="C39" s="49">
        <f>AVERAGE('23.09- NSANGI-BULOBA'!C39,'24.09 Nsangi-Buloba'!C39,'25.09 Nsangi-Buloba'!C39,'27.09 Nsangi-Buloba'!C39,'26.09 Nsangi-Buloba-24HRS'!C39,'28.09 Nsangi-Buloba-24h'!C39,'29.09 Nsangi-Buloba'!C39)</f>
        <v>3.4285714285714284</v>
      </c>
      <c r="D39" s="49">
        <f>AVERAGE('23.09- NSANGI-BULOBA'!D39,'24.09 Nsangi-Buloba'!D39,'25.09 Nsangi-Buloba'!D39,'27.09 Nsangi-Buloba'!D39,'26.09 Nsangi-Buloba-24HRS'!D39,'28.09 Nsangi-Buloba-24h'!D39,'29.09 Nsangi-Buloba'!D39)</f>
        <v>0.42857142857142855</v>
      </c>
      <c r="E39" s="49">
        <f>AVERAGE('23.09- NSANGI-BULOBA'!E39,'24.09 Nsangi-Buloba'!E39,'25.09 Nsangi-Buloba'!E39,'27.09 Nsangi-Buloba'!E39,'26.09 Nsangi-Buloba-24HRS'!E39,'28.09 Nsangi-Buloba-24h'!E39,'29.09 Nsangi-Buloba'!E39)</f>
        <v>0.5714285714285714</v>
      </c>
      <c r="F39" s="49">
        <f>AVERAGE('23.09- NSANGI-BULOBA'!F39,'24.09 Nsangi-Buloba'!F39,'25.09 Nsangi-Buloba'!F39,'27.09 Nsangi-Buloba'!F39,'26.09 Nsangi-Buloba-24HRS'!F39,'28.09 Nsangi-Buloba-24h'!F39,'29.09 Nsangi-Buloba'!F39)</f>
        <v>0.42857142857142855</v>
      </c>
      <c r="G39" s="49">
        <f>AVERAGE('23.09- NSANGI-BULOBA'!G39,'24.09 Nsangi-Buloba'!G39,'25.09 Nsangi-Buloba'!G39,'27.09 Nsangi-Buloba'!G39,'26.09 Nsangi-Buloba-24HRS'!G39,'28.09 Nsangi-Buloba-24h'!G39,'29.09 Nsangi-Buloba'!G39)</f>
        <v>0</v>
      </c>
      <c r="H39" s="49">
        <f>AVERAGE('23.09- NSANGI-BULOBA'!H39,'24.09 Nsangi-Buloba'!H39,'25.09 Nsangi-Buloba'!H39,'27.09 Nsangi-Buloba'!H39,'26.09 Nsangi-Buloba-24HRS'!H39,'28.09 Nsangi-Buloba-24h'!H39,'29.09 Nsangi-Buloba'!H39)</f>
        <v>0</v>
      </c>
      <c r="I39" s="49">
        <f>AVERAGE('23.09- NSANGI-BULOBA'!I39,'24.09 Nsangi-Buloba'!I39,'25.09 Nsangi-Buloba'!I39,'27.09 Nsangi-Buloba'!I39,'26.09 Nsangi-Buloba-24HRS'!I39,'28.09 Nsangi-Buloba-24h'!I39,'29.09 Nsangi-Buloba'!I39)</f>
        <v>1.5714285714285714</v>
      </c>
      <c r="J39" s="49">
        <f>AVERAGE('23.09- NSANGI-BULOBA'!J39,'24.09 Nsangi-Buloba'!J39,'25.09 Nsangi-Buloba'!J39,'27.09 Nsangi-Buloba'!J39,'26.09 Nsangi-Buloba-24HRS'!J39,'28.09 Nsangi-Buloba-24h'!J39,'29.09 Nsangi-Buloba'!J39)</f>
        <v>0</v>
      </c>
      <c r="K39" s="49">
        <f>AVERAGE('23.09- NSANGI-BULOBA'!K39,'24.09 Nsangi-Buloba'!K39,'25.09 Nsangi-Buloba'!K39,'27.09 Nsangi-Buloba'!K39,'26.09 Nsangi-Buloba-24HRS'!K39,'28.09 Nsangi-Buloba-24h'!K39,'29.09 Nsangi-Buloba'!K39)</f>
        <v>0</v>
      </c>
      <c r="L39" s="49">
        <f>AVERAGE('23.09- NSANGI-BULOBA'!L39,'24.09 Nsangi-Buloba'!L39,'25.09 Nsangi-Buloba'!L39,'27.09 Nsangi-Buloba'!L39,'26.09 Nsangi-Buloba-24HRS'!L39,'28.09 Nsangi-Buloba-24h'!L39,'29.09 Nsangi-Buloba'!L39)</f>
        <v>0.14285714285714285</v>
      </c>
      <c r="M39" s="49">
        <f>AVERAGE('23.09- NSANGI-BULOBA'!M39,'24.09 Nsangi-Buloba'!M39,'25.09 Nsangi-Buloba'!M39,'27.09 Nsangi-Buloba'!M39,'26.09 Nsangi-Buloba-24HRS'!M39,'28.09 Nsangi-Buloba-24h'!M39,'29.09 Nsangi-Buloba'!M39)</f>
        <v>15.857142857142858</v>
      </c>
      <c r="N39" s="49">
        <f>AVERAGE('23.09- NSANGI-BULOBA'!N39,'24.09 Nsangi-Buloba'!N39,'25.09 Nsangi-Buloba'!N39,'27.09 Nsangi-Buloba'!N39,'26.09 Nsangi-Buloba-24HRS'!N39,'28.09 Nsangi-Buloba-24h'!N39,'29.09 Nsangi-Buloba'!N39)</f>
        <v>0</v>
      </c>
      <c r="O39" s="15">
        <f t="shared" si="0"/>
        <v>6.5714285714285712</v>
      </c>
      <c r="P39" s="15">
        <f t="shared" si="1"/>
        <v>22.428571428571431</v>
      </c>
      <c r="R39" s="29" t="s">
        <v>87</v>
      </c>
      <c r="S39" s="63">
        <f t="shared" ref="S39:AF39" si="31">SUM(S19:S21)</f>
        <v>74.285714285714278</v>
      </c>
      <c r="T39" s="63">
        <f t="shared" si="31"/>
        <v>10</v>
      </c>
      <c r="U39" s="63">
        <f t="shared" si="31"/>
        <v>12</v>
      </c>
      <c r="V39" s="63">
        <f t="shared" si="31"/>
        <v>11.571428571428573</v>
      </c>
      <c r="W39" s="63">
        <f t="shared" si="31"/>
        <v>5.1428571428571423</v>
      </c>
      <c r="X39" s="63">
        <f t="shared" si="31"/>
        <v>0.14285714285714285</v>
      </c>
      <c r="Y39" s="63">
        <f t="shared" si="31"/>
        <v>16.285714285714285</v>
      </c>
      <c r="Z39" s="63">
        <f t="shared" si="31"/>
        <v>1.7142857142857142</v>
      </c>
      <c r="AA39" s="63">
        <f t="shared" si="31"/>
        <v>0.5714285714285714</v>
      </c>
      <c r="AB39" s="63">
        <f t="shared" si="31"/>
        <v>0</v>
      </c>
      <c r="AC39" s="63">
        <f t="shared" si="31"/>
        <v>238.42857142857144</v>
      </c>
      <c r="AD39" s="63">
        <f t="shared" si="31"/>
        <v>0.14285714285714285</v>
      </c>
      <c r="AE39" s="64">
        <f t="shared" si="31"/>
        <v>131.85714285714286</v>
      </c>
      <c r="AF39" s="64">
        <f t="shared" si="31"/>
        <v>370.28571428571428</v>
      </c>
    </row>
    <row r="40" spans="2:32" ht="23.1" customHeight="1" x14ac:dyDescent="0.25">
      <c r="B40" s="24" t="s">
        <v>67</v>
      </c>
      <c r="C40" s="49">
        <f>AVERAGE('23.09- NSANGI-BULOBA'!C40,'24.09 Nsangi-Buloba'!C40,'25.09 Nsangi-Buloba'!C40,'27.09 Nsangi-Buloba'!C40,'26.09 Nsangi-Buloba-24HRS'!C40,'28.09 Nsangi-Buloba-24h'!C40,'29.09 Nsangi-Buloba'!C40)</f>
        <v>3.2857142857142856</v>
      </c>
      <c r="D40" s="49">
        <f>AVERAGE('23.09- NSANGI-BULOBA'!D40,'24.09 Nsangi-Buloba'!D40,'25.09 Nsangi-Buloba'!D40,'27.09 Nsangi-Buloba'!D40,'26.09 Nsangi-Buloba-24HRS'!D40,'28.09 Nsangi-Buloba-24h'!D40,'29.09 Nsangi-Buloba'!D40)</f>
        <v>0.14285714285714285</v>
      </c>
      <c r="E40" s="49">
        <f>AVERAGE('23.09- NSANGI-BULOBA'!E40,'24.09 Nsangi-Buloba'!E40,'25.09 Nsangi-Buloba'!E40,'27.09 Nsangi-Buloba'!E40,'26.09 Nsangi-Buloba-24HRS'!E40,'28.09 Nsangi-Buloba-24h'!E40,'29.09 Nsangi-Buloba'!E40)</f>
        <v>1.2857142857142858</v>
      </c>
      <c r="F40" s="49">
        <f>AVERAGE('23.09- NSANGI-BULOBA'!F40,'24.09 Nsangi-Buloba'!F40,'25.09 Nsangi-Buloba'!F40,'27.09 Nsangi-Buloba'!F40,'26.09 Nsangi-Buloba-24HRS'!F40,'28.09 Nsangi-Buloba-24h'!F40,'29.09 Nsangi-Buloba'!F40)</f>
        <v>0.42857142857142855</v>
      </c>
      <c r="G40" s="49">
        <f>AVERAGE('23.09- NSANGI-BULOBA'!G40,'24.09 Nsangi-Buloba'!G40,'25.09 Nsangi-Buloba'!G40,'27.09 Nsangi-Buloba'!G40,'26.09 Nsangi-Buloba-24HRS'!G40,'28.09 Nsangi-Buloba-24h'!G40,'29.09 Nsangi-Buloba'!G40)</f>
        <v>0</v>
      </c>
      <c r="H40" s="49">
        <f>AVERAGE('23.09- NSANGI-BULOBA'!H40,'24.09 Nsangi-Buloba'!H40,'25.09 Nsangi-Buloba'!H40,'27.09 Nsangi-Buloba'!H40,'26.09 Nsangi-Buloba-24HRS'!H40,'28.09 Nsangi-Buloba-24h'!H40,'29.09 Nsangi-Buloba'!H40)</f>
        <v>0</v>
      </c>
      <c r="I40" s="49">
        <f>AVERAGE('23.09- NSANGI-BULOBA'!I40,'24.09 Nsangi-Buloba'!I40,'25.09 Nsangi-Buloba'!I40,'27.09 Nsangi-Buloba'!I40,'26.09 Nsangi-Buloba-24HRS'!I40,'28.09 Nsangi-Buloba-24h'!I40,'29.09 Nsangi-Buloba'!I40)</f>
        <v>1.5714285714285714</v>
      </c>
      <c r="J40" s="49">
        <f>AVERAGE('23.09- NSANGI-BULOBA'!J40,'24.09 Nsangi-Buloba'!J40,'25.09 Nsangi-Buloba'!J40,'27.09 Nsangi-Buloba'!J40,'26.09 Nsangi-Buloba-24HRS'!J40,'28.09 Nsangi-Buloba-24h'!J40,'29.09 Nsangi-Buloba'!J40)</f>
        <v>0.2857142857142857</v>
      </c>
      <c r="K40" s="49">
        <f>AVERAGE('23.09- NSANGI-BULOBA'!K40,'24.09 Nsangi-Buloba'!K40,'25.09 Nsangi-Buloba'!K40,'27.09 Nsangi-Buloba'!K40,'26.09 Nsangi-Buloba-24HRS'!K40,'28.09 Nsangi-Buloba-24h'!K40,'29.09 Nsangi-Buloba'!K40)</f>
        <v>0</v>
      </c>
      <c r="L40" s="49">
        <f>AVERAGE('23.09- NSANGI-BULOBA'!L40,'24.09 Nsangi-Buloba'!L40,'25.09 Nsangi-Buloba'!L40,'27.09 Nsangi-Buloba'!L40,'26.09 Nsangi-Buloba-24HRS'!L40,'28.09 Nsangi-Buloba-24h'!L40,'29.09 Nsangi-Buloba'!L40)</f>
        <v>0</v>
      </c>
      <c r="M40" s="49">
        <f>AVERAGE('23.09- NSANGI-BULOBA'!M40,'24.09 Nsangi-Buloba'!M40,'25.09 Nsangi-Buloba'!M40,'27.09 Nsangi-Buloba'!M40,'26.09 Nsangi-Buloba-24HRS'!M40,'28.09 Nsangi-Buloba-24h'!M40,'29.09 Nsangi-Buloba'!M40)</f>
        <v>14</v>
      </c>
      <c r="N40" s="49">
        <f>AVERAGE('23.09- NSANGI-BULOBA'!N40,'24.09 Nsangi-Buloba'!N40,'25.09 Nsangi-Buloba'!N40,'27.09 Nsangi-Buloba'!N40,'26.09 Nsangi-Buloba-24HRS'!N40,'28.09 Nsangi-Buloba-24h'!N40,'29.09 Nsangi-Buloba'!N40)</f>
        <v>0</v>
      </c>
      <c r="O40" s="15">
        <f t="shared" si="0"/>
        <v>7</v>
      </c>
      <c r="P40" s="15">
        <f t="shared" si="1"/>
        <v>21</v>
      </c>
      <c r="R40" s="5" t="s">
        <v>17</v>
      </c>
      <c r="S40" s="63">
        <f t="shared" ref="S40:AF40" si="32">SUM(S10:S21)</f>
        <v>203.85714285714283</v>
      </c>
      <c r="T40" s="63">
        <f t="shared" si="32"/>
        <v>25</v>
      </c>
      <c r="U40" s="63">
        <f t="shared" si="32"/>
        <v>35</v>
      </c>
      <c r="V40" s="63">
        <f t="shared" si="32"/>
        <v>29</v>
      </c>
      <c r="W40" s="63">
        <f t="shared" si="32"/>
        <v>7.4285714285714279</v>
      </c>
      <c r="X40" s="63">
        <f t="shared" si="32"/>
        <v>0.42857142857142855</v>
      </c>
      <c r="Y40" s="63">
        <f t="shared" si="32"/>
        <v>62.571428571428569</v>
      </c>
      <c r="Z40" s="63">
        <f t="shared" si="32"/>
        <v>8.1428571428571423</v>
      </c>
      <c r="AA40" s="63">
        <f t="shared" si="32"/>
        <v>2.8571428571428563</v>
      </c>
      <c r="AB40" s="63">
        <f t="shared" si="32"/>
        <v>0.42857142857142855</v>
      </c>
      <c r="AC40" s="63">
        <f t="shared" si="32"/>
        <v>927.85714285714289</v>
      </c>
      <c r="AD40" s="63">
        <f t="shared" si="32"/>
        <v>0.14285714285714285</v>
      </c>
      <c r="AE40" s="64">
        <f t="shared" si="32"/>
        <v>374.85714285714283</v>
      </c>
      <c r="AF40" s="64">
        <f t="shared" si="32"/>
        <v>1302.7142857142858</v>
      </c>
    </row>
    <row r="41" spans="2:32" ht="23.1" customHeight="1" x14ac:dyDescent="0.25">
      <c r="B41" s="23" t="s">
        <v>68</v>
      </c>
      <c r="C41" s="49">
        <f>AVERAGE('23.09- NSANGI-BULOBA'!C41,'24.09 Nsangi-Buloba'!C41,'25.09 Nsangi-Buloba'!C41,'27.09 Nsangi-Buloba'!C41,'26.09 Nsangi-Buloba-24HRS'!C41,'28.09 Nsangi-Buloba-24h'!C41,'29.09 Nsangi-Buloba'!C41)</f>
        <v>3.1428571428571428</v>
      </c>
      <c r="D41" s="49">
        <f>AVERAGE('23.09- NSANGI-BULOBA'!D41,'24.09 Nsangi-Buloba'!D41,'25.09 Nsangi-Buloba'!D41,'27.09 Nsangi-Buloba'!D41,'26.09 Nsangi-Buloba-24HRS'!D41,'28.09 Nsangi-Buloba-24h'!D41,'29.09 Nsangi-Buloba'!D41)</f>
        <v>1</v>
      </c>
      <c r="E41" s="49">
        <f>AVERAGE('23.09- NSANGI-BULOBA'!E41,'24.09 Nsangi-Buloba'!E41,'25.09 Nsangi-Buloba'!E41,'27.09 Nsangi-Buloba'!E41,'26.09 Nsangi-Buloba-24HRS'!E41,'28.09 Nsangi-Buloba-24h'!E41,'29.09 Nsangi-Buloba'!E41)</f>
        <v>0.5714285714285714</v>
      </c>
      <c r="F41" s="49">
        <f>AVERAGE('23.09- NSANGI-BULOBA'!F41,'24.09 Nsangi-Buloba'!F41,'25.09 Nsangi-Buloba'!F41,'27.09 Nsangi-Buloba'!F41,'26.09 Nsangi-Buloba-24HRS'!F41,'28.09 Nsangi-Buloba-24h'!F41,'29.09 Nsangi-Buloba'!F41)</f>
        <v>0.2857142857142857</v>
      </c>
      <c r="G41" s="49">
        <f>AVERAGE('23.09- NSANGI-BULOBA'!G41,'24.09 Nsangi-Buloba'!G41,'25.09 Nsangi-Buloba'!G41,'27.09 Nsangi-Buloba'!G41,'26.09 Nsangi-Buloba-24HRS'!G41,'28.09 Nsangi-Buloba-24h'!G41,'29.09 Nsangi-Buloba'!G41)</f>
        <v>0</v>
      </c>
      <c r="H41" s="49">
        <f>AVERAGE('23.09- NSANGI-BULOBA'!H41,'24.09 Nsangi-Buloba'!H41,'25.09 Nsangi-Buloba'!H41,'27.09 Nsangi-Buloba'!H41,'26.09 Nsangi-Buloba-24HRS'!H41,'28.09 Nsangi-Buloba-24h'!H41,'29.09 Nsangi-Buloba'!H41)</f>
        <v>0</v>
      </c>
      <c r="I41" s="49">
        <f>AVERAGE('23.09- NSANGI-BULOBA'!I41,'24.09 Nsangi-Buloba'!I41,'25.09 Nsangi-Buloba'!I41,'27.09 Nsangi-Buloba'!I41,'26.09 Nsangi-Buloba-24HRS'!I41,'28.09 Nsangi-Buloba-24h'!I41,'29.09 Nsangi-Buloba'!I41)</f>
        <v>1.2857142857142858</v>
      </c>
      <c r="J41" s="49">
        <f>AVERAGE('23.09- NSANGI-BULOBA'!J41,'24.09 Nsangi-Buloba'!J41,'25.09 Nsangi-Buloba'!J41,'27.09 Nsangi-Buloba'!J41,'26.09 Nsangi-Buloba-24HRS'!J41,'28.09 Nsangi-Buloba-24h'!J41,'29.09 Nsangi-Buloba'!J41)</f>
        <v>0.2857142857142857</v>
      </c>
      <c r="K41" s="49">
        <f>AVERAGE('23.09- NSANGI-BULOBA'!K41,'24.09 Nsangi-Buloba'!K41,'25.09 Nsangi-Buloba'!K41,'27.09 Nsangi-Buloba'!K41,'26.09 Nsangi-Buloba-24HRS'!K41,'28.09 Nsangi-Buloba-24h'!K41,'29.09 Nsangi-Buloba'!K41)</f>
        <v>0</v>
      </c>
      <c r="L41" s="49">
        <f>AVERAGE('23.09- NSANGI-BULOBA'!L41,'24.09 Nsangi-Buloba'!L41,'25.09 Nsangi-Buloba'!L41,'27.09 Nsangi-Buloba'!L41,'26.09 Nsangi-Buloba-24HRS'!L41,'28.09 Nsangi-Buloba-24h'!L41,'29.09 Nsangi-Buloba'!L41)</f>
        <v>0</v>
      </c>
      <c r="M41" s="49">
        <f>AVERAGE('23.09- NSANGI-BULOBA'!M41,'24.09 Nsangi-Buloba'!M41,'25.09 Nsangi-Buloba'!M41,'27.09 Nsangi-Buloba'!M41,'26.09 Nsangi-Buloba-24HRS'!M41,'28.09 Nsangi-Buloba-24h'!M41,'29.09 Nsangi-Buloba'!M41)</f>
        <v>14.285714285714286</v>
      </c>
      <c r="N41" s="49">
        <f>AVERAGE('23.09- NSANGI-BULOBA'!N41,'24.09 Nsangi-Buloba'!N41,'25.09 Nsangi-Buloba'!N41,'27.09 Nsangi-Buloba'!N41,'26.09 Nsangi-Buloba-24HRS'!N41,'28.09 Nsangi-Buloba-24h'!N41,'29.09 Nsangi-Buloba'!N41)</f>
        <v>0</v>
      </c>
      <c r="O41" s="15">
        <f t="shared" si="0"/>
        <v>6.5714285714285703</v>
      </c>
      <c r="P41" s="15">
        <f t="shared" si="1"/>
        <v>20.857142857142858</v>
      </c>
      <c r="R41" s="5" t="s">
        <v>185</v>
      </c>
      <c r="S41" s="63">
        <f>SUM(S10:S33)</f>
        <v>310.85714285714283</v>
      </c>
      <c r="T41" s="63">
        <f t="shared" ref="T41:AD41" si="33">SUM(T10:T33)</f>
        <v>75</v>
      </c>
      <c r="U41" s="63">
        <f t="shared" si="33"/>
        <v>78</v>
      </c>
      <c r="V41" s="63">
        <f t="shared" si="33"/>
        <v>99.5</v>
      </c>
      <c r="W41" s="63">
        <f t="shared" si="33"/>
        <v>17.428571428571427</v>
      </c>
      <c r="X41" s="63">
        <f t="shared" si="33"/>
        <v>2.9285714285714288</v>
      </c>
      <c r="Y41" s="63">
        <f t="shared" si="33"/>
        <v>114.57142857142857</v>
      </c>
      <c r="Z41" s="63">
        <f t="shared" si="33"/>
        <v>14.642857142857142</v>
      </c>
      <c r="AA41" s="63">
        <f t="shared" si="33"/>
        <v>3.3571428571428563</v>
      </c>
      <c r="AB41" s="63">
        <f t="shared" si="33"/>
        <v>0.9285714285714286</v>
      </c>
      <c r="AC41" s="63">
        <f t="shared" si="33"/>
        <v>1276.8571428571429</v>
      </c>
      <c r="AD41" s="63">
        <f t="shared" si="33"/>
        <v>0.14285714285714285</v>
      </c>
      <c r="AE41" s="64">
        <f>SUM(AE10:AE33)</f>
        <v>717.35714285714289</v>
      </c>
      <c r="AF41" s="64">
        <f>SUM(AF10:AF33)</f>
        <v>1994.2142857142858</v>
      </c>
    </row>
    <row r="42" spans="2:32" ht="23.1" customHeight="1" x14ac:dyDescent="0.25">
      <c r="B42" s="24" t="s">
        <v>69</v>
      </c>
      <c r="C42" s="49">
        <f>AVERAGE('23.09- NSANGI-BULOBA'!C42,'24.09 Nsangi-Buloba'!C42,'25.09 Nsangi-Buloba'!C42,'27.09 Nsangi-Buloba'!C42,'26.09 Nsangi-Buloba-24HRS'!C42,'28.09 Nsangi-Buloba-24h'!C42,'29.09 Nsangi-Buloba'!C42)</f>
        <v>4.5714285714285712</v>
      </c>
      <c r="D42" s="49">
        <f>AVERAGE('23.09- NSANGI-BULOBA'!D42,'24.09 Nsangi-Buloba'!D42,'25.09 Nsangi-Buloba'!D42,'27.09 Nsangi-Buloba'!D42,'26.09 Nsangi-Buloba-24HRS'!D42,'28.09 Nsangi-Buloba-24h'!D42,'29.09 Nsangi-Buloba'!D42)</f>
        <v>1.2857142857142858</v>
      </c>
      <c r="E42" s="49">
        <f>AVERAGE('23.09- NSANGI-BULOBA'!E42,'24.09 Nsangi-Buloba'!E42,'25.09 Nsangi-Buloba'!E42,'27.09 Nsangi-Buloba'!E42,'26.09 Nsangi-Buloba-24HRS'!E42,'28.09 Nsangi-Buloba-24h'!E42,'29.09 Nsangi-Buloba'!E42)</f>
        <v>0.5714285714285714</v>
      </c>
      <c r="F42" s="49">
        <f>AVERAGE('23.09- NSANGI-BULOBA'!F42,'24.09 Nsangi-Buloba'!F42,'25.09 Nsangi-Buloba'!F42,'27.09 Nsangi-Buloba'!F42,'26.09 Nsangi-Buloba-24HRS'!F42,'28.09 Nsangi-Buloba-24h'!F42,'29.09 Nsangi-Buloba'!F42)</f>
        <v>0.2857142857142857</v>
      </c>
      <c r="G42" s="49">
        <f>AVERAGE('23.09- NSANGI-BULOBA'!G42,'24.09 Nsangi-Buloba'!G42,'25.09 Nsangi-Buloba'!G42,'27.09 Nsangi-Buloba'!G42,'26.09 Nsangi-Buloba-24HRS'!G42,'28.09 Nsangi-Buloba-24h'!G42,'29.09 Nsangi-Buloba'!G42)</f>
        <v>0</v>
      </c>
      <c r="H42" s="49">
        <f>AVERAGE('23.09- NSANGI-BULOBA'!H42,'24.09 Nsangi-Buloba'!H42,'25.09 Nsangi-Buloba'!H42,'27.09 Nsangi-Buloba'!H42,'26.09 Nsangi-Buloba-24HRS'!H42,'28.09 Nsangi-Buloba-24h'!H42,'29.09 Nsangi-Buloba'!H42)</f>
        <v>0</v>
      </c>
      <c r="I42" s="49">
        <f>AVERAGE('23.09- NSANGI-BULOBA'!I42,'24.09 Nsangi-Buloba'!I42,'25.09 Nsangi-Buloba'!I42,'27.09 Nsangi-Buloba'!I42,'26.09 Nsangi-Buloba-24HRS'!I42,'28.09 Nsangi-Buloba-24h'!I42,'29.09 Nsangi-Buloba'!I42)</f>
        <v>1</v>
      </c>
      <c r="J42" s="49">
        <f>AVERAGE('23.09- NSANGI-BULOBA'!J42,'24.09 Nsangi-Buloba'!J42,'25.09 Nsangi-Buloba'!J42,'27.09 Nsangi-Buloba'!J42,'26.09 Nsangi-Buloba-24HRS'!J42,'28.09 Nsangi-Buloba-24h'!J42,'29.09 Nsangi-Buloba'!J42)</f>
        <v>0</v>
      </c>
      <c r="K42" s="49">
        <f>AVERAGE('23.09- NSANGI-BULOBA'!K42,'24.09 Nsangi-Buloba'!K42,'25.09 Nsangi-Buloba'!K42,'27.09 Nsangi-Buloba'!K42,'26.09 Nsangi-Buloba-24HRS'!K42,'28.09 Nsangi-Buloba-24h'!K42,'29.09 Nsangi-Buloba'!K42)</f>
        <v>0</v>
      </c>
      <c r="L42" s="49">
        <f>AVERAGE('23.09- NSANGI-BULOBA'!L42,'24.09 Nsangi-Buloba'!L42,'25.09 Nsangi-Buloba'!L42,'27.09 Nsangi-Buloba'!L42,'26.09 Nsangi-Buloba-24HRS'!L42,'28.09 Nsangi-Buloba-24h'!L42,'29.09 Nsangi-Buloba'!L42)</f>
        <v>0.14285714285714285</v>
      </c>
      <c r="M42" s="49">
        <f>AVERAGE('23.09- NSANGI-BULOBA'!M42,'24.09 Nsangi-Buloba'!M42,'25.09 Nsangi-Buloba'!M42,'27.09 Nsangi-Buloba'!M42,'26.09 Nsangi-Buloba-24HRS'!M42,'28.09 Nsangi-Buloba-24h'!M42,'29.09 Nsangi-Buloba'!M42)</f>
        <v>15.285714285714286</v>
      </c>
      <c r="N42" s="49">
        <f>AVERAGE('23.09- NSANGI-BULOBA'!N42,'24.09 Nsangi-Buloba'!N42,'25.09 Nsangi-Buloba'!N42,'27.09 Nsangi-Buloba'!N42,'26.09 Nsangi-Buloba-24HRS'!N42,'28.09 Nsangi-Buloba-24h'!N42,'29.09 Nsangi-Buloba'!N42)</f>
        <v>0</v>
      </c>
      <c r="O42" s="15">
        <f t="shared" si="0"/>
        <v>7.8571428571428568</v>
      </c>
      <c r="P42" s="15">
        <f t="shared" si="1"/>
        <v>23.142857142857142</v>
      </c>
      <c r="R42" s="5" t="s">
        <v>160</v>
      </c>
      <c r="S42" s="48">
        <f>S41/S40</f>
        <v>1.5248773651016119</v>
      </c>
      <c r="T42" s="48">
        <f t="shared" ref="T42:AF42" si="34">T41/T40</f>
        <v>3</v>
      </c>
      <c r="U42" s="48">
        <f t="shared" si="34"/>
        <v>2.2285714285714286</v>
      </c>
      <c r="V42" s="48">
        <f t="shared" si="34"/>
        <v>3.4310344827586206</v>
      </c>
      <c r="W42" s="48">
        <f t="shared" si="34"/>
        <v>2.3461538461538463</v>
      </c>
      <c r="X42" s="48">
        <f t="shared" si="34"/>
        <v>6.8333333333333339</v>
      </c>
      <c r="Y42" s="48">
        <f t="shared" si="34"/>
        <v>1.8310502283105023</v>
      </c>
      <c r="Z42" s="48">
        <f t="shared" si="34"/>
        <v>1.7982456140350878</v>
      </c>
      <c r="AA42" s="48">
        <f t="shared" si="34"/>
        <v>1.175</v>
      </c>
      <c r="AB42" s="48">
        <f t="shared" si="34"/>
        <v>2.166666666666667</v>
      </c>
      <c r="AC42" s="48">
        <f t="shared" si="34"/>
        <v>1.3761354888375674</v>
      </c>
      <c r="AD42" s="48">
        <f t="shared" si="34"/>
        <v>1</v>
      </c>
      <c r="AE42" s="65">
        <f t="shared" si="34"/>
        <v>1.9136814024390245</v>
      </c>
      <c r="AF42" s="65">
        <f t="shared" si="34"/>
        <v>1.530814782322623</v>
      </c>
    </row>
    <row r="43" spans="2:32" ht="23.1" customHeight="1" x14ac:dyDescent="0.25">
      <c r="B43" s="23" t="s">
        <v>70</v>
      </c>
      <c r="C43" s="49">
        <f>AVERAGE('23.09- NSANGI-BULOBA'!C43,'24.09 Nsangi-Buloba'!C43,'25.09 Nsangi-Buloba'!C43,'27.09 Nsangi-Buloba'!C43,'26.09 Nsangi-Buloba-24HRS'!C43,'28.09 Nsangi-Buloba-24h'!C43,'29.09 Nsangi-Buloba'!C43)</f>
        <v>4.4285714285714288</v>
      </c>
      <c r="D43" s="49">
        <f>AVERAGE('23.09- NSANGI-BULOBA'!D43,'24.09 Nsangi-Buloba'!D43,'25.09 Nsangi-Buloba'!D43,'27.09 Nsangi-Buloba'!D43,'26.09 Nsangi-Buloba-24HRS'!D43,'28.09 Nsangi-Buloba-24h'!D43,'29.09 Nsangi-Buloba'!D43)</f>
        <v>0.7142857142857143</v>
      </c>
      <c r="E43" s="49">
        <f>AVERAGE('23.09- NSANGI-BULOBA'!E43,'24.09 Nsangi-Buloba'!E43,'25.09 Nsangi-Buloba'!E43,'27.09 Nsangi-Buloba'!E43,'26.09 Nsangi-Buloba-24HRS'!E43,'28.09 Nsangi-Buloba-24h'!E43,'29.09 Nsangi-Buloba'!E43)</f>
        <v>0.7142857142857143</v>
      </c>
      <c r="F43" s="49">
        <f>AVERAGE('23.09- NSANGI-BULOBA'!F43,'24.09 Nsangi-Buloba'!F43,'25.09 Nsangi-Buloba'!F43,'27.09 Nsangi-Buloba'!F43,'26.09 Nsangi-Buloba-24HRS'!F43,'28.09 Nsangi-Buloba-24h'!F43,'29.09 Nsangi-Buloba'!F43)</f>
        <v>0.14285714285714285</v>
      </c>
      <c r="G43" s="49">
        <f>AVERAGE('23.09- NSANGI-BULOBA'!G43,'24.09 Nsangi-Buloba'!G43,'25.09 Nsangi-Buloba'!G43,'27.09 Nsangi-Buloba'!G43,'26.09 Nsangi-Buloba-24HRS'!G43,'28.09 Nsangi-Buloba-24h'!G43,'29.09 Nsangi-Buloba'!G43)</f>
        <v>0.14285714285714285</v>
      </c>
      <c r="H43" s="49">
        <f>AVERAGE('23.09- NSANGI-BULOBA'!H43,'24.09 Nsangi-Buloba'!H43,'25.09 Nsangi-Buloba'!H43,'27.09 Nsangi-Buloba'!H43,'26.09 Nsangi-Buloba-24HRS'!H43,'28.09 Nsangi-Buloba-24h'!H43,'29.09 Nsangi-Buloba'!H43)</f>
        <v>0</v>
      </c>
      <c r="I43" s="49">
        <f>AVERAGE('23.09- NSANGI-BULOBA'!I43,'24.09 Nsangi-Buloba'!I43,'25.09 Nsangi-Buloba'!I43,'27.09 Nsangi-Buloba'!I43,'26.09 Nsangi-Buloba-24HRS'!I43,'28.09 Nsangi-Buloba-24h'!I43,'29.09 Nsangi-Buloba'!I43)</f>
        <v>1.4285714285714286</v>
      </c>
      <c r="J43" s="49">
        <f>AVERAGE('23.09- NSANGI-BULOBA'!J43,'24.09 Nsangi-Buloba'!J43,'25.09 Nsangi-Buloba'!J43,'27.09 Nsangi-Buloba'!J43,'26.09 Nsangi-Buloba-24HRS'!J43,'28.09 Nsangi-Buloba-24h'!J43,'29.09 Nsangi-Buloba'!J43)</f>
        <v>0.2857142857142857</v>
      </c>
      <c r="K43" s="49">
        <f>AVERAGE('23.09- NSANGI-BULOBA'!K43,'24.09 Nsangi-Buloba'!K43,'25.09 Nsangi-Buloba'!K43,'27.09 Nsangi-Buloba'!K43,'26.09 Nsangi-Buloba-24HRS'!K43,'28.09 Nsangi-Buloba-24h'!K43,'29.09 Nsangi-Buloba'!K43)</f>
        <v>0</v>
      </c>
      <c r="L43" s="49">
        <f>AVERAGE('23.09- NSANGI-BULOBA'!L43,'24.09 Nsangi-Buloba'!L43,'25.09 Nsangi-Buloba'!L43,'27.09 Nsangi-Buloba'!L43,'26.09 Nsangi-Buloba-24HRS'!L43,'28.09 Nsangi-Buloba-24h'!L43,'29.09 Nsangi-Buloba'!L43)</f>
        <v>0</v>
      </c>
      <c r="M43" s="49">
        <f>AVERAGE('23.09- NSANGI-BULOBA'!M43,'24.09 Nsangi-Buloba'!M43,'25.09 Nsangi-Buloba'!M43,'27.09 Nsangi-Buloba'!M43,'26.09 Nsangi-Buloba-24HRS'!M43,'28.09 Nsangi-Buloba-24h'!M43,'29.09 Nsangi-Buloba'!M43)</f>
        <v>15.571428571428571</v>
      </c>
      <c r="N43" s="49">
        <f>AVERAGE('23.09- NSANGI-BULOBA'!N43,'24.09 Nsangi-Buloba'!N43,'25.09 Nsangi-Buloba'!N43,'27.09 Nsangi-Buloba'!N43,'26.09 Nsangi-Buloba-24HRS'!N43,'28.09 Nsangi-Buloba-24h'!N43,'29.09 Nsangi-Buloba'!N43)</f>
        <v>0</v>
      </c>
      <c r="O43" s="15">
        <f t="shared" si="0"/>
        <v>7.8571428571428585</v>
      </c>
      <c r="P43" s="15">
        <f t="shared" si="1"/>
        <v>23.428571428571431</v>
      </c>
    </row>
    <row r="44" spans="2:32" ht="23.1" customHeight="1" x14ac:dyDescent="0.25">
      <c r="B44" s="25" t="s">
        <v>71</v>
      </c>
      <c r="C44" s="49">
        <f>AVERAGE('23.09- NSANGI-BULOBA'!C44,'24.09 Nsangi-Buloba'!C44,'25.09 Nsangi-Buloba'!C44,'27.09 Nsangi-Buloba'!C44,'26.09 Nsangi-Buloba-24HRS'!C44,'28.09 Nsangi-Buloba-24h'!C44,'29.09 Nsangi-Buloba'!C44)</f>
        <v>3.7142857142857144</v>
      </c>
      <c r="D44" s="49">
        <f>AVERAGE('23.09- NSANGI-BULOBA'!D44,'24.09 Nsangi-Buloba'!D44,'25.09 Nsangi-Buloba'!D44,'27.09 Nsangi-Buloba'!D44,'26.09 Nsangi-Buloba-24HRS'!D44,'28.09 Nsangi-Buloba-24h'!D44,'29.09 Nsangi-Buloba'!D44)</f>
        <v>0.7142857142857143</v>
      </c>
      <c r="E44" s="49">
        <f>AVERAGE('23.09- NSANGI-BULOBA'!E44,'24.09 Nsangi-Buloba'!E44,'25.09 Nsangi-Buloba'!E44,'27.09 Nsangi-Buloba'!E44,'26.09 Nsangi-Buloba-24HRS'!E44,'28.09 Nsangi-Buloba-24h'!E44,'29.09 Nsangi-Buloba'!E44)</f>
        <v>1</v>
      </c>
      <c r="F44" s="49">
        <f>AVERAGE('23.09- NSANGI-BULOBA'!F44,'24.09 Nsangi-Buloba'!F44,'25.09 Nsangi-Buloba'!F44,'27.09 Nsangi-Buloba'!F44,'26.09 Nsangi-Buloba-24HRS'!F44,'28.09 Nsangi-Buloba-24h'!F44,'29.09 Nsangi-Buloba'!F44)</f>
        <v>0.14285714285714285</v>
      </c>
      <c r="G44" s="49">
        <f>AVERAGE('23.09- NSANGI-BULOBA'!G44,'24.09 Nsangi-Buloba'!G44,'25.09 Nsangi-Buloba'!G44,'27.09 Nsangi-Buloba'!G44,'26.09 Nsangi-Buloba-24HRS'!G44,'28.09 Nsangi-Buloba-24h'!G44,'29.09 Nsangi-Buloba'!G44)</f>
        <v>0</v>
      </c>
      <c r="H44" s="49">
        <f>AVERAGE('23.09- NSANGI-BULOBA'!H44,'24.09 Nsangi-Buloba'!H44,'25.09 Nsangi-Buloba'!H44,'27.09 Nsangi-Buloba'!H44,'26.09 Nsangi-Buloba-24HRS'!H44,'28.09 Nsangi-Buloba-24h'!H44,'29.09 Nsangi-Buloba'!H44)</f>
        <v>0</v>
      </c>
      <c r="I44" s="49">
        <f>AVERAGE('23.09- NSANGI-BULOBA'!I44,'24.09 Nsangi-Buloba'!I44,'25.09 Nsangi-Buloba'!I44,'27.09 Nsangi-Buloba'!I44,'26.09 Nsangi-Buloba-24HRS'!I44,'28.09 Nsangi-Buloba-24h'!I44,'29.09 Nsangi-Buloba'!I44)</f>
        <v>1.2857142857142858</v>
      </c>
      <c r="J44" s="49">
        <f>AVERAGE('23.09- NSANGI-BULOBA'!J44,'24.09 Nsangi-Buloba'!J44,'25.09 Nsangi-Buloba'!J44,'27.09 Nsangi-Buloba'!J44,'26.09 Nsangi-Buloba-24HRS'!J44,'28.09 Nsangi-Buloba-24h'!J44,'29.09 Nsangi-Buloba'!J44)</f>
        <v>0.2857142857142857</v>
      </c>
      <c r="K44" s="49">
        <f>AVERAGE('23.09- NSANGI-BULOBA'!K44,'24.09 Nsangi-Buloba'!K44,'25.09 Nsangi-Buloba'!K44,'27.09 Nsangi-Buloba'!K44,'26.09 Nsangi-Buloba-24HRS'!K44,'28.09 Nsangi-Buloba-24h'!K44,'29.09 Nsangi-Buloba'!K44)</f>
        <v>0</v>
      </c>
      <c r="L44" s="49">
        <f>AVERAGE('23.09- NSANGI-BULOBA'!L44,'24.09 Nsangi-Buloba'!L44,'25.09 Nsangi-Buloba'!L44,'27.09 Nsangi-Buloba'!L44,'26.09 Nsangi-Buloba-24HRS'!L44,'28.09 Nsangi-Buloba-24h'!L44,'29.09 Nsangi-Buloba'!L44)</f>
        <v>0</v>
      </c>
      <c r="M44" s="49">
        <f>AVERAGE('23.09- NSANGI-BULOBA'!M44,'24.09 Nsangi-Buloba'!M44,'25.09 Nsangi-Buloba'!M44,'27.09 Nsangi-Buloba'!M44,'26.09 Nsangi-Buloba-24HRS'!M44,'28.09 Nsangi-Buloba-24h'!M44,'29.09 Nsangi-Buloba'!M44)</f>
        <v>11.714285714285714</v>
      </c>
      <c r="N44" s="49">
        <f>AVERAGE('23.09- NSANGI-BULOBA'!N44,'24.09 Nsangi-Buloba'!N44,'25.09 Nsangi-Buloba'!N44,'27.09 Nsangi-Buloba'!N44,'26.09 Nsangi-Buloba-24HRS'!N44,'28.09 Nsangi-Buloba-24h'!N44,'29.09 Nsangi-Buloba'!N44)</f>
        <v>0</v>
      </c>
      <c r="O44" s="15">
        <f t="shared" si="0"/>
        <v>7.1428571428571432</v>
      </c>
      <c r="P44" s="15">
        <f t="shared" si="1"/>
        <v>18.857142857142858</v>
      </c>
    </row>
    <row r="45" spans="2:32" ht="23.1" customHeight="1" x14ac:dyDescent="0.25">
      <c r="B45" s="23" t="s">
        <v>72</v>
      </c>
      <c r="C45" s="49">
        <f>AVERAGE('23.09- NSANGI-BULOBA'!C45,'24.09 Nsangi-Buloba'!C45,'25.09 Nsangi-Buloba'!C45,'27.09 Nsangi-Buloba'!C45,'26.09 Nsangi-Buloba-24HRS'!C45,'28.09 Nsangi-Buloba-24h'!C45,'29.09 Nsangi-Buloba'!C45)</f>
        <v>2.7142857142857144</v>
      </c>
      <c r="D45" s="49">
        <f>AVERAGE('23.09- NSANGI-BULOBA'!D45,'24.09 Nsangi-Buloba'!D45,'25.09 Nsangi-Buloba'!D45,'27.09 Nsangi-Buloba'!D45,'26.09 Nsangi-Buloba-24HRS'!D45,'28.09 Nsangi-Buloba-24h'!D45,'29.09 Nsangi-Buloba'!D45)</f>
        <v>0.42857142857142855</v>
      </c>
      <c r="E45" s="49">
        <f>AVERAGE('23.09- NSANGI-BULOBA'!E45,'24.09 Nsangi-Buloba'!E45,'25.09 Nsangi-Buloba'!E45,'27.09 Nsangi-Buloba'!E45,'26.09 Nsangi-Buloba-24HRS'!E45,'28.09 Nsangi-Buloba-24h'!E45,'29.09 Nsangi-Buloba'!E45)</f>
        <v>0.42857142857142855</v>
      </c>
      <c r="F45" s="49">
        <f>AVERAGE('23.09- NSANGI-BULOBA'!F45,'24.09 Nsangi-Buloba'!F45,'25.09 Nsangi-Buloba'!F45,'27.09 Nsangi-Buloba'!F45,'26.09 Nsangi-Buloba-24HRS'!F45,'28.09 Nsangi-Buloba-24h'!F45,'29.09 Nsangi-Buloba'!F45)</f>
        <v>0.5714285714285714</v>
      </c>
      <c r="G45" s="49">
        <f>AVERAGE('23.09- NSANGI-BULOBA'!G45,'24.09 Nsangi-Buloba'!G45,'25.09 Nsangi-Buloba'!G45,'27.09 Nsangi-Buloba'!G45,'26.09 Nsangi-Buloba-24HRS'!G45,'28.09 Nsangi-Buloba-24h'!G45,'29.09 Nsangi-Buloba'!G45)</f>
        <v>0.14285714285714285</v>
      </c>
      <c r="H45" s="49">
        <f>AVERAGE('23.09- NSANGI-BULOBA'!H45,'24.09 Nsangi-Buloba'!H45,'25.09 Nsangi-Buloba'!H45,'27.09 Nsangi-Buloba'!H45,'26.09 Nsangi-Buloba-24HRS'!H45,'28.09 Nsangi-Buloba-24h'!H45,'29.09 Nsangi-Buloba'!H45)</f>
        <v>0.14285714285714285</v>
      </c>
      <c r="I45" s="49">
        <f>AVERAGE('23.09- NSANGI-BULOBA'!I45,'24.09 Nsangi-Buloba'!I45,'25.09 Nsangi-Buloba'!I45,'27.09 Nsangi-Buloba'!I45,'26.09 Nsangi-Buloba-24HRS'!I45,'28.09 Nsangi-Buloba-24h'!I45,'29.09 Nsangi-Buloba'!I45)</f>
        <v>1.5714285714285714</v>
      </c>
      <c r="J45" s="49">
        <f>AVERAGE('23.09- NSANGI-BULOBA'!J45,'24.09 Nsangi-Buloba'!J45,'25.09 Nsangi-Buloba'!J45,'27.09 Nsangi-Buloba'!J45,'26.09 Nsangi-Buloba-24HRS'!J45,'28.09 Nsangi-Buloba-24h'!J45,'29.09 Nsangi-Buloba'!J45)</f>
        <v>0.14285714285714285</v>
      </c>
      <c r="K45" s="49">
        <f>AVERAGE('23.09- NSANGI-BULOBA'!K45,'24.09 Nsangi-Buloba'!K45,'25.09 Nsangi-Buloba'!K45,'27.09 Nsangi-Buloba'!K45,'26.09 Nsangi-Buloba-24HRS'!K45,'28.09 Nsangi-Buloba-24h'!K45,'29.09 Nsangi-Buloba'!K45)</f>
        <v>0</v>
      </c>
      <c r="L45" s="49">
        <f>AVERAGE('23.09- NSANGI-BULOBA'!L45,'24.09 Nsangi-Buloba'!L45,'25.09 Nsangi-Buloba'!L45,'27.09 Nsangi-Buloba'!L45,'26.09 Nsangi-Buloba-24HRS'!L45,'28.09 Nsangi-Buloba-24h'!L45,'29.09 Nsangi-Buloba'!L45)</f>
        <v>0</v>
      </c>
      <c r="M45" s="49">
        <f>AVERAGE('23.09- NSANGI-BULOBA'!M45,'24.09 Nsangi-Buloba'!M45,'25.09 Nsangi-Buloba'!M45,'27.09 Nsangi-Buloba'!M45,'26.09 Nsangi-Buloba-24HRS'!M45,'28.09 Nsangi-Buloba-24h'!M45,'29.09 Nsangi-Buloba'!M45)</f>
        <v>14.857142857142858</v>
      </c>
      <c r="N45" s="49">
        <f>AVERAGE('23.09- NSANGI-BULOBA'!N45,'24.09 Nsangi-Buloba'!N45,'25.09 Nsangi-Buloba'!N45,'27.09 Nsangi-Buloba'!N45,'26.09 Nsangi-Buloba-24HRS'!N45,'28.09 Nsangi-Buloba-24h'!N45,'29.09 Nsangi-Buloba'!N45)</f>
        <v>0</v>
      </c>
      <c r="O45" s="15">
        <f t="shared" si="0"/>
        <v>6.1428571428571432</v>
      </c>
      <c r="P45" s="15">
        <f t="shared" si="1"/>
        <v>21</v>
      </c>
    </row>
    <row r="46" spans="2:32" ht="23.1" customHeight="1" x14ac:dyDescent="0.25">
      <c r="B46" s="24" t="s">
        <v>73</v>
      </c>
      <c r="C46" s="49">
        <f>AVERAGE('23.09- NSANGI-BULOBA'!C46,'24.09 Nsangi-Buloba'!C46,'25.09 Nsangi-Buloba'!C46,'27.09 Nsangi-Buloba'!C46,'26.09 Nsangi-Buloba-24HRS'!C46,'28.09 Nsangi-Buloba-24h'!C46,'29.09 Nsangi-Buloba'!C46)</f>
        <v>4.8571428571428568</v>
      </c>
      <c r="D46" s="49">
        <f>AVERAGE('23.09- NSANGI-BULOBA'!D46,'24.09 Nsangi-Buloba'!D46,'25.09 Nsangi-Buloba'!D46,'27.09 Nsangi-Buloba'!D46,'26.09 Nsangi-Buloba-24HRS'!D46,'28.09 Nsangi-Buloba-24h'!D46,'29.09 Nsangi-Buloba'!D46)</f>
        <v>0.2857142857142857</v>
      </c>
      <c r="E46" s="49">
        <f>AVERAGE('23.09- NSANGI-BULOBA'!E46,'24.09 Nsangi-Buloba'!E46,'25.09 Nsangi-Buloba'!E46,'27.09 Nsangi-Buloba'!E46,'26.09 Nsangi-Buloba-24HRS'!E46,'28.09 Nsangi-Buloba-24h'!E46,'29.09 Nsangi-Buloba'!E46)</f>
        <v>0.5714285714285714</v>
      </c>
      <c r="F46" s="49">
        <f>AVERAGE('23.09- NSANGI-BULOBA'!F46,'24.09 Nsangi-Buloba'!F46,'25.09 Nsangi-Buloba'!F46,'27.09 Nsangi-Buloba'!F46,'26.09 Nsangi-Buloba-24HRS'!F46,'28.09 Nsangi-Buloba-24h'!F46,'29.09 Nsangi-Buloba'!F46)</f>
        <v>0.8571428571428571</v>
      </c>
      <c r="G46" s="49">
        <f>AVERAGE('23.09- NSANGI-BULOBA'!G46,'24.09 Nsangi-Buloba'!G46,'25.09 Nsangi-Buloba'!G46,'27.09 Nsangi-Buloba'!G46,'26.09 Nsangi-Buloba-24HRS'!G46,'28.09 Nsangi-Buloba-24h'!G46,'29.09 Nsangi-Buloba'!G46)</f>
        <v>0</v>
      </c>
      <c r="H46" s="49">
        <f>AVERAGE('23.09- NSANGI-BULOBA'!H46,'24.09 Nsangi-Buloba'!H46,'25.09 Nsangi-Buloba'!H46,'27.09 Nsangi-Buloba'!H46,'26.09 Nsangi-Buloba-24HRS'!H46,'28.09 Nsangi-Buloba-24h'!H46,'29.09 Nsangi-Buloba'!H46)</f>
        <v>0</v>
      </c>
      <c r="I46" s="49">
        <f>AVERAGE('23.09- NSANGI-BULOBA'!I46,'24.09 Nsangi-Buloba'!I46,'25.09 Nsangi-Buloba'!I46,'27.09 Nsangi-Buloba'!I46,'26.09 Nsangi-Buloba-24HRS'!I46,'28.09 Nsangi-Buloba-24h'!I46,'29.09 Nsangi-Buloba'!I46)</f>
        <v>1.1428571428571428</v>
      </c>
      <c r="J46" s="49">
        <f>AVERAGE('23.09- NSANGI-BULOBA'!J46,'24.09 Nsangi-Buloba'!J46,'25.09 Nsangi-Buloba'!J46,'27.09 Nsangi-Buloba'!J46,'26.09 Nsangi-Buloba-24HRS'!J46,'28.09 Nsangi-Buloba-24h'!J46,'29.09 Nsangi-Buloba'!J46)</f>
        <v>0</v>
      </c>
      <c r="K46" s="49">
        <f>AVERAGE('23.09- NSANGI-BULOBA'!K46,'24.09 Nsangi-Buloba'!K46,'25.09 Nsangi-Buloba'!K46,'27.09 Nsangi-Buloba'!K46,'26.09 Nsangi-Buloba-24HRS'!K46,'28.09 Nsangi-Buloba-24h'!K46,'29.09 Nsangi-Buloba'!K46)</f>
        <v>0</v>
      </c>
      <c r="L46" s="49">
        <f>AVERAGE('23.09- NSANGI-BULOBA'!L46,'24.09 Nsangi-Buloba'!L46,'25.09 Nsangi-Buloba'!L46,'27.09 Nsangi-Buloba'!L46,'26.09 Nsangi-Buloba-24HRS'!L46,'28.09 Nsangi-Buloba-24h'!L46,'29.09 Nsangi-Buloba'!L46)</f>
        <v>0</v>
      </c>
      <c r="M46" s="49">
        <f>AVERAGE('23.09- NSANGI-BULOBA'!M46,'24.09 Nsangi-Buloba'!M46,'25.09 Nsangi-Buloba'!M46,'27.09 Nsangi-Buloba'!M46,'26.09 Nsangi-Buloba-24HRS'!M46,'28.09 Nsangi-Buloba-24h'!M46,'29.09 Nsangi-Buloba'!M46)</f>
        <v>18.571428571428573</v>
      </c>
      <c r="N46" s="49">
        <f>AVERAGE('23.09- NSANGI-BULOBA'!N46,'24.09 Nsangi-Buloba'!N46,'25.09 Nsangi-Buloba'!N46,'27.09 Nsangi-Buloba'!N46,'26.09 Nsangi-Buloba-24HRS'!N46,'28.09 Nsangi-Buloba-24h'!N46,'29.09 Nsangi-Buloba'!N46)</f>
        <v>0</v>
      </c>
      <c r="O46" s="15">
        <f t="shared" si="0"/>
        <v>7.7142857142857135</v>
      </c>
      <c r="P46" s="15">
        <f t="shared" si="1"/>
        <v>26.285714285714285</v>
      </c>
      <c r="R46" s="8"/>
      <c r="T46"/>
    </row>
    <row r="47" spans="2:32" ht="23.1" customHeight="1" x14ac:dyDescent="0.25">
      <c r="B47" s="24" t="s">
        <v>74</v>
      </c>
      <c r="C47" s="49">
        <f>AVERAGE('23.09- NSANGI-BULOBA'!C47,'24.09 Nsangi-Buloba'!C47,'25.09 Nsangi-Buloba'!C47,'27.09 Nsangi-Buloba'!C47,'26.09 Nsangi-Buloba-24HRS'!C47,'28.09 Nsangi-Buloba-24h'!C47,'29.09 Nsangi-Buloba'!C47)</f>
        <v>3.7142857142857144</v>
      </c>
      <c r="D47" s="49">
        <f>AVERAGE('23.09- NSANGI-BULOBA'!D47,'24.09 Nsangi-Buloba'!D47,'25.09 Nsangi-Buloba'!D47,'27.09 Nsangi-Buloba'!D47,'26.09 Nsangi-Buloba-24HRS'!D47,'28.09 Nsangi-Buloba-24h'!D47,'29.09 Nsangi-Buloba'!D47)</f>
        <v>1.7142857142857142</v>
      </c>
      <c r="E47" s="49">
        <f>AVERAGE('23.09- NSANGI-BULOBA'!E47,'24.09 Nsangi-Buloba'!E47,'25.09 Nsangi-Buloba'!E47,'27.09 Nsangi-Buloba'!E47,'26.09 Nsangi-Buloba-24HRS'!E47,'28.09 Nsangi-Buloba-24h'!E47,'29.09 Nsangi-Buloba'!E47)</f>
        <v>0.5714285714285714</v>
      </c>
      <c r="F47" s="49">
        <f>AVERAGE('23.09- NSANGI-BULOBA'!F47,'24.09 Nsangi-Buloba'!F47,'25.09 Nsangi-Buloba'!F47,'27.09 Nsangi-Buloba'!F47,'26.09 Nsangi-Buloba-24HRS'!F47,'28.09 Nsangi-Buloba-24h'!F47,'29.09 Nsangi-Buloba'!F47)</f>
        <v>0.2857142857142857</v>
      </c>
      <c r="G47" s="49">
        <f>AVERAGE('23.09- NSANGI-BULOBA'!G47,'24.09 Nsangi-Buloba'!G47,'25.09 Nsangi-Buloba'!G47,'27.09 Nsangi-Buloba'!G47,'26.09 Nsangi-Buloba-24HRS'!G47,'28.09 Nsangi-Buloba-24h'!G47,'29.09 Nsangi-Buloba'!G47)</f>
        <v>0.14285714285714285</v>
      </c>
      <c r="H47" s="49">
        <f>AVERAGE('23.09- NSANGI-BULOBA'!H47,'24.09 Nsangi-Buloba'!H47,'25.09 Nsangi-Buloba'!H47,'27.09 Nsangi-Buloba'!H47,'26.09 Nsangi-Buloba-24HRS'!H47,'28.09 Nsangi-Buloba-24h'!H47,'29.09 Nsangi-Buloba'!H47)</f>
        <v>0</v>
      </c>
      <c r="I47" s="49">
        <f>AVERAGE('23.09- NSANGI-BULOBA'!I47,'24.09 Nsangi-Buloba'!I47,'25.09 Nsangi-Buloba'!I47,'27.09 Nsangi-Buloba'!I47,'26.09 Nsangi-Buloba-24HRS'!I47,'28.09 Nsangi-Buloba-24h'!I47,'29.09 Nsangi-Buloba'!I47)</f>
        <v>1.4285714285714286</v>
      </c>
      <c r="J47" s="49">
        <f>AVERAGE('23.09- NSANGI-BULOBA'!J47,'24.09 Nsangi-Buloba'!J47,'25.09 Nsangi-Buloba'!J47,'27.09 Nsangi-Buloba'!J47,'26.09 Nsangi-Buloba-24HRS'!J47,'28.09 Nsangi-Buloba-24h'!J47,'29.09 Nsangi-Buloba'!J47)</f>
        <v>0</v>
      </c>
      <c r="K47" s="49">
        <f>AVERAGE('23.09- NSANGI-BULOBA'!K47,'24.09 Nsangi-Buloba'!K47,'25.09 Nsangi-Buloba'!K47,'27.09 Nsangi-Buloba'!K47,'26.09 Nsangi-Buloba-24HRS'!K47,'28.09 Nsangi-Buloba-24h'!K47,'29.09 Nsangi-Buloba'!K47)</f>
        <v>0</v>
      </c>
      <c r="L47" s="49">
        <f>AVERAGE('23.09- NSANGI-BULOBA'!L47,'24.09 Nsangi-Buloba'!L47,'25.09 Nsangi-Buloba'!L47,'27.09 Nsangi-Buloba'!L47,'26.09 Nsangi-Buloba-24HRS'!L47,'28.09 Nsangi-Buloba-24h'!L47,'29.09 Nsangi-Buloba'!L47)</f>
        <v>0</v>
      </c>
      <c r="M47" s="49">
        <f>AVERAGE('23.09- NSANGI-BULOBA'!M47,'24.09 Nsangi-Buloba'!M47,'25.09 Nsangi-Buloba'!M47,'27.09 Nsangi-Buloba'!M47,'26.09 Nsangi-Buloba-24HRS'!M47,'28.09 Nsangi-Buloba-24h'!M47,'29.09 Nsangi-Buloba'!M47)</f>
        <v>15.857142857142858</v>
      </c>
      <c r="N47" s="49">
        <f>AVERAGE('23.09- NSANGI-BULOBA'!N47,'24.09 Nsangi-Buloba'!N47,'25.09 Nsangi-Buloba'!N47,'27.09 Nsangi-Buloba'!N47,'26.09 Nsangi-Buloba-24HRS'!N47,'28.09 Nsangi-Buloba-24h'!N47,'29.09 Nsangi-Buloba'!N47)</f>
        <v>0</v>
      </c>
      <c r="O47" s="15">
        <f t="shared" si="0"/>
        <v>7.8571428571428577</v>
      </c>
      <c r="P47" s="15">
        <f t="shared" si="1"/>
        <v>23.714285714285715</v>
      </c>
      <c r="R47" s="8"/>
      <c r="T47"/>
    </row>
    <row r="48" spans="2:32" ht="23.1" customHeight="1" x14ac:dyDescent="0.25">
      <c r="B48" s="24" t="s">
        <v>75</v>
      </c>
      <c r="C48" s="49">
        <f>AVERAGE('23.09- NSANGI-BULOBA'!C48,'24.09 Nsangi-Buloba'!C48,'25.09 Nsangi-Buloba'!C48,'27.09 Nsangi-Buloba'!C48,'26.09 Nsangi-Buloba-24HRS'!C48,'28.09 Nsangi-Buloba-24h'!C48,'29.09 Nsangi-Buloba'!C48)</f>
        <v>5</v>
      </c>
      <c r="D48" s="49">
        <f>AVERAGE('23.09- NSANGI-BULOBA'!D48,'24.09 Nsangi-Buloba'!D48,'25.09 Nsangi-Buloba'!D48,'27.09 Nsangi-Buloba'!D48,'26.09 Nsangi-Buloba-24HRS'!D48,'28.09 Nsangi-Buloba-24h'!D48,'29.09 Nsangi-Buloba'!D48)</f>
        <v>0.5714285714285714</v>
      </c>
      <c r="E48" s="49">
        <f>AVERAGE('23.09- NSANGI-BULOBA'!E48,'24.09 Nsangi-Buloba'!E48,'25.09 Nsangi-Buloba'!E48,'27.09 Nsangi-Buloba'!E48,'26.09 Nsangi-Buloba-24HRS'!E48,'28.09 Nsangi-Buloba-24h'!E48,'29.09 Nsangi-Buloba'!E48)</f>
        <v>1</v>
      </c>
      <c r="F48" s="49">
        <f>AVERAGE('23.09- NSANGI-BULOBA'!F48,'24.09 Nsangi-Buloba'!F48,'25.09 Nsangi-Buloba'!F48,'27.09 Nsangi-Buloba'!F48,'26.09 Nsangi-Buloba-24HRS'!F48,'28.09 Nsangi-Buloba-24h'!F48,'29.09 Nsangi-Buloba'!F48)</f>
        <v>0.7142857142857143</v>
      </c>
      <c r="G48" s="49">
        <f>AVERAGE('23.09- NSANGI-BULOBA'!G48,'24.09 Nsangi-Buloba'!G48,'25.09 Nsangi-Buloba'!G48,'27.09 Nsangi-Buloba'!G48,'26.09 Nsangi-Buloba-24HRS'!G48,'28.09 Nsangi-Buloba-24h'!G48,'29.09 Nsangi-Buloba'!G48)</f>
        <v>0</v>
      </c>
      <c r="H48" s="49">
        <f>AVERAGE('23.09- NSANGI-BULOBA'!H48,'24.09 Nsangi-Buloba'!H48,'25.09 Nsangi-Buloba'!H48,'27.09 Nsangi-Buloba'!H48,'26.09 Nsangi-Buloba-24HRS'!H48,'28.09 Nsangi-Buloba-24h'!H48,'29.09 Nsangi-Buloba'!H48)</f>
        <v>0</v>
      </c>
      <c r="I48" s="49">
        <f>AVERAGE('23.09- NSANGI-BULOBA'!I48,'24.09 Nsangi-Buloba'!I48,'25.09 Nsangi-Buloba'!I48,'27.09 Nsangi-Buloba'!I48,'26.09 Nsangi-Buloba-24HRS'!I48,'28.09 Nsangi-Buloba-24h'!I48,'29.09 Nsangi-Buloba'!I48)</f>
        <v>1.4285714285714286</v>
      </c>
      <c r="J48" s="49">
        <f>AVERAGE('23.09- NSANGI-BULOBA'!J48,'24.09 Nsangi-Buloba'!J48,'25.09 Nsangi-Buloba'!J48,'27.09 Nsangi-Buloba'!J48,'26.09 Nsangi-Buloba-24HRS'!J48,'28.09 Nsangi-Buloba-24h'!J48,'29.09 Nsangi-Buloba'!J48)</f>
        <v>0</v>
      </c>
      <c r="K48" s="49">
        <f>AVERAGE('23.09- NSANGI-BULOBA'!K48,'24.09 Nsangi-Buloba'!K48,'25.09 Nsangi-Buloba'!K48,'27.09 Nsangi-Buloba'!K48,'26.09 Nsangi-Buloba-24HRS'!K48,'28.09 Nsangi-Buloba-24h'!K48,'29.09 Nsangi-Buloba'!K48)</f>
        <v>0.14285714285714285</v>
      </c>
      <c r="L48" s="49">
        <f>AVERAGE('23.09- NSANGI-BULOBA'!L48,'24.09 Nsangi-Buloba'!L48,'25.09 Nsangi-Buloba'!L48,'27.09 Nsangi-Buloba'!L48,'26.09 Nsangi-Buloba-24HRS'!L48,'28.09 Nsangi-Buloba-24h'!L48,'29.09 Nsangi-Buloba'!L48)</f>
        <v>0</v>
      </c>
      <c r="M48" s="49">
        <f>AVERAGE('23.09- NSANGI-BULOBA'!M48,'24.09 Nsangi-Buloba'!M48,'25.09 Nsangi-Buloba'!M48,'27.09 Nsangi-Buloba'!M48,'26.09 Nsangi-Buloba-24HRS'!M48,'28.09 Nsangi-Buloba-24h'!M48,'29.09 Nsangi-Buloba'!M48)</f>
        <v>19.428571428571427</v>
      </c>
      <c r="N48" s="49">
        <f>AVERAGE('23.09- NSANGI-BULOBA'!N48,'24.09 Nsangi-Buloba'!N48,'25.09 Nsangi-Buloba'!N48,'27.09 Nsangi-Buloba'!N48,'26.09 Nsangi-Buloba-24HRS'!N48,'28.09 Nsangi-Buloba-24h'!N48,'29.09 Nsangi-Buloba'!N48)</f>
        <v>0</v>
      </c>
      <c r="O48" s="15">
        <f t="shared" si="0"/>
        <v>8.8571428571428559</v>
      </c>
      <c r="P48" s="15">
        <f t="shared" si="1"/>
        <v>28.285714285714285</v>
      </c>
      <c r="R48" s="8"/>
      <c r="T48"/>
    </row>
    <row r="49" spans="2:20" ht="23.1" customHeight="1" x14ac:dyDescent="0.25">
      <c r="B49" s="23" t="s">
        <v>76</v>
      </c>
      <c r="C49" s="49">
        <f>AVERAGE('23.09- NSANGI-BULOBA'!C49,'24.09 Nsangi-Buloba'!C49,'25.09 Nsangi-Buloba'!C49,'27.09 Nsangi-Buloba'!C49,'26.09 Nsangi-Buloba-24HRS'!C49,'28.09 Nsangi-Buloba-24h'!C49,'29.09 Nsangi-Buloba'!C49)</f>
        <v>5.1428571428571432</v>
      </c>
      <c r="D49" s="49">
        <f>AVERAGE('23.09- NSANGI-BULOBA'!D49,'24.09 Nsangi-Buloba'!D49,'25.09 Nsangi-Buloba'!D49,'27.09 Nsangi-Buloba'!D49,'26.09 Nsangi-Buloba-24HRS'!D49,'28.09 Nsangi-Buloba-24h'!D49,'29.09 Nsangi-Buloba'!D49)</f>
        <v>0.7142857142857143</v>
      </c>
      <c r="E49" s="49">
        <f>AVERAGE('23.09- NSANGI-BULOBA'!E49,'24.09 Nsangi-Buloba'!E49,'25.09 Nsangi-Buloba'!E49,'27.09 Nsangi-Buloba'!E49,'26.09 Nsangi-Buloba-24HRS'!E49,'28.09 Nsangi-Buloba-24h'!E49,'29.09 Nsangi-Buloba'!E49)</f>
        <v>0.7142857142857143</v>
      </c>
      <c r="F49" s="49">
        <f>AVERAGE('23.09- NSANGI-BULOBA'!F49,'24.09 Nsangi-Buloba'!F49,'25.09 Nsangi-Buloba'!F49,'27.09 Nsangi-Buloba'!F49,'26.09 Nsangi-Buloba-24HRS'!F49,'28.09 Nsangi-Buloba-24h'!F49,'29.09 Nsangi-Buloba'!F49)</f>
        <v>0.7142857142857143</v>
      </c>
      <c r="G49" s="49">
        <f>AVERAGE('23.09- NSANGI-BULOBA'!G49,'24.09 Nsangi-Buloba'!G49,'25.09 Nsangi-Buloba'!G49,'27.09 Nsangi-Buloba'!G49,'26.09 Nsangi-Buloba-24HRS'!G49,'28.09 Nsangi-Buloba-24h'!G49,'29.09 Nsangi-Buloba'!G49)</f>
        <v>0.7142857142857143</v>
      </c>
      <c r="H49" s="49">
        <f>AVERAGE('23.09- NSANGI-BULOBA'!H49,'24.09 Nsangi-Buloba'!H49,'25.09 Nsangi-Buloba'!H49,'27.09 Nsangi-Buloba'!H49,'26.09 Nsangi-Buloba-24HRS'!H49,'28.09 Nsangi-Buloba-24h'!H49,'29.09 Nsangi-Buloba'!H49)</f>
        <v>0.14285714285714285</v>
      </c>
      <c r="I49" s="49">
        <f>AVERAGE('23.09- NSANGI-BULOBA'!I49,'24.09 Nsangi-Buloba'!I49,'25.09 Nsangi-Buloba'!I49,'27.09 Nsangi-Buloba'!I49,'26.09 Nsangi-Buloba-24HRS'!I49,'28.09 Nsangi-Buloba-24h'!I49,'29.09 Nsangi-Buloba'!I49)</f>
        <v>1.4285714285714286</v>
      </c>
      <c r="J49" s="49">
        <f>AVERAGE('23.09- NSANGI-BULOBA'!J49,'24.09 Nsangi-Buloba'!J49,'25.09 Nsangi-Buloba'!J49,'27.09 Nsangi-Buloba'!J49,'26.09 Nsangi-Buloba-24HRS'!J49,'28.09 Nsangi-Buloba-24h'!J49,'29.09 Nsangi-Buloba'!J49)</f>
        <v>0.2857142857142857</v>
      </c>
      <c r="K49" s="49">
        <f>AVERAGE('23.09- NSANGI-BULOBA'!K49,'24.09 Nsangi-Buloba'!K49,'25.09 Nsangi-Buloba'!K49,'27.09 Nsangi-Buloba'!K49,'26.09 Nsangi-Buloba-24HRS'!K49,'28.09 Nsangi-Buloba-24h'!K49,'29.09 Nsangi-Buloba'!K49)</f>
        <v>0</v>
      </c>
      <c r="L49" s="49">
        <f>AVERAGE('23.09- NSANGI-BULOBA'!L49,'24.09 Nsangi-Buloba'!L49,'25.09 Nsangi-Buloba'!L49,'27.09 Nsangi-Buloba'!L49,'26.09 Nsangi-Buloba-24HRS'!L49,'28.09 Nsangi-Buloba-24h'!L49,'29.09 Nsangi-Buloba'!L49)</f>
        <v>0</v>
      </c>
      <c r="M49" s="49">
        <f>AVERAGE('23.09- NSANGI-BULOBA'!M49,'24.09 Nsangi-Buloba'!M49,'25.09 Nsangi-Buloba'!M49,'27.09 Nsangi-Buloba'!M49,'26.09 Nsangi-Buloba-24HRS'!M49,'28.09 Nsangi-Buloba-24h'!M49,'29.09 Nsangi-Buloba'!M49)</f>
        <v>18.857142857142858</v>
      </c>
      <c r="N49" s="49">
        <f>AVERAGE('23.09- NSANGI-BULOBA'!N49,'24.09 Nsangi-Buloba'!N49,'25.09 Nsangi-Buloba'!N49,'27.09 Nsangi-Buloba'!N49,'26.09 Nsangi-Buloba-24HRS'!N49,'28.09 Nsangi-Buloba-24h'!N49,'29.09 Nsangi-Buloba'!N49)</f>
        <v>0</v>
      </c>
      <c r="O49" s="15">
        <f t="shared" si="0"/>
        <v>9.8571428571428577</v>
      </c>
      <c r="P49" s="15">
        <f t="shared" si="1"/>
        <v>28.714285714285715</v>
      </c>
      <c r="R49" s="8"/>
      <c r="T49"/>
    </row>
    <row r="50" spans="2:20" ht="23.1" customHeight="1" x14ac:dyDescent="0.25">
      <c r="B50" s="24" t="s">
        <v>77</v>
      </c>
      <c r="C50" s="49">
        <f>AVERAGE('23.09- NSANGI-BULOBA'!C50,'24.09 Nsangi-Buloba'!C50,'25.09 Nsangi-Buloba'!C50,'27.09 Nsangi-Buloba'!C50,'26.09 Nsangi-Buloba-24HRS'!C50,'28.09 Nsangi-Buloba-24h'!C50,'29.09 Nsangi-Buloba'!C50)</f>
        <v>6.7142857142857144</v>
      </c>
      <c r="D50" s="49">
        <f>AVERAGE('23.09- NSANGI-BULOBA'!D50,'24.09 Nsangi-Buloba'!D50,'25.09 Nsangi-Buloba'!D50,'27.09 Nsangi-Buloba'!D50,'26.09 Nsangi-Buloba-24HRS'!D50,'28.09 Nsangi-Buloba-24h'!D50,'29.09 Nsangi-Buloba'!D50)</f>
        <v>1.1428571428571428</v>
      </c>
      <c r="E50" s="49">
        <f>AVERAGE('23.09- NSANGI-BULOBA'!E50,'24.09 Nsangi-Buloba'!E50,'25.09 Nsangi-Buloba'!E50,'27.09 Nsangi-Buloba'!E50,'26.09 Nsangi-Buloba-24HRS'!E50,'28.09 Nsangi-Buloba-24h'!E50,'29.09 Nsangi-Buloba'!E50)</f>
        <v>0.7142857142857143</v>
      </c>
      <c r="F50" s="49">
        <f>AVERAGE('23.09- NSANGI-BULOBA'!F50,'24.09 Nsangi-Buloba'!F50,'25.09 Nsangi-Buloba'!F50,'27.09 Nsangi-Buloba'!F50,'26.09 Nsangi-Buloba-24HRS'!F50,'28.09 Nsangi-Buloba-24h'!F50,'29.09 Nsangi-Buloba'!F50)</f>
        <v>0.5714285714285714</v>
      </c>
      <c r="G50" s="49">
        <f>AVERAGE('23.09- NSANGI-BULOBA'!G50,'24.09 Nsangi-Buloba'!G50,'25.09 Nsangi-Buloba'!G50,'27.09 Nsangi-Buloba'!G50,'26.09 Nsangi-Buloba-24HRS'!G50,'28.09 Nsangi-Buloba-24h'!G50,'29.09 Nsangi-Buloba'!G50)</f>
        <v>0.5714285714285714</v>
      </c>
      <c r="H50" s="49">
        <f>AVERAGE('23.09- NSANGI-BULOBA'!H50,'24.09 Nsangi-Buloba'!H50,'25.09 Nsangi-Buloba'!H50,'27.09 Nsangi-Buloba'!H50,'26.09 Nsangi-Buloba-24HRS'!H50,'28.09 Nsangi-Buloba-24h'!H50,'29.09 Nsangi-Buloba'!H50)</f>
        <v>0</v>
      </c>
      <c r="I50" s="49">
        <f>AVERAGE('23.09- NSANGI-BULOBA'!I50,'24.09 Nsangi-Buloba'!I50,'25.09 Nsangi-Buloba'!I50,'27.09 Nsangi-Buloba'!I50,'26.09 Nsangi-Buloba-24HRS'!I50,'28.09 Nsangi-Buloba-24h'!I50,'29.09 Nsangi-Buloba'!I50)</f>
        <v>1.4285714285714286</v>
      </c>
      <c r="J50" s="49">
        <f>AVERAGE('23.09- NSANGI-BULOBA'!J50,'24.09 Nsangi-Buloba'!J50,'25.09 Nsangi-Buloba'!J50,'27.09 Nsangi-Buloba'!J50,'26.09 Nsangi-Buloba-24HRS'!J50,'28.09 Nsangi-Buloba-24h'!J50,'29.09 Nsangi-Buloba'!J50)</f>
        <v>0.42857142857142855</v>
      </c>
      <c r="K50" s="49">
        <f>AVERAGE('23.09- NSANGI-BULOBA'!K50,'24.09 Nsangi-Buloba'!K50,'25.09 Nsangi-Buloba'!K50,'27.09 Nsangi-Buloba'!K50,'26.09 Nsangi-Buloba-24HRS'!K50,'28.09 Nsangi-Buloba-24h'!K50,'29.09 Nsangi-Buloba'!K50)</f>
        <v>0</v>
      </c>
      <c r="L50" s="49">
        <f>AVERAGE('23.09- NSANGI-BULOBA'!L50,'24.09 Nsangi-Buloba'!L50,'25.09 Nsangi-Buloba'!L50,'27.09 Nsangi-Buloba'!L50,'26.09 Nsangi-Buloba-24HRS'!L50,'28.09 Nsangi-Buloba-24h'!L50,'29.09 Nsangi-Buloba'!L50)</f>
        <v>0</v>
      </c>
      <c r="M50" s="49">
        <f>AVERAGE('23.09- NSANGI-BULOBA'!M50,'24.09 Nsangi-Buloba'!M50,'25.09 Nsangi-Buloba'!M50,'27.09 Nsangi-Buloba'!M50,'26.09 Nsangi-Buloba-24HRS'!M50,'28.09 Nsangi-Buloba-24h'!M50,'29.09 Nsangi-Buloba'!M50)</f>
        <v>20.714285714285715</v>
      </c>
      <c r="N50" s="49">
        <f>AVERAGE('23.09- NSANGI-BULOBA'!N50,'24.09 Nsangi-Buloba'!N50,'25.09 Nsangi-Buloba'!N50,'27.09 Nsangi-Buloba'!N50,'26.09 Nsangi-Buloba-24HRS'!N50,'28.09 Nsangi-Buloba-24h'!N50,'29.09 Nsangi-Buloba'!N50)</f>
        <v>0</v>
      </c>
      <c r="O50" s="15">
        <f t="shared" si="0"/>
        <v>11.571428571428571</v>
      </c>
      <c r="P50" s="15">
        <f t="shared" si="1"/>
        <v>32.285714285714285</v>
      </c>
      <c r="R50" s="8"/>
      <c r="T50"/>
    </row>
    <row r="51" spans="2:20" ht="23.1" customHeight="1" x14ac:dyDescent="0.25">
      <c r="B51" s="24" t="s">
        <v>78</v>
      </c>
      <c r="C51" s="49">
        <f>AVERAGE('23.09- NSANGI-BULOBA'!C51,'24.09 Nsangi-Buloba'!C51,'25.09 Nsangi-Buloba'!C51,'27.09 Nsangi-Buloba'!C51,'26.09 Nsangi-Buloba-24HRS'!C51,'28.09 Nsangi-Buloba-24h'!C51,'29.09 Nsangi-Buloba'!C51)</f>
        <v>6.7142857142857144</v>
      </c>
      <c r="D51" s="49">
        <f>AVERAGE('23.09- NSANGI-BULOBA'!D51,'24.09 Nsangi-Buloba'!D51,'25.09 Nsangi-Buloba'!D51,'27.09 Nsangi-Buloba'!D51,'26.09 Nsangi-Buloba-24HRS'!D51,'28.09 Nsangi-Buloba-24h'!D51,'29.09 Nsangi-Buloba'!D51)</f>
        <v>0.42857142857142855</v>
      </c>
      <c r="E51" s="49">
        <f>AVERAGE('23.09- NSANGI-BULOBA'!E51,'24.09 Nsangi-Buloba'!E51,'25.09 Nsangi-Buloba'!E51,'27.09 Nsangi-Buloba'!E51,'26.09 Nsangi-Buloba-24HRS'!E51,'28.09 Nsangi-Buloba-24h'!E51,'29.09 Nsangi-Buloba'!E51)</f>
        <v>0.7142857142857143</v>
      </c>
      <c r="F51" s="49">
        <f>AVERAGE('23.09- NSANGI-BULOBA'!F51,'24.09 Nsangi-Buloba'!F51,'25.09 Nsangi-Buloba'!F51,'27.09 Nsangi-Buloba'!F51,'26.09 Nsangi-Buloba-24HRS'!F51,'28.09 Nsangi-Buloba-24h'!F51,'29.09 Nsangi-Buloba'!F51)</f>
        <v>0.2857142857142857</v>
      </c>
      <c r="G51" s="49">
        <f>AVERAGE('23.09- NSANGI-BULOBA'!G51,'24.09 Nsangi-Buloba'!G51,'25.09 Nsangi-Buloba'!G51,'27.09 Nsangi-Buloba'!G51,'26.09 Nsangi-Buloba-24HRS'!G51,'28.09 Nsangi-Buloba-24h'!G51,'29.09 Nsangi-Buloba'!G51)</f>
        <v>1.1428571428571428</v>
      </c>
      <c r="H51" s="49">
        <f>AVERAGE('23.09- NSANGI-BULOBA'!H51,'24.09 Nsangi-Buloba'!H51,'25.09 Nsangi-Buloba'!H51,'27.09 Nsangi-Buloba'!H51,'26.09 Nsangi-Buloba-24HRS'!H51,'28.09 Nsangi-Buloba-24h'!H51,'29.09 Nsangi-Buloba'!H51)</f>
        <v>0</v>
      </c>
      <c r="I51" s="49">
        <f>AVERAGE('23.09- NSANGI-BULOBA'!I51,'24.09 Nsangi-Buloba'!I51,'25.09 Nsangi-Buloba'!I51,'27.09 Nsangi-Buloba'!I51,'26.09 Nsangi-Buloba-24HRS'!I51,'28.09 Nsangi-Buloba-24h'!I51,'29.09 Nsangi-Buloba'!I51)</f>
        <v>2.1428571428571428</v>
      </c>
      <c r="J51" s="49">
        <f>AVERAGE('23.09- NSANGI-BULOBA'!J51,'24.09 Nsangi-Buloba'!J51,'25.09 Nsangi-Buloba'!J51,'27.09 Nsangi-Buloba'!J51,'26.09 Nsangi-Buloba-24HRS'!J51,'28.09 Nsangi-Buloba-24h'!J51,'29.09 Nsangi-Buloba'!J51)</f>
        <v>0.2857142857142857</v>
      </c>
      <c r="K51" s="49">
        <f>AVERAGE('23.09- NSANGI-BULOBA'!K51,'24.09 Nsangi-Buloba'!K51,'25.09 Nsangi-Buloba'!K51,'27.09 Nsangi-Buloba'!K51,'26.09 Nsangi-Buloba-24HRS'!K51,'28.09 Nsangi-Buloba-24h'!K51,'29.09 Nsangi-Buloba'!K51)</f>
        <v>0</v>
      </c>
      <c r="L51" s="49">
        <f>AVERAGE('23.09- NSANGI-BULOBA'!L51,'24.09 Nsangi-Buloba'!L51,'25.09 Nsangi-Buloba'!L51,'27.09 Nsangi-Buloba'!L51,'26.09 Nsangi-Buloba-24HRS'!L51,'28.09 Nsangi-Buloba-24h'!L51,'29.09 Nsangi-Buloba'!L51)</f>
        <v>0</v>
      </c>
      <c r="M51" s="49">
        <f>AVERAGE('23.09- NSANGI-BULOBA'!M51,'24.09 Nsangi-Buloba'!M51,'25.09 Nsangi-Buloba'!M51,'27.09 Nsangi-Buloba'!M51,'26.09 Nsangi-Buloba-24HRS'!M51,'28.09 Nsangi-Buloba-24h'!M51,'29.09 Nsangi-Buloba'!M51)</f>
        <v>17.571428571428573</v>
      </c>
      <c r="N51" s="49">
        <f>AVERAGE('23.09- NSANGI-BULOBA'!N51,'24.09 Nsangi-Buloba'!N51,'25.09 Nsangi-Buloba'!N51,'27.09 Nsangi-Buloba'!N51,'26.09 Nsangi-Buloba-24HRS'!N51,'28.09 Nsangi-Buloba-24h'!N51,'29.09 Nsangi-Buloba'!N51)</f>
        <v>0.14285714285714285</v>
      </c>
      <c r="O51" s="15">
        <f t="shared" si="0"/>
        <v>11.857142857142858</v>
      </c>
      <c r="P51" s="15">
        <f t="shared" si="1"/>
        <v>29.428571428571431</v>
      </c>
      <c r="R51" s="8"/>
      <c r="T51"/>
    </row>
    <row r="52" spans="2:20" ht="23.1" customHeight="1" x14ac:dyDescent="0.25">
      <c r="B52" s="24" t="s">
        <v>79</v>
      </c>
      <c r="C52" s="49">
        <f>AVERAGE('23.09- NSANGI-BULOBA'!C52,'24.09 Nsangi-Buloba'!C52,'25.09 Nsangi-Buloba'!C52,'27.09 Nsangi-Buloba'!C52,'26.09 Nsangi-Buloba-24HRS'!C52,'28.09 Nsangi-Buloba-24h'!C52,'29.09 Nsangi-Buloba'!C52)</f>
        <v>8.4285714285714288</v>
      </c>
      <c r="D52" s="49">
        <f>AVERAGE('23.09- NSANGI-BULOBA'!D52,'24.09 Nsangi-Buloba'!D52,'25.09 Nsangi-Buloba'!D52,'27.09 Nsangi-Buloba'!D52,'26.09 Nsangi-Buloba-24HRS'!D52,'28.09 Nsangi-Buloba-24h'!D52,'29.09 Nsangi-Buloba'!D52)</f>
        <v>0.2857142857142857</v>
      </c>
      <c r="E52" s="49">
        <f>AVERAGE('23.09- NSANGI-BULOBA'!E52,'24.09 Nsangi-Buloba'!E52,'25.09 Nsangi-Buloba'!E52,'27.09 Nsangi-Buloba'!E52,'26.09 Nsangi-Buloba-24HRS'!E52,'28.09 Nsangi-Buloba-24h'!E52,'29.09 Nsangi-Buloba'!E52)</f>
        <v>1.4285714285714286</v>
      </c>
      <c r="F52" s="49">
        <f>AVERAGE('23.09- NSANGI-BULOBA'!F52,'24.09 Nsangi-Buloba'!F52,'25.09 Nsangi-Buloba'!F52,'27.09 Nsangi-Buloba'!F52,'26.09 Nsangi-Buloba-24HRS'!F52,'28.09 Nsangi-Buloba-24h'!F52,'29.09 Nsangi-Buloba'!F52)</f>
        <v>0.42857142857142855</v>
      </c>
      <c r="G52" s="49">
        <f>AVERAGE('23.09- NSANGI-BULOBA'!G52,'24.09 Nsangi-Buloba'!G52,'25.09 Nsangi-Buloba'!G52,'27.09 Nsangi-Buloba'!G52,'26.09 Nsangi-Buloba-24HRS'!G52,'28.09 Nsangi-Buloba-24h'!G52,'29.09 Nsangi-Buloba'!G52)</f>
        <v>1.1428571428571428</v>
      </c>
      <c r="H52" s="49">
        <f>AVERAGE('23.09- NSANGI-BULOBA'!H52,'24.09 Nsangi-Buloba'!H52,'25.09 Nsangi-Buloba'!H52,'27.09 Nsangi-Buloba'!H52,'26.09 Nsangi-Buloba-24HRS'!H52,'28.09 Nsangi-Buloba-24h'!H52,'29.09 Nsangi-Buloba'!H52)</f>
        <v>0</v>
      </c>
      <c r="I52" s="49">
        <f>AVERAGE('23.09- NSANGI-BULOBA'!I52,'24.09 Nsangi-Buloba'!I52,'25.09 Nsangi-Buloba'!I52,'27.09 Nsangi-Buloba'!I52,'26.09 Nsangi-Buloba-24HRS'!I52,'28.09 Nsangi-Buloba-24h'!I52,'29.09 Nsangi-Buloba'!I52)</f>
        <v>1.1428571428571428</v>
      </c>
      <c r="J52" s="49">
        <f>AVERAGE('23.09- NSANGI-BULOBA'!J52,'24.09 Nsangi-Buloba'!J52,'25.09 Nsangi-Buloba'!J52,'27.09 Nsangi-Buloba'!J52,'26.09 Nsangi-Buloba-24HRS'!J52,'28.09 Nsangi-Buloba-24h'!J52,'29.09 Nsangi-Buloba'!J52)</f>
        <v>0.2857142857142857</v>
      </c>
      <c r="K52" s="49">
        <f>AVERAGE('23.09- NSANGI-BULOBA'!K52,'24.09 Nsangi-Buloba'!K52,'25.09 Nsangi-Buloba'!K52,'27.09 Nsangi-Buloba'!K52,'26.09 Nsangi-Buloba-24HRS'!K52,'28.09 Nsangi-Buloba-24h'!K52,'29.09 Nsangi-Buloba'!K52)</f>
        <v>0.2857142857142857</v>
      </c>
      <c r="L52" s="49">
        <f>AVERAGE('23.09- NSANGI-BULOBA'!L52,'24.09 Nsangi-Buloba'!L52,'25.09 Nsangi-Buloba'!L52,'27.09 Nsangi-Buloba'!L52,'26.09 Nsangi-Buloba-24HRS'!L52,'28.09 Nsangi-Buloba-24h'!L52,'29.09 Nsangi-Buloba'!L52)</f>
        <v>0</v>
      </c>
      <c r="M52" s="49">
        <f>AVERAGE('23.09- NSANGI-BULOBA'!M52,'24.09 Nsangi-Buloba'!M52,'25.09 Nsangi-Buloba'!M52,'27.09 Nsangi-Buloba'!M52,'26.09 Nsangi-Buloba-24HRS'!M52,'28.09 Nsangi-Buloba-24h'!M52,'29.09 Nsangi-Buloba'!M52)</f>
        <v>18.857142857142858</v>
      </c>
      <c r="N52" s="49">
        <f>AVERAGE('23.09- NSANGI-BULOBA'!N52,'24.09 Nsangi-Buloba'!N52,'25.09 Nsangi-Buloba'!N52,'27.09 Nsangi-Buloba'!N52,'26.09 Nsangi-Buloba-24HRS'!N52,'28.09 Nsangi-Buloba-24h'!N52,'29.09 Nsangi-Buloba'!N52)</f>
        <v>0</v>
      </c>
      <c r="O52" s="15">
        <f t="shared" si="0"/>
        <v>13.428571428571431</v>
      </c>
      <c r="P52" s="15">
        <f t="shared" si="1"/>
        <v>32.285714285714292</v>
      </c>
      <c r="R52" s="8"/>
      <c r="T52"/>
    </row>
    <row r="53" spans="2:20" ht="23.1" customHeight="1" x14ac:dyDescent="0.25">
      <c r="B53" s="23" t="s">
        <v>80</v>
      </c>
      <c r="C53" s="49">
        <f>AVERAGE('23.09- NSANGI-BULOBA'!C53,'24.09 Nsangi-Buloba'!C53,'25.09 Nsangi-Buloba'!C53,'27.09 Nsangi-Buloba'!C53,'26.09 Nsangi-Buloba-24HRS'!C53,'28.09 Nsangi-Buloba-24h'!C53,'29.09 Nsangi-Buloba'!C53)</f>
        <v>6.4285714285714288</v>
      </c>
      <c r="D53" s="49">
        <f>AVERAGE('23.09- NSANGI-BULOBA'!D53,'24.09 Nsangi-Buloba'!D53,'25.09 Nsangi-Buloba'!D53,'27.09 Nsangi-Buloba'!D53,'26.09 Nsangi-Buloba-24HRS'!D53,'28.09 Nsangi-Buloba-24h'!D53,'29.09 Nsangi-Buloba'!D53)</f>
        <v>1.2857142857142858</v>
      </c>
      <c r="E53" s="49">
        <f>AVERAGE('23.09- NSANGI-BULOBA'!E53,'24.09 Nsangi-Buloba'!E53,'25.09 Nsangi-Buloba'!E53,'27.09 Nsangi-Buloba'!E53,'26.09 Nsangi-Buloba-24HRS'!E53,'28.09 Nsangi-Buloba-24h'!E53,'29.09 Nsangi-Buloba'!E53)</f>
        <v>0.5714285714285714</v>
      </c>
      <c r="F53" s="49">
        <f>AVERAGE('23.09- NSANGI-BULOBA'!F53,'24.09 Nsangi-Buloba'!F53,'25.09 Nsangi-Buloba'!F53,'27.09 Nsangi-Buloba'!F53,'26.09 Nsangi-Buloba-24HRS'!F53,'28.09 Nsangi-Buloba-24h'!F53,'29.09 Nsangi-Buloba'!F53)</f>
        <v>1</v>
      </c>
      <c r="G53" s="49">
        <f>AVERAGE('23.09- NSANGI-BULOBA'!G53,'24.09 Nsangi-Buloba'!G53,'25.09 Nsangi-Buloba'!G53,'27.09 Nsangi-Buloba'!G53,'26.09 Nsangi-Buloba-24HRS'!G53,'28.09 Nsangi-Buloba-24h'!G53,'29.09 Nsangi-Buloba'!G53)</f>
        <v>0.14285714285714285</v>
      </c>
      <c r="H53" s="49">
        <f>AVERAGE('23.09- NSANGI-BULOBA'!H53,'24.09 Nsangi-Buloba'!H53,'25.09 Nsangi-Buloba'!H53,'27.09 Nsangi-Buloba'!H53,'26.09 Nsangi-Buloba-24HRS'!H53,'28.09 Nsangi-Buloba-24h'!H53,'29.09 Nsangi-Buloba'!H53)</f>
        <v>0</v>
      </c>
      <c r="I53" s="49">
        <f>AVERAGE('23.09- NSANGI-BULOBA'!I53,'24.09 Nsangi-Buloba'!I53,'25.09 Nsangi-Buloba'!I53,'27.09 Nsangi-Buloba'!I53,'26.09 Nsangi-Buloba-24HRS'!I53,'28.09 Nsangi-Buloba-24h'!I53,'29.09 Nsangi-Buloba'!I53)</f>
        <v>1.1428571428571428</v>
      </c>
      <c r="J53" s="49">
        <f>AVERAGE('23.09- NSANGI-BULOBA'!J53,'24.09 Nsangi-Buloba'!J53,'25.09 Nsangi-Buloba'!J53,'27.09 Nsangi-Buloba'!J53,'26.09 Nsangi-Buloba-24HRS'!J53,'28.09 Nsangi-Buloba-24h'!J53,'29.09 Nsangi-Buloba'!J53)</f>
        <v>0</v>
      </c>
      <c r="K53" s="49">
        <f>AVERAGE('23.09- NSANGI-BULOBA'!K53,'24.09 Nsangi-Buloba'!K53,'25.09 Nsangi-Buloba'!K53,'27.09 Nsangi-Buloba'!K53,'26.09 Nsangi-Buloba-24HRS'!K53,'28.09 Nsangi-Buloba-24h'!K53,'29.09 Nsangi-Buloba'!K53)</f>
        <v>0.14285714285714285</v>
      </c>
      <c r="L53" s="49">
        <f>AVERAGE('23.09- NSANGI-BULOBA'!L53,'24.09 Nsangi-Buloba'!L53,'25.09 Nsangi-Buloba'!L53,'27.09 Nsangi-Buloba'!L53,'26.09 Nsangi-Buloba-24HRS'!L53,'28.09 Nsangi-Buloba-24h'!L53,'29.09 Nsangi-Buloba'!L53)</f>
        <v>0</v>
      </c>
      <c r="M53" s="49">
        <f>AVERAGE('23.09- NSANGI-BULOBA'!M53,'24.09 Nsangi-Buloba'!M53,'25.09 Nsangi-Buloba'!M53,'27.09 Nsangi-Buloba'!M53,'26.09 Nsangi-Buloba-24HRS'!M53,'28.09 Nsangi-Buloba-24h'!M53,'29.09 Nsangi-Buloba'!M53)</f>
        <v>22.571428571428573</v>
      </c>
      <c r="N53" s="49">
        <f>AVERAGE('23.09- NSANGI-BULOBA'!N53,'24.09 Nsangi-Buloba'!N53,'25.09 Nsangi-Buloba'!N53,'27.09 Nsangi-Buloba'!N53,'26.09 Nsangi-Buloba-24HRS'!N53,'28.09 Nsangi-Buloba-24h'!N53,'29.09 Nsangi-Buloba'!N53)</f>
        <v>0</v>
      </c>
      <c r="O53" s="15">
        <f t="shared" si="0"/>
        <v>10.714285714285714</v>
      </c>
      <c r="P53" s="15">
        <f t="shared" si="1"/>
        <v>33.285714285714285</v>
      </c>
      <c r="R53" s="8"/>
      <c r="T53"/>
    </row>
    <row r="54" spans="2:20" ht="23.1" customHeight="1" x14ac:dyDescent="0.25">
      <c r="B54" s="23" t="s">
        <v>81</v>
      </c>
      <c r="C54" s="49">
        <f>AVERAGE('23.09- NSANGI-BULOBA'!C54,'24.09 Nsangi-Buloba'!C54,'25.09 Nsangi-Buloba'!C54,'27.09 Nsangi-Buloba'!C54,'26.09 Nsangi-Buloba-24HRS'!C54,'28.09 Nsangi-Buloba-24h'!C54,'29.09 Nsangi-Buloba'!C54)</f>
        <v>6</v>
      </c>
      <c r="D54" s="49">
        <f>AVERAGE('23.09- NSANGI-BULOBA'!D54,'24.09 Nsangi-Buloba'!D54,'25.09 Nsangi-Buloba'!D54,'27.09 Nsangi-Buloba'!D54,'26.09 Nsangi-Buloba-24HRS'!D54,'28.09 Nsangi-Buloba-24h'!D54,'29.09 Nsangi-Buloba'!D54)</f>
        <v>1.7142857142857142</v>
      </c>
      <c r="E54" s="49">
        <f>AVERAGE('23.09- NSANGI-BULOBA'!E54,'24.09 Nsangi-Buloba'!E54,'25.09 Nsangi-Buloba'!E54,'27.09 Nsangi-Buloba'!E54,'26.09 Nsangi-Buloba-24HRS'!E54,'28.09 Nsangi-Buloba-24h'!E54,'29.09 Nsangi-Buloba'!E54)</f>
        <v>1.5714285714285714</v>
      </c>
      <c r="F54" s="49">
        <f>AVERAGE('23.09- NSANGI-BULOBA'!F54,'24.09 Nsangi-Buloba'!F54,'25.09 Nsangi-Buloba'!F54,'27.09 Nsangi-Buloba'!F54,'26.09 Nsangi-Buloba-24HRS'!F54,'28.09 Nsangi-Buloba-24h'!F54,'29.09 Nsangi-Buloba'!F54)</f>
        <v>1.7142857142857142</v>
      </c>
      <c r="G54" s="49">
        <f>AVERAGE('23.09- NSANGI-BULOBA'!G54,'24.09 Nsangi-Buloba'!G54,'25.09 Nsangi-Buloba'!G54,'27.09 Nsangi-Buloba'!G54,'26.09 Nsangi-Buloba-24HRS'!G54,'28.09 Nsangi-Buloba-24h'!G54,'29.09 Nsangi-Buloba'!G54)</f>
        <v>0.42857142857142855</v>
      </c>
      <c r="H54" s="49">
        <f>AVERAGE('23.09- NSANGI-BULOBA'!H54,'24.09 Nsangi-Buloba'!H54,'25.09 Nsangi-Buloba'!H54,'27.09 Nsangi-Buloba'!H54,'26.09 Nsangi-Buloba-24HRS'!H54,'28.09 Nsangi-Buloba-24h'!H54,'29.09 Nsangi-Buloba'!H54)</f>
        <v>0</v>
      </c>
      <c r="I54" s="49">
        <f>AVERAGE('23.09- NSANGI-BULOBA'!I54,'24.09 Nsangi-Buloba'!I54,'25.09 Nsangi-Buloba'!I54,'27.09 Nsangi-Buloba'!I54,'26.09 Nsangi-Buloba-24HRS'!I54,'28.09 Nsangi-Buloba-24h'!I54,'29.09 Nsangi-Buloba'!I54)</f>
        <v>1.4285714285714286</v>
      </c>
      <c r="J54" s="49">
        <f>AVERAGE('23.09- NSANGI-BULOBA'!J54,'24.09 Nsangi-Buloba'!J54,'25.09 Nsangi-Buloba'!J54,'27.09 Nsangi-Buloba'!J54,'26.09 Nsangi-Buloba-24HRS'!J54,'28.09 Nsangi-Buloba-24h'!J54,'29.09 Nsangi-Buloba'!J54)</f>
        <v>0.14285714285714285</v>
      </c>
      <c r="K54" s="49">
        <f>AVERAGE('23.09- NSANGI-BULOBA'!K54,'24.09 Nsangi-Buloba'!K54,'25.09 Nsangi-Buloba'!K54,'27.09 Nsangi-Buloba'!K54,'26.09 Nsangi-Buloba-24HRS'!K54,'28.09 Nsangi-Buloba-24h'!K54,'29.09 Nsangi-Buloba'!K54)</f>
        <v>0</v>
      </c>
      <c r="L54" s="49">
        <f>AVERAGE('23.09- NSANGI-BULOBA'!L54,'24.09 Nsangi-Buloba'!L54,'25.09 Nsangi-Buloba'!L54,'27.09 Nsangi-Buloba'!L54,'26.09 Nsangi-Buloba-24HRS'!L54,'28.09 Nsangi-Buloba-24h'!L54,'29.09 Nsangi-Buloba'!L54)</f>
        <v>0</v>
      </c>
      <c r="M54" s="49">
        <f>AVERAGE('23.09- NSANGI-BULOBA'!M54,'24.09 Nsangi-Buloba'!M54,'25.09 Nsangi-Buloba'!M54,'27.09 Nsangi-Buloba'!M54,'26.09 Nsangi-Buloba-24HRS'!M54,'28.09 Nsangi-Buloba-24h'!M54,'29.09 Nsangi-Buloba'!M54)</f>
        <v>21.142857142857142</v>
      </c>
      <c r="N54" s="49">
        <f>AVERAGE('23.09- NSANGI-BULOBA'!N54,'24.09 Nsangi-Buloba'!N54,'25.09 Nsangi-Buloba'!N54,'27.09 Nsangi-Buloba'!N54,'26.09 Nsangi-Buloba-24HRS'!N54,'28.09 Nsangi-Buloba-24h'!N54,'29.09 Nsangi-Buloba'!N54)</f>
        <v>0</v>
      </c>
      <c r="O54" s="15">
        <f t="shared" si="0"/>
        <v>13</v>
      </c>
      <c r="P54" s="15">
        <f t="shared" si="1"/>
        <v>34.142857142857139</v>
      </c>
      <c r="R54" s="8"/>
      <c r="T54"/>
    </row>
    <row r="55" spans="2:20" ht="23.1" customHeight="1" x14ac:dyDescent="0.25">
      <c r="B55" s="23" t="s">
        <v>82</v>
      </c>
      <c r="C55" s="49">
        <f>AVERAGE('23.09- NSANGI-BULOBA'!C55,'24.09 Nsangi-Buloba'!C55,'25.09 Nsangi-Buloba'!C55,'27.09 Nsangi-Buloba'!C55,'26.09 Nsangi-Buloba-24HRS'!C55,'28.09 Nsangi-Buloba-24h'!C55,'29.09 Nsangi-Buloba'!C55)</f>
        <v>5.8571428571428568</v>
      </c>
      <c r="D55" s="49">
        <f>AVERAGE('23.09- NSANGI-BULOBA'!D55,'24.09 Nsangi-Buloba'!D55,'25.09 Nsangi-Buloba'!D55,'27.09 Nsangi-Buloba'!D55,'26.09 Nsangi-Buloba-24HRS'!D55,'28.09 Nsangi-Buloba-24h'!D55,'29.09 Nsangi-Buloba'!D55)</f>
        <v>0.14285714285714285</v>
      </c>
      <c r="E55" s="49">
        <f>AVERAGE('23.09- NSANGI-BULOBA'!E55,'24.09 Nsangi-Buloba'!E55,'25.09 Nsangi-Buloba'!E55,'27.09 Nsangi-Buloba'!E55,'26.09 Nsangi-Buloba-24HRS'!E55,'28.09 Nsangi-Buloba-24h'!E55,'29.09 Nsangi-Buloba'!E55)</f>
        <v>1.5714285714285714</v>
      </c>
      <c r="F55" s="49">
        <f>AVERAGE('23.09- NSANGI-BULOBA'!F55,'24.09 Nsangi-Buloba'!F55,'25.09 Nsangi-Buloba'!F55,'27.09 Nsangi-Buloba'!F55,'26.09 Nsangi-Buloba-24HRS'!F55,'28.09 Nsangi-Buloba-24h'!F55,'29.09 Nsangi-Buloba'!F55)</f>
        <v>2.2857142857142856</v>
      </c>
      <c r="G55" s="49">
        <f>AVERAGE('23.09- NSANGI-BULOBA'!G55,'24.09 Nsangi-Buloba'!G55,'25.09 Nsangi-Buloba'!G55,'27.09 Nsangi-Buloba'!G55,'26.09 Nsangi-Buloba-24HRS'!G55,'28.09 Nsangi-Buloba-24h'!G55,'29.09 Nsangi-Buloba'!G55)</f>
        <v>0.5714285714285714</v>
      </c>
      <c r="H55" s="49">
        <f>AVERAGE('23.09- NSANGI-BULOBA'!H55,'24.09 Nsangi-Buloba'!H55,'25.09 Nsangi-Buloba'!H55,'27.09 Nsangi-Buloba'!H55,'26.09 Nsangi-Buloba-24HRS'!H55,'28.09 Nsangi-Buloba-24h'!H55,'29.09 Nsangi-Buloba'!H55)</f>
        <v>0</v>
      </c>
      <c r="I55" s="49">
        <f>AVERAGE('23.09- NSANGI-BULOBA'!I55,'24.09 Nsangi-Buloba'!I55,'25.09 Nsangi-Buloba'!I55,'27.09 Nsangi-Buloba'!I55,'26.09 Nsangi-Buloba-24HRS'!I55,'28.09 Nsangi-Buloba-24h'!I55,'29.09 Nsangi-Buloba'!I55)</f>
        <v>1</v>
      </c>
      <c r="J55" s="49">
        <f>AVERAGE('23.09- NSANGI-BULOBA'!J55,'24.09 Nsangi-Buloba'!J55,'25.09 Nsangi-Buloba'!J55,'27.09 Nsangi-Buloba'!J55,'26.09 Nsangi-Buloba-24HRS'!J55,'28.09 Nsangi-Buloba-24h'!J55,'29.09 Nsangi-Buloba'!J55)</f>
        <v>0</v>
      </c>
      <c r="K55" s="49">
        <f>AVERAGE('23.09- NSANGI-BULOBA'!K55,'24.09 Nsangi-Buloba'!K55,'25.09 Nsangi-Buloba'!K55,'27.09 Nsangi-Buloba'!K55,'26.09 Nsangi-Buloba-24HRS'!K55,'28.09 Nsangi-Buloba-24h'!K55,'29.09 Nsangi-Buloba'!K55)</f>
        <v>0</v>
      </c>
      <c r="L55" s="49">
        <f>AVERAGE('23.09- NSANGI-BULOBA'!L55,'24.09 Nsangi-Buloba'!L55,'25.09 Nsangi-Buloba'!L55,'27.09 Nsangi-Buloba'!L55,'26.09 Nsangi-Buloba-24HRS'!L55,'28.09 Nsangi-Buloba-24h'!L55,'29.09 Nsangi-Buloba'!L55)</f>
        <v>0</v>
      </c>
      <c r="M55" s="49">
        <f>AVERAGE('23.09- NSANGI-BULOBA'!M55,'24.09 Nsangi-Buloba'!M55,'25.09 Nsangi-Buloba'!M55,'27.09 Nsangi-Buloba'!M55,'26.09 Nsangi-Buloba-24HRS'!M55,'28.09 Nsangi-Buloba-24h'!M55,'29.09 Nsangi-Buloba'!M55)</f>
        <v>23.285714285714285</v>
      </c>
      <c r="N55" s="49">
        <f>AVERAGE('23.09- NSANGI-BULOBA'!N55,'24.09 Nsangi-Buloba'!N55,'25.09 Nsangi-Buloba'!N55,'27.09 Nsangi-Buloba'!N55,'26.09 Nsangi-Buloba-24HRS'!N55,'28.09 Nsangi-Buloba-24h'!N55,'29.09 Nsangi-Buloba'!N55)</f>
        <v>0</v>
      </c>
      <c r="O55" s="15">
        <f t="shared" si="0"/>
        <v>11.428571428571429</v>
      </c>
      <c r="P55" s="15">
        <f t="shared" si="1"/>
        <v>34.714285714285715</v>
      </c>
      <c r="R55" s="8"/>
      <c r="T55"/>
    </row>
    <row r="56" spans="2:20" ht="23.1" customHeight="1" x14ac:dyDescent="0.25">
      <c r="B56" s="23" t="s">
        <v>83</v>
      </c>
      <c r="C56" s="49">
        <f>AVERAGE('23.09- NSANGI-BULOBA'!C56,'24.09 Nsangi-Buloba'!C56,'25.09 Nsangi-Buloba'!C56,'27.09 Nsangi-Buloba'!C56,'26.09 Nsangi-Buloba-24HRS'!C56,'28.09 Nsangi-Buloba-24h'!C56,'29.09 Nsangi-Buloba'!C56)</f>
        <v>8.8571428571428577</v>
      </c>
      <c r="D56" s="49">
        <f>AVERAGE('23.09- NSANGI-BULOBA'!D56,'24.09 Nsangi-Buloba'!D56,'25.09 Nsangi-Buloba'!D56,'27.09 Nsangi-Buloba'!D56,'26.09 Nsangi-Buloba-24HRS'!D56,'28.09 Nsangi-Buloba-24h'!D56,'29.09 Nsangi-Buloba'!D56)</f>
        <v>1.1428571428571428</v>
      </c>
      <c r="E56" s="49">
        <f>AVERAGE('23.09- NSANGI-BULOBA'!E56,'24.09 Nsangi-Buloba'!E56,'25.09 Nsangi-Buloba'!E56,'27.09 Nsangi-Buloba'!E56,'26.09 Nsangi-Buloba-24HRS'!E56,'28.09 Nsangi-Buloba-24h'!E56,'29.09 Nsangi-Buloba'!E56)</f>
        <v>1.4285714285714286</v>
      </c>
      <c r="F56" s="49">
        <f>AVERAGE('23.09- NSANGI-BULOBA'!F56,'24.09 Nsangi-Buloba'!F56,'25.09 Nsangi-Buloba'!F56,'27.09 Nsangi-Buloba'!F56,'26.09 Nsangi-Buloba-24HRS'!F56,'28.09 Nsangi-Buloba-24h'!F56,'29.09 Nsangi-Buloba'!F56)</f>
        <v>1.2857142857142858</v>
      </c>
      <c r="G56" s="49">
        <f>AVERAGE('23.09- NSANGI-BULOBA'!G56,'24.09 Nsangi-Buloba'!G56,'25.09 Nsangi-Buloba'!G56,'27.09 Nsangi-Buloba'!G56,'26.09 Nsangi-Buloba-24HRS'!G56,'28.09 Nsangi-Buloba-24h'!G56,'29.09 Nsangi-Buloba'!G56)</f>
        <v>0.14285714285714285</v>
      </c>
      <c r="H56" s="49">
        <f>AVERAGE('23.09- NSANGI-BULOBA'!H56,'24.09 Nsangi-Buloba'!H56,'25.09 Nsangi-Buloba'!H56,'27.09 Nsangi-Buloba'!H56,'26.09 Nsangi-Buloba-24HRS'!H56,'28.09 Nsangi-Buloba-24h'!H56,'29.09 Nsangi-Buloba'!H56)</f>
        <v>0</v>
      </c>
      <c r="I56" s="49">
        <f>AVERAGE('23.09- NSANGI-BULOBA'!I56,'24.09 Nsangi-Buloba'!I56,'25.09 Nsangi-Buloba'!I56,'27.09 Nsangi-Buloba'!I56,'26.09 Nsangi-Buloba-24HRS'!I56,'28.09 Nsangi-Buloba-24h'!I56,'29.09 Nsangi-Buloba'!I56)</f>
        <v>1.8571428571428572</v>
      </c>
      <c r="J56" s="49">
        <f>AVERAGE('23.09- NSANGI-BULOBA'!J56,'24.09 Nsangi-Buloba'!J56,'25.09 Nsangi-Buloba'!J56,'27.09 Nsangi-Buloba'!J56,'26.09 Nsangi-Buloba-24HRS'!J56,'28.09 Nsangi-Buloba-24h'!J56,'29.09 Nsangi-Buloba'!J56)</f>
        <v>0.2857142857142857</v>
      </c>
      <c r="K56" s="49">
        <f>AVERAGE('23.09- NSANGI-BULOBA'!K56,'24.09 Nsangi-Buloba'!K56,'25.09 Nsangi-Buloba'!K56,'27.09 Nsangi-Buloba'!K56,'26.09 Nsangi-Buloba-24HRS'!K56,'28.09 Nsangi-Buloba-24h'!K56,'29.09 Nsangi-Buloba'!K56)</f>
        <v>0</v>
      </c>
      <c r="L56" s="49">
        <f>AVERAGE('23.09- NSANGI-BULOBA'!L56,'24.09 Nsangi-Buloba'!L56,'25.09 Nsangi-Buloba'!L56,'27.09 Nsangi-Buloba'!L56,'26.09 Nsangi-Buloba-24HRS'!L56,'28.09 Nsangi-Buloba-24h'!L56,'29.09 Nsangi-Buloba'!L56)</f>
        <v>0</v>
      </c>
      <c r="M56" s="49">
        <f>AVERAGE('23.09- NSANGI-BULOBA'!M56,'24.09 Nsangi-Buloba'!M56,'25.09 Nsangi-Buloba'!M56,'27.09 Nsangi-Buloba'!M56,'26.09 Nsangi-Buloba-24HRS'!M56,'28.09 Nsangi-Buloba-24h'!M56,'29.09 Nsangi-Buloba'!M56)</f>
        <v>18.285714285714285</v>
      </c>
      <c r="N56" s="49">
        <f>AVERAGE('23.09- NSANGI-BULOBA'!N56,'24.09 Nsangi-Buloba'!N56,'25.09 Nsangi-Buloba'!N56,'27.09 Nsangi-Buloba'!N56,'26.09 Nsangi-Buloba-24HRS'!N56,'28.09 Nsangi-Buloba-24h'!N56,'29.09 Nsangi-Buloba'!N56)</f>
        <v>0</v>
      </c>
      <c r="O56" s="15">
        <f t="shared" si="0"/>
        <v>15.000000000000002</v>
      </c>
      <c r="P56" s="15">
        <f t="shared" si="1"/>
        <v>33.285714285714285</v>
      </c>
      <c r="R56" s="8"/>
      <c r="T56"/>
    </row>
    <row r="57" spans="2:20" ht="23.1" customHeight="1" x14ac:dyDescent="0.25">
      <c r="B57" s="23" t="s">
        <v>84</v>
      </c>
      <c r="C57" s="49">
        <f>AVERAGE('23.09- NSANGI-BULOBA'!C57,'24.09 Nsangi-Buloba'!C57,'25.09 Nsangi-Buloba'!C57,'27.09 Nsangi-Buloba'!C57,'26.09 Nsangi-Buloba-24HRS'!C57,'28.09 Nsangi-Buloba-24h'!C57,'29.09 Nsangi-Buloba'!C57)</f>
        <v>6.5714285714285712</v>
      </c>
      <c r="D57" s="49">
        <f>AVERAGE('23.09- NSANGI-BULOBA'!D57,'24.09 Nsangi-Buloba'!D57,'25.09 Nsangi-Buloba'!D57,'27.09 Nsangi-Buloba'!D57,'26.09 Nsangi-Buloba-24HRS'!D57,'28.09 Nsangi-Buloba-24h'!D57,'29.09 Nsangi-Buloba'!D57)</f>
        <v>0.5714285714285714</v>
      </c>
      <c r="E57" s="49">
        <f>AVERAGE('23.09- NSANGI-BULOBA'!E57,'24.09 Nsangi-Buloba'!E57,'25.09 Nsangi-Buloba'!E57,'27.09 Nsangi-Buloba'!E57,'26.09 Nsangi-Buloba-24HRS'!E57,'28.09 Nsangi-Buloba-24h'!E57,'29.09 Nsangi-Buloba'!E57)</f>
        <v>1.1428571428571428</v>
      </c>
      <c r="F57" s="49">
        <f>AVERAGE('23.09- NSANGI-BULOBA'!F57,'24.09 Nsangi-Buloba'!F57,'25.09 Nsangi-Buloba'!F57,'27.09 Nsangi-Buloba'!F57,'26.09 Nsangi-Buloba-24HRS'!F57,'28.09 Nsangi-Buloba-24h'!F57,'29.09 Nsangi-Buloba'!F57)</f>
        <v>1.4285714285714286</v>
      </c>
      <c r="G57" s="49">
        <f>AVERAGE('23.09- NSANGI-BULOBA'!G57,'24.09 Nsangi-Buloba'!G57,'25.09 Nsangi-Buloba'!G57,'27.09 Nsangi-Buloba'!G57,'26.09 Nsangi-Buloba-24HRS'!G57,'28.09 Nsangi-Buloba-24h'!G57,'29.09 Nsangi-Buloba'!G57)</f>
        <v>0.14285714285714285</v>
      </c>
      <c r="H57" s="49">
        <f>AVERAGE('23.09- NSANGI-BULOBA'!H57,'24.09 Nsangi-Buloba'!H57,'25.09 Nsangi-Buloba'!H57,'27.09 Nsangi-Buloba'!H57,'26.09 Nsangi-Buloba-24HRS'!H57,'28.09 Nsangi-Buloba-24h'!H57,'29.09 Nsangi-Buloba'!H57)</f>
        <v>0</v>
      </c>
      <c r="I57" s="49">
        <f>AVERAGE('23.09- NSANGI-BULOBA'!I57,'24.09 Nsangi-Buloba'!I57,'25.09 Nsangi-Buloba'!I57,'27.09 Nsangi-Buloba'!I57,'26.09 Nsangi-Buloba-24HRS'!I57,'28.09 Nsangi-Buloba-24h'!I57,'29.09 Nsangi-Buloba'!I57)</f>
        <v>0.7142857142857143</v>
      </c>
      <c r="J57" s="49">
        <f>AVERAGE('23.09- NSANGI-BULOBA'!J57,'24.09 Nsangi-Buloba'!J57,'25.09 Nsangi-Buloba'!J57,'27.09 Nsangi-Buloba'!J57,'26.09 Nsangi-Buloba-24HRS'!J57,'28.09 Nsangi-Buloba-24h'!J57,'29.09 Nsangi-Buloba'!J57)</f>
        <v>0</v>
      </c>
      <c r="K57" s="49">
        <f>AVERAGE('23.09- NSANGI-BULOBA'!K57,'24.09 Nsangi-Buloba'!K57,'25.09 Nsangi-Buloba'!K57,'27.09 Nsangi-Buloba'!K57,'26.09 Nsangi-Buloba-24HRS'!K57,'28.09 Nsangi-Buloba-24h'!K57,'29.09 Nsangi-Buloba'!K57)</f>
        <v>0</v>
      </c>
      <c r="L57" s="49">
        <f>AVERAGE('23.09- NSANGI-BULOBA'!L57,'24.09 Nsangi-Buloba'!L57,'25.09 Nsangi-Buloba'!L57,'27.09 Nsangi-Buloba'!L57,'26.09 Nsangi-Buloba-24HRS'!L57,'28.09 Nsangi-Buloba-24h'!L57,'29.09 Nsangi-Buloba'!L57)</f>
        <v>0</v>
      </c>
      <c r="M57" s="49">
        <f>AVERAGE('23.09- NSANGI-BULOBA'!M57,'24.09 Nsangi-Buloba'!M57,'25.09 Nsangi-Buloba'!M57,'27.09 Nsangi-Buloba'!M57,'26.09 Nsangi-Buloba-24HRS'!M57,'28.09 Nsangi-Buloba-24h'!M57,'29.09 Nsangi-Buloba'!M57)</f>
        <v>23.285714285714285</v>
      </c>
      <c r="N57" s="49">
        <f>AVERAGE('23.09- NSANGI-BULOBA'!N57,'24.09 Nsangi-Buloba'!N57,'25.09 Nsangi-Buloba'!N57,'27.09 Nsangi-Buloba'!N57,'26.09 Nsangi-Buloba-24HRS'!N57,'28.09 Nsangi-Buloba-24h'!N57,'29.09 Nsangi-Buloba'!N57)</f>
        <v>0</v>
      </c>
      <c r="O57" s="15">
        <f t="shared" si="0"/>
        <v>10.571428571428569</v>
      </c>
      <c r="P57" s="15">
        <f t="shared" si="1"/>
        <v>33.857142857142854</v>
      </c>
      <c r="R57" s="8"/>
      <c r="T57"/>
    </row>
    <row r="58" spans="2:20" ht="23.1" customHeight="1" x14ac:dyDescent="0.25">
      <c r="B58" s="23" t="s">
        <v>99</v>
      </c>
      <c r="C58" s="49">
        <f>AVERAGE('26.09 Nsangi-Buloba-24HRS'!C58,'28.09 Nsangi-Buloba-24h'!C58)</f>
        <v>5.5</v>
      </c>
      <c r="D58" s="49">
        <f>AVERAGE('26.09 Nsangi-Buloba-24HRS'!D58,'28.09 Nsangi-Buloba-24h'!D58)</f>
        <v>1.5</v>
      </c>
      <c r="E58" s="49">
        <f>AVERAGE('26.09 Nsangi-Buloba-24HRS'!E58,'28.09 Nsangi-Buloba-24h'!E58)</f>
        <v>1.5</v>
      </c>
      <c r="F58" s="49">
        <f>AVERAGE('26.09 Nsangi-Buloba-24HRS'!F58,'28.09 Nsangi-Buloba-24h'!F58)</f>
        <v>3</v>
      </c>
      <c r="G58" s="49">
        <f>AVERAGE('26.09 Nsangi-Buloba-24HRS'!G58,'28.09 Nsangi-Buloba-24h'!G58)</f>
        <v>1.5</v>
      </c>
      <c r="H58" s="49">
        <f>AVERAGE('26.09 Nsangi-Buloba-24HRS'!H58,'28.09 Nsangi-Buloba-24h'!H58)</f>
        <v>0</v>
      </c>
      <c r="I58" s="49">
        <f>AVERAGE('26.09 Nsangi-Buloba-24HRS'!I58,'28.09 Nsangi-Buloba-24h'!I58)</f>
        <v>2</v>
      </c>
      <c r="J58" s="49">
        <f>AVERAGE('26.09 Nsangi-Buloba-24HRS'!J58,'28.09 Nsangi-Buloba-24h'!J58)</f>
        <v>0</v>
      </c>
      <c r="K58" s="49">
        <f>AVERAGE('26.09 Nsangi-Buloba-24HRS'!K58,'28.09 Nsangi-Buloba-24h'!K58)</f>
        <v>0</v>
      </c>
      <c r="L58" s="49">
        <f>AVERAGE('26.09 Nsangi-Buloba-24HRS'!L58,'28.09 Nsangi-Buloba-24h'!L58)</f>
        <v>0</v>
      </c>
      <c r="M58" s="49">
        <f>AVERAGE('26.09 Nsangi-Buloba-24HRS'!M58,'28.09 Nsangi-Buloba-24h'!M58)</f>
        <v>30</v>
      </c>
      <c r="N58" s="49">
        <f>AVERAGE('26.09 Nsangi-Buloba-24HRS'!N58,'28.09 Nsangi-Buloba-24h'!N58)</f>
        <v>0</v>
      </c>
      <c r="O58" s="15">
        <f t="shared" si="0"/>
        <v>15</v>
      </c>
      <c r="P58" s="15">
        <f t="shared" si="1"/>
        <v>45</v>
      </c>
      <c r="R58" s="8"/>
      <c r="T58"/>
    </row>
    <row r="59" spans="2:20" ht="23.1" customHeight="1" x14ac:dyDescent="0.25">
      <c r="B59" s="23" t="s">
        <v>100</v>
      </c>
      <c r="C59" s="49">
        <f>AVERAGE('26.09 Nsangi-Buloba-24HRS'!C59,'28.09 Nsangi-Buloba-24h'!C59)</f>
        <v>2</v>
      </c>
      <c r="D59" s="49">
        <f>AVERAGE('26.09 Nsangi-Buloba-24HRS'!D59,'28.09 Nsangi-Buloba-24h'!D59)</f>
        <v>2.5</v>
      </c>
      <c r="E59" s="49">
        <f>AVERAGE('26.09 Nsangi-Buloba-24HRS'!E59,'28.09 Nsangi-Buloba-24h'!E59)</f>
        <v>1.5</v>
      </c>
      <c r="F59" s="49">
        <f>AVERAGE('26.09 Nsangi-Buloba-24HRS'!F59,'28.09 Nsangi-Buloba-24h'!F59)</f>
        <v>3.5</v>
      </c>
      <c r="G59" s="49">
        <f>AVERAGE('26.09 Nsangi-Buloba-24HRS'!G59,'28.09 Nsangi-Buloba-24h'!G59)</f>
        <v>0</v>
      </c>
      <c r="H59" s="49">
        <f>AVERAGE('26.09 Nsangi-Buloba-24HRS'!H59,'28.09 Nsangi-Buloba-24h'!H59)</f>
        <v>1</v>
      </c>
      <c r="I59" s="49">
        <f>AVERAGE('26.09 Nsangi-Buloba-24HRS'!I59,'28.09 Nsangi-Buloba-24h'!I59)</f>
        <v>4.5</v>
      </c>
      <c r="J59" s="49">
        <f>AVERAGE('26.09 Nsangi-Buloba-24HRS'!J59,'28.09 Nsangi-Buloba-24h'!J59)</f>
        <v>0.5</v>
      </c>
      <c r="K59" s="49">
        <f>AVERAGE('26.09 Nsangi-Buloba-24HRS'!K59,'28.09 Nsangi-Buloba-24h'!K59)</f>
        <v>0</v>
      </c>
      <c r="L59" s="49">
        <f>AVERAGE('26.09 Nsangi-Buloba-24HRS'!L59,'28.09 Nsangi-Buloba-24h'!L59)</f>
        <v>0</v>
      </c>
      <c r="M59" s="49">
        <f>AVERAGE('26.09 Nsangi-Buloba-24HRS'!M59,'28.09 Nsangi-Buloba-24h'!M59)</f>
        <v>16</v>
      </c>
      <c r="N59" s="49">
        <f>AVERAGE('26.09 Nsangi-Buloba-24HRS'!N59,'28.09 Nsangi-Buloba-24h'!N59)</f>
        <v>0</v>
      </c>
      <c r="O59" s="15">
        <f t="shared" si="0"/>
        <v>15.5</v>
      </c>
      <c r="P59" s="15">
        <f t="shared" si="1"/>
        <v>31.5</v>
      </c>
      <c r="R59" s="8"/>
      <c r="T59"/>
    </row>
    <row r="60" spans="2:20" ht="23.1" customHeight="1" x14ac:dyDescent="0.25">
      <c r="B60" s="23" t="s">
        <v>101</v>
      </c>
      <c r="C60" s="49">
        <f>AVERAGE('26.09 Nsangi-Buloba-24HRS'!C60,'28.09 Nsangi-Buloba-24h'!C60)</f>
        <v>3</v>
      </c>
      <c r="D60" s="49">
        <f>AVERAGE('26.09 Nsangi-Buloba-24HRS'!D60,'28.09 Nsangi-Buloba-24h'!D60)</f>
        <v>3</v>
      </c>
      <c r="E60" s="49">
        <f>AVERAGE('26.09 Nsangi-Buloba-24HRS'!E60,'28.09 Nsangi-Buloba-24h'!E60)</f>
        <v>2</v>
      </c>
      <c r="F60" s="49">
        <f>AVERAGE('26.09 Nsangi-Buloba-24HRS'!F60,'28.09 Nsangi-Buloba-24h'!F60)</f>
        <v>10.5</v>
      </c>
      <c r="G60" s="49">
        <f>AVERAGE('26.09 Nsangi-Buloba-24HRS'!G60,'28.09 Nsangi-Buloba-24h'!G60)</f>
        <v>0</v>
      </c>
      <c r="H60" s="49">
        <f>AVERAGE('26.09 Nsangi-Buloba-24HRS'!H60,'28.09 Nsangi-Buloba-24h'!H60)</f>
        <v>0</v>
      </c>
      <c r="I60" s="49">
        <f>AVERAGE('26.09 Nsangi-Buloba-24HRS'!I60,'28.09 Nsangi-Buloba-24h'!I60)</f>
        <v>3</v>
      </c>
      <c r="J60" s="49">
        <f>AVERAGE('26.09 Nsangi-Buloba-24HRS'!J60,'28.09 Nsangi-Buloba-24h'!J60)</f>
        <v>0.5</v>
      </c>
      <c r="K60" s="49">
        <f>AVERAGE('26.09 Nsangi-Buloba-24HRS'!K60,'28.09 Nsangi-Buloba-24h'!K60)</f>
        <v>0</v>
      </c>
      <c r="L60" s="49">
        <f>AVERAGE('26.09 Nsangi-Buloba-24HRS'!L60,'28.09 Nsangi-Buloba-24h'!L60)</f>
        <v>0</v>
      </c>
      <c r="M60" s="49">
        <f>AVERAGE('26.09 Nsangi-Buloba-24HRS'!M60,'28.09 Nsangi-Buloba-24h'!M60)</f>
        <v>24</v>
      </c>
      <c r="N60" s="49">
        <f>AVERAGE('26.09 Nsangi-Buloba-24HRS'!N60,'28.09 Nsangi-Buloba-24h'!N60)</f>
        <v>0</v>
      </c>
      <c r="O60" s="15">
        <f t="shared" si="0"/>
        <v>22</v>
      </c>
      <c r="P60" s="15">
        <f t="shared" si="1"/>
        <v>46</v>
      </c>
      <c r="R60" s="8"/>
      <c r="T60"/>
    </row>
    <row r="61" spans="2:20" ht="23.1" customHeight="1" x14ac:dyDescent="0.25">
      <c r="B61" s="23" t="s">
        <v>102</v>
      </c>
      <c r="C61" s="49">
        <f>AVERAGE('26.09 Nsangi-Buloba-24HRS'!C61,'28.09 Nsangi-Buloba-24h'!C61)</f>
        <v>7</v>
      </c>
      <c r="D61" s="49">
        <f>AVERAGE('26.09 Nsangi-Buloba-24HRS'!D61,'28.09 Nsangi-Buloba-24h'!D61)</f>
        <v>3</v>
      </c>
      <c r="E61" s="49">
        <f>AVERAGE('26.09 Nsangi-Buloba-24HRS'!E61,'28.09 Nsangi-Buloba-24h'!E61)</f>
        <v>2.5</v>
      </c>
      <c r="F61" s="49">
        <f>AVERAGE('26.09 Nsangi-Buloba-24HRS'!F61,'28.09 Nsangi-Buloba-24h'!F61)</f>
        <v>4.5</v>
      </c>
      <c r="G61" s="49">
        <f>AVERAGE('26.09 Nsangi-Buloba-24HRS'!G61,'28.09 Nsangi-Buloba-24h'!G61)</f>
        <v>1</v>
      </c>
      <c r="H61" s="49">
        <f>AVERAGE('26.09 Nsangi-Buloba-24HRS'!H61,'28.09 Nsangi-Buloba-24h'!H61)</f>
        <v>0</v>
      </c>
      <c r="I61" s="49">
        <f>AVERAGE('26.09 Nsangi-Buloba-24HRS'!I61,'28.09 Nsangi-Buloba-24h'!I61)</f>
        <v>0.5</v>
      </c>
      <c r="J61" s="49">
        <f>AVERAGE('26.09 Nsangi-Buloba-24HRS'!J61,'28.09 Nsangi-Buloba-24h'!J61)</f>
        <v>0</v>
      </c>
      <c r="K61" s="49">
        <f>AVERAGE('26.09 Nsangi-Buloba-24HRS'!K61,'28.09 Nsangi-Buloba-24h'!K61)</f>
        <v>0</v>
      </c>
      <c r="L61" s="49">
        <f>AVERAGE('26.09 Nsangi-Buloba-24HRS'!L61,'28.09 Nsangi-Buloba-24h'!L61)</f>
        <v>0</v>
      </c>
      <c r="M61" s="49">
        <f>AVERAGE('26.09 Nsangi-Buloba-24HRS'!M61,'28.09 Nsangi-Buloba-24h'!M61)</f>
        <v>11</v>
      </c>
      <c r="N61" s="49">
        <f>AVERAGE('26.09 Nsangi-Buloba-24HRS'!N61,'28.09 Nsangi-Buloba-24h'!N61)</f>
        <v>0</v>
      </c>
      <c r="O61" s="15">
        <f t="shared" si="0"/>
        <v>18.5</v>
      </c>
      <c r="P61" s="15">
        <f t="shared" si="1"/>
        <v>29.5</v>
      </c>
      <c r="R61" s="8"/>
      <c r="T61"/>
    </row>
    <row r="62" spans="2:20" ht="23.1" customHeight="1" x14ac:dyDescent="0.25">
      <c r="B62" s="23" t="s">
        <v>107</v>
      </c>
      <c r="C62" s="49">
        <f>AVERAGE('26.09 Nsangi-Buloba-24HRS'!C62,'28.09 Nsangi-Buloba-24h'!C62)</f>
        <v>4</v>
      </c>
      <c r="D62" s="49">
        <f>AVERAGE('26.09 Nsangi-Buloba-24HRS'!D62,'28.09 Nsangi-Buloba-24h'!D62)</f>
        <v>2</v>
      </c>
      <c r="E62" s="49">
        <f>AVERAGE('26.09 Nsangi-Buloba-24HRS'!E62,'28.09 Nsangi-Buloba-24h'!E62)</f>
        <v>2</v>
      </c>
      <c r="F62" s="49">
        <f>AVERAGE('26.09 Nsangi-Buloba-24HRS'!F62,'28.09 Nsangi-Buloba-24h'!F62)</f>
        <v>2.5</v>
      </c>
      <c r="G62" s="49">
        <f>AVERAGE('26.09 Nsangi-Buloba-24HRS'!G62,'28.09 Nsangi-Buloba-24h'!G62)</f>
        <v>0.5</v>
      </c>
      <c r="H62" s="49">
        <f>AVERAGE('26.09 Nsangi-Buloba-24HRS'!H62,'28.09 Nsangi-Buloba-24h'!H62)</f>
        <v>0</v>
      </c>
      <c r="I62" s="49">
        <f>AVERAGE('26.09 Nsangi-Buloba-24HRS'!I62,'28.09 Nsangi-Buloba-24h'!I62)</f>
        <v>3</v>
      </c>
      <c r="J62" s="49">
        <f>AVERAGE('26.09 Nsangi-Buloba-24HRS'!J62,'28.09 Nsangi-Buloba-24h'!J62)</f>
        <v>0.5</v>
      </c>
      <c r="K62" s="49">
        <f>AVERAGE('26.09 Nsangi-Buloba-24HRS'!K62,'28.09 Nsangi-Buloba-24h'!K62)</f>
        <v>0</v>
      </c>
      <c r="L62" s="49">
        <f>AVERAGE('26.09 Nsangi-Buloba-24HRS'!L62,'28.09 Nsangi-Buloba-24h'!L62)</f>
        <v>0</v>
      </c>
      <c r="M62" s="49">
        <f>AVERAGE('26.09 Nsangi-Buloba-24HRS'!M62,'28.09 Nsangi-Buloba-24h'!M62)</f>
        <v>14</v>
      </c>
      <c r="N62" s="49">
        <f>AVERAGE('26.09 Nsangi-Buloba-24HRS'!N62,'28.09 Nsangi-Buloba-24h'!N62)</f>
        <v>0</v>
      </c>
      <c r="O62" s="15">
        <f t="shared" si="0"/>
        <v>14.5</v>
      </c>
      <c r="P62" s="15">
        <f t="shared" si="1"/>
        <v>28.5</v>
      </c>
      <c r="R62" s="8"/>
      <c r="T62"/>
    </row>
    <row r="63" spans="2:20" ht="23.1" customHeight="1" x14ac:dyDescent="0.25">
      <c r="B63" s="23" t="s">
        <v>108</v>
      </c>
      <c r="C63" s="49">
        <f>AVERAGE('26.09 Nsangi-Buloba-24HRS'!C63,'28.09 Nsangi-Buloba-24h'!C63)</f>
        <v>9.5</v>
      </c>
      <c r="D63" s="49">
        <f>AVERAGE('26.09 Nsangi-Buloba-24HRS'!D63,'28.09 Nsangi-Buloba-24h'!D63)</f>
        <v>2</v>
      </c>
      <c r="E63" s="49">
        <f>AVERAGE('26.09 Nsangi-Buloba-24HRS'!E63,'28.09 Nsangi-Buloba-24h'!E63)</f>
        <v>0.5</v>
      </c>
      <c r="F63" s="49">
        <f>AVERAGE('26.09 Nsangi-Buloba-24HRS'!F63,'28.09 Nsangi-Buloba-24h'!F63)</f>
        <v>3.5</v>
      </c>
      <c r="G63" s="49">
        <f>AVERAGE('26.09 Nsangi-Buloba-24HRS'!G63,'28.09 Nsangi-Buloba-24h'!G63)</f>
        <v>0</v>
      </c>
      <c r="H63" s="49">
        <f>AVERAGE('26.09 Nsangi-Buloba-24HRS'!H63,'28.09 Nsangi-Buloba-24h'!H63)</f>
        <v>0</v>
      </c>
      <c r="I63" s="49">
        <f>AVERAGE('26.09 Nsangi-Buloba-24HRS'!I63,'28.09 Nsangi-Buloba-24h'!I63)</f>
        <v>3</v>
      </c>
      <c r="J63" s="49">
        <f>AVERAGE('26.09 Nsangi-Buloba-24HRS'!J63,'28.09 Nsangi-Buloba-24h'!J63)</f>
        <v>0.5</v>
      </c>
      <c r="K63" s="49">
        <f>AVERAGE('26.09 Nsangi-Buloba-24HRS'!K63,'28.09 Nsangi-Buloba-24h'!K63)</f>
        <v>0</v>
      </c>
      <c r="L63" s="49">
        <f>AVERAGE('26.09 Nsangi-Buloba-24HRS'!L63,'28.09 Nsangi-Buloba-24h'!L63)</f>
        <v>0</v>
      </c>
      <c r="M63" s="49">
        <f>AVERAGE('26.09 Nsangi-Buloba-24HRS'!M63,'28.09 Nsangi-Buloba-24h'!M63)</f>
        <v>13.5</v>
      </c>
      <c r="N63" s="49">
        <f>AVERAGE('26.09 Nsangi-Buloba-24HRS'!N63,'28.09 Nsangi-Buloba-24h'!N63)</f>
        <v>0</v>
      </c>
      <c r="O63" s="15">
        <f t="shared" si="0"/>
        <v>19</v>
      </c>
      <c r="P63" s="15">
        <f t="shared" si="1"/>
        <v>32.5</v>
      </c>
      <c r="R63" s="8"/>
      <c r="T63"/>
    </row>
    <row r="64" spans="2:20" ht="23.1" customHeight="1" x14ac:dyDescent="0.25">
      <c r="B64" s="23" t="s">
        <v>109</v>
      </c>
      <c r="C64" s="49">
        <f>AVERAGE('26.09 Nsangi-Buloba-24HRS'!C64,'28.09 Nsangi-Buloba-24h'!C64)</f>
        <v>4.5</v>
      </c>
      <c r="D64" s="49">
        <f>AVERAGE('26.09 Nsangi-Buloba-24HRS'!D64,'28.09 Nsangi-Buloba-24h'!D64)</f>
        <v>0.5</v>
      </c>
      <c r="E64" s="49">
        <f>AVERAGE('26.09 Nsangi-Buloba-24HRS'!E64,'28.09 Nsangi-Buloba-24h'!E64)</f>
        <v>1.5</v>
      </c>
      <c r="F64" s="49">
        <f>AVERAGE('26.09 Nsangi-Buloba-24HRS'!F64,'28.09 Nsangi-Buloba-24h'!F64)</f>
        <v>1</v>
      </c>
      <c r="G64" s="49">
        <f>AVERAGE('26.09 Nsangi-Buloba-24HRS'!G64,'28.09 Nsangi-Buloba-24h'!G64)</f>
        <v>1.5</v>
      </c>
      <c r="H64" s="49">
        <f>AVERAGE('26.09 Nsangi-Buloba-24HRS'!H64,'28.09 Nsangi-Buloba-24h'!H64)</f>
        <v>0</v>
      </c>
      <c r="I64" s="49">
        <f>AVERAGE('26.09 Nsangi-Buloba-24HRS'!I64,'28.09 Nsangi-Buloba-24h'!I64)</f>
        <v>1.5</v>
      </c>
      <c r="J64" s="49">
        <f>AVERAGE('26.09 Nsangi-Buloba-24HRS'!J64,'28.09 Nsangi-Buloba-24h'!J64)</f>
        <v>0</v>
      </c>
      <c r="K64" s="49">
        <f>AVERAGE('26.09 Nsangi-Buloba-24HRS'!K64,'28.09 Nsangi-Buloba-24h'!K64)</f>
        <v>0</v>
      </c>
      <c r="L64" s="49">
        <f>AVERAGE('26.09 Nsangi-Buloba-24HRS'!L64,'28.09 Nsangi-Buloba-24h'!L64)</f>
        <v>0</v>
      </c>
      <c r="M64" s="49">
        <f>AVERAGE('26.09 Nsangi-Buloba-24HRS'!M64,'28.09 Nsangi-Buloba-24h'!M64)</f>
        <v>9</v>
      </c>
      <c r="N64" s="49">
        <f>AVERAGE('26.09 Nsangi-Buloba-24HRS'!N64,'28.09 Nsangi-Buloba-24h'!N64)</f>
        <v>0</v>
      </c>
      <c r="O64" s="15">
        <f t="shared" si="0"/>
        <v>10.5</v>
      </c>
      <c r="P64" s="15">
        <f t="shared" si="1"/>
        <v>19.5</v>
      </c>
      <c r="R64" s="8"/>
      <c r="T64"/>
    </row>
    <row r="65" spans="2:20" ht="23.1" customHeight="1" x14ac:dyDescent="0.25">
      <c r="B65" s="23" t="s">
        <v>158</v>
      </c>
      <c r="C65" s="49">
        <f>AVERAGE('26.09 Nsangi-Buloba-24HRS'!C65,'28.09 Nsangi-Buloba-24h'!C65)</f>
        <v>4</v>
      </c>
      <c r="D65" s="49">
        <f>AVERAGE('26.09 Nsangi-Buloba-24HRS'!D65,'28.09 Nsangi-Buloba-24h'!D65)</f>
        <v>2</v>
      </c>
      <c r="E65" s="49">
        <f>AVERAGE('26.09 Nsangi-Buloba-24HRS'!E65,'28.09 Nsangi-Buloba-24h'!E65)</f>
        <v>2</v>
      </c>
      <c r="F65" s="49">
        <f>AVERAGE('26.09 Nsangi-Buloba-24HRS'!F65,'28.09 Nsangi-Buloba-24h'!F65)</f>
        <v>1.5</v>
      </c>
      <c r="G65" s="49">
        <f>AVERAGE('26.09 Nsangi-Buloba-24HRS'!G65,'28.09 Nsangi-Buloba-24h'!G65)</f>
        <v>0</v>
      </c>
      <c r="H65" s="49">
        <f>AVERAGE('26.09 Nsangi-Buloba-24HRS'!H65,'28.09 Nsangi-Buloba-24h'!H65)</f>
        <v>0</v>
      </c>
      <c r="I65" s="49">
        <f>AVERAGE('26.09 Nsangi-Buloba-24HRS'!I65,'28.09 Nsangi-Buloba-24h'!I65)</f>
        <v>2</v>
      </c>
      <c r="J65" s="49">
        <f>AVERAGE('26.09 Nsangi-Buloba-24HRS'!J65,'28.09 Nsangi-Buloba-24h'!J65)</f>
        <v>0.5</v>
      </c>
      <c r="K65" s="49">
        <f>AVERAGE('26.09 Nsangi-Buloba-24HRS'!K65,'28.09 Nsangi-Buloba-24h'!K65)</f>
        <v>0</v>
      </c>
      <c r="L65" s="49">
        <f>AVERAGE('26.09 Nsangi-Buloba-24HRS'!L65,'28.09 Nsangi-Buloba-24h'!L65)</f>
        <v>0</v>
      </c>
      <c r="M65" s="49">
        <f>AVERAGE('26.09 Nsangi-Buloba-24HRS'!M65,'28.09 Nsangi-Buloba-24h'!M65)</f>
        <v>11</v>
      </c>
      <c r="N65" s="49">
        <f>AVERAGE('26.09 Nsangi-Buloba-24HRS'!N65,'28.09 Nsangi-Buloba-24h'!N65)</f>
        <v>0</v>
      </c>
      <c r="O65" s="15">
        <f t="shared" si="0"/>
        <v>12</v>
      </c>
      <c r="P65" s="15">
        <f t="shared" si="1"/>
        <v>23</v>
      </c>
      <c r="R65" s="8"/>
      <c r="T65"/>
    </row>
    <row r="66" spans="2:20" ht="23.1" customHeight="1" x14ac:dyDescent="0.25">
      <c r="B66" s="23" t="s">
        <v>103</v>
      </c>
      <c r="C66" s="49">
        <f>AVERAGE('26.09 Nsangi-Buloba-24HRS'!C66,'28.09 Nsangi-Buloba-24h'!C66)</f>
        <v>3</v>
      </c>
      <c r="D66" s="49">
        <f>AVERAGE('26.09 Nsangi-Buloba-24HRS'!D66,'28.09 Nsangi-Buloba-24h'!D66)</f>
        <v>1.5</v>
      </c>
      <c r="E66" s="49">
        <f>AVERAGE('26.09 Nsangi-Buloba-24HRS'!E66,'28.09 Nsangi-Buloba-24h'!E66)</f>
        <v>1.5</v>
      </c>
      <c r="F66" s="49">
        <f>AVERAGE('26.09 Nsangi-Buloba-24HRS'!F66,'28.09 Nsangi-Buloba-24h'!F66)</f>
        <v>3.5</v>
      </c>
      <c r="G66" s="49">
        <f>AVERAGE('26.09 Nsangi-Buloba-24HRS'!G66,'28.09 Nsangi-Buloba-24h'!G66)</f>
        <v>1</v>
      </c>
      <c r="H66" s="49">
        <f>AVERAGE('26.09 Nsangi-Buloba-24HRS'!H66,'28.09 Nsangi-Buloba-24h'!H66)</f>
        <v>0</v>
      </c>
      <c r="I66" s="49">
        <f>AVERAGE('26.09 Nsangi-Buloba-24HRS'!I66,'28.09 Nsangi-Buloba-24h'!I66)</f>
        <v>2.5</v>
      </c>
      <c r="J66" s="49">
        <f>AVERAGE('26.09 Nsangi-Buloba-24HRS'!J66,'28.09 Nsangi-Buloba-24h'!J66)</f>
        <v>0.5</v>
      </c>
      <c r="K66" s="49">
        <f>AVERAGE('26.09 Nsangi-Buloba-24HRS'!K66,'28.09 Nsangi-Buloba-24h'!K66)</f>
        <v>0</v>
      </c>
      <c r="L66" s="49">
        <f>AVERAGE('26.09 Nsangi-Buloba-24HRS'!L66,'28.09 Nsangi-Buloba-24h'!L66)</f>
        <v>0</v>
      </c>
      <c r="M66" s="49">
        <f>AVERAGE('26.09 Nsangi-Buloba-24HRS'!M66,'28.09 Nsangi-Buloba-24h'!M66)</f>
        <v>17</v>
      </c>
      <c r="N66" s="49">
        <f>AVERAGE('26.09 Nsangi-Buloba-24HRS'!N66,'28.09 Nsangi-Buloba-24h'!N66)</f>
        <v>0</v>
      </c>
      <c r="O66" s="15">
        <f t="shared" si="0"/>
        <v>13.5</v>
      </c>
      <c r="P66" s="15">
        <f t="shared" si="1"/>
        <v>30.5</v>
      </c>
      <c r="R66" s="8"/>
      <c r="T66"/>
    </row>
    <row r="67" spans="2:20" ht="23.1" customHeight="1" x14ac:dyDescent="0.25">
      <c r="B67" s="23" t="s">
        <v>104</v>
      </c>
      <c r="C67" s="49">
        <f>AVERAGE('26.09 Nsangi-Buloba-24HRS'!C67,'28.09 Nsangi-Buloba-24h'!C67)</f>
        <v>3</v>
      </c>
      <c r="D67" s="49">
        <f>AVERAGE('26.09 Nsangi-Buloba-24HRS'!D67,'28.09 Nsangi-Buloba-24h'!D67)</f>
        <v>2.5</v>
      </c>
      <c r="E67" s="49">
        <f>AVERAGE('26.09 Nsangi-Buloba-24HRS'!E67,'28.09 Nsangi-Buloba-24h'!E67)</f>
        <v>2.5</v>
      </c>
      <c r="F67" s="49">
        <f>AVERAGE('26.09 Nsangi-Buloba-24HRS'!F67,'28.09 Nsangi-Buloba-24h'!F67)</f>
        <v>1</v>
      </c>
      <c r="G67" s="49">
        <f>AVERAGE('26.09 Nsangi-Buloba-24HRS'!G67,'28.09 Nsangi-Buloba-24h'!G67)</f>
        <v>0</v>
      </c>
      <c r="H67" s="49">
        <f>AVERAGE('26.09 Nsangi-Buloba-24HRS'!H67,'28.09 Nsangi-Buloba-24h'!H67)</f>
        <v>0</v>
      </c>
      <c r="I67" s="49">
        <f>AVERAGE('26.09 Nsangi-Buloba-24HRS'!I67,'28.09 Nsangi-Buloba-24h'!I67)</f>
        <v>4</v>
      </c>
      <c r="J67" s="49">
        <f>AVERAGE('26.09 Nsangi-Buloba-24HRS'!J67,'28.09 Nsangi-Buloba-24h'!J67)</f>
        <v>0</v>
      </c>
      <c r="K67" s="49">
        <f>AVERAGE('26.09 Nsangi-Buloba-24HRS'!K67,'28.09 Nsangi-Buloba-24h'!K67)</f>
        <v>0</v>
      </c>
      <c r="L67" s="49">
        <f>AVERAGE('26.09 Nsangi-Buloba-24HRS'!L67,'28.09 Nsangi-Buloba-24h'!L67)</f>
        <v>0</v>
      </c>
      <c r="M67" s="49">
        <f>AVERAGE('26.09 Nsangi-Buloba-24HRS'!M67,'28.09 Nsangi-Buloba-24h'!M67)</f>
        <v>11.5</v>
      </c>
      <c r="N67" s="49">
        <f>AVERAGE('26.09 Nsangi-Buloba-24HRS'!N67,'28.09 Nsangi-Buloba-24h'!N67)</f>
        <v>0</v>
      </c>
      <c r="O67" s="15">
        <f t="shared" si="0"/>
        <v>13</v>
      </c>
      <c r="P67" s="15">
        <f t="shared" si="1"/>
        <v>24.5</v>
      </c>
      <c r="R67" s="8"/>
      <c r="T67"/>
    </row>
    <row r="68" spans="2:20" ht="23.1" customHeight="1" x14ac:dyDescent="0.25">
      <c r="B68" s="23" t="s">
        <v>105</v>
      </c>
      <c r="C68" s="49">
        <f>AVERAGE('26.09 Nsangi-Buloba-24HRS'!C68,'28.09 Nsangi-Buloba-24h'!C68)</f>
        <v>5.5</v>
      </c>
      <c r="D68" s="49">
        <f>AVERAGE('26.09 Nsangi-Buloba-24HRS'!D68,'28.09 Nsangi-Buloba-24h'!D68)</f>
        <v>2</v>
      </c>
      <c r="E68" s="49">
        <f>AVERAGE('26.09 Nsangi-Buloba-24HRS'!E68,'28.09 Nsangi-Buloba-24h'!E68)</f>
        <v>2</v>
      </c>
      <c r="F68" s="49">
        <f>AVERAGE('26.09 Nsangi-Buloba-24HRS'!F68,'28.09 Nsangi-Buloba-24h'!F68)</f>
        <v>2</v>
      </c>
      <c r="G68" s="49">
        <f>AVERAGE('26.09 Nsangi-Buloba-24HRS'!G68,'28.09 Nsangi-Buloba-24h'!G68)</f>
        <v>0</v>
      </c>
      <c r="H68" s="49">
        <f>AVERAGE('26.09 Nsangi-Buloba-24HRS'!H68,'28.09 Nsangi-Buloba-24h'!H68)</f>
        <v>0</v>
      </c>
      <c r="I68" s="49">
        <f>AVERAGE('26.09 Nsangi-Buloba-24HRS'!I68,'28.09 Nsangi-Buloba-24h'!I68)</f>
        <v>2.5</v>
      </c>
      <c r="J68" s="49">
        <f>AVERAGE('26.09 Nsangi-Buloba-24HRS'!J68,'28.09 Nsangi-Buloba-24h'!J68)</f>
        <v>0.5</v>
      </c>
      <c r="K68" s="49">
        <f>AVERAGE('26.09 Nsangi-Buloba-24HRS'!K68,'28.09 Nsangi-Buloba-24h'!K68)</f>
        <v>0</v>
      </c>
      <c r="L68" s="49">
        <f>AVERAGE('26.09 Nsangi-Buloba-24HRS'!L68,'28.09 Nsangi-Buloba-24h'!L68)</f>
        <v>0</v>
      </c>
      <c r="M68" s="49">
        <f>AVERAGE('26.09 Nsangi-Buloba-24HRS'!M68,'28.09 Nsangi-Buloba-24h'!M68)</f>
        <v>15</v>
      </c>
      <c r="N68" s="49">
        <f>AVERAGE('26.09 Nsangi-Buloba-24HRS'!N68,'28.09 Nsangi-Buloba-24h'!N68)</f>
        <v>0</v>
      </c>
      <c r="O68" s="15">
        <f t="shared" si="0"/>
        <v>14.5</v>
      </c>
      <c r="P68" s="15">
        <f t="shared" si="1"/>
        <v>29.5</v>
      </c>
      <c r="R68" s="8"/>
      <c r="T68"/>
    </row>
    <row r="69" spans="2:20" ht="23.1" customHeight="1" x14ac:dyDescent="0.25">
      <c r="B69" s="23" t="s">
        <v>106</v>
      </c>
      <c r="C69" s="49">
        <f>AVERAGE('26.09 Nsangi-Buloba-24HRS'!C69,'28.09 Nsangi-Buloba-24h'!C69)</f>
        <v>4.5</v>
      </c>
      <c r="D69" s="49">
        <f>AVERAGE('26.09 Nsangi-Buloba-24HRS'!D69,'28.09 Nsangi-Buloba-24h'!D69)</f>
        <v>3</v>
      </c>
      <c r="E69" s="49">
        <f>AVERAGE('26.09 Nsangi-Buloba-24HRS'!E69,'28.09 Nsangi-Buloba-24h'!E69)</f>
        <v>3.5</v>
      </c>
      <c r="F69" s="49">
        <f>AVERAGE('26.09 Nsangi-Buloba-24HRS'!F69,'28.09 Nsangi-Buloba-24h'!F69)</f>
        <v>2</v>
      </c>
      <c r="G69" s="49">
        <f>AVERAGE('26.09 Nsangi-Buloba-24HRS'!G69,'28.09 Nsangi-Buloba-24h'!G69)</f>
        <v>0.5</v>
      </c>
      <c r="H69" s="49">
        <f>AVERAGE('26.09 Nsangi-Buloba-24HRS'!H69,'28.09 Nsangi-Buloba-24h'!H69)</f>
        <v>0</v>
      </c>
      <c r="I69" s="49">
        <f>AVERAGE('26.09 Nsangi-Buloba-24HRS'!I69,'28.09 Nsangi-Buloba-24h'!I69)</f>
        <v>1.5</v>
      </c>
      <c r="J69" s="49">
        <f>AVERAGE('26.09 Nsangi-Buloba-24HRS'!J69,'28.09 Nsangi-Buloba-24h'!J69)</f>
        <v>0</v>
      </c>
      <c r="K69" s="49">
        <f>AVERAGE('26.09 Nsangi-Buloba-24HRS'!K69,'28.09 Nsangi-Buloba-24h'!K69)</f>
        <v>0</v>
      </c>
      <c r="L69" s="49">
        <f>AVERAGE('26.09 Nsangi-Buloba-24HRS'!L69,'28.09 Nsangi-Buloba-24h'!L69)</f>
        <v>0</v>
      </c>
      <c r="M69" s="49">
        <f>AVERAGE('26.09 Nsangi-Buloba-24HRS'!M69,'28.09 Nsangi-Buloba-24h'!M69)</f>
        <v>5.5</v>
      </c>
      <c r="N69" s="49">
        <f>AVERAGE('26.09 Nsangi-Buloba-24HRS'!N69,'28.09 Nsangi-Buloba-24h'!N69)</f>
        <v>0</v>
      </c>
      <c r="O69" s="15">
        <f t="shared" si="0"/>
        <v>15</v>
      </c>
      <c r="P69" s="15">
        <f t="shared" si="1"/>
        <v>20.5</v>
      </c>
      <c r="R69" s="8"/>
      <c r="T69"/>
    </row>
    <row r="70" spans="2:20" ht="23.1" customHeight="1" x14ac:dyDescent="0.25">
      <c r="B70" s="23" t="s">
        <v>110</v>
      </c>
      <c r="C70" s="49">
        <f>AVERAGE('26.09 Nsangi-Buloba-24HRS'!C70,'28.09 Nsangi-Buloba-24h'!C70)</f>
        <v>2.5</v>
      </c>
      <c r="D70" s="49">
        <f>AVERAGE('26.09 Nsangi-Buloba-24HRS'!D70,'28.09 Nsangi-Buloba-24h'!D70)</f>
        <v>2</v>
      </c>
      <c r="E70" s="49">
        <f>AVERAGE('26.09 Nsangi-Buloba-24HRS'!E70,'28.09 Nsangi-Buloba-24h'!E70)</f>
        <v>0.5</v>
      </c>
      <c r="F70" s="49">
        <f>AVERAGE('26.09 Nsangi-Buloba-24HRS'!F70,'28.09 Nsangi-Buloba-24h'!F70)</f>
        <v>1</v>
      </c>
      <c r="G70" s="49">
        <f>AVERAGE('26.09 Nsangi-Buloba-24HRS'!G70,'28.09 Nsangi-Buloba-24h'!G70)</f>
        <v>0</v>
      </c>
      <c r="H70" s="49">
        <f>AVERAGE('26.09 Nsangi-Buloba-24HRS'!H70,'28.09 Nsangi-Buloba-24h'!H70)</f>
        <v>0</v>
      </c>
      <c r="I70" s="49">
        <f>AVERAGE('26.09 Nsangi-Buloba-24HRS'!I70,'28.09 Nsangi-Buloba-24h'!I70)</f>
        <v>2.5</v>
      </c>
      <c r="J70" s="49">
        <f>AVERAGE('26.09 Nsangi-Buloba-24HRS'!J70,'28.09 Nsangi-Buloba-24h'!J70)</f>
        <v>0</v>
      </c>
      <c r="K70" s="49">
        <f>AVERAGE('26.09 Nsangi-Buloba-24HRS'!K70,'28.09 Nsangi-Buloba-24h'!K70)</f>
        <v>0</v>
      </c>
      <c r="L70" s="49">
        <f>AVERAGE('26.09 Nsangi-Buloba-24HRS'!L70,'28.09 Nsangi-Buloba-24h'!L70)</f>
        <v>0</v>
      </c>
      <c r="M70" s="49">
        <f>AVERAGE('26.09 Nsangi-Buloba-24HRS'!M70,'28.09 Nsangi-Buloba-24h'!M70)</f>
        <v>8.5</v>
      </c>
      <c r="N70" s="49">
        <f>AVERAGE('26.09 Nsangi-Buloba-24HRS'!N70,'28.09 Nsangi-Buloba-24h'!N70)</f>
        <v>0</v>
      </c>
      <c r="O70" s="15">
        <f t="shared" si="0"/>
        <v>8.5</v>
      </c>
      <c r="P70" s="15">
        <f t="shared" si="1"/>
        <v>17</v>
      </c>
      <c r="R70" s="8"/>
      <c r="T70"/>
    </row>
    <row r="71" spans="2:20" ht="23.1" customHeight="1" x14ac:dyDescent="0.25">
      <c r="B71" s="23" t="s">
        <v>111</v>
      </c>
      <c r="C71" s="49">
        <f>AVERAGE('26.09 Nsangi-Buloba-24HRS'!C71,'28.09 Nsangi-Buloba-24h'!C71)</f>
        <v>3</v>
      </c>
      <c r="D71" s="49">
        <f>AVERAGE('26.09 Nsangi-Buloba-24HRS'!D71,'28.09 Nsangi-Buloba-24h'!D71)</f>
        <v>3.5</v>
      </c>
      <c r="E71" s="49">
        <f>AVERAGE('26.09 Nsangi-Buloba-24HRS'!E71,'28.09 Nsangi-Buloba-24h'!E71)</f>
        <v>1</v>
      </c>
      <c r="F71" s="49">
        <f>AVERAGE('26.09 Nsangi-Buloba-24HRS'!F71,'28.09 Nsangi-Buloba-24h'!F71)</f>
        <v>2</v>
      </c>
      <c r="G71" s="49">
        <f>AVERAGE('26.09 Nsangi-Buloba-24HRS'!G71,'28.09 Nsangi-Buloba-24h'!G71)</f>
        <v>0</v>
      </c>
      <c r="H71" s="49">
        <f>AVERAGE('26.09 Nsangi-Buloba-24HRS'!H71,'28.09 Nsangi-Buloba-24h'!H71)</f>
        <v>0</v>
      </c>
      <c r="I71" s="49">
        <f>AVERAGE('26.09 Nsangi-Buloba-24HRS'!I71,'28.09 Nsangi-Buloba-24h'!I71)</f>
        <v>2.5</v>
      </c>
      <c r="J71" s="49">
        <f>AVERAGE('26.09 Nsangi-Buloba-24HRS'!J71,'28.09 Nsangi-Buloba-24h'!J71)</f>
        <v>0</v>
      </c>
      <c r="K71" s="49">
        <f>AVERAGE('26.09 Nsangi-Buloba-24HRS'!K71,'28.09 Nsangi-Buloba-24h'!K71)</f>
        <v>0</v>
      </c>
      <c r="L71" s="49">
        <f>AVERAGE('26.09 Nsangi-Buloba-24HRS'!L71,'28.09 Nsangi-Buloba-24h'!L71)</f>
        <v>0</v>
      </c>
      <c r="M71" s="49">
        <f>AVERAGE('26.09 Nsangi-Buloba-24HRS'!M71,'28.09 Nsangi-Buloba-24h'!M71)</f>
        <v>18</v>
      </c>
      <c r="N71" s="49">
        <f>AVERAGE('26.09 Nsangi-Buloba-24HRS'!N71,'28.09 Nsangi-Buloba-24h'!N71)</f>
        <v>0</v>
      </c>
      <c r="O71" s="15">
        <f t="shared" si="0"/>
        <v>12</v>
      </c>
      <c r="P71" s="15">
        <f t="shared" si="1"/>
        <v>30</v>
      </c>
      <c r="R71" s="8"/>
      <c r="T71"/>
    </row>
    <row r="72" spans="2:20" ht="23.1" customHeight="1" x14ac:dyDescent="0.25">
      <c r="B72" s="23" t="s">
        <v>112</v>
      </c>
      <c r="C72" s="49">
        <f>AVERAGE('26.09 Nsangi-Buloba-24HRS'!C72,'28.09 Nsangi-Buloba-24h'!C72)</f>
        <v>1.5</v>
      </c>
      <c r="D72" s="49">
        <f>AVERAGE('26.09 Nsangi-Buloba-24HRS'!D72,'28.09 Nsangi-Buloba-24h'!D72)</f>
        <v>1.5</v>
      </c>
      <c r="E72" s="49">
        <f>AVERAGE('26.09 Nsangi-Buloba-24HRS'!E72,'28.09 Nsangi-Buloba-24h'!E72)</f>
        <v>1</v>
      </c>
      <c r="F72" s="49">
        <f>AVERAGE('26.09 Nsangi-Buloba-24HRS'!F72,'28.09 Nsangi-Buloba-24h'!F72)</f>
        <v>1.5</v>
      </c>
      <c r="G72" s="49">
        <f>AVERAGE('26.09 Nsangi-Buloba-24HRS'!G72,'28.09 Nsangi-Buloba-24h'!G72)</f>
        <v>0</v>
      </c>
      <c r="H72" s="49">
        <f>AVERAGE('26.09 Nsangi-Buloba-24HRS'!H72,'28.09 Nsangi-Buloba-24h'!H72)</f>
        <v>0</v>
      </c>
      <c r="I72" s="49">
        <f>AVERAGE('26.09 Nsangi-Buloba-24HRS'!I72,'28.09 Nsangi-Buloba-24h'!I72)</f>
        <v>1</v>
      </c>
      <c r="J72" s="49">
        <f>AVERAGE('26.09 Nsangi-Buloba-24HRS'!J72,'28.09 Nsangi-Buloba-24h'!J72)</f>
        <v>0</v>
      </c>
      <c r="K72" s="49">
        <f>AVERAGE('26.09 Nsangi-Buloba-24HRS'!K72,'28.09 Nsangi-Buloba-24h'!K72)</f>
        <v>0</v>
      </c>
      <c r="L72" s="49">
        <f>AVERAGE('26.09 Nsangi-Buloba-24HRS'!L72,'28.09 Nsangi-Buloba-24h'!L72)</f>
        <v>0</v>
      </c>
      <c r="M72" s="49">
        <f>AVERAGE('26.09 Nsangi-Buloba-24HRS'!M72,'28.09 Nsangi-Buloba-24h'!M72)</f>
        <v>13.5</v>
      </c>
      <c r="N72" s="49">
        <f>AVERAGE('26.09 Nsangi-Buloba-24HRS'!N72,'28.09 Nsangi-Buloba-24h'!N72)</f>
        <v>0</v>
      </c>
      <c r="O72" s="15">
        <f t="shared" si="0"/>
        <v>6.5</v>
      </c>
      <c r="P72" s="15">
        <f t="shared" si="1"/>
        <v>20</v>
      </c>
      <c r="R72" s="8"/>
      <c r="T72"/>
    </row>
    <row r="73" spans="2:20" ht="23.1" customHeight="1" x14ac:dyDescent="0.25">
      <c r="B73" s="23" t="s">
        <v>113</v>
      </c>
      <c r="C73" s="49">
        <f>AVERAGE('26.09 Nsangi-Buloba-24HRS'!C73,'28.09 Nsangi-Buloba-24h'!C73)</f>
        <v>4</v>
      </c>
      <c r="D73" s="49">
        <f>AVERAGE('26.09 Nsangi-Buloba-24HRS'!D73,'28.09 Nsangi-Buloba-24h'!D73)</f>
        <v>3.5</v>
      </c>
      <c r="E73" s="49">
        <f>AVERAGE('26.09 Nsangi-Buloba-24HRS'!E73,'28.09 Nsangi-Buloba-24h'!E73)</f>
        <v>0.5</v>
      </c>
      <c r="F73" s="49">
        <f>AVERAGE('26.09 Nsangi-Buloba-24HRS'!F73,'28.09 Nsangi-Buloba-24h'!F73)</f>
        <v>1</v>
      </c>
      <c r="G73" s="49">
        <f>AVERAGE('26.09 Nsangi-Buloba-24HRS'!G73,'28.09 Nsangi-Buloba-24h'!G73)</f>
        <v>0</v>
      </c>
      <c r="H73" s="49">
        <f>AVERAGE('26.09 Nsangi-Buloba-24HRS'!H73,'28.09 Nsangi-Buloba-24h'!H73)</f>
        <v>0</v>
      </c>
      <c r="I73" s="49">
        <f>AVERAGE('26.09 Nsangi-Buloba-24HRS'!I73,'28.09 Nsangi-Buloba-24h'!I73)</f>
        <v>1</v>
      </c>
      <c r="J73" s="49">
        <f>AVERAGE('26.09 Nsangi-Buloba-24HRS'!J73,'28.09 Nsangi-Buloba-24h'!J73)</f>
        <v>0.5</v>
      </c>
      <c r="K73" s="49">
        <f>AVERAGE('26.09 Nsangi-Buloba-24HRS'!K73,'28.09 Nsangi-Buloba-24h'!K73)</f>
        <v>0</v>
      </c>
      <c r="L73" s="49">
        <f>AVERAGE('26.09 Nsangi-Buloba-24HRS'!L73,'28.09 Nsangi-Buloba-24h'!L73)</f>
        <v>0</v>
      </c>
      <c r="M73" s="49">
        <f>AVERAGE('26.09 Nsangi-Buloba-24HRS'!M73,'28.09 Nsangi-Buloba-24h'!M73)</f>
        <v>9</v>
      </c>
      <c r="N73" s="49">
        <f>AVERAGE('26.09 Nsangi-Buloba-24HRS'!N73,'28.09 Nsangi-Buloba-24h'!N73)</f>
        <v>0</v>
      </c>
      <c r="O73" s="15">
        <f t="shared" si="0"/>
        <v>10.5</v>
      </c>
      <c r="P73" s="15">
        <f t="shared" si="1"/>
        <v>19.5</v>
      </c>
      <c r="R73" s="8"/>
      <c r="T73"/>
    </row>
    <row r="74" spans="2:20" ht="23.1" customHeight="1" x14ac:dyDescent="0.25">
      <c r="B74" s="23" t="s">
        <v>114</v>
      </c>
      <c r="C74" s="49">
        <f>AVERAGE('26.09 Nsangi-Buloba-24HRS'!C74,'28.09 Nsangi-Buloba-24h'!C74)</f>
        <v>7</v>
      </c>
      <c r="D74" s="49">
        <f>AVERAGE('26.09 Nsangi-Buloba-24HRS'!D74,'28.09 Nsangi-Buloba-24h'!D74)</f>
        <v>0</v>
      </c>
      <c r="E74" s="49">
        <f>AVERAGE('26.09 Nsangi-Buloba-24HRS'!E74,'28.09 Nsangi-Buloba-24h'!E74)</f>
        <v>0.5</v>
      </c>
      <c r="F74" s="49">
        <f>AVERAGE('26.09 Nsangi-Buloba-24HRS'!F74,'28.09 Nsangi-Buloba-24h'!F74)</f>
        <v>2</v>
      </c>
      <c r="G74" s="49">
        <f>AVERAGE('26.09 Nsangi-Buloba-24HRS'!G74,'28.09 Nsangi-Buloba-24h'!G74)</f>
        <v>0</v>
      </c>
      <c r="H74" s="49">
        <f>AVERAGE('26.09 Nsangi-Buloba-24HRS'!H74,'28.09 Nsangi-Buloba-24h'!H74)</f>
        <v>0</v>
      </c>
      <c r="I74" s="49">
        <f>AVERAGE('26.09 Nsangi-Buloba-24HRS'!I74,'28.09 Nsangi-Buloba-24h'!I74)</f>
        <v>0.5</v>
      </c>
      <c r="J74" s="49">
        <f>AVERAGE('26.09 Nsangi-Buloba-24HRS'!J74,'28.09 Nsangi-Buloba-24h'!J74)</f>
        <v>0</v>
      </c>
      <c r="K74" s="49">
        <f>AVERAGE('26.09 Nsangi-Buloba-24HRS'!K74,'28.09 Nsangi-Buloba-24h'!K74)</f>
        <v>0</v>
      </c>
      <c r="L74" s="49">
        <f>AVERAGE('26.09 Nsangi-Buloba-24HRS'!L74,'28.09 Nsangi-Buloba-24h'!L74)</f>
        <v>0</v>
      </c>
      <c r="M74" s="49">
        <f>AVERAGE('26.09 Nsangi-Buloba-24HRS'!M74,'28.09 Nsangi-Buloba-24h'!M74)</f>
        <v>9.5</v>
      </c>
      <c r="N74" s="49">
        <f>AVERAGE('26.09 Nsangi-Buloba-24HRS'!N74,'28.09 Nsangi-Buloba-24h'!N74)</f>
        <v>0</v>
      </c>
      <c r="O74" s="15">
        <f t="shared" ref="O74:O105" si="35">SUM(C74:L74,N74)</f>
        <v>10</v>
      </c>
      <c r="P74" s="15">
        <f t="shared" ref="P74:P105" si="36">SUM(C74:N74)</f>
        <v>19.5</v>
      </c>
      <c r="R74" s="8"/>
      <c r="T74"/>
    </row>
    <row r="75" spans="2:20" ht="23.1" customHeight="1" x14ac:dyDescent="0.25">
      <c r="B75" s="23" t="s">
        <v>115</v>
      </c>
      <c r="C75" s="49">
        <f>AVERAGE('26.09 Nsangi-Buloba-24HRS'!C75,'28.09 Nsangi-Buloba-24h'!C75)</f>
        <v>3</v>
      </c>
      <c r="D75" s="49">
        <f>AVERAGE('26.09 Nsangi-Buloba-24HRS'!D75,'28.09 Nsangi-Buloba-24h'!D75)</f>
        <v>0</v>
      </c>
      <c r="E75" s="49">
        <f>AVERAGE('26.09 Nsangi-Buloba-24HRS'!E75,'28.09 Nsangi-Buloba-24h'!E75)</f>
        <v>0</v>
      </c>
      <c r="F75" s="49">
        <f>AVERAGE('26.09 Nsangi-Buloba-24HRS'!F75,'28.09 Nsangi-Buloba-24h'!F75)</f>
        <v>2</v>
      </c>
      <c r="G75" s="49">
        <f>AVERAGE('26.09 Nsangi-Buloba-24HRS'!G75,'28.09 Nsangi-Buloba-24h'!G75)</f>
        <v>0</v>
      </c>
      <c r="H75" s="49">
        <f>AVERAGE('26.09 Nsangi-Buloba-24HRS'!H75,'28.09 Nsangi-Buloba-24h'!H75)</f>
        <v>0</v>
      </c>
      <c r="I75" s="49">
        <f>AVERAGE('26.09 Nsangi-Buloba-24HRS'!I75,'28.09 Nsangi-Buloba-24h'!I75)</f>
        <v>0</v>
      </c>
      <c r="J75" s="49">
        <f>AVERAGE('26.09 Nsangi-Buloba-24HRS'!J75,'28.09 Nsangi-Buloba-24h'!J75)</f>
        <v>0</v>
      </c>
      <c r="K75" s="49">
        <f>AVERAGE('26.09 Nsangi-Buloba-24HRS'!K75,'28.09 Nsangi-Buloba-24h'!K75)</f>
        <v>0</v>
      </c>
      <c r="L75" s="49">
        <f>AVERAGE('26.09 Nsangi-Buloba-24HRS'!L75,'28.09 Nsangi-Buloba-24h'!L75)</f>
        <v>0</v>
      </c>
      <c r="M75" s="49">
        <f>AVERAGE('26.09 Nsangi-Buloba-24HRS'!M75,'28.09 Nsangi-Buloba-24h'!M75)</f>
        <v>7.5</v>
      </c>
      <c r="N75" s="49">
        <f>AVERAGE('26.09 Nsangi-Buloba-24HRS'!N75,'28.09 Nsangi-Buloba-24h'!N75)</f>
        <v>0</v>
      </c>
      <c r="O75" s="15">
        <f t="shared" si="35"/>
        <v>5</v>
      </c>
      <c r="P75" s="15">
        <f t="shared" si="36"/>
        <v>12.5</v>
      </c>
      <c r="R75" s="8"/>
      <c r="T75"/>
    </row>
    <row r="76" spans="2:20" ht="23.1" customHeight="1" x14ac:dyDescent="0.25">
      <c r="B76" s="23" t="s">
        <v>116</v>
      </c>
      <c r="C76" s="49">
        <f>AVERAGE('26.09 Nsangi-Buloba-24HRS'!C76,'28.09 Nsangi-Buloba-24h'!C76)</f>
        <v>2.5</v>
      </c>
      <c r="D76" s="49">
        <f>AVERAGE('26.09 Nsangi-Buloba-24HRS'!D76,'28.09 Nsangi-Buloba-24h'!D76)</f>
        <v>0.5</v>
      </c>
      <c r="E76" s="49">
        <f>AVERAGE('26.09 Nsangi-Buloba-24HRS'!E76,'28.09 Nsangi-Buloba-24h'!E76)</f>
        <v>0.5</v>
      </c>
      <c r="F76" s="49">
        <f>AVERAGE('26.09 Nsangi-Buloba-24HRS'!F76,'28.09 Nsangi-Buloba-24h'!F76)</f>
        <v>1</v>
      </c>
      <c r="G76" s="49">
        <f>AVERAGE('26.09 Nsangi-Buloba-24HRS'!G76,'28.09 Nsangi-Buloba-24h'!G76)</f>
        <v>0.5</v>
      </c>
      <c r="H76" s="49">
        <f>AVERAGE('26.09 Nsangi-Buloba-24HRS'!H76,'28.09 Nsangi-Buloba-24h'!H76)</f>
        <v>0</v>
      </c>
      <c r="I76" s="49">
        <f>AVERAGE('26.09 Nsangi-Buloba-24HRS'!I76,'28.09 Nsangi-Buloba-24h'!I76)</f>
        <v>0</v>
      </c>
      <c r="J76" s="49">
        <f>AVERAGE('26.09 Nsangi-Buloba-24HRS'!J76,'28.09 Nsangi-Buloba-24h'!J76)</f>
        <v>0</v>
      </c>
      <c r="K76" s="49">
        <f>AVERAGE('26.09 Nsangi-Buloba-24HRS'!K76,'28.09 Nsangi-Buloba-24h'!K76)</f>
        <v>0</v>
      </c>
      <c r="L76" s="49">
        <f>AVERAGE('26.09 Nsangi-Buloba-24HRS'!L76,'28.09 Nsangi-Buloba-24h'!L76)</f>
        <v>0</v>
      </c>
      <c r="M76" s="49">
        <f>AVERAGE('26.09 Nsangi-Buloba-24HRS'!M76,'28.09 Nsangi-Buloba-24h'!M76)</f>
        <v>6</v>
      </c>
      <c r="N76" s="49">
        <f>AVERAGE('26.09 Nsangi-Buloba-24HRS'!N76,'28.09 Nsangi-Buloba-24h'!N76)</f>
        <v>0</v>
      </c>
      <c r="O76" s="15">
        <f t="shared" si="35"/>
        <v>5</v>
      </c>
      <c r="P76" s="15">
        <f t="shared" si="36"/>
        <v>11</v>
      </c>
      <c r="R76" s="8"/>
      <c r="T76"/>
    </row>
    <row r="77" spans="2:20" ht="23.1" customHeight="1" x14ac:dyDescent="0.25">
      <c r="B77" s="23" t="s">
        <v>117</v>
      </c>
      <c r="C77" s="49">
        <f>AVERAGE('26.09 Nsangi-Buloba-24HRS'!C77,'28.09 Nsangi-Buloba-24h'!C77)</f>
        <v>2</v>
      </c>
      <c r="D77" s="49">
        <f>AVERAGE('26.09 Nsangi-Buloba-24HRS'!D77,'28.09 Nsangi-Buloba-24h'!D77)</f>
        <v>1</v>
      </c>
      <c r="E77" s="49">
        <f>AVERAGE('26.09 Nsangi-Buloba-24HRS'!E77,'28.09 Nsangi-Buloba-24h'!E77)</f>
        <v>0</v>
      </c>
      <c r="F77" s="49">
        <f>AVERAGE('26.09 Nsangi-Buloba-24HRS'!F77,'28.09 Nsangi-Buloba-24h'!F77)</f>
        <v>1</v>
      </c>
      <c r="G77" s="49">
        <f>AVERAGE('26.09 Nsangi-Buloba-24HRS'!G77,'28.09 Nsangi-Buloba-24h'!G77)</f>
        <v>0</v>
      </c>
      <c r="H77" s="49">
        <f>AVERAGE('26.09 Nsangi-Buloba-24HRS'!H77,'28.09 Nsangi-Buloba-24h'!H77)</f>
        <v>0</v>
      </c>
      <c r="I77" s="49">
        <f>AVERAGE('26.09 Nsangi-Buloba-24HRS'!I77,'28.09 Nsangi-Buloba-24h'!I77)</f>
        <v>0.5</v>
      </c>
      <c r="J77" s="49">
        <f>AVERAGE('26.09 Nsangi-Buloba-24HRS'!J77,'28.09 Nsangi-Buloba-24h'!J77)</f>
        <v>0</v>
      </c>
      <c r="K77" s="49">
        <f>AVERAGE('26.09 Nsangi-Buloba-24HRS'!K77,'28.09 Nsangi-Buloba-24h'!K77)</f>
        <v>0</v>
      </c>
      <c r="L77" s="49">
        <f>AVERAGE('26.09 Nsangi-Buloba-24HRS'!L77,'28.09 Nsangi-Buloba-24h'!L77)</f>
        <v>0</v>
      </c>
      <c r="M77" s="49">
        <f>AVERAGE('26.09 Nsangi-Buloba-24HRS'!M77,'28.09 Nsangi-Buloba-24h'!M77)</f>
        <v>10.5</v>
      </c>
      <c r="N77" s="49">
        <f>AVERAGE('26.09 Nsangi-Buloba-24HRS'!N77,'28.09 Nsangi-Buloba-24h'!N77)</f>
        <v>0</v>
      </c>
      <c r="O77" s="15">
        <f t="shared" si="35"/>
        <v>4.5</v>
      </c>
      <c r="P77" s="15">
        <f t="shared" si="36"/>
        <v>15</v>
      </c>
      <c r="R77" s="8"/>
      <c r="T77"/>
    </row>
    <row r="78" spans="2:20" ht="23.1" customHeight="1" x14ac:dyDescent="0.25">
      <c r="B78" s="24" t="s">
        <v>118</v>
      </c>
      <c r="C78" s="49">
        <f>AVERAGE('26.09 Nsangi-Buloba-24HRS'!C78,'28.09 Nsangi-Buloba-24h'!C78)</f>
        <v>3.5</v>
      </c>
      <c r="D78" s="49">
        <f>AVERAGE('26.09 Nsangi-Buloba-24HRS'!D78,'28.09 Nsangi-Buloba-24h'!D78)</f>
        <v>0.5</v>
      </c>
      <c r="E78" s="49">
        <f>AVERAGE('26.09 Nsangi-Buloba-24HRS'!E78,'28.09 Nsangi-Buloba-24h'!E78)</f>
        <v>1</v>
      </c>
      <c r="F78" s="49">
        <f>AVERAGE('26.09 Nsangi-Buloba-24HRS'!F78,'28.09 Nsangi-Buloba-24h'!F78)</f>
        <v>2.5</v>
      </c>
      <c r="G78" s="49">
        <f>AVERAGE('26.09 Nsangi-Buloba-24HRS'!G78,'28.09 Nsangi-Buloba-24h'!G78)</f>
        <v>0</v>
      </c>
      <c r="H78" s="49">
        <f>AVERAGE('26.09 Nsangi-Buloba-24HRS'!H78,'28.09 Nsangi-Buloba-24h'!H78)</f>
        <v>0</v>
      </c>
      <c r="I78" s="49">
        <f>AVERAGE('26.09 Nsangi-Buloba-24HRS'!I78,'28.09 Nsangi-Buloba-24h'!I78)</f>
        <v>0.5</v>
      </c>
      <c r="J78" s="49">
        <f>AVERAGE('26.09 Nsangi-Buloba-24HRS'!J78,'28.09 Nsangi-Buloba-24h'!J78)</f>
        <v>0</v>
      </c>
      <c r="K78" s="49">
        <f>AVERAGE('26.09 Nsangi-Buloba-24HRS'!K78,'28.09 Nsangi-Buloba-24h'!K78)</f>
        <v>0</v>
      </c>
      <c r="L78" s="49">
        <f>AVERAGE('26.09 Nsangi-Buloba-24HRS'!L78,'28.09 Nsangi-Buloba-24h'!L78)</f>
        <v>0</v>
      </c>
      <c r="M78" s="49">
        <f>AVERAGE('26.09 Nsangi-Buloba-24HRS'!M78,'28.09 Nsangi-Buloba-24h'!M78)</f>
        <v>5</v>
      </c>
      <c r="N78" s="49">
        <f>AVERAGE('26.09 Nsangi-Buloba-24HRS'!N78,'28.09 Nsangi-Buloba-24h'!N78)</f>
        <v>0</v>
      </c>
      <c r="O78" s="15">
        <f t="shared" si="35"/>
        <v>8</v>
      </c>
      <c r="P78" s="15">
        <f t="shared" si="36"/>
        <v>13</v>
      </c>
      <c r="R78" s="8"/>
      <c r="T78"/>
    </row>
    <row r="79" spans="2:20" ht="23.1" customHeight="1" x14ac:dyDescent="0.25">
      <c r="B79" s="23" t="s">
        <v>119</v>
      </c>
      <c r="C79" s="49">
        <f>AVERAGE('26.09 Nsangi-Buloba-24HRS'!C79,'28.09 Nsangi-Buloba-24h'!C79)</f>
        <v>1.5</v>
      </c>
      <c r="D79" s="49">
        <f>AVERAGE('26.09 Nsangi-Buloba-24HRS'!D79,'28.09 Nsangi-Buloba-24h'!D79)</f>
        <v>1.5</v>
      </c>
      <c r="E79" s="49">
        <f>AVERAGE('26.09 Nsangi-Buloba-24HRS'!E79,'28.09 Nsangi-Buloba-24h'!E79)</f>
        <v>0.5</v>
      </c>
      <c r="F79" s="49">
        <f>AVERAGE('26.09 Nsangi-Buloba-24HRS'!F79,'28.09 Nsangi-Buloba-24h'!F79)</f>
        <v>1</v>
      </c>
      <c r="G79" s="49">
        <f>AVERAGE('26.09 Nsangi-Buloba-24HRS'!G79,'28.09 Nsangi-Buloba-24h'!G79)</f>
        <v>0</v>
      </c>
      <c r="H79" s="49">
        <f>AVERAGE('26.09 Nsangi-Buloba-24HRS'!H79,'28.09 Nsangi-Buloba-24h'!H79)</f>
        <v>0</v>
      </c>
      <c r="I79" s="49">
        <f>AVERAGE('26.09 Nsangi-Buloba-24HRS'!I79,'28.09 Nsangi-Buloba-24h'!I79)</f>
        <v>0.5</v>
      </c>
      <c r="J79" s="49">
        <f>AVERAGE('26.09 Nsangi-Buloba-24HRS'!J79,'28.09 Nsangi-Buloba-24h'!J79)</f>
        <v>0</v>
      </c>
      <c r="K79" s="49">
        <f>AVERAGE('26.09 Nsangi-Buloba-24HRS'!K79,'28.09 Nsangi-Buloba-24h'!K79)</f>
        <v>0.5</v>
      </c>
      <c r="L79" s="49">
        <f>AVERAGE('26.09 Nsangi-Buloba-24HRS'!L79,'28.09 Nsangi-Buloba-24h'!L79)</f>
        <v>0.5</v>
      </c>
      <c r="M79" s="49">
        <f>AVERAGE('26.09 Nsangi-Buloba-24HRS'!M79,'28.09 Nsangi-Buloba-24h'!M79)</f>
        <v>7.5</v>
      </c>
      <c r="N79" s="49">
        <f>AVERAGE('26.09 Nsangi-Buloba-24HRS'!N79,'28.09 Nsangi-Buloba-24h'!N79)</f>
        <v>0</v>
      </c>
      <c r="O79" s="15">
        <f t="shared" si="35"/>
        <v>6</v>
      </c>
      <c r="P79" s="15">
        <f t="shared" si="36"/>
        <v>13.5</v>
      </c>
      <c r="R79" s="8"/>
      <c r="T79"/>
    </row>
    <row r="80" spans="2:20" ht="23.1" customHeight="1" x14ac:dyDescent="0.25">
      <c r="B80" s="25" t="s">
        <v>120</v>
      </c>
      <c r="C80" s="49">
        <f>AVERAGE('26.09 Nsangi-Buloba-24HRS'!C80,'28.09 Nsangi-Buloba-24h'!C80)</f>
        <v>2.5</v>
      </c>
      <c r="D80" s="49">
        <f>AVERAGE('26.09 Nsangi-Buloba-24HRS'!D80,'28.09 Nsangi-Buloba-24h'!D80)</f>
        <v>0.5</v>
      </c>
      <c r="E80" s="49">
        <f>AVERAGE('26.09 Nsangi-Buloba-24HRS'!E80,'28.09 Nsangi-Buloba-24h'!E80)</f>
        <v>0</v>
      </c>
      <c r="F80" s="49">
        <f>AVERAGE('26.09 Nsangi-Buloba-24HRS'!F80,'28.09 Nsangi-Buloba-24h'!F80)</f>
        <v>1</v>
      </c>
      <c r="G80" s="49">
        <f>AVERAGE('26.09 Nsangi-Buloba-24HRS'!G80,'28.09 Nsangi-Buloba-24h'!G80)</f>
        <v>0</v>
      </c>
      <c r="H80" s="49">
        <f>AVERAGE('26.09 Nsangi-Buloba-24HRS'!H80,'28.09 Nsangi-Buloba-24h'!H80)</f>
        <v>0</v>
      </c>
      <c r="I80" s="49">
        <f>AVERAGE('26.09 Nsangi-Buloba-24HRS'!I80,'28.09 Nsangi-Buloba-24h'!I80)</f>
        <v>0</v>
      </c>
      <c r="J80" s="49">
        <f>AVERAGE('26.09 Nsangi-Buloba-24HRS'!J80,'28.09 Nsangi-Buloba-24h'!J80)</f>
        <v>0</v>
      </c>
      <c r="K80" s="49">
        <f>AVERAGE('26.09 Nsangi-Buloba-24HRS'!K80,'28.09 Nsangi-Buloba-24h'!K80)</f>
        <v>0</v>
      </c>
      <c r="L80" s="49">
        <f>AVERAGE('26.09 Nsangi-Buloba-24HRS'!L80,'28.09 Nsangi-Buloba-24h'!L80)</f>
        <v>0</v>
      </c>
      <c r="M80" s="49">
        <f>AVERAGE('26.09 Nsangi-Buloba-24HRS'!M80,'28.09 Nsangi-Buloba-24h'!M80)</f>
        <v>4</v>
      </c>
      <c r="N80" s="49">
        <f>AVERAGE('26.09 Nsangi-Buloba-24HRS'!N80,'28.09 Nsangi-Buloba-24h'!N80)</f>
        <v>0</v>
      </c>
      <c r="O80" s="15">
        <f t="shared" si="35"/>
        <v>4</v>
      </c>
      <c r="P80" s="15">
        <f t="shared" si="36"/>
        <v>8</v>
      </c>
      <c r="R80" s="8"/>
      <c r="T80"/>
    </row>
    <row r="81" spans="2:20" ht="23.1" customHeight="1" x14ac:dyDescent="0.25">
      <c r="B81" s="23" t="s">
        <v>121</v>
      </c>
      <c r="C81" s="49">
        <f>AVERAGE('26.09 Nsangi-Buloba-24HRS'!C81,'28.09 Nsangi-Buloba-24h'!C81)</f>
        <v>0.5</v>
      </c>
      <c r="D81" s="49">
        <f>AVERAGE('26.09 Nsangi-Buloba-24HRS'!D81,'28.09 Nsangi-Buloba-24h'!D81)</f>
        <v>0</v>
      </c>
      <c r="E81" s="49">
        <f>AVERAGE('26.09 Nsangi-Buloba-24HRS'!E81,'28.09 Nsangi-Buloba-24h'!E81)</f>
        <v>0</v>
      </c>
      <c r="F81" s="49">
        <f>AVERAGE('26.09 Nsangi-Buloba-24HRS'!F81,'28.09 Nsangi-Buloba-24h'!F81)</f>
        <v>0</v>
      </c>
      <c r="G81" s="49">
        <f>AVERAGE('26.09 Nsangi-Buloba-24HRS'!G81,'28.09 Nsangi-Buloba-24h'!G81)</f>
        <v>0</v>
      </c>
      <c r="H81" s="49">
        <f>AVERAGE('26.09 Nsangi-Buloba-24HRS'!H81,'28.09 Nsangi-Buloba-24h'!H81)</f>
        <v>0</v>
      </c>
      <c r="I81" s="49">
        <f>AVERAGE('26.09 Nsangi-Buloba-24HRS'!I81,'28.09 Nsangi-Buloba-24h'!I81)</f>
        <v>0.5</v>
      </c>
      <c r="J81" s="49">
        <f>AVERAGE('26.09 Nsangi-Buloba-24HRS'!J81,'28.09 Nsangi-Buloba-24h'!J81)</f>
        <v>0</v>
      </c>
      <c r="K81" s="49">
        <f>AVERAGE('26.09 Nsangi-Buloba-24HRS'!K81,'28.09 Nsangi-Buloba-24h'!K81)</f>
        <v>0</v>
      </c>
      <c r="L81" s="49">
        <f>AVERAGE('26.09 Nsangi-Buloba-24HRS'!L81,'28.09 Nsangi-Buloba-24h'!L81)</f>
        <v>0</v>
      </c>
      <c r="M81" s="49">
        <f>AVERAGE('26.09 Nsangi-Buloba-24HRS'!M81,'28.09 Nsangi-Buloba-24h'!M81)</f>
        <v>3.5</v>
      </c>
      <c r="N81" s="49">
        <f>AVERAGE('26.09 Nsangi-Buloba-24HRS'!N81,'28.09 Nsangi-Buloba-24h'!N81)</f>
        <v>0</v>
      </c>
      <c r="O81" s="15">
        <f t="shared" si="35"/>
        <v>1</v>
      </c>
      <c r="P81" s="15">
        <f t="shared" si="36"/>
        <v>4.5</v>
      </c>
      <c r="R81" s="8"/>
      <c r="T81"/>
    </row>
    <row r="82" spans="2:20" ht="23.1" customHeight="1" x14ac:dyDescent="0.25">
      <c r="B82" s="24" t="s">
        <v>122</v>
      </c>
      <c r="C82" s="49">
        <f>AVERAGE('26.09 Nsangi-Buloba-24HRS'!C82,'28.09 Nsangi-Buloba-24h'!C82)</f>
        <v>0.5</v>
      </c>
      <c r="D82" s="49">
        <f>AVERAGE('26.09 Nsangi-Buloba-24HRS'!D82,'28.09 Nsangi-Buloba-24h'!D82)</f>
        <v>0.5</v>
      </c>
      <c r="E82" s="49">
        <f>AVERAGE('26.09 Nsangi-Buloba-24HRS'!E82,'28.09 Nsangi-Buloba-24h'!E82)</f>
        <v>2</v>
      </c>
      <c r="F82" s="49">
        <f>AVERAGE('26.09 Nsangi-Buloba-24HRS'!F82,'28.09 Nsangi-Buloba-24h'!F82)</f>
        <v>0</v>
      </c>
      <c r="G82" s="49">
        <f>AVERAGE('26.09 Nsangi-Buloba-24HRS'!G82,'28.09 Nsangi-Buloba-24h'!G82)</f>
        <v>0</v>
      </c>
      <c r="H82" s="49">
        <f>AVERAGE('26.09 Nsangi-Buloba-24HRS'!H82,'28.09 Nsangi-Buloba-24h'!H82)</f>
        <v>0</v>
      </c>
      <c r="I82" s="49">
        <f>AVERAGE('26.09 Nsangi-Buloba-24HRS'!I82,'28.09 Nsangi-Buloba-24h'!I82)</f>
        <v>0</v>
      </c>
      <c r="J82" s="49">
        <f>AVERAGE('26.09 Nsangi-Buloba-24HRS'!J82,'28.09 Nsangi-Buloba-24h'!J82)</f>
        <v>0</v>
      </c>
      <c r="K82" s="49">
        <f>AVERAGE('26.09 Nsangi-Buloba-24HRS'!K82,'28.09 Nsangi-Buloba-24h'!K82)</f>
        <v>0</v>
      </c>
      <c r="L82" s="49">
        <f>AVERAGE('26.09 Nsangi-Buloba-24HRS'!L82,'28.09 Nsangi-Buloba-24h'!L82)</f>
        <v>0</v>
      </c>
      <c r="M82" s="49">
        <f>AVERAGE('26.09 Nsangi-Buloba-24HRS'!M82,'28.09 Nsangi-Buloba-24h'!M82)</f>
        <v>3</v>
      </c>
      <c r="N82" s="49">
        <f>AVERAGE('26.09 Nsangi-Buloba-24HRS'!N82,'28.09 Nsangi-Buloba-24h'!N82)</f>
        <v>0</v>
      </c>
      <c r="O82" s="15">
        <f t="shared" si="35"/>
        <v>3</v>
      </c>
      <c r="P82" s="15">
        <f t="shared" si="36"/>
        <v>6</v>
      </c>
      <c r="R82" s="8"/>
      <c r="T82"/>
    </row>
    <row r="83" spans="2:20" ht="23.1" customHeight="1" x14ac:dyDescent="0.25">
      <c r="B83" s="23" t="s">
        <v>123</v>
      </c>
      <c r="C83" s="49">
        <f>AVERAGE('26.09 Nsangi-Buloba-24HRS'!C83,'28.09 Nsangi-Buloba-24h'!C83)</f>
        <v>1</v>
      </c>
      <c r="D83" s="49">
        <f>AVERAGE('26.09 Nsangi-Buloba-24HRS'!D83,'28.09 Nsangi-Buloba-24h'!D83)</f>
        <v>0</v>
      </c>
      <c r="E83" s="49">
        <f>AVERAGE('26.09 Nsangi-Buloba-24HRS'!E83,'28.09 Nsangi-Buloba-24h'!E83)</f>
        <v>0</v>
      </c>
      <c r="F83" s="49">
        <f>AVERAGE('26.09 Nsangi-Buloba-24HRS'!F83,'28.09 Nsangi-Buloba-24h'!F83)</f>
        <v>0</v>
      </c>
      <c r="G83" s="49">
        <f>AVERAGE('26.09 Nsangi-Buloba-24HRS'!G83,'28.09 Nsangi-Buloba-24h'!G83)</f>
        <v>0</v>
      </c>
      <c r="H83" s="49">
        <f>AVERAGE('26.09 Nsangi-Buloba-24HRS'!H83,'28.09 Nsangi-Buloba-24h'!H83)</f>
        <v>0</v>
      </c>
      <c r="I83" s="49">
        <f>AVERAGE('26.09 Nsangi-Buloba-24HRS'!I83,'28.09 Nsangi-Buloba-24h'!I83)</f>
        <v>0</v>
      </c>
      <c r="J83" s="49">
        <f>AVERAGE('26.09 Nsangi-Buloba-24HRS'!J83,'28.09 Nsangi-Buloba-24h'!J83)</f>
        <v>0</v>
      </c>
      <c r="K83" s="49">
        <f>AVERAGE('26.09 Nsangi-Buloba-24HRS'!K83,'28.09 Nsangi-Buloba-24h'!K83)</f>
        <v>0</v>
      </c>
      <c r="L83" s="49">
        <f>AVERAGE('26.09 Nsangi-Buloba-24HRS'!L83,'28.09 Nsangi-Buloba-24h'!L83)</f>
        <v>0</v>
      </c>
      <c r="M83" s="49">
        <f>AVERAGE('26.09 Nsangi-Buloba-24HRS'!M83,'28.09 Nsangi-Buloba-24h'!M83)</f>
        <v>1.5</v>
      </c>
      <c r="N83" s="49">
        <f>AVERAGE('26.09 Nsangi-Buloba-24HRS'!N83,'28.09 Nsangi-Buloba-24h'!N83)</f>
        <v>0</v>
      </c>
      <c r="O83" s="15">
        <f t="shared" si="35"/>
        <v>1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AVERAGE('26.09 Nsangi-Buloba-24HRS'!C84,'28.09 Nsangi-Buloba-24h'!C84)</f>
        <v>0.5</v>
      </c>
      <c r="D84" s="49">
        <f>AVERAGE('26.09 Nsangi-Buloba-24HRS'!D84,'28.09 Nsangi-Buloba-24h'!D84)</f>
        <v>0</v>
      </c>
      <c r="E84" s="49">
        <f>AVERAGE('26.09 Nsangi-Buloba-24HRS'!E84,'28.09 Nsangi-Buloba-24h'!E84)</f>
        <v>1</v>
      </c>
      <c r="F84" s="49">
        <f>AVERAGE('26.09 Nsangi-Buloba-24HRS'!F84,'28.09 Nsangi-Buloba-24h'!F84)</f>
        <v>0</v>
      </c>
      <c r="G84" s="49">
        <f>AVERAGE('26.09 Nsangi-Buloba-24HRS'!G84,'28.09 Nsangi-Buloba-24h'!G84)</f>
        <v>0</v>
      </c>
      <c r="H84" s="49">
        <f>AVERAGE('26.09 Nsangi-Buloba-24HRS'!H84,'28.09 Nsangi-Buloba-24h'!H84)</f>
        <v>0</v>
      </c>
      <c r="I84" s="49">
        <f>AVERAGE('26.09 Nsangi-Buloba-24HRS'!I84,'28.09 Nsangi-Buloba-24h'!I84)</f>
        <v>0</v>
      </c>
      <c r="J84" s="49">
        <f>AVERAGE('26.09 Nsangi-Buloba-24HRS'!J84,'28.09 Nsangi-Buloba-24h'!J84)</f>
        <v>0</v>
      </c>
      <c r="K84" s="49">
        <f>AVERAGE('26.09 Nsangi-Buloba-24HRS'!K84,'28.09 Nsangi-Buloba-24h'!K84)</f>
        <v>0</v>
      </c>
      <c r="L84" s="49">
        <f>AVERAGE('26.09 Nsangi-Buloba-24HRS'!L84,'28.09 Nsangi-Buloba-24h'!L84)</f>
        <v>0</v>
      </c>
      <c r="M84" s="49">
        <f>AVERAGE('26.09 Nsangi-Buloba-24HRS'!M84,'28.09 Nsangi-Buloba-24h'!M84)</f>
        <v>2</v>
      </c>
      <c r="N84" s="49">
        <f>AVERAGE('26.09 Nsangi-Buloba-24HRS'!N84,'28.09 Nsangi-Buloba-24h'!N84)</f>
        <v>0</v>
      </c>
      <c r="O84" s="15">
        <f t="shared" si="35"/>
        <v>1.5</v>
      </c>
      <c r="P84" s="15">
        <f t="shared" si="36"/>
        <v>3.5</v>
      </c>
      <c r="R84" s="8"/>
      <c r="T84"/>
    </row>
    <row r="85" spans="2:20" ht="23.1" customHeight="1" x14ac:dyDescent="0.25">
      <c r="B85" s="23" t="s">
        <v>125</v>
      </c>
      <c r="C85" s="49">
        <f>AVERAGE('26.09 Nsangi-Buloba-24HRS'!C85,'28.09 Nsangi-Buloba-24h'!C85)</f>
        <v>0</v>
      </c>
      <c r="D85" s="49">
        <f>AVERAGE('26.09 Nsangi-Buloba-24HRS'!D85,'28.09 Nsangi-Buloba-24h'!D85)</f>
        <v>0</v>
      </c>
      <c r="E85" s="49">
        <f>AVERAGE('26.09 Nsangi-Buloba-24HRS'!E85,'28.09 Nsangi-Buloba-24h'!E85)</f>
        <v>0</v>
      </c>
      <c r="F85" s="49">
        <f>AVERAGE('26.09 Nsangi-Buloba-24HRS'!F85,'28.09 Nsangi-Buloba-24h'!F85)</f>
        <v>0</v>
      </c>
      <c r="G85" s="49">
        <f>AVERAGE('26.09 Nsangi-Buloba-24HRS'!G85,'28.09 Nsangi-Buloba-24h'!G85)</f>
        <v>0</v>
      </c>
      <c r="H85" s="49">
        <f>AVERAGE('26.09 Nsangi-Buloba-24HRS'!H85,'28.09 Nsangi-Buloba-24h'!H85)</f>
        <v>0</v>
      </c>
      <c r="I85" s="49">
        <f>AVERAGE('26.09 Nsangi-Buloba-24HRS'!I85,'28.09 Nsangi-Buloba-24h'!I85)</f>
        <v>1</v>
      </c>
      <c r="J85" s="49">
        <f>AVERAGE('26.09 Nsangi-Buloba-24HRS'!J85,'28.09 Nsangi-Buloba-24h'!J85)</f>
        <v>0</v>
      </c>
      <c r="K85" s="49">
        <f>AVERAGE('26.09 Nsangi-Buloba-24HRS'!K85,'28.09 Nsangi-Buloba-24h'!K85)</f>
        <v>0</v>
      </c>
      <c r="L85" s="49">
        <f>AVERAGE('26.09 Nsangi-Buloba-24HRS'!L85,'28.09 Nsangi-Buloba-24h'!L85)</f>
        <v>0</v>
      </c>
      <c r="M85" s="49">
        <f>AVERAGE('26.09 Nsangi-Buloba-24HRS'!M85,'28.09 Nsangi-Buloba-24h'!M85)</f>
        <v>1</v>
      </c>
      <c r="N85" s="49">
        <f>AVERAGE('26.09 Nsangi-Buloba-24HRS'!N85,'28.09 Nsangi-Buloba-24h'!N85)</f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AVERAGE('26.09 Nsangi-Buloba-24HRS'!C86,'28.09 Nsangi-Buloba-24h'!C86)</f>
        <v>0.5</v>
      </c>
      <c r="D86" s="49">
        <f>AVERAGE('26.09 Nsangi-Buloba-24HRS'!D86,'28.09 Nsangi-Buloba-24h'!D86)</f>
        <v>0</v>
      </c>
      <c r="E86" s="49">
        <f>AVERAGE('26.09 Nsangi-Buloba-24HRS'!E86,'28.09 Nsangi-Buloba-24h'!E86)</f>
        <v>0.5</v>
      </c>
      <c r="F86" s="49">
        <f>AVERAGE('26.09 Nsangi-Buloba-24HRS'!F86,'28.09 Nsangi-Buloba-24h'!F86)</f>
        <v>0.5</v>
      </c>
      <c r="G86" s="49">
        <f>AVERAGE('26.09 Nsangi-Buloba-24HRS'!G86,'28.09 Nsangi-Buloba-24h'!G86)</f>
        <v>0</v>
      </c>
      <c r="H86" s="49">
        <f>AVERAGE('26.09 Nsangi-Buloba-24HRS'!H86,'28.09 Nsangi-Buloba-24h'!H86)</f>
        <v>0</v>
      </c>
      <c r="I86" s="49">
        <f>AVERAGE('26.09 Nsangi-Buloba-24HRS'!I86,'28.09 Nsangi-Buloba-24h'!I86)</f>
        <v>0.5</v>
      </c>
      <c r="J86" s="49">
        <f>AVERAGE('26.09 Nsangi-Buloba-24HRS'!J86,'28.09 Nsangi-Buloba-24h'!J86)</f>
        <v>0</v>
      </c>
      <c r="K86" s="49">
        <f>AVERAGE('26.09 Nsangi-Buloba-24HRS'!K86,'28.09 Nsangi-Buloba-24h'!K86)</f>
        <v>0</v>
      </c>
      <c r="L86" s="49">
        <f>AVERAGE('26.09 Nsangi-Buloba-24HRS'!L86,'28.09 Nsangi-Buloba-24h'!L86)</f>
        <v>0</v>
      </c>
      <c r="M86" s="49">
        <f>AVERAGE('26.09 Nsangi-Buloba-24HRS'!M86,'28.09 Nsangi-Buloba-24h'!M86)</f>
        <v>1</v>
      </c>
      <c r="N86" s="49">
        <f>AVERAGE('26.09 Nsangi-Buloba-24HRS'!N86,'28.09 Nsangi-Buloba-24h'!N86)</f>
        <v>0</v>
      </c>
      <c r="O86" s="15">
        <f t="shared" si="35"/>
        <v>2</v>
      </c>
      <c r="P86" s="15">
        <f t="shared" si="36"/>
        <v>3</v>
      </c>
      <c r="R86" s="8"/>
      <c r="T86"/>
    </row>
    <row r="87" spans="2:20" ht="23.1" customHeight="1" x14ac:dyDescent="0.25">
      <c r="B87" s="23" t="s">
        <v>127</v>
      </c>
      <c r="C87" s="49">
        <f>AVERAGE('26.09 Nsangi-Buloba-24HRS'!C87,'28.09 Nsangi-Buloba-24h'!C87)</f>
        <v>1</v>
      </c>
      <c r="D87" s="49">
        <f>AVERAGE('26.09 Nsangi-Buloba-24HRS'!D87,'28.09 Nsangi-Buloba-24h'!D87)</f>
        <v>0</v>
      </c>
      <c r="E87" s="49">
        <f>AVERAGE('26.09 Nsangi-Buloba-24HRS'!E87,'28.09 Nsangi-Buloba-24h'!E87)</f>
        <v>0</v>
      </c>
      <c r="F87" s="49">
        <f>AVERAGE('26.09 Nsangi-Buloba-24HRS'!F87,'28.09 Nsangi-Buloba-24h'!F87)</f>
        <v>0</v>
      </c>
      <c r="G87" s="49">
        <f>AVERAGE('26.09 Nsangi-Buloba-24HRS'!G87,'28.09 Nsangi-Buloba-24h'!G87)</f>
        <v>0</v>
      </c>
      <c r="H87" s="49">
        <f>AVERAGE('26.09 Nsangi-Buloba-24HRS'!H87,'28.09 Nsangi-Buloba-24h'!H87)</f>
        <v>0</v>
      </c>
      <c r="I87" s="49">
        <f>AVERAGE('26.09 Nsangi-Buloba-24HRS'!I87,'28.09 Nsangi-Buloba-24h'!I87)</f>
        <v>0</v>
      </c>
      <c r="J87" s="49">
        <f>AVERAGE('26.09 Nsangi-Buloba-24HRS'!J87,'28.09 Nsangi-Buloba-24h'!J87)</f>
        <v>0</v>
      </c>
      <c r="K87" s="49">
        <f>AVERAGE('26.09 Nsangi-Buloba-24HRS'!K87,'28.09 Nsangi-Buloba-24h'!K87)</f>
        <v>0</v>
      </c>
      <c r="L87" s="49">
        <f>AVERAGE('26.09 Nsangi-Buloba-24HRS'!L87,'28.09 Nsangi-Buloba-24h'!L87)</f>
        <v>0</v>
      </c>
      <c r="M87" s="49">
        <f>AVERAGE('26.09 Nsangi-Buloba-24HRS'!M87,'28.09 Nsangi-Buloba-24h'!M87)</f>
        <v>3.5</v>
      </c>
      <c r="N87" s="49">
        <f>AVERAGE('26.09 Nsangi-Buloba-24HRS'!N87,'28.09 Nsangi-Buloba-24h'!N87)</f>
        <v>0</v>
      </c>
      <c r="O87" s="15">
        <f t="shared" si="35"/>
        <v>1</v>
      </c>
      <c r="P87" s="15">
        <f t="shared" si="36"/>
        <v>4.5</v>
      </c>
      <c r="R87" s="8"/>
      <c r="T87"/>
    </row>
    <row r="88" spans="2:20" ht="23.1" customHeight="1" x14ac:dyDescent="0.25">
      <c r="B88" s="25" t="s">
        <v>128</v>
      </c>
      <c r="C88" s="49">
        <f>AVERAGE('26.09 Nsangi-Buloba-24HRS'!C88,'28.09 Nsangi-Buloba-24h'!C88)</f>
        <v>0</v>
      </c>
      <c r="D88" s="49">
        <f>AVERAGE('26.09 Nsangi-Buloba-24HRS'!D88,'28.09 Nsangi-Buloba-24h'!D88)</f>
        <v>1.5</v>
      </c>
      <c r="E88" s="49">
        <f>AVERAGE('26.09 Nsangi-Buloba-24HRS'!E88,'28.09 Nsangi-Buloba-24h'!E88)</f>
        <v>0.5</v>
      </c>
      <c r="F88" s="49">
        <f>AVERAGE('26.09 Nsangi-Buloba-24HRS'!F88,'28.09 Nsangi-Buloba-24h'!F88)</f>
        <v>0</v>
      </c>
      <c r="G88" s="49">
        <f>AVERAGE('26.09 Nsangi-Buloba-24HRS'!G88,'28.09 Nsangi-Buloba-24h'!G88)</f>
        <v>0</v>
      </c>
      <c r="H88" s="49">
        <f>AVERAGE('26.09 Nsangi-Buloba-24HRS'!H88,'28.09 Nsangi-Buloba-24h'!H88)</f>
        <v>0</v>
      </c>
      <c r="I88" s="49">
        <f>AVERAGE('26.09 Nsangi-Buloba-24HRS'!I88,'28.09 Nsangi-Buloba-24h'!I88)</f>
        <v>0.5</v>
      </c>
      <c r="J88" s="49">
        <f>AVERAGE('26.09 Nsangi-Buloba-24HRS'!J88,'28.09 Nsangi-Buloba-24h'!J88)</f>
        <v>0</v>
      </c>
      <c r="K88" s="49">
        <f>AVERAGE('26.09 Nsangi-Buloba-24HRS'!K88,'28.09 Nsangi-Buloba-24h'!K88)</f>
        <v>0</v>
      </c>
      <c r="L88" s="49">
        <f>AVERAGE('26.09 Nsangi-Buloba-24HRS'!L88,'28.09 Nsangi-Buloba-24h'!L88)</f>
        <v>0</v>
      </c>
      <c r="M88" s="49">
        <f>AVERAGE('26.09 Nsangi-Buloba-24HRS'!M88,'28.09 Nsangi-Buloba-24h'!M88)</f>
        <v>0</v>
      </c>
      <c r="N88" s="49">
        <f>AVERAGE('26.09 Nsangi-Buloba-24HRS'!N88,'28.09 Nsangi-Buloba-24h'!N88)</f>
        <v>0</v>
      </c>
      <c r="O88" s="15">
        <f t="shared" si="35"/>
        <v>2.5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AVERAGE('26.09 Nsangi-Buloba-24HRS'!C89,'28.09 Nsangi-Buloba-24h'!C89)</f>
        <v>0</v>
      </c>
      <c r="D89" s="49">
        <f>AVERAGE('26.09 Nsangi-Buloba-24HRS'!D89,'28.09 Nsangi-Buloba-24h'!D89)</f>
        <v>0</v>
      </c>
      <c r="E89" s="49">
        <f>AVERAGE('26.09 Nsangi-Buloba-24HRS'!E89,'28.09 Nsangi-Buloba-24h'!E89)</f>
        <v>0</v>
      </c>
      <c r="F89" s="49">
        <f>AVERAGE('26.09 Nsangi-Buloba-24HRS'!F89,'28.09 Nsangi-Buloba-24h'!F89)</f>
        <v>0</v>
      </c>
      <c r="G89" s="49">
        <f>AVERAGE('26.09 Nsangi-Buloba-24HRS'!G89,'28.09 Nsangi-Buloba-24h'!G89)</f>
        <v>0</v>
      </c>
      <c r="H89" s="49">
        <f>AVERAGE('26.09 Nsangi-Buloba-24HRS'!H89,'28.09 Nsangi-Buloba-24h'!H89)</f>
        <v>0</v>
      </c>
      <c r="I89" s="49">
        <f>AVERAGE('26.09 Nsangi-Buloba-24HRS'!I89,'28.09 Nsangi-Buloba-24h'!I89)</f>
        <v>0</v>
      </c>
      <c r="J89" s="49">
        <f>AVERAGE('26.09 Nsangi-Buloba-24HRS'!J89,'28.09 Nsangi-Buloba-24h'!J89)</f>
        <v>0</v>
      </c>
      <c r="K89" s="49">
        <f>AVERAGE('26.09 Nsangi-Buloba-24HRS'!K89,'28.09 Nsangi-Buloba-24h'!K89)</f>
        <v>0</v>
      </c>
      <c r="L89" s="49">
        <f>AVERAGE('26.09 Nsangi-Buloba-24HRS'!L89,'28.09 Nsangi-Buloba-24h'!L89)</f>
        <v>0</v>
      </c>
      <c r="M89" s="49">
        <f>AVERAGE('26.09 Nsangi-Buloba-24HRS'!M89,'28.09 Nsangi-Buloba-24h'!M89)</f>
        <v>2</v>
      </c>
      <c r="N89" s="49">
        <f>AVERAGE('26.09 Nsangi-Buloba-24HRS'!N89,'28.09 Nsangi-Buloba-24h'!N89)</f>
        <v>0</v>
      </c>
      <c r="O89" s="15">
        <f t="shared" si="35"/>
        <v>0</v>
      </c>
      <c r="P89" s="15">
        <f t="shared" si="36"/>
        <v>2</v>
      </c>
      <c r="R89" s="8"/>
      <c r="T89"/>
    </row>
    <row r="90" spans="2:20" ht="23.1" customHeight="1" x14ac:dyDescent="0.25">
      <c r="B90" s="24" t="s">
        <v>130</v>
      </c>
      <c r="C90" s="49">
        <f>AVERAGE('26.09 Nsangi-Buloba-24HRS'!C90,'28.09 Nsangi-Buloba-24h'!C90)</f>
        <v>0.5</v>
      </c>
      <c r="D90" s="49">
        <f>AVERAGE('26.09 Nsangi-Buloba-24HRS'!D90,'28.09 Nsangi-Buloba-24h'!D90)</f>
        <v>0</v>
      </c>
      <c r="E90" s="49">
        <f>AVERAGE('26.09 Nsangi-Buloba-24HRS'!E90,'28.09 Nsangi-Buloba-24h'!E90)</f>
        <v>0</v>
      </c>
      <c r="F90" s="49">
        <f>AVERAGE('26.09 Nsangi-Buloba-24HRS'!F90,'28.09 Nsangi-Buloba-24h'!F90)</f>
        <v>0</v>
      </c>
      <c r="G90" s="49">
        <f>AVERAGE('26.09 Nsangi-Buloba-24HRS'!G90,'28.09 Nsangi-Buloba-24h'!G90)</f>
        <v>0</v>
      </c>
      <c r="H90" s="49">
        <f>AVERAGE('26.09 Nsangi-Buloba-24HRS'!H90,'28.09 Nsangi-Buloba-24h'!H90)</f>
        <v>0</v>
      </c>
      <c r="I90" s="49">
        <f>AVERAGE('26.09 Nsangi-Buloba-24HRS'!I90,'28.09 Nsangi-Buloba-24h'!I90)</f>
        <v>0.5</v>
      </c>
      <c r="J90" s="49">
        <f>AVERAGE('26.09 Nsangi-Buloba-24HRS'!J90,'28.09 Nsangi-Buloba-24h'!J90)</f>
        <v>0</v>
      </c>
      <c r="K90" s="49">
        <f>AVERAGE('26.09 Nsangi-Buloba-24HRS'!K90,'28.09 Nsangi-Buloba-24h'!K90)</f>
        <v>0</v>
      </c>
      <c r="L90" s="49">
        <f>AVERAGE('26.09 Nsangi-Buloba-24HRS'!L90,'28.09 Nsangi-Buloba-24h'!L90)</f>
        <v>0</v>
      </c>
      <c r="M90" s="49">
        <f>AVERAGE('26.09 Nsangi-Buloba-24HRS'!M90,'28.09 Nsangi-Buloba-24h'!M90)</f>
        <v>2.5</v>
      </c>
      <c r="N90" s="49">
        <f>AVERAGE('26.09 Nsangi-Buloba-24HRS'!N90,'28.09 Nsangi-Buloba-24h'!N90)</f>
        <v>0</v>
      </c>
      <c r="O90" s="15">
        <f t="shared" si="35"/>
        <v>1</v>
      </c>
      <c r="P90" s="15">
        <f t="shared" si="36"/>
        <v>3.5</v>
      </c>
      <c r="R90" s="8"/>
      <c r="T90"/>
    </row>
    <row r="91" spans="2:20" ht="23.1" customHeight="1" x14ac:dyDescent="0.25">
      <c r="B91" s="23" t="s">
        <v>131</v>
      </c>
      <c r="C91" s="49">
        <f>AVERAGE('26.09 Nsangi-Buloba-24HRS'!C91,'28.09 Nsangi-Buloba-24h'!C91)</f>
        <v>0.5</v>
      </c>
      <c r="D91" s="49">
        <f>AVERAGE('26.09 Nsangi-Buloba-24HRS'!D91,'28.09 Nsangi-Buloba-24h'!D91)</f>
        <v>0</v>
      </c>
      <c r="E91" s="49">
        <f>AVERAGE('26.09 Nsangi-Buloba-24HRS'!E91,'28.09 Nsangi-Buloba-24h'!E91)</f>
        <v>0</v>
      </c>
      <c r="F91" s="49">
        <f>AVERAGE('26.09 Nsangi-Buloba-24HRS'!F91,'28.09 Nsangi-Buloba-24h'!F91)</f>
        <v>0</v>
      </c>
      <c r="G91" s="49">
        <f>AVERAGE('26.09 Nsangi-Buloba-24HRS'!G91,'28.09 Nsangi-Buloba-24h'!G91)</f>
        <v>0</v>
      </c>
      <c r="H91" s="49">
        <f>AVERAGE('26.09 Nsangi-Buloba-24HRS'!H91,'28.09 Nsangi-Buloba-24h'!H91)</f>
        <v>0</v>
      </c>
      <c r="I91" s="49">
        <f>AVERAGE('26.09 Nsangi-Buloba-24HRS'!I91,'28.09 Nsangi-Buloba-24h'!I91)</f>
        <v>0</v>
      </c>
      <c r="J91" s="49">
        <f>AVERAGE('26.09 Nsangi-Buloba-24HRS'!J91,'28.09 Nsangi-Buloba-24h'!J91)</f>
        <v>0</v>
      </c>
      <c r="K91" s="49">
        <f>AVERAGE('26.09 Nsangi-Buloba-24HRS'!K91,'28.09 Nsangi-Buloba-24h'!K91)</f>
        <v>0</v>
      </c>
      <c r="L91" s="49">
        <f>AVERAGE('26.09 Nsangi-Buloba-24HRS'!L91,'28.09 Nsangi-Buloba-24h'!L91)</f>
        <v>0</v>
      </c>
      <c r="M91" s="49">
        <f>AVERAGE('26.09 Nsangi-Buloba-24HRS'!M91,'28.09 Nsangi-Buloba-24h'!M91)</f>
        <v>0</v>
      </c>
      <c r="N91" s="49">
        <f>AVERAGE('26.09 Nsangi-Buloba-24HRS'!N91,'28.09 Nsangi-Buloba-24h'!N91)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AVERAGE('26.09 Nsangi-Buloba-24HRS'!C92,'28.09 Nsangi-Buloba-24h'!C92)</f>
        <v>0</v>
      </c>
      <c r="D92" s="49">
        <f>AVERAGE('26.09 Nsangi-Buloba-24HRS'!D92,'28.09 Nsangi-Buloba-24h'!D92)</f>
        <v>1.5</v>
      </c>
      <c r="E92" s="49">
        <f>AVERAGE('26.09 Nsangi-Buloba-24HRS'!E92,'28.09 Nsangi-Buloba-24h'!E92)</f>
        <v>0.5</v>
      </c>
      <c r="F92" s="49">
        <f>AVERAGE('26.09 Nsangi-Buloba-24HRS'!F92,'28.09 Nsangi-Buloba-24h'!F92)</f>
        <v>0</v>
      </c>
      <c r="G92" s="49">
        <f>AVERAGE('26.09 Nsangi-Buloba-24HRS'!G92,'28.09 Nsangi-Buloba-24h'!G92)</f>
        <v>0</v>
      </c>
      <c r="H92" s="49">
        <f>AVERAGE('26.09 Nsangi-Buloba-24HRS'!H92,'28.09 Nsangi-Buloba-24h'!H92)</f>
        <v>0</v>
      </c>
      <c r="I92" s="49">
        <f>AVERAGE('26.09 Nsangi-Buloba-24HRS'!I92,'28.09 Nsangi-Buloba-24h'!I92)</f>
        <v>1.5</v>
      </c>
      <c r="J92" s="49">
        <f>AVERAGE('26.09 Nsangi-Buloba-24HRS'!J92,'28.09 Nsangi-Buloba-24h'!J92)</f>
        <v>0</v>
      </c>
      <c r="K92" s="49">
        <f>AVERAGE('26.09 Nsangi-Buloba-24HRS'!K92,'28.09 Nsangi-Buloba-24h'!K92)</f>
        <v>0</v>
      </c>
      <c r="L92" s="49">
        <f>AVERAGE('26.09 Nsangi-Buloba-24HRS'!L92,'28.09 Nsangi-Buloba-24h'!L92)</f>
        <v>0</v>
      </c>
      <c r="M92" s="49">
        <f>AVERAGE('26.09 Nsangi-Buloba-24HRS'!M92,'28.09 Nsangi-Buloba-24h'!M92)</f>
        <v>1</v>
      </c>
      <c r="N92" s="49">
        <f>AVERAGE('26.09 Nsangi-Buloba-24HRS'!N92,'28.09 Nsangi-Buloba-24h'!N92)</f>
        <v>0</v>
      </c>
      <c r="O92" s="15">
        <f t="shared" si="35"/>
        <v>3.5</v>
      </c>
      <c r="P92" s="15">
        <f t="shared" si="36"/>
        <v>4.5</v>
      </c>
      <c r="R92" s="8"/>
      <c r="T92"/>
    </row>
    <row r="93" spans="2:20" ht="23.1" customHeight="1" x14ac:dyDescent="0.25">
      <c r="B93" s="23" t="s">
        <v>133</v>
      </c>
      <c r="C93" s="49">
        <f>AVERAGE('26.09 Nsangi-Buloba-24HRS'!C93,'28.09 Nsangi-Buloba-24h'!C93)</f>
        <v>0</v>
      </c>
      <c r="D93" s="49">
        <f>AVERAGE('26.09 Nsangi-Buloba-24HRS'!D93,'28.09 Nsangi-Buloba-24h'!D93)</f>
        <v>0</v>
      </c>
      <c r="E93" s="49">
        <f>AVERAGE('26.09 Nsangi-Buloba-24HRS'!E93,'28.09 Nsangi-Buloba-24h'!E93)</f>
        <v>0.5</v>
      </c>
      <c r="F93" s="49">
        <f>AVERAGE('26.09 Nsangi-Buloba-24HRS'!F93,'28.09 Nsangi-Buloba-24h'!F93)</f>
        <v>0</v>
      </c>
      <c r="G93" s="49">
        <f>AVERAGE('26.09 Nsangi-Buloba-24HRS'!G93,'28.09 Nsangi-Buloba-24h'!G93)</f>
        <v>0</v>
      </c>
      <c r="H93" s="49">
        <f>AVERAGE('26.09 Nsangi-Buloba-24HRS'!H93,'28.09 Nsangi-Buloba-24h'!H93)</f>
        <v>0</v>
      </c>
      <c r="I93" s="49">
        <f>AVERAGE('26.09 Nsangi-Buloba-24HRS'!I93,'28.09 Nsangi-Buloba-24h'!I93)</f>
        <v>0</v>
      </c>
      <c r="J93" s="49">
        <f>AVERAGE('26.09 Nsangi-Buloba-24HRS'!J93,'28.09 Nsangi-Buloba-24h'!J93)</f>
        <v>0</v>
      </c>
      <c r="K93" s="49">
        <f>AVERAGE('26.09 Nsangi-Buloba-24HRS'!K93,'28.09 Nsangi-Buloba-24h'!K93)</f>
        <v>0</v>
      </c>
      <c r="L93" s="49">
        <f>AVERAGE('26.09 Nsangi-Buloba-24HRS'!L93,'28.09 Nsangi-Buloba-24h'!L93)</f>
        <v>0</v>
      </c>
      <c r="M93" s="49">
        <f>AVERAGE('26.09 Nsangi-Buloba-24HRS'!M93,'28.09 Nsangi-Buloba-24h'!M93)</f>
        <v>1.5</v>
      </c>
      <c r="N93" s="49">
        <f>AVERAGE('26.09 Nsangi-Buloba-24HRS'!N93,'28.09 Nsangi-Buloba-24h'!N93)</f>
        <v>0</v>
      </c>
      <c r="O93" s="15">
        <f t="shared" si="35"/>
        <v>0.5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AVERAGE('26.09 Nsangi-Buloba-24HRS'!C94,'28.09 Nsangi-Buloba-24h'!C94)</f>
        <v>1</v>
      </c>
      <c r="D94" s="49">
        <f>AVERAGE('26.09 Nsangi-Buloba-24HRS'!D94,'28.09 Nsangi-Buloba-24h'!D94)</f>
        <v>0</v>
      </c>
      <c r="E94" s="49">
        <f>AVERAGE('26.09 Nsangi-Buloba-24HRS'!E94,'28.09 Nsangi-Buloba-24h'!E94)</f>
        <v>2.5</v>
      </c>
      <c r="F94" s="49">
        <f>AVERAGE('26.09 Nsangi-Buloba-24HRS'!F94,'28.09 Nsangi-Buloba-24h'!F94)</f>
        <v>0</v>
      </c>
      <c r="G94" s="49">
        <f>AVERAGE('26.09 Nsangi-Buloba-24HRS'!G94,'28.09 Nsangi-Buloba-24h'!G94)</f>
        <v>0</v>
      </c>
      <c r="H94" s="49">
        <f>AVERAGE('26.09 Nsangi-Buloba-24HRS'!H94,'28.09 Nsangi-Buloba-24h'!H94)</f>
        <v>0</v>
      </c>
      <c r="I94" s="49">
        <f>AVERAGE('26.09 Nsangi-Buloba-24HRS'!I94,'28.09 Nsangi-Buloba-24h'!I94)</f>
        <v>1.5</v>
      </c>
      <c r="J94" s="49">
        <f>AVERAGE('26.09 Nsangi-Buloba-24HRS'!J94,'28.09 Nsangi-Buloba-24h'!J94)</f>
        <v>0</v>
      </c>
      <c r="K94" s="49">
        <f>AVERAGE('26.09 Nsangi-Buloba-24HRS'!K94,'28.09 Nsangi-Buloba-24h'!K94)</f>
        <v>0</v>
      </c>
      <c r="L94" s="49">
        <f>AVERAGE('26.09 Nsangi-Buloba-24HRS'!L94,'28.09 Nsangi-Buloba-24h'!L94)</f>
        <v>0</v>
      </c>
      <c r="M94" s="49">
        <f>AVERAGE('26.09 Nsangi-Buloba-24HRS'!M94,'28.09 Nsangi-Buloba-24h'!M94)</f>
        <v>2</v>
      </c>
      <c r="N94" s="49">
        <f>AVERAGE('26.09 Nsangi-Buloba-24HRS'!N94,'28.09 Nsangi-Buloba-24h'!N94)</f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23" t="s">
        <v>135</v>
      </c>
      <c r="C95" s="49">
        <f>AVERAGE('26.09 Nsangi-Buloba-24HRS'!C95,'28.09 Nsangi-Buloba-24h'!C95)</f>
        <v>0</v>
      </c>
      <c r="D95" s="49">
        <f>AVERAGE('26.09 Nsangi-Buloba-24HRS'!D95,'28.09 Nsangi-Buloba-24h'!D95)</f>
        <v>1</v>
      </c>
      <c r="E95" s="49">
        <f>AVERAGE('26.09 Nsangi-Buloba-24HRS'!E95,'28.09 Nsangi-Buloba-24h'!E95)</f>
        <v>1</v>
      </c>
      <c r="F95" s="49">
        <f>AVERAGE('26.09 Nsangi-Buloba-24HRS'!F95,'28.09 Nsangi-Buloba-24h'!F95)</f>
        <v>0</v>
      </c>
      <c r="G95" s="49">
        <f>AVERAGE('26.09 Nsangi-Buloba-24HRS'!G95,'28.09 Nsangi-Buloba-24h'!G95)</f>
        <v>0</v>
      </c>
      <c r="H95" s="49">
        <f>AVERAGE('26.09 Nsangi-Buloba-24HRS'!H95,'28.09 Nsangi-Buloba-24h'!H95)</f>
        <v>0</v>
      </c>
      <c r="I95" s="49">
        <f>AVERAGE('26.09 Nsangi-Buloba-24HRS'!I95,'28.09 Nsangi-Buloba-24h'!I95)</f>
        <v>1.5</v>
      </c>
      <c r="J95" s="49">
        <f>AVERAGE('26.09 Nsangi-Buloba-24HRS'!J95,'28.09 Nsangi-Buloba-24h'!J95)</f>
        <v>0.5</v>
      </c>
      <c r="K95" s="49">
        <f>AVERAGE('26.09 Nsangi-Buloba-24HRS'!K95,'28.09 Nsangi-Buloba-24h'!K95)</f>
        <v>0</v>
      </c>
      <c r="L95" s="49">
        <f>AVERAGE('26.09 Nsangi-Buloba-24HRS'!L95,'28.09 Nsangi-Buloba-24h'!L95)</f>
        <v>0</v>
      </c>
      <c r="M95" s="49">
        <f>AVERAGE('26.09 Nsangi-Buloba-24HRS'!M95,'28.09 Nsangi-Buloba-24h'!M95)</f>
        <v>1.5</v>
      </c>
      <c r="N95" s="49">
        <f>AVERAGE('26.09 Nsangi-Buloba-24HRS'!N95,'28.09 Nsangi-Buloba-24h'!N95)</f>
        <v>0</v>
      </c>
      <c r="O95" s="15">
        <f t="shared" si="35"/>
        <v>4</v>
      </c>
      <c r="P95" s="15">
        <f t="shared" si="36"/>
        <v>5.5</v>
      </c>
      <c r="R95" s="8"/>
      <c r="T95"/>
    </row>
    <row r="96" spans="2:20" ht="23.1" customHeight="1" x14ac:dyDescent="0.25">
      <c r="B96" s="25" t="s">
        <v>136</v>
      </c>
      <c r="C96" s="49">
        <f>AVERAGE('26.09 Nsangi-Buloba-24HRS'!C96,'28.09 Nsangi-Buloba-24h'!C96)</f>
        <v>1</v>
      </c>
      <c r="D96" s="49">
        <f>AVERAGE('26.09 Nsangi-Buloba-24HRS'!D96,'28.09 Nsangi-Buloba-24h'!D96)</f>
        <v>0.5</v>
      </c>
      <c r="E96" s="49">
        <f>AVERAGE('26.09 Nsangi-Buloba-24HRS'!E96,'28.09 Nsangi-Buloba-24h'!E96)</f>
        <v>0</v>
      </c>
      <c r="F96" s="49">
        <f>AVERAGE('26.09 Nsangi-Buloba-24HRS'!F96,'28.09 Nsangi-Buloba-24h'!F96)</f>
        <v>0</v>
      </c>
      <c r="G96" s="49">
        <f>AVERAGE('26.09 Nsangi-Buloba-24HRS'!G96,'28.09 Nsangi-Buloba-24h'!G96)</f>
        <v>0</v>
      </c>
      <c r="H96" s="49">
        <f>AVERAGE('26.09 Nsangi-Buloba-24HRS'!H96,'28.09 Nsangi-Buloba-24h'!H96)</f>
        <v>0</v>
      </c>
      <c r="I96" s="49">
        <f>AVERAGE('26.09 Nsangi-Buloba-24HRS'!I96,'28.09 Nsangi-Buloba-24h'!I96)</f>
        <v>0</v>
      </c>
      <c r="J96" s="49">
        <f>AVERAGE('26.09 Nsangi-Buloba-24HRS'!J96,'28.09 Nsangi-Buloba-24h'!J96)</f>
        <v>0.5</v>
      </c>
      <c r="K96" s="49">
        <f>AVERAGE('26.09 Nsangi-Buloba-24HRS'!K96,'28.09 Nsangi-Buloba-24h'!K96)</f>
        <v>0</v>
      </c>
      <c r="L96" s="49">
        <f>AVERAGE('26.09 Nsangi-Buloba-24HRS'!L96,'28.09 Nsangi-Buloba-24h'!L96)</f>
        <v>0</v>
      </c>
      <c r="M96" s="49">
        <f>AVERAGE('26.09 Nsangi-Buloba-24HRS'!M96,'28.09 Nsangi-Buloba-24h'!M96)</f>
        <v>1.5</v>
      </c>
      <c r="N96" s="49">
        <f>AVERAGE('26.09 Nsangi-Buloba-24HRS'!N96,'28.09 Nsangi-Buloba-24h'!N96)</f>
        <v>0</v>
      </c>
      <c r="O96" s="15">
        <f t="shared" si="35"/>
        <v>2</v>
      </c>
      <c r="P96" s="15">
        <f t="shared" si="36"/>
        <v>3.5</v>
      </c>
      <c r="R96" s="8"/>
      <c r="T96"/>
    </row>
    <row r="97" spans="2:20" ht="23.1" customHeight="1" x14ac:dyDescent="0.25">
      <c r="B97" s="23" t="s">
        <v>137</v>
      </c>
      <c r="C97" s="49">
        <f>AVERAGE('26.09 Nsangi-Buloba-24HRS'!C97,'28.09 Nsangi-Buloba-24h'!C97)</f>
        <v>1</v>
      </c>
      <c r="D97" s="49">
        <f>AVERAGE('26.09 Nsangi-Buloba-24HRS'!D97,'28.09 Nsangi-Buloba-24h'!D97)</f>
        <v>0</v>
      </c>
      <c r="E97" s="49">
        <f>AVERAGE('26.09 Nsangi-Buloba-24HRS'!E97,'28.09 Nsangi-Buloba-24h'!E97)</f>
        <v>1.5</v>
      </c>
      <c r="F97" s="49">
        <f>AVERAGE('26.09 Nsangi-Buloba-24HRS'!F97,'28.09 Nsangi-Buloba-24h'!F97)</f>
        <v>1</v>
      </c>
      <c r="G97" s="49">
        <f>AVERAGE('26.09 Nsangi-Buloba-24HRS'!G97,'28.09 Nsangi-Buloba-24h'!G97)</f>
        <v>0.5</v>
      </c>
      <c r="H97" s="49">
        <f>AVERAGE('26.09 Nsangi-Buloba-24HRS'!H97,'28.09 Nsangi-Buloba-24h'!H97)</f>
        <v>0</v>
      </c>
      <c r="I97" s="49">
        <f>AVERAGE('26.09 Nsangi-Buloba-24HRS'!I97,'28.09 Nsangi-Buloba-24h'!I97)</f>
        <v>0.5</v>
      </c>
      <c r="J97" s="49">
        <f>AVERAGE('26.09 Nsangi-Buloba-24HRS'!J97,'28.09 Nsangi-Buloba-24h'!J97)</f>
        <v>0</v>
      </c>
      <c r="K97" s="49">
        <f>AVERAGE('26.09 Nsangi-Buloba-24HRS'!K97,'28.09 Nsangi-Buloba-24h'!K97)</f>
        <v>0</v>
      </c>
      <c r="L97" s="49">
        <f>AVERAGE('26.09 Nsangi-Buloba-24HRS'!L97,'28.09 Nsangi-Buloba-24h'!L97)</f>
        <v>0</v>
      </c>
      <c r="M97" s="49">
        <f>AVERAGE('26.09 Nsangi-Buloba-24HRS'!M97,'28.09 Nsangi-Buloba-24h'!M97)</f>
        <v>1</v>
      </c>
      <c r="N97" s="49">
        <f>AVERAGE('26.09 Nsangi-Buloba-24HRS'!N97,'28.09 Nsangi-Buloba-24h'!N97)</f>
        <v>0</v>
      </c>
      <c r="O97" s="15">
        <f t="shared" si="35"/>
        <v>4.5</v>
      </c>
      <c r="P97" s="15">
        <f t="shared" si="36"/>
        <v>5.5</v>
      </c>
      <c r="R97" s="8"/>
      <c r="T97"/>
    </row>
    <row r="98" spans="2:20" ht="23.1" customHeight="1" x14ac:dyDescent="0.25">
      <c r="B98" s="24" t="s">
        <v>138</v>
      </c>
      <c r="C98" s="49">
        <f>AVERAGE('26.09 Nsangi-Buloba-24HRS'!C98,'28.09 Nsangi-Buloba-24h'!C98)</f>
        <v>0</v>
      </c>
      <c r="D98" s="49">
        <f>AVERAGE('26.09 Nsangi-Buloba-24HRS'!D98,'28.09 Nsangi-Buloba-24h'!D98)</f>
        <v>1</v>
      </c>
      <c r="E98" s="49">
        <f>AVERAGE('26.09 Nsangi-Buloba-24HRS'!E98,'28.09 Nsangi-Buloba-24h'!E98)</f>
        <v>0.5</v>
      </c>
      <c r="F98" s="49">
        <f>AVERAGE('26.09 Nsangi-Buloba-24HRS'!F98,'28.09 Nsangi-Buloba-24h'!F98)</f>
        <v>2</v>
      </c>
      <c r="G98" s="49">
        <f>AVERAGE('26.09 Nsangi-Buloba-24HRS'!G98,'28.09 Nsangi-Buloba-24h'!G98)</f>
        <v>0</v>
      </c>
      <c r="H98" s="49">
        <f>AVERAGE('26.09 Nsangi-Buloba-24HRS'!H98,'28.09 Nsangi-Buloba-24h'!H98)</f>
        <v>0.5</v>
      </c>
      <c r="I98" s="49">
        <f>AVERAGE('26.09 Nsangi-Buloba-24HRS'!I98,'28.09 Nsangi-Buloba-24h'!I98)</f>
        <v>1</v>
      </c>
      <c r="J98" s="49">
        <f>AVERAGE('26.09 Nsangi-Buloba-24HRS'!J98,'28.09 Nsangi-Buloba-24h'!J98)</f>
        <v>0</v>
      </c>
      <c r="K98" s="49">
        <f>AVERAGE('26.09 Nsangi-Buloba-24HRS'!K98,'28.09 Nsangi-Buloba-24h'!K98)</f>
        <v>0</v>
      </c>
      <c r="L98" s="49">
        <f>AVERAGE('26.09 Nsangi-Buloba-24HRS'!L98,'28.09 Nsangi-Buloba-24h'!L98)</f>
        <v>0</v>
      </c>
      <c r="M98" s="49">
        <f>AVERAGE('26.09 Nsangi-Buloba-24HRS'!M98,'28.09 Nsangi-Buloba-24h'!M98)</f>
        <v>3.5</v>
      </c>
      <c r="N98" s="49">
        <f>AVERAGE('26.09 Nsangi-Buloba-24HRS'!N98,'28.09 Nsangi-Buloba-24h'!N98)</f>
        <v>0</v>
      </c>
      <c r="O98" s="15">
        <f t="shared" si="35"/>
        <v>5</v>
      </c>
      <c r="P98" s="15">
        <f t="shared" si="36"/>
        <v>8.5</v>
      </c>
      <c r="R98" s="8"/>
      <c r="T98"/>
    </row>
    <row r="99" spans="2:20" ht="23.1" customHeight="1" x14ac:dyDescent="0.25">
      <c r="B99" s="23" t="s">
        <v>139</v>
      </c>
      <c r="C99" s="49">
        <f>AVERAGE('26.09 Nsangi-Buloba-24HRS'!C99,'28.09 Nsangi-Buloba-24h'!C99)</f>
        <v>1</v>
      </c>
      <c r="D99" s="49">
        <f>AVERAGE('26.09 Nsangi-Buloba-24HRS'!D99,'28.09 Nsangi-Buloba-24h'!D99)</f>
        <v>1</v>
      </c>
      <c r="E99" s="49">
        <f>AVERAGE('26.09 Nsangi-Buloba-24HRS'!E99,'28.09 Nsangi-Buloba-24h'!E99)</f>
        <v>0</v>
      </c>
      <c r="F99" s="49">
        <f>AVERAGE('26.09 Nsangi-Buloba-24HRS'!F99,'28.09 Nsangi-Buloba-24h'!F99)</f>
        <v>1.5</v>
      </c>
      <c r="G99" s="49">
        <f>AVERAGE('26.09 Nsangi-Buloba-24HRS'!G99,'28.09 Nsangi-Buloba-24h'!G99)</f>
        <v>0</v>
      </c>
      <c r="H99" s="49">
        <f>AVERAGE('26.09 Nsangi-Buloba-24HRS'!H99,'28.09 Nsangi-Buloba-24h'!H99)</f>
        <v>0</v>
      </c>
      <c r="I99" s="49">
        <f>AVERAGE('26.09 Nsangi-Buloba-24HRS'!I99,'28.09 Nsangi-Buloba-24h'!I99)</f>
        <v>0</v>
      </c>
      <c r="J99" s="49">
        <f>AVERAGE('26.09 Nsangi-Buloba-24HRS'!J99,'28.09 Nsangi-Buloba-24h'!J99)</f>
        <v>0</v>
      </c>
      <c r="K99" s="49">
        <f>AVERAGE('26.09 Nsangi-Buloba-24HRS'!K99,'28.09 Nsangi-Buloba-24h'!K99)</f>
        <v>0</v>
      </c>
      <c r="L99" s="49">
        <f>AVERAGE('26.09 Nsangi-Buloba-24HRS'!L99,'28.09 Nsangi-Buloba-24h'!L99)</f>
        <v>0</v>
      </c>
      <c r="M99" s="49">
        <f>AVERAGE('26.09 Nsangi-Buloba-24HRS'!M99,'28.09 Nsangi-Buloba-24h'!M99)</f>
        <v>1</v>
      </c>
      <c r="N99" s="49">
        <f>AVERAGE('26.09 Nsangi-Buloba-24HRS'!N99,'28.09 Nsangi-Buloba-24h'!N99)</f>
        <v>0</v>
      </c>
      <c r="O99" s="15">
        <f t="shared" si="35"/>
        <v>3.5</v>
      </c>
      <c r="P99" s="15">
        <f t="shared" si="36"/>
        <v>4.5</v>
      </c>
      <c r="R99" s="8"/>
      <c r="T99"/>
    </row>
    <row r="100" spans="2:20" ht="23.1" customHeight="1" x14ac:dyDescent="0.25">
      <c r="B100" s="25" t="s">
        <v>140</v>
      </c>
      <c r="C100" s="49">
        <f>AVERAGE('26.09 Nsangi-Buloba-24HRS'!C100,'28.09 Nsangi-Buloba-24h'!C100)</f>
        <v>1.5</v>
      </c>
      <c r="D100" s="49">
        <f>AVERAGE('26.09 Nsangi-Buloba-24HRS'!D100,'28.09 Nsangi-Buloba-24h'!D100)</f>
        <v>0</v>
      </c>
      <c r="E100" s="49">
        <f>AVERAGE('26.09 Nsangi-Buloba-24HRS'!E100,'28.09 Nsangi-Buloba-24h'!E100)</f>
        <v>1.5</v>
      </c>
      <c r="F100" s="49">
        <f>AVERAGE('26.09 Nsangi-Buloba-24HRS'!F100,'28.09 Nsangi-Buloba-24h'!F100)</f>
        <v>1</v>
      </c>
      <c r="G100" s="49">
        <f>AVERAGE('26.09 Nsangi-Buloba-24HRS'!G100,'28.09 Nsangi-Buloba-24h'!G100)</f>
        <v>0.5</v>
      </c>
      <c r="H100" s="49">
        <f>AVERAGE('26.09 Nsangi-Buloba-24HRS'!H100,'28.09 Nsangi-Buloba-24h'!H100)</f>
        <v>0</v>
      </c>
      <c r="I100" s="49">
        <f>AVERAGE('26.09 Nsangi-Buloba-24HRS'!I100,'28.09 Nsangi-Buloba-24h'!I100)</f>
        <v>1.5</v>
      </c>
      <c r="J100" s="49">
        <f>AVERAGE('26.09 Nsangi-Buloba-24HRS'!J100,'28.09 Nsangi-Buloba-24h'!J100)</f>
        <v>0.5</v>
      </c>
      <c r="K100" s="49">
        <f>AVERAGE('26.09 Nsangi-Buloba-24HRS'!K100,'28.09 Nsangi-Buloba-24h'!K100)</f>
        <v>0</v>
      </c>
      <c r="L100" s="49">
        <f>AVERAGE('26.09 Nsangi-Buloba-24HRS'!L100,'28.09 Nsangi-Buloba-24h'!L100)</f>
        <v>0</v>
      </c>
      <c r="M100" s="49">
        <f>AVERAGE('26.09 Nsangi-Buloba-24HRS'!M100,'28.09 Nsangi-Buloba-24h'!M100)</f>
        <v>4</v>
      </c>
      <c r="N100" s="49">
        <f>AVERAGE('26.09 Nsangi-Buloba-24HRS'!N100,'28.09 Nsangi-Buloba-24h'!N100)</f>
        <v>0</v>
      </c>
      <c r="O100" s="15">
        <f t="shared" si="35"/>
        <v>6.5</v>
      </c>
      <c r="P100" s="15">
        <f t="shared" si="36"/>
        <v>10.5</v>
      </c>
      <c r="R100" s="8"/>
      <c r="T100"/>
    </row>
    <row r="101" spans="2:20" ht="23.1" customHeight="1" x14ac:dyDescent="0.25">
      <c r="B101" s="23" t="s">
        <v>141</v>
      </c>
      <c r="C101" s="49">
        <f>AVERAGE('26.09 Nsangi-Buloba-24HRS'!C101,'28.09 Nsangi-Buloba-24h'!C101)</f>
        <v>2.5</v>
      </c>
      <c r="D101" s="49">
        <f>AVERAGE('26.09 Nsangi-Buloba-24HRS'!D101,'28.09 Nsangi-Buloba-24h'!D101)</f>
        <v>0.5</v>
      </c>
      <c r="E101" s="49">
        <f>AVERAGE('26.09 Nsangi-Buloba-24HRS'!E101,'28.09 Nsangi-Buloba-24h'!E101)</f>
        <v>0.5</v>
      </c>
      <c r="F101" s="49">
        <f>AVERAGE('26.09 Nsangi-Buloba-24HRS'!F101,'28.09 Nsangi-Buloba-24h'!F101)</f>
        <v>2</v>
      </c>
      <c r="G101" s="49">
        <f>AVERAGE('26.09 Nsangi-Buloba-24HRS'!G101,'28.09 Nsangi-Buloba-24h'!G101)</f>
        <v>0.5</v>
      </c>
      <c r="H101" s="49">
        <f>AVERAGE('26.09 Nsangi-Buloba-24HRS'!H101,'28.09 Nsangi-Buloba-24h'!H101)</f>
        <v>0</v>
      </c>
      <c r="I101" s="49">
        <f>AVERAGE('26.09 Nsangi-Buloba-24HRS'!I101,'28.09 Nsangi-Buloba-24h'!I101)</f>
        <v>0.5</v>
      </c>
      <c r="J101" s="49">
        <f>AVERAGE('26.09 Nsangi-Buloba-24HRS'!J101,'28.09 Nsangi-Buloba-24h'!J101)</f>
        <v>0</v>
      </c>
      <c r="K101" s="49">
        <f>AVERAGE('26.09 Nsangi-Buloba-24HRS'!K101,'28.09 Nsangi-Buloba-24h'!K101)</f>
        <v>0</v>
      </c>
      <c r="L101" s="49">
        <f>AVERAGE('26.09 Nsangi-Buloba-24HRS'!L101,'28.09 Nsangi-Buloba-24h'!L101)</f>
        <v>0</v>
      </c>
      <c r="M101" s="49">
        <f>AVERAGE('26.09 Nsangi-Buloba-24HRS'!M101,'28.09 Nsangi-Buloba-24h'!M101)</f>
        <v>3</v>
      </c>
      <c r="N101" s="49">
        <f>AVERAGE('26.09 Nsangi-Buloba-24HRS'!N101,'28.09 Nsangi-Buloba-24h'!N101)</f>
        <v>0</v>
      </c>
      <c r="O101" s="15">
        <f t="shared" si="35"/>
        <v>6.5</v>
      </c>
      <c r="P101" s="15">
        <f t="shared" si="36"/>
        <v>9.5</v>
      </c>
      <c r="R101" s="8"/>
      <c r="T101"/>
    </row>
    <row r="102" spans="2:20" ht="23.1" customHeight="1" x14ac:dyDescent="0.25">
      <c r="B102" s="24" t="s">
        <v>142</v>
      </c>
      <c r="C102" s="49">
        <f>AVERAGE('26.09 Nsangi-Buloba-24HRS'!C102,'28.09 Nsangi-Buloba-24h'!C102)</f>
        <v>1.5</v>
      </c>
      <c r="D102" s="49">
        <f>AVERAGE('26.09 Nsangi-Buloba-24HRS'!D102,'28.09 Nsangi-Buloba-24h'!D102)</f>
        <v>0</v>
      </c>
      <c r="E102" s="49">
        <f>AVERAGE('26.09 Nsangi-Buloba-24HRS'!E102,'28.09 Nsangi-Buloba-24h'!E102)</f>
        <v>0.5</v>
      </c>
      <c r="F102" s="49">
        <f>AVERAGE('26.09 Nsangi-Buloba-24HRS'!F102,'28.09 Nsangi-Buloba-24h'!F102)</f>
        <v>2</v>
      </c>
      <c r="G102" s="49">
        <f>AVERAGE('26.09 Nsangi-Buloba-24HRS'!G102,'28.09 Nsangi-Buloba-24h'!G102)</f>
        <v>1.5</v>
      </c>
      <c r="H102" s="49">
        <f>AVERAGE('26.09 Nsangi-Buloba-24HRS'!H102,'28.09 Nsangi-Buloba-24h'!H102)</f>
        <v>0</v>
      </c>
      <c r="I102" s="49">
        <f>AVERAGE('26.09 Nsangi-Buloba-24HRS'!I102,'28.09 Nsangi-Buloba-24h'!I102)</f>
        <v>0.5</v>
      </c>
      <c r="J102" s="49">
        <f>AVERAGE('26.09 Nsangi-Buloba-24HRS'!J102,'28.09 Nsangi-Buloba-24h'!J102)</f>
        <v>0</v>
      </c>
      <c r="K102" s="49">
        <f>AVERAGE('26.09 Nsangi-Buloba-24HRS'!K102,'28.09 Nsangi-Buloba-24h'!K102)</f>
        <v>0</v>
      </c>
      <c r="L102" s="49">
        <f>AVERAGE('26.09 Nsangi-Buloba-24HRS'!L102,'28.09 Nsangi-Buloba-24h'!L102)</f>
        <v>0</v>
      </c>
      <c r="M102" s="49">
        <f>AVERAGE('26.09 Nsangi-Buloba-24HRS'!M102,'28.09 Nsangi-Buloba-24h'!M102)</f>
        <v>2.5</v>
      </c>
      <c r="N102" s="49">
        <f>AVERAGE('26.09 Nsangi-Buloba-24HRS'!N102,'28.09 Nsangi-Buloba-24h'!N102)</f>
        <v>0</v>
      </c>
      <c r="O102" s="15">
        <f t="shared" si="35"/>
        <v>6</v>
      </c>
      <c r="P102" s="15">
        <f t="shared" si="36"/>
        <v>8.5</v>
      </c>
      <c r="R102" s="8"/>
      <c r="T102"/>
    </row>
    <row r="103" spans="2:20" ht="23.1" customHeight="1" x14ac:dyDescent="0.25">
      <c r="B103" s="23" t="s">
        <v>143</v>
      </c>
      <c r="C103" s="49">
        <f>AVERAGE('26.09 Nsangi-Buloba-24HRS'!C103,'28.09 Nsangi-Buloba-24h'!C103)</f>
        <v>1.5</v>
      </c>
      <c r="D103" s="49">
        <f>AVERAGE('26.09 Nsangi-Buloba-24HRS'!D103,'28.09 Nsangi-Buloba-24h'!D103)</f>
        <v>1</v>
      </c>
      <c r="E103" s="49">
        <f>AVERAGE('26.09 Nsangi-Buloba-24HRS'!E103,'28.09 Nsangi-Buloba-24h'!E103)</f>
        <v>0</v>
      </c>
      <c r="F103" s="49">
        <f>AVERAGE('26.09 Nsangi-Buloba-24HRS'!F103,'28.09 Nsangi-Buloba-24h'!F103)</f>
        <v>3</v>
      </c>
      <c r="G103" s="49">
        <f>AVERAGE('26.09 Nsangi-Buloba-24HRS'!G103,'28.09 Nsangi-Buloba-24h'!G103)</f>
        <v>0</v>
      </c>
      <c r="H103" s="49">
        <f>AVERAGE('26.09 Nsangi-Buloba-24HRS'!H103,'28.09 Nsangi-Buloba-24h'!H103)</f>
        <v>0</v>
      </c>
      <c r="I103" s="49">
        <f>AVERAGE('26.09 Nsangi-Buloba-24HRS'!I103,'28.09 Nsangi-Buloba-24h'!I103)</f>
        <v>0</v>
      </c>
      <c r="J103" s="49">
        <f>AVERAGE('26.09 Nsangi-Buloba-24HRS'!J103,'28.09 Nsangi-Buloba-24h'!J103)</f>
        <v>0</v>
      </c>
      <c r="K103" s="49">
        <f>AVERAGE('26.09 Nsangi-Buloba-24HRS'!K103,'28.09 Nsangi-Buloba-24h'!K103)</f>
        <v>0</v>
      </c>
      <c r="L103" s="49">
        <f>AVERAGE('26.09 Nsangi-Buloba-24HRS'!L103,'28.09 Nsangi-Buloba-24h'!L103)</f>
        <v>0</v>
      </c>
      <c r="M103" s="49">
        <f>AVERAGE('26.09 Nsangi-Buloba-24HRS'!M103,'28.09 Nsangi-Buloba-24h'!M103)</f>
        <v>5.5</v>
      </c>
      <c r="N103" s="49">
        <f>AVERAGE('26.09 Nsangi-Buloba-24HRS'!N103,'28.09 Nsangi-Buloba-24h'!N103)</f>
        <v>0</v>
      </c>
      <c r="O103" s="15">
        <f t="shared" si="35"/>
        <v>5.5</v>
      </c>
      <c r="P103" s="15">
        <f t="shared" si="36"/>
        <v>11</v>
      </c>
      <c r="R103" s="8"/>
      <c r="T103"/>
    </row>
    <row r="104" spans="2:20" ht="23.1" customHeight="1" x14ac:dyDescent="0.25">
      <c r="B104" s="25" t="s">
        <v>144</v>
      </c>
      <c r="C104" s="49">
        <f>AVERAGE('26.09 Nsangi-Buloba-24HRS'!C104,'28.09 Nsangi-Buloba-24h'!C104)</f>
        <v>1.5</v>
      </c>
      <c r="D104" s="49">
        <f>AVERAGE('26.09 Nsangi-Buloba-24HRS'!D104,'28.09 Nsangi-Buloba-24h'!D104)</f>
        <v>1</v>
      </c>
      <c r="E104" s="49">
        <f>AVERAGE('26.09 Nsangi-Buloba-24HRS'!E104,'28.09 Nsangi-Buloba-24h'!E104)</f>
        <v>0.5</v>
      </c>
      <c r="F104" s="49">
        <f>AVERAGE('26.09 Nsangi-Buloba-24HRS'!F104,'28.09 Nsangi-Buloba-24h'!F104)</f>
        <v>0.5</v>
      </c>
      <c r="G104" s="49">
        <f>AVERAGE('26.09 Nsangi-Buloba-24HRS'!G104,'28.09 Nsangi-Buloba-24h'!G104)</f>
        <v>0</v>
      </c>
      <c r="H104" s="49">
        <f>AVERAGE('26.09 Nsangi-Buloba-24HRS'!H104,'28.09 Nsangi-Buloba-24h'!H104)</f>
        <v>0.5</v>
      </c>
      <c r="I104" s="49">
        <f>AVERAGE('26.09 Nsangi-Buloba-24HRS'!I104,'28.09 Nsangi-Buloba-24h'!I104)</f>
        <v>0</v>
      </c>
      <c r="J104" s="49">
        <f>AVERAGE('26.09 Nsangi-Buloba-24HRS'!J104,'28.09 Nsangi-Buloba-24h'!J104)</f>
        <v>0</v>
      </c>
      <c r="K104" s="49">
        <f>AVERAGE('26.09 Nsangi-Buloba-24HRS'!K104,'28.09 Nsangi-Buloba-24h'!K104)</f>
        <v>0</v>
      </c>
      <c r="L104" s="49">
        <f>AVERAGE('26.09 Nsangi-Buloba-24HRS'!L104,'28.09 Nsangi-Buloba-24h'!L104)</f>
        <v>0</v>
      </c>
      <c r="M104" s="49">
        <f>AVERAGE('26.09 Nsangi-Buloba-24HRS'!M104,'28.09 Nsangi-Buloba-24h'!M104)</f>
        <v>11</v>
      </c>
      <c r="N104" s="49">
        <f>AVERAGE('26.09 Nsangi-Buloba-24HRS'!N104,'28.09 Nsangi-Buloba-24h'!N104)</f>
        <v>0</v>
      </c>
      <c r="O104" s="15">
        <f t="shared" si="35"/>
        <v>4</v>
      </c>
      <c r="P104" s="15">
        <f t="shared" si="36"/>
        <v>15</v>
      </c>
      <c r="R104" s="8"/>
      <c r="T104"/>
    </row>
    <row r="105" spans="2:20" ht="23.1" customHeight="1" x14ac:dyDescent="0.25">
      <c r="B105" s="23" t="s">
        <v>145</v>
      </c>
      <c r="C105" s="49">
        <f>AVERAGE('26.09 Nsangi-Buloba-24HRS'!C105,'28.09 Nsangi-Buloba-24h'!C105)</f>
        <v>1</v>
      </c>
      <c r="D105" s="49">
        <f>AVERAGE('26.09 Nsangi-Buloba-24HRS'!D105,'28.09 Nsangi-Buloba-24h'!D105)</f>
        <v>0.5</v>
      </c>
      <c r="E105" s="49">
        <f>AVERAGE('26.09 Nsangi-Buloba-24HRS'!E105,'28.09 Nsangi-Buloba-24h'!E105)</f>
        <v>1</v>
      </c>
      <c r="F105" s="49">
        <f>AVERAGE('26.09 Nsangi-Buloba-24HRS'!F105,'28.09 Nsangi-Buloba-24h'!F105)</f>
        <v>2.5</v>
      </c>
      <c r="G105" s="49">
        <f>AVERAGE('26.09 Nsangi-Buloba-24HRS'!G105,'28.09 Nsangi-Buloba-24h'!G105)</f>
        <v>0.5</v>
      </c>
      <c r="H105" s="49">
        <f>AVERAGE('26.09 Nsangi-Buloba-24HRS'!H105,'28.09 Nsangi-Buloba-24h'!H105)</f>
        <v>0.5</v>
      </c>
      <c r="I105" s="49">
        <f>AVERAGE('26.09 Nsangi-Buloba-24HRS'!I105,'28.09 Nsangi-Buloba-24h'!I105)</f>
        <v>1.5</v>
      </c>
      <c r="J105" s="49">
        <f>AVERAGE('26.09 Nsangi-Buloba-24HRS'!J105,'28.09 Nsangi-Buloba-24h'!J105)</f>
        <v>1</v>
      </c>
      <c r="K105" s="49">
        <f>AVERAGE('26.09 Nsangi-Buloba-24HRS'!K105,'28.09 Nsangi-Buloba-24h'!K105)</f>
        <v>0</v>
      </c>
      <c r="L105" s="49">
        <f>AVERAGE('26.09 Nsangi-Buloba-24HRS'!L105,'28.09 Nsangi-Buloba-24h'!L105)</f>
        <v>0</v>
      </c>
      <c r="M105" s="49">
        <f>AVERAGE('26.09 Nsangi-Buloba-24HRS'!M105,'28.09 Nsangi-Buloba-24h'!M105)</f>
        <v>13.5</v>
      </c>
      <c r="N105" s="49">
        <f>AVERAGE('26.09 Nsangi-Buloba-24HRS'!N105,'28.09 Nsangi-Buloba-24h'!N105)</f>
        <v>0</v>
      </c>
      <c r="O105" s="15">
        <f t="shared" si="35"/>
        <v>8.5</v>
      </c>
      <c r="P105" s="15">
        <f t="shared" si="36"/>
        <v>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310.85714285714289</v>
      </c>
      <c r="D106" s="16">
        <f t="shared" ref="D106:P106" si="37">SUM(D10:D105)</f>
        <v>75</v>
      </c>
      <c r="E106" s="16">
        <f t="shared" si="37"/>
        <v>78.000000000000014</v>
      </c>
      <c r="F106" s="16">
        <f t="shared" si="37"/>
        <v>99.5</v>
      </c>
      <c r="G106" s="16">
        <f t="shared" si="37"/>
        <v>17.428571428571427</v>
      </c>
      <c r="H106" s="16">
        <f t="shared" si="37"/>
        <v>2.9285714285714288</v>
      </c>
      <c r="I106" s="16">
        <f t="shared" si="37"/>
        <v>114.57142857142858</v>
      </c>
      <c r="J106" s="16">
        <f t="shared" si="37"/>
        <v>14.642857142857142</v>
      </c>
      <c r="K106" s="16">
        <f t="shared" si="37"/>
        <v>3.3571428571428563</v>
      </c>
      <c r="L106" s="16">
        <f t="shared" si="37"/>
        <v>0.9285714285714286</v>
      </c>
      <c r="M106" s="16">
        <f t="shared" si="37"/>
        <v>1276.8571428571431</v>
      </c>
      <c r="N106" s="16">
        <f t="shared" si="37"/>
        <v>0.14285714285714285</v>
      </c>
      <c r="O106" s="16">
        <f t="shared" si="37"/>
        <v>717.35714285714278</v>
      </c>
      <c r="P106" s="16">
        <f t="shared" si="37"/>
        <v>1994.2142857142856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0.1558795085783875</v>
      </c>
      <c r="D107" s="43">
        <f t="shared" si="38"/>
        <v>3.7608796876678965E-2</v>
      </c>
      <c r="E107" s="43">
        <f t="shared" si="38"/>
        <v>3.9113148751746131E-2</v>
      </c>
      <c r="F107" s="43">
        <f t="shared" si="38"/>
        <v>4.9894337189727432E-2</v>
      </c>
      <c r="G107" s="43">
        <f t="shared" si="38"/>
        <v>8.7395680361044455E-3</v>
      </c>
      <c r="H107" s="43">
        <f t="shared" si="38"/>
        <v>1.4685339732798456E-3</v>
      </c>
      <c r="I107" s="43">
        <f t="shared" si="38"/>
        <v>5.7451914466850544E-2</v>
      </c>
      <c r="J107" s="43">
        <f t="shared" si="38"/>
        <v>7.3426698663992263E-3</v>
      </c>
      <c r="K107" s="43">
        <f t="shared" si="38"/>
        <v>1.6834413840037248E-3</v>
      </c>
      <c r="L107" s="43">
        <f t="shared" si="38"/>
        <v>4.6563272323507296E-4</v>
      </c>
      <c r="M107" s="43">
        <f t="shared" si="38"/>
        <v>0.64028081235001277</v>
      </c>
      <c r="N107" s="43">
        <f t="shared" si="38"/>
        <v>7.16358035746266E-5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0.43333665239470287</v>
      </c>
      <c r="D108" s="44">
        <f t="shared" ref="D108:N108" si="39">D106/$O$106</f>
        <v>0.10455043313750872</v>
      </c>
      <c r="E108" s="44">
        <f t="shared" si="39"/>
        <v>0.1087324504630091</v>
      </c>
      <c r="F108" s="44">
        <f t="shared" si="39"/>
        <v>0.13870357462909491</v>
      </c>
      <c r="G108" s="44">
        <f t="shared" si="39"/>
        <v>2.4295529224335359E-2</v>
      </c>
      <c r="H108" s="44">
        <f t="shared" si="39"/>
        <v>4.0824454844170079E-3</v>
      </c>
      <c r="I108" s="44">
        <f t="shared" si="39"/>
        <v>0.15971323309768001</v>
      </c>
      <c r="J108" s="44">
        <f t="shared" si="39"/>
        <v>2.0412227422085035E-2</v>
      </c>
      <c r="K108" s="44">
        <f t="shared" si="39"/>
        <v>4.6798765309170563E-3</v>
      </c>
      <c r="L108" s="44">
        <f t="shared" si="39"/>
        <v>1.2944339340834415E-3</v>
      </c>
      <c r="M108" s="44"/>
      <c r="N108" s="44">
        <f t="shared" si="39"/>
        <v>1.9914368216668326E-4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I70" zoomScale="60" workbookViewId="0">
      <selection activeCell="X97" sqref="X9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Nsangi-Buloba'!C3:G3</f>
        <v>MCC - C2 - STN-61-NSANGI-BULOBA ROAD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'Avg Week Nsangi-Buloba'!G5:H5</f>
        <v>HANA international school</v>
      </c>
      <c r="H5" s="77"/>
      <c r="I5" s="14"/>
      <c r="J5" s="2" t="s">
        <v>5</v>
      </c>
      <c r="K5" s="76" t="str">
        <f>'Avg Week Nsangi-Buloba'!K5:L5</f>
        <v>Mirembe Ruth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81" t="s">
        <v>161</v>
      </c>
      <c r="E6" s="82"/>
      <c r="F6" s="2" t="s">
        <v>2</v>
      </c>
      <c r="G6" s="81" t="s">
        <v>161</v>
      </c>
      <c r="H6" s="82"/>
      <c r="J6" s="2" t="s">
        <v>21</v>
      </c>
      <c r="K6" s="76" t="str">
        <f>'Avg Week Nsangi-Buloba'!K6:L6</f>
        <v>Dennis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Buloba-Nsangi'!C10+'Avg Week Nsangi-Buloba'!C10</f>
        <v>5.8571428571428568</v>
      </c>
      <c r="D10" s="49">
        <f>'Avg Week Buloba-Nsangi'!D10+'Avg Week Nsangi-Buloba'!D10</f>
        <v>0.8571428571428571</v>
      </c>
      <c r="E10" s="49">
        <f>'Avg Week Buloba-Nsangi'!E10+'Avg Week Nsangi-Buloba'!E10</f>
        <v>0.8571428571428571</v>
      </c>
      <c r="F10" s="49">
        <f>'Avg Week Buloba-Nsangi'!F10+'Avg Week Nsangi-Buloba'!F10</f>
        <v>1.1428571428571428</v>
      </c>
      <c r="G10" s="49">
        <f>'Avg Week Buloba-Nsangi'!G10+'Avg Week Nsangi-Buloba'!G10</f>
        <v>0.8571428571428571</v>
      </c>
      <c r="H10" s="49">
        <f>'Avg Week Buloba-Nsangi'!H10+'Avg Week Nsangi-Buloba'!H10</f>
        <v>0</v>
      </c>
      <c r="I10" s="49">
        <f>'Avg Week Buloba-Nsangi'!I10+'Avg Week Nsangi-Buloba'!I10</f>
        <v>1.7142857142857142</v>
      </c>
      <c r="J10" s="49">
        <f>'Avg Week Buloba-Nsangi'!J10+'Avg Week Nsangi-Buloba'!J10</f>
        <v>0</v>
      </c>
      <c r="K10" s="49">
        <f>'Avg Week Buloba-Nsangi'!K10+'Avg Week Nsangi-Buloba'!K10</f>
        <v>0.14285714285714285</v>
      </c>
      <c r="L10" s="49">
        <f>'Avg Week Buloba-Nsangi'!L10+'Avg Week Nsangi-Buloba'!L10</f>
        <v>0</v>
      </c>
      <c r="M10" s="49">
        <f>'Avg Week Buloba-Nsangi'!M10+'Avg Week Nsangi-Buloba'!M10</f>
        <v>40.714285714285715</v>
      </c>
      <c r="N10" s="49">
        <f>'Avg Week Buloba-Nsangi'!N10+'Avg Week Nsangi-Buloba'!N10</f>
        <v>0</v>
      </c>
      <c r="O10" s="15">
        <f t="shared" ref="O10:O73" si="0">SUM(C10:L10,N10)</f>
        <v>11.428571428571427</v>
      </c>
      <c r="P10" s="15">
        <f t="shared" ref="P10:P73" si="1">SUM(C10:N10)</f>
        <v>52.142857142857139</v>
      </c>
      <c r="R10" s="1" t="s">
        <v>6</v>
      </c>
      <c r="S10" s="17">
        <f t="shared" ref="S10:AF10" si="2">SUM(C10:C13)</f>
        <v>28.571428571428573</v>
      </c>
      <c r="T10" s="17">
        <f t="shared" si="2"/>
        <v>4.2857142857142856</v>
      </c>
      <c r="U10" s="17">
        <f t="shared" si="2"/>
        <v>4.2857142857142856</v>
      </c>
      <c r="V10" s="17">
        <f t="shared" si="2"/>
        <v>6.1428571428571423</v>
      </c>
      <c r="W10" s="17">
        <f t="shared" si="2"/>
        <v>1.2857142857142856</v>
      </c>
      <c r="X10" s="17">
        <f t="shared" si="2"/>
        <v>0</v>
      </c>
      <c r="Y10" s="17">
        <f t="shared" si="2"/>
        <v>6.9999999999999991</v>
      </c>
      <c r="Z10" s="17">
        <f t="shared" si="2"/>
        <v>0.71428571428571419</v>
      </c>
      <c r="AA10" s="17">
        <f t="shared" si="2"/>
        <v>0.5714285714285714</v>
      </c>
      <c r="AB10" s="17">
        <f t="shared" si="2"/>
        <v>0</v>
      </c>
      <c r="AC10" s="17">
        <f t="shared" si="2"/>
        <v>193.42857142857144</v>
      </c>
      <c r="AD10" s="17">
        <f t="shared" si="2"/>
        <v>0</v>
      </c>
      <c r="AE10" s="31">
        <f t="shared" si="2"/>
        <v>52.857142857142847</v>
      </c>
      <c r="AF10" s="31">
        <f t="shared" si="2"/>
        <v>246.28571428571428</v>
      </c>
    </row>
    <row r="11" spans="2:32" s="6" customFormat="1" ht="23.1" customHeight="1" x14ac:dyDescent="0.25">
      <c r="B11" s="23" t="s">
        <v>38</v>
      </c>
      <c r="C11" s="49">
        <f>'Avg Week Buloba-Nsangi'!C11+'Avg Week Nsangi-Buloba'!C11</f>
        <v>6.8571428571428577</v>
      </c>
      <c r="D11" s="49">
        <f>'Avg Week Buloba-Nsangi'!D11+'Avg Week Nsangi-Buloba'!D11</f>
        <v>1.2857142857142856</v>
      </c>
      <c r="E11" s="49">
        <f>'Avg Week Buloba-Nsangi'!E11+'Avg Week Nsangi-Buloba'!E11</f>
        <v>1.2857142857142856</v>
      </c>
      <c r="F11" s="49">
        <f>'Avg Week Buloba-Nsangi'!F11+'Avg Week Nsangi-Buloba'!F11</f>
        <v>1.5714285714285714</v>
      </c>
      <c r="G11" s="49">
        <f>'Avg Week Buloba-Nsangi'!G11+'Avg Week Nsangi-Buloba'!G11</f>
        <v>0.2857142857142857</v>
      </c>
      <c r="H11" s="49">
        <f>'Avg Week Buloba-Nsangi'!H11+'Avg Week Nsangi-Buloba'!H11</f>
        <v>0</v>
      </c>
      <c r="I11" s="49">
        <f>'Avg Week Buloba-Nsangi'!I11+'Avg Week Nsangi-Buloba'!I11</f>
        <v>1.1428571428571428</v>
      </c>
      <c r="J11" s="49">
        <f>'Avg Week Buloba-Nsangi'!J11+'Avg Week Nsangi-Buloba'!J11</f>
        <v>0.2857142857142857</v>
      </c>
      <c r="K11" s="49">
        <f>'Avg Week Buloba-Nsangi'!K11+'Avg Week Nsangi-Buloba'!K11</f>
        <v>0</v>
      </c>
      <c r="L11" s="49">
        <f>'Avg Week Buloba-Nsangi'!L11+'Avg Week Nsangi-Buloba'!L11</f>
        <v>0</v>
      </c>
      <c r="M11" s="49">
        <f>'Avg Week Buloba-Nsangi'!M11+'Avg Week Nsangi-Buloba'!M11</f>
        <v>55</v>
      </c>
      <c r="N11" s="49">
        <f>'Avg Week Buloba-Nsangi'!N11+'Avg Week Nsangi-Buloba'!N11</f>
        <v>0</v>
      </c>
      <c r="O11" s="15">
        <f t="shared" si="0"/>
        <v>12.714285714285714</v>
      </c>
      <c r="P11" s="15">
        <f t="shared" si="1"/>
        <v>67.714285714285708</v>
      </c>
      <c r="R11" s="1" t="s">
        <v>7</v>
      </c>
      <c r="S11" s="17">
        <f t="shared" ref="S11:AF11" si="3">SUM(C14:C17)</f>
        <v>31.428571428571431</v>
      </c>
      <c r="T11" s="17">
        <f t="shared" si="3"/>
        <v>6.8571428571428577</v>
      </c>
      <c r="U11" s="17">
        <f t="shared" si="3"/>
        <v>4</v>
      </c>
      <c r="V11" s="17">
        <f t="shared" si="3"/>
        <v>3.2857142857142856</v>
      </c>
      <c r="W11" s="17">
        <f t="shared" si="3"/>
        <v>0.85714285714285698</v>
      </c>
      <c r="X11" s="17">
        <f t="shared" si="3"/>
        <v>0</v>
      </c>
      <c r="Y11" s="17">
        <f t="shared" si="3"/>
        <v>7</v>
      </c>
      <c r="Z11" s="17">
        <f t="shared" si="3"/>
        <v>1.4285714285714284</v>
      </c>
      <c r="AA11" s="17">
        <f t="shared" si="3"/>
        <v>0.42857142857142855</v>
      </c>
      <c r="AB11" s="17">
        <f t="shared" si="3"/>
        <v>0.14285714285714285</v>
      </c>
      <c r="AC11" s="17">
        <f t="shared" si="3"/>
        <v>190.85714285714286</v>
      </c>
      <c r="AD11" s="17">
        <f t="shared" si="3"/>
        <v>0</v>
      </c>
      <c r="AE11" s="31">
        <f t="shared" si="3"/>
        <v>55.428571428571423</v>
      </c>
      <c r="AF11" s="31">
        <f t="shared" si="3"/>
        <v>246.28571428571428</v>
      </c>
    </row>
    <row r="12" spans="2:32" ht="23.1" customHeight="1" x14ac:dyDescent="0.25">
      <c r="B12" s="23" t="s">
        <v>39</v>
      </c>
      <c r="C12" s="49">
        <f>'Avg Week Buloba-Nsangi'!C12+'Avg Week Nsangi-Buloba'!C12</f>
        <v>8</v>
      </c>
      <c r="D12" s="49">
        <f>'Avg Week Buloba-Nsangi'!D12+'Avg Week Nsangi-Buloba'!D12</f>
        <v>1.2857142857142856</v>
      </c>
      <c r="E12" s="49">
        <f>'Avg Week Buloba-Nsangi'!E12+'Avg Week Nsangi-Buloba'!E12</f>
        <v>0.8571428571428571</v>
      </c>
      <c r="F12" s="49">
        <f>'Avg Week Buloba-Nsangi'!F12+'Avg Week Nsangi-Buloba'!F12</f>
        <v>1.1428571428571428</v>
      </c>
      <c r="G12" s="49">
        <f>'Avg Week Buloba-Nsangi'!G12+'Avg Week Nsangi-Buloba'!G12</f>
        <v>0.14285714285714285</v>
      </c>
      <c r="H12" s="49">
        <f>'Avg Week Buloba-Nsangi'!H12+'Avg Week Nsangi-Buloba'!H12</f>
        <v>0</v>
      </c>
      <c r="I12" s="49">
        <f>'Avg Week Buloba-Nsangi'!I12+'Avg Week Nsangi-Buloba'!I12</f>
        <v>1.5714285714285714</v>
      </c>
      <c r="J12" s="49">
        <f>'Avg Week Buloba-Nsangi'!J12+'Avg Week Nsangi-Buloba'!J12</f>
        <v>0.42857142857142855</v>
      </c>
      <c r="K12" s="49">
        <f>'Avg Week Buloba-Nsangi'!K12+'Avg Week Nsangi-Buloba'!K12</f>
        <v>0.14285714285714285</v>
      </c>
      <c r="L12" s="49">
        <f>'Avg Week Buloba-Nsangi'!L12+'Avg Week Nsangi-Buloba'!L12</f>
        <v>0</v>
      </c>
      <c r="M12" s="49">
        <f>'Avg Week Buloba-Nsangi'!M12+'Avg Week Nsangi-Buloba'!M12</f>
        <v>48.714285714285715</v>
      </c>
      <c r="N12" s="49">
        <f>'Avg Week Buloba-Nsangi'!N12+'Avg Week Nsangi-Buloba'!N12</f>
        <v>0</v>
      </c>
      <c r="O12" s="15">
        <f t="shared" si="0"/>
        <v>13.571428571428569</v>
      </c>
      <c r="P12" s="15">
        <f t="shared" si="1"/>
        <v>62.285714285714285</v>
      </c>
      <c r="R12" s="1" t="s">
        <v>8</v>
      </c>
      <c r="S12" s="17">
        <f t="shared" ref="S12:AF12" si="4">SUM(C18:C21)</f>
        <v>33</v>
      </c>
      <c r="T12" s="17">
        <f t="shared" si="4"/>
        <v>5.1428571428571432</v>
      </c>
      <c r="U12" s="17">
        <f t="shared" si="4"/>
        <v>6.1428571428571423</v>
      </c>
      <c r="V12" s="17">
        <f t="shared" si="4"/>
        <v>5.8571428571428568</v>
      </c>
      <c r="W12" s="17">
        <f t="shared" si="4"/>
        <v>0.71428571428571419</v>
      </c>
      <c r="X12" s="17">
        <f t="shared" si="4"/>
        <v>0</v>
      </c>
      <c r="Y12" s="17">
        <f t="shared" si="4"/>
        <v>11.571428571428569</v>
      </c>
      <c r="Z12" s="17">
        <f t="shared" si="4"/>
        <v>1.7142857142857142</v>
      </c>
      <c r="AA12" s="17">
        <f t="shared" si="4"/>
        <v>0.85714285714285698</v>
      </c>
      <c r="AB12" s="17">
        <f t="shared" si="4"/>
        <v>0</v>
      </c>
      <c r="AC12" s="17">
        <f t="shared" si="4"/>
        <v>185.14285714285711</v>
      </c>
      <c r="AD12" s="17">
        <f t="shared" si="4"/>
        <v>0</v>
      </c>
      <c r="AE12" s="31">
        <f t="shared" si="4"/>
        <v>65</v>
      </c>
      <c r="AF12" s="31">
        <f t="shared" si="4"/>
        <v>250.14285714285714</v>
      </c>
    </row>
    <row r="13" spans="2:32" ht="23.1" customHeight="1" x14ac:dyDescent="0.25">
      <c r="B13" s="23" t="s">
        <v>40</v>
      </c>
      <c r="C13" s="49">
        <f>'Avg Week Buloba-Nsangi'!C13+'Avg Week Nsangi-Buloba'!C13</f>
        <v>7.8571428571428577</v>
      </c>
      <c r="D13" s="49">
        <f>'Avg Week Buloba-Nsangi'!D13+'Avg Week Nsangi-Buloba'!D13</f>
        <v>0.8571428571428571</v>
      </c>
      <c r="E13" s="49">
        <f>'Avg Week Buloba-Nsangi'!E13+'Avg Week Nsangi-Buloba'!E13</f>
        <v>1.2857142857142856</v>
      </c>
      <c r="F13" s="49">
        <f>'Avg Week Buloba-Nsangi'!F13+'Avg Week Nsangi-Buloba'!F13</f>
        <v>2.2857142857142856</v>
      </c>
      <c r="G13" s="49">
        <f>'Avg Week Buloba-Nsangi'!G13+'Avg Week Nsangi-Buloba'!G13</f>
        <v>0</v>
      </c>
      <c r="H13" s="49">
        <f>'Avg Week Buloba-Nsangi'!H13+'Avg Week Nsangi-Buloba'!H13</f>
        <v>0</v>
      </c>
      <c r="I13" s="49">
        <f>'Avg Week Buloba-Nsangi'!I13+'Avg Week Nsangi-Buloba'!I13</f>
        <v>2.5714285714285712</v>
      </c>
      <c r="J13" s="49">
        <f>'Avg Week Buloba-Nsangi'!J13+'Avg Week Nsangi-Buloba'!J13</f>
        <v>0</v>
      </c>
      <c r="K13" s="49">
        <f>'Avg Week Buloba-Nsangi'!K13+'Avg Week Nsangi-Buloba'!K13</f>
        <v>0.2857142857142857</v>
      </c>
      <c r="L13" s="49">
        <f>'Avg Week Buloba-Nsangi'!L13+'Avg Week Nsangi-Buloba'!L13</f>
        <v>0</v>
      </c>
      <c r="M13" s="49">
        <f>'Avg Week Buloba-Nsangi'!M13+'Avg Week Nsangi-Buloba'!M13</f>
        <v>49</v>
      </c>
      <c r="N13" s="49">
        <f>'Avg Week Buloba-Nsangi'!N13+'Avg Week Nsangi-Buloba'!N13</f>
        <v>0</v>
      </c>
      <c r="O13" s="15">
        <f t="shared" si="0"/>
        <v>15.142857142857142</v>
      </c>
      <c r="P13" s="15">
        <f t="shared" si="1"/>
        <v>64.142857142857139</v>
      </c>
      <c r="R13" s="1" t="s">
        <v>9</v>
      </c>
      <c r="S13" s="17">
        <f t="shared" ref="S13:AF13" si="5">SUM(C22:C25)</f>
        <v>31.857142857142858</v>
      </c>
      <c r="T13" s="17">
        <f t="shared" si="5"/>
        <v>5.8571428571428577</v>
      </c>
      <c r="U13" s="17">
        <f t="shared" si="5"/>
        <v>4.4285714285714279</v>
      </c>
      <c r="V13" s="17">
        <f t="shared" si="5"/>
        <v>2.5714285714285712</v>
      </c>
      <c r="W13" s="17">
        <f t="shared" si="5"/>
        <v>0.2857142857142857</v>
      </c>
      <c r="X13" s="17">
        <f t="shared" si="5"/>
        <v>0</v>
      </c>
      <c r="Y13" s="17">
        <f t="shared" si="5"/>
        <v>10.571428571428571</v>
      </c>
      <c r="Z13" s="17">
        <f t="shared" si="5"/>
        <v>1.1428571428571428</v>
      </c>
      <c r="AA13" s="17">
        <f t="shared" si="5"/>
        <v>0.8571428571428571</v>
      </c>
      <c r="AB13" s="17">
        <f t="shared" si="5"/>
        <v>0.2857142857142857</v>
      </c>
      <c r="AC13" s="17">
        <f t="shared" si="5"/>
        <v>173.71428571428572</v>
      </c>
      <c r="AD13" s="17">
        <f t="shared" si="5"/>
        <v>0</v>
      </c>
      <c r="AE13" s="31">
        <f t="shared" si="5"/>
        <v>57.857142857142847</v>
      </c>
      <c r="AF13" s="31">
        <f t="shared" si="5"/>
        <v>231.57142857142856</v>
      </c>
    </row>
    <row r="14" spans="2:32" ht="23.1" customHeight="1" x14ac:dyDescent="0.25">
      <c r="B14" s="23" t="s">
        <v>41</v>
      </c>
      <c r="C14" s="49">
        <f>'Avg Week Buloba-Nsangi'!C14+'Avg Week Nsangi-Buloba'!C14</f>
        <v>10.142857142857142</v>
      </c>
      <c r="D14" s="49">
        <f>'Avg Week Buloba-Nsangi'!D14+'Avg Week Nsangi-Buloba'!D14</f>
        <v>1.8571428571428572</v>
      </c>
      <c r="E14" s="49">
        <f>'Avg Week Buloba-Nsangi'!E14+'Avg Week Nsangi-Buloba'!E14</f>
        <v>0.85714285714285721</v>
      </c>
      <c r="F14" s="49">
        <f>'Avg Week Buloba-Nsangi'!F14+'Avg Week Nsangi-Buloba'!F14</f>
        <v>1.1428571428571428</v>
      </c>
      <c r="G14" s="49">
        <f>'Avg Week Buloba-Nsangi'!G14+'Avg Week Nsangi-Buloba'!G14</f>
        <v>0</v>
      </c>
      <c r="H14" s="49">
        <f>'Avg Week Buloba-Nsangi'!H14+'Avg Week Nsangi-Buloba'!H14</f>
        <v>0</v>
      </c>
      <c r="I14" s="49">
        <f>'Avg Week Buloba-Nsangi'!I14+'Avg Week Nsangi-Buloba'!I14</f>
        <v>1.1428571428571428</v>
      </c>
      <c r="J14" s="49">
        <f>'Avg Week Buloba-Nsangi'!J14+'Avg Week Nsangi-Buloba'!J14</f>
        <v>0.14285714285714285</v>
      </c>
      <c r="K14" s="49">
        <f>'Avg Week Buloba-Nsangi'!K14+'Avg Week Nsangi-Buloba'!K14</f>
        <v>0</v>
      </c>
      <c r="L14" s="49">
        <f>'Avg Week Buloba-Nsangi'!L14+'Avg Week Nsangi-Buloba'!L14</f>
        <v>0</v>
      </c>
      <c r="M14" s="49">
        <f>'Avg Week Buloba-Nsangi'!M14+'Avg Week Nsangi-Buloba'!M14</f>
        <v>53.857142857142854</v>
      </c>
      <c r="N14" s="49">
        <f>'Avg Week Buloba-Nsangi'!N14+'Avg Week Nsangi-Buloba'!N14</f>
        <v>0</v>
      </c>
      <c r="O14" s="15">
        <f t="shared" si="0"/>
        <v>15.285714285714285</v>
      </c>
      <c r="P14" s="15">
        <f t="shared" si="1"/>
        <v>69.142857142857139</v>
      </c>
      <c r="R14" s="1" t="s">
        <v>10</v>
      </c>
      <c r="S14" s="17">
        <f t="shared" ref="S14:AF14" si="6">SUM(C26:C29)</f>
        <v>32.857142857142861</v>
      </c>
      <c r="T14" s="17">
        <f t="shared" si="6"/>
        <v>4.5714285714285712</v>
      </c>
      <c r="U14" s="17">
        <f t="shared" si="6"/>
        <v>6.9999999999999991</v>
      </c>
      <c r="V14" s="17">
        <f t="shared" si="6"/>
        <v>4.5714285714285712</v>
      </c>
      <c r="W14" s="17">
        <f t="shared" si="6"/>
        <v>0.14285714285714285</v>
      </c>
      <c r="X14" s="17">
        <f t="shared" si="6"/>
        <v>0</v>
      </c>
      <c r="Y14" s="17">
        <f t="shared" si="6"/>
        <v>12.285714285714286</v>
      </c>
      <c r="Z14" s="17">
        <f t="shared" si="6"/>
        <v>1.714285714285714</v>
      </c>
      <c r="AA14" s="17">
        <f t="shared" si="6"/>
        <v>0.99999999999999989</v>
      </c>
      <c r="AB14" s="17">
        <f t="shared" si="6"/>
        <v>0</v>
      </c>
      <c r="AC14" s="17">
        <f t="shared" si="6"/>
        <v>157.71428571428572</v>
      </c>
      <c r="AD14" s="17">
        <f t="shared" si="6"/>
        <v>0.14285714285714285</v>
      </c>
      <c r="AE14" s="31">
        <f t="shared" si="6"/>
        <v>64.285714285714278</v>
      </c>
      <c r="AF14" s="31">
        <f t="shared" si="6"/>
        <v>222</v>
      </c>
    </row>
    <row r="15" spans="2:32" ht="23.1" customHeight="1" x14ac:dyDescent="0.25">
      <c r="B15" s="23" t="s">
        <v>42</v>
      </c>
      <c r="C15" s="49">
        <f>'Avg Week Buloba-Nsangi'!C15+'Avg Week Nsangi-Buloba'!C15</f>
        <v>8</v>
      </c>
      <c r="D15" s="49">
        <f>'Avg Week Buloba-Nsangi'!D15+'Avg Week Nsangi-Buloba'!D15</f>
        <v>0.71428571428571419</v>
      </c>
      <c r="E15" s="49">
        <f>'Avg Week Buloba-Nsangi'!E15+'Avg Week Nsangi-Buloba'!E15</f>
        <v>0.7142857142857143</v>
      </c>
      <c r="F15" s="49">
        <f>'Avg Week Buloba-Nsangi'!F15+'Avg Week Nsangi-Buloba'!F15</f>
        <v>0.42857142857142855</v>
      </c>
      <c r="G15" s="49">
        <f>'Avg Week Buloba-Nsangi'!G15+'Avg Week Nsangi-Buloba'!G15</f>
        <v>0.71428571428571419</v>
      </c>
      <c r="H15" s="49">
        <f>'Avg Week Buloba-Nsangi'!H15+'Avg Week Nsangi-Buloba'!H15</f>
        <v>0</v>
      </c>
      <c r="I15" s="49">
        <f>'Avg Week Buloba-Nsangi'!I15+'Avg Week Nsangi-Buloba'!I15</f>
        <v>2</v>
      </c>
      <c r="J15" s="49">
        <f>'Avg Week Buloba-Nsangi'!J15+'Avg Week Nsangi-Buloba'!J15</f>
        <v>0.2857142857142857</v>
      </c>
      <c r="K15" s="49">
        <f>'Avg Week Buloba-Nsangi'!K15+'Avg Week Nsangi-Buloba'!K15</f>
        <v>0.2857142857142857</v>
      </c>
      <c r="L15" s="49">
        <f>'Avg Week Buloba-Nsangi'!L15+'Avg Week Nsangi-Buloba'!L15</f>
        <v>0</v>
      </c>
      <c r="M15" s="49">
        <f>'Avg Week Buloba-Nsangi'!M15+'Avg Week Nsangi-Buloba'!M15</f>
        <v>48.428571428571431</v>
      </c>
      <c r="N15" s="49">
        <f>'Avg Week Buloba-Nsangi'!N15+'Avg Week Nsangi-Buloba'!N15</f>
        <v>0</v>
      </c>
      <c r="O15" s="15">
        <f t="shared" si="0"/>
        <v>13.142857142857142</v>
      </c>
      <c r="P15" s="15">
        <f t="shared" si="1"/>
        <v>61.571428571428569</v>
      </c>
      <c r="R15" s="1" t="s">
        <v>11</v>
      </c>
      <c r="S15" s="17">
        <f t="shared" ref="S15:AF15" si="7">SUM(C30:C33)</f>
        <v>29.428571428571431</v>
      </c>
      <c r="T15" s="17">
        <f t="shared" si="7"/>
        <v>5.5714285714285712</v>
      </c>
      <c r="U15" s="17">
        <f t="shared" si="7"/>
        <v>6.1428571428571423</v>
      </c>
      <c r="V15" s="17">
        <f t="shared" si="7"/>
        <v>5.2857142857142856</v>
      </c>
      <c r="W15" s="17">
        <f t="shared" si="7"/>
        <v>0.8571428571428571</v>
      </c>
      <c r="X15" s="17">
        <f t="shared" si="7"/>
        <v>0</v>
      </c>
      <c r="Y15" s="17">
        <f t="shared" si="7"/>
        <v>12.428571428571429</v>
      </c>
      <c r="Z15" s="17">
        <f t="shared" si="7"/>
        <v>1.9999999999999998</v>
      </c>
      <c r="AA15" s="17">
        <f t="shared" si="7"/>
        <v>1.1428571428571428</v>
      </c>
      <c r="AB15" s="17">
        <f t="shared" si="7"/>
        <v>0</v>
      </c>
      <c r="AC15" s="17">
        <f t="shared" si="7"/>
        <v>147.14285714285714</v>
      </c>
      <c r="AD15" s="17">
        <f t="shared" si="7"/>
        <v>0</v>
      </c>
      <c r="AE15" s="31">
        <f t="shared" si="7"/>
        <v>62.857142857142854</v>
      </c>
      <c r="AF15" s="31">
        <f t="shared" si="7"/>
        <v>210</v>
      </c>
    </row>
    <row r="16" spans="2:32" ht="23.1" customHeight="1" x14ac:dyDescent="0.25">
      <c r="B16" s="23" t="s">
        <v>43</v>
      </c>
      <c r="C16" s="49">
        <f>'Avg Week Buloba-Nsangi'!C16+'Avg Week Nsangi-Buloba'!C16</f>
        <v>5.7142857142857144</v>
      </c>
      <c r="D16" s="49">
        <f>'Avg Week Buloba-Nsangi'!D16+'Avg Week Nsangi-Buloba'!D16</f>
        <v>2.4285714285714284</v>
      </c>
      <c r="E16" s="49">
        <f>'Avg Week Buloba-Nsangi'!E16+'Avg Week Nsangi-Buloba'!E16</f>
        <v>1.2857142857142856</v>
      </c>
      <c r="F16" s="49">
        <f>'Avg Week Buloba-Nsangi'!F16+'Avg Week Nsangi-Buloba'!F16</f>
        <v>1.1428571428571428</v>
      </c>
      <c r="G16" s="49">
        <f>'Avg Week Buloba-Nsangi'!G16+'Avg Week Nsangi-Buloba'!G16</f>
        <v>0</v>
      </c>
      <c r="H16" s="49">
        <f>'Avg Week Buloba-Nsangi'!H16+'Avg Week Nsangi-Buloba'!H16</f>
        <v>0</v>
      </c>
      <c r="I16" s="49">
        <f>'Avg Week Buloba-Nsangi'!I16+'Avg Week Nsangi-Buloba'!I16</f>
        <v>2.1428571428571428</v>
      </c>
      <c r="J16" s="49">
        <f>'Avg Week Buloba-Nsangi'!J16+'Avg Week Nsangi-Buloba'!J16</f>
        <v>0.2857142857142857</v>
      </c>
      <c r="K16" s="49">
        <f>'Avg Week Buloba-Nsangi'!K16+'Avg Week Nsangi-Buloba'!K16</f>
        <v>0.14285714285714285</v>
      </c>
      <c r="L16" s="49">
        <f>'Avg Week Buloba-Nsangi'!L16+'Avg Week Nsangi-Buloba'!L16</f>
        <v>0</v>
      </c>
      <c r="M16" s="49">
        <f>'Avg Week Buloba-Nsangi'!M16+'Avg Week Nsangi-Buloba'!M16</f>
        <v>39.428571428571431</v>
      </c>
      <c r="N16" s="49">
        <f>'Avg Week Buloba-Nsangi'!N16+'Avg Week Nsangi-Buloba'!N16</f>
        <v>0</v>
      </c>
      <c r="O16" s="15">
        <f t="shared" si="0"/>
        <v>13.142857142857141</v>
      </c>
      <c r="P16" s="15">
        <f t="shared" si="1"/>
        <v>52.571428571428569</v>
      </c>
      <c r="R16" s="1" t="s">
        <v>12</v>
      </c>
      <c r="S16" s="17">
        <f t="shared" ref="S16:AF16" si="8">SUM(C34:C37)</f>
        <v>32.142857142857139</v>
      </c>
      <c r="T16" s="17">
        <f t="shared" si="8"/>
        <v>5.8571428571428568</v>
      </c>
      <c r="U16" s="17">
        <f t="shared" si="8"/>
        <v>5.4285714285714288</v>
      </c>
      <c r="V16" s="17">
        <f t="shared" si="8"/>
        <v>5.8571428571428568</v>
      </c>
      <c r="W16" s="17">
        <f t="shared" si="8"/>
        <v>0.2857142857142857</v>
      </c>
      <c r="X16" s="17">
        <f t="shared" si="8"/>
        <v>0.14285714285714285</v>
      </c>
      <c r="Y16" s="17">
        <f t="shared" si="8"/>
        <v>10.857142857142858</v>
      </c>
      <c r="Z16" s="17">
        <f t="shared" si="8"/>
        <v>1.5714285714285714</v>
      </c>
      <c r="AA16" s="17">
        <f t="shared" si="8"/>
        <v>0.42857142857142855</v>
      </c>
      <c r="AB16" s="17">
        <f t="shared" si="8"/>
        <v>0</v>
      </c>
      <c r="AC16" s="17">
        <f t="shared" si="8"/>
        <v>134.85714285714286</v>
      </c>
      <c r="AD16" s="17">
        <f t="shared" si="8"/>
        <v>0</v>
      </c>
      <c r="AE16" s="31">
        <f t="shared" si="8"/>
        <v>62.571428571428569</v>
      </c>
      <c r="AF16" s="31">
        <f t="shared" si="8"/>
        <v>197.42857142857144</v>
      </c>
    </row>
    <row r="17" spans="2:32" ht="23.1" customHeight="1" x14ac:dyDescent="0.25">
      <c r="B17" s="23" t="s">
        <v>44</v>
      </c>
      <c r="C17" s="49">
        <f>'Avg Week Buloba-Nsangi'!C17+'Avg Week Nsangi-Buloba'!C17</f>
        <v>7.5714285714285712</v>
      </c>
      <c r="D17" s="49">
        <f>'Avg Week Buloba-Nsangi'!D17+'Avg Week Nsangi-Buloba'!D17</f>
        <v>1.8571428571428572</v>
      </c>
      <c r="E17" s="49">
        <f>'Avg Week Buloba-Nsangi'!E17+'Avg Week Nsangi-Buloba'!E17</f>
        <v>1.1428571428571428</v>
      </c>
      <c r="F17" s="49">
        <f>'Avg Week Buloba-Nsangi'!F17+'Avg Week Nsangi-Buloba'!F17</f>
        <v>0.5714285714285714</v>
      </c>
      <c r="G17" s="49">
        <f>'Avg Week Buloba-Nsangi'!G17+'Avg Week Nsangi-Buloba'!G17</f>
        <v>0.14285714285714285</v>
      </c>
      <c r="H17" s="49">
        <f>'Avg Week Buloba-Nsangi'!H17+'Avg Week Nsangi-Buloba'!H17</f>
        <v>0</v>
      </c>
      <c r="I17" s="49">
        <f>'Avg Week Buloba-Nsangi'!I17+'Avg Week Nsangi-Buloba'!I17</f>
        <v>1.7142857142857144</v>
      </c>
      <c r="J17" s="49">
        <f>'Avg Week Buloba-Nsangi'!J17+'Avg Week Nsangi-Buloba'!J17</f>
        <v>0.71428571428571419</v>
      </c>
      <c r="K17" s="49">
        <f>'Avg Week Buloba-Nsangi'!K17+'Avg Week Nsangi-Buloba'!K17</f>
        <v>0</v>
      </c>
      <c r="L17" s="49">
        <f>'Avg Week Buloba-Nsangi'!L17+'Avg Week Nsangi-Buloba'!L17</f>
        <v>0.14285714285714285</v>
      </c>
      <c r="M17" s="49">
        <f>'Avg Week Buloba-Nsangi'!M17+'Avg Week Nsangi-Buloba'!M17</f>
        <v>49.142857142857139</v>
      </c>
      <c r="N17" s="49">
        <f>'Avg Week Buloba-Nsangi'!N17+'Avg Week Nsangi-Buloba'!N17</f>
        <v>0</v>
      </c>
      <c r="O17" s="15">
        <f t="shared" si="0"/>
        <v>13.857142857142856</v>
      </c>
      <c r="P17" s="15">
        <f t="shared" si="1"/>
        <v>62.999999999999993</v>
      </c>
      <c r="R17" s="1" t="s">
        <v>13</v>
      </c>
      <c r="S17" s="17">
        <f t="shared" ref="S17:AF17" si="9">SUM(C38:C41)</f>
        <v>28.142857142857146</v>
      </c>
      <c r="T17" s="17">
        <f t="shared" si="9"/>
        <v>5.7142857142857135</v>
      </c>
      <c r="U17" s="17">
        <f t="shared" si="9"/>
        <v>5.5714285714285712</v>
      </c>
      <c r="V17" s="17">
        <f t="shared" si="9"/>
        <v>5.1428571428571423</v>
      </c>
      <c r="W17" s="17">
        <f t="shared" si="9"/>
        <v>0.14285714285714285</v>
      </c>
      <c r="X17" s="17">
        <f t="shared" si="9"/>
        <v>0</v>
      </c>
      <c r="Y17" s="17">
        <f t="shared" si="9"/>
        <v>11.714285714285714</v>
      </c>
      <c r="Z17" s="17">
        <f t="shared" si="9"/>
        <v>1.5714285714285714</v>
      </c>
      <c r="AA17" s="17">
        <f t="shared" si="9"/>
        <v>0.5714285714285714</v>
      </c>
      <c r="AB17" s="17">
        <f t="shared" si="9"/>
        <v>0.14285714285714285</v>
      </c>
      <c r="AC17" s="17">
        <f t="shared" si="9"/>
        <v>129</v>
      </c>
      <c r="AD17" s="17">
        <f t="shared" si="9"/>
        <v>0</v>
      </c>
      <c r="AE17" s="31">
        <f t="shared" si="9"/>
        <v>58.714285714285708</v>
      </c>
      <c r="AF17" s="31">
        <f t="shared" si="9"/>
        <v>187.71428571428572</v>
      </c>
    </row>
    <row r="18" spans="2:32" ht="23.1" customHeight="1" x14ac:dyDescent="0.25">
      <c r="B18" s="23" t="s">
        <v>45</v>
      </c>
      <c r="C18" s="49">
        <f>'Avg Week Buloba-Nsangi'!C18+'Avg Week Nsangi-Buloba'!C18</f>
        <v>7.2857142857142856</v>
      </c>
      <c r="D18" s="49">
        <f>'Avg Week Buloba-Nsangi'!D18+'Avg Week Nsangi-Buloba'!D18</f>
        <v>1.2857142857142858</v>
      </c>
      <c r="E18" s="49">
        <f>'Avg Week Buloba-Nsangi'!E18+'Avg Week Nsangi-Buloba'!E18</f>
        <v>1.7142857142857142</v>
      </c>
      <c r="F18" s="49">
        <f>'Avg Week Buloba-Nsangi'!F18+'Avg Week Nsangi-Buloba'!F18</f>
        <v>1.8571428571428572</v>
      </c>
      <c r="G18" s="49">
        <f>'Avg Week Buloba-Nsangi'!G18+'Avg Week Nsangi-Buloba'!G18</f>
        <v>0.14285714285714285</v>
      </c>
      <c r="H18" s="49">
        <f>'Avg Week Buloba-Nsangi'!H18+'Avg Week Nsangi-Buloba'!H18</f>
        <v>0</v>
      </c>
      <c r="I18" s="49">
        <f>'Avg Week Buloba-Nsangi'!I18+'Avg Week Nsangi-Buloba'!I18</f>
        <v>2.1428571428571428</v>
      </c>
      <c r="J18" s="49">
        <f>'Avg Week Buloba-Nsangi'!J18+'Avg Week Nsangi-Buloba'!J18</f>
        <v>0.5714285714285714</v>
      </c>
      <c r="K18" s="49">
        <f>'Avg Week Buloba-Nsangi'!K18+'Avg Week Nsangi-Buloba'!K18</f>
        <v>0.42857142857142855</v>
      </c>
      <c r="L18" s="49">
        <f>'Avg Week Buloba-Nsangi'!L18+'Avg Week Nsangi-Buloba'!L18</f>
        <v>0</v>
      </c>
      <c r="M18" s="49">
        <f>'Avg Week Buloba-Nsangi'!M18+'Avg Week Nsangi-Buloba'!M18</f>
        <v>49.428571428571431</v>
      </c>
      <c r="N18" s="49">
        <f>'Avg Week Buloba-Nsangi'!N18+'Avg Week Nsangi-Buloba'!N18</f>
        <v>0</v>
      </c>
      <c r="O18" s="15">
        <f t="shared" si="0"/>
        <v>15.428571428571427</v>
      </c>
      <c r="P18" s="15">
        <f t="shared" si="1"/>
        <v>64.857142857142861</v>
      </c>
      <c r="R18" s="1" t="s">
        <v>14</v>
      </c>
      <c r="S18" s="17">
        <f t="shared" ref="S18:AF18" si="10">SUM(C42:C45)</f>
        <v>29.571428571428573</v>
      </c>
      <c r="T18" s="17">
        <f t="shared" si="10"/>
        <v>6.8571428571428577</v>
      </c>
      <c r="U18" s="17">
        <f t="shared" si="10"/>
        <v>6.4285714285714288</v>
      </c>
      <c r="V18" s="17">
        <f t="shared" si="10"/>
        <v>3.2857142857142856</v>
      </c>
      <c r="W18" s="17">
        <f t="shared" si="10"/>
        <v>0.71428571428571419</v>
      </c>
      <c r="X18" s="17">
        <f t="shared" si="10"/>
        <v>0.14285714285714285</v>
      </c>
      <c r="Y18" s="17">
        <f t="shared" si="10"/>
        <v>10.142857142857142</v>
      </c>
      <c r="Z18" s="17">
        <f t="shared" si="10"/>
        <v>1.2857142857142856</v>
      </c>
      <c r="AA18" s="17">
        <f t="shared" si="10"/>
        <v>0.71428571428571419</v>
      </c>
      <c r="AB18" s="17">
        <f t="shared" si="10"/>
        <v>0.14285714285714285</v>
      </c>
      <c r="AC18" s="17">
        <f t="shared" si="10"/>
        <v>126.57142857142857</v>
      </c>
      <c r="AD18" s="17">
        <f t="shared" si="10"/>
        <v>0</v>
      </c>
      <c r="AE18" s="31">
        <f t="shared" si="10"/>
        <v>59.285714285714285</v>
      </c>
      <c r="AF18" s="31">
        <f t="shared" si="10"/>
        <v>185.85714285714283</v>
      </c>
    </row>
    <row r="19" spans="2:32" ht="23.1" customHeight="1" x14ac:dyDescent="0.25">
      <c r="B19" s="23" t="s">
        <v>46</v>
      </c>
      <c r="C19" s="49">
        <f>'Avg Week Buloba-Nsangi'!C19+'Avg Week Nsangi-Buloba'!C19</f>
        <v>7.8571428571428568</v>
      </c>
      <c r="D19" s="49">
        <f>'Avg Week Buloba-Nsangi'!D19+'Avg Week Nsangi-Buloba'!D19</f>
        <v>1.1428571428571428</v>
      </c>
      <c r="E19" s="49">
        <f>'Avg Week Buloba-Nsangi'!E19+'Avg Week Nsangi-Buloba'!E19</f>
        <v>1.4285714285714286</v>
      </c>
      <c r="F19" s="49">
        <f>'Avg Week Buloba-Nsangi'!F19+'Avg Week Nsangi-Buloba'!F19</f>
        <v>1.1428571428571428</v>
      </c>
      <c r="G19" s="49">
        <f>'Avg Week Buloba-Nsangi'!G19+'Avg Week Nsangi-Buloba'!G19</f>
        <v>0.2857142857142857</v>
      </c>
      <c r="H19" s="49">
        <f>'Avg Week Buloba-Nsangi'!H19+'Avg Week Nsangi-Buloba'!H19</f>
        <v>0</v>
      </c>
      <c r="I19" s="49">
        <f>'Avg Week Buloba-Nsangi'!I19+'Avg Week Nsangi-Buloba'!I19</f>
        <v>2.8571428571428572</v>
      </c>
      <c r="J19" s="49">
        <f>'Avg Week Buloba-Nsangi'!J19+'Avg Week Nsangi-Buloba'!J19</f>
        <v>0.42857142857142855</v>
      </c>
      <c r="K19" s="49">
        <f>'Avg Week Buloba-Nsangi'!K19+'Avg Week Nsangi-Buloba'!K19</f>
        <v>0.14285714285714285</v>
      </c>
      <c r="L19" s="49">
        <f>'Avg Week Buloba-Nsangi'!L19+'Avg Week Nsangi-Buloba'!L19</f>
        <v>0</v>
      </c>
      <c r="M19" s="49">
        <f>'Avg Week Buloba-Nsangi'!M19+'Avg Week Nsangi-Buloba'!M19</f>
        <v>43</v>
      </c>
      <c r="N19" s="49">
        <f>'Avg Week Buloba-Nsangi'!N19+'Avg Week Nsangi-Buloba'!N19</f>
        <v>0</v>
      </c>
      <c r="O19" s="15">
        <f t="shared" si="0"/>
        <v>15.285714285714286</v>
      </c>
      <c r="P19" s="15">
        <f t="shared" si="1"/>
        <v>58.285714285714285</v>
      </c>
      <c r="R19" s="1" t="s">
        <v>15</v>
      </c>
      <c r="S19" s="17">
        <f t="shared" ref="S19:AF19" si="11">SUM(C46:C49)</f>
        <v>33.142857142857139</v>
      </c>
      <c r="T19" s="17">
        <f t="shared" si="11"/>
        <v>7</v>
      </c>
      <c r="U19" s="17">
        <f t="shared" si="11"/>
        <v>6.7142857142857135</v>
      </c>
      <c r="V19" s="17">
        <f t="shared" si="11"/>
        <v>5.5714285714285712</v>
      </c>
      <c r="W19" s="17">
        <f t="shared" si="11"/>
        <v>1.4285714285714284</v>
      </c>
      <c r="X19" s="17">
        <f t="shared" si="11"/>
        <v>0.14285714285714285</v>
      </c>
      <c r="Y19" s="17">
        <f t="shared" si="11"/>
        <v>10.857142857142858</v>
      </c>
      <c r="Z19" s="17">
        <f t="shared" si="11"/>
        <v>0.8571428571428571</v>
      </c>
      <c r="AA19" s="17">
        <f t="shared" si="11"/>
        <v>0.2857142857142857</v>
      </c>
      <c r="AB19" s="17">
        <f t="shared" si="11"/>
        <v>0</v>
      </c>
      <c r="AC19" s="17">
        <f t="shared" si="11"/>
        <v>149</v>
      </c>
      <c r="AD19" s="17">
        <f t="shared" si="11"/>
        <v>0</v>
      </c>
      <c r="AE19" s="31">
        <f t="shared" si="11"/>
        <v>66</v>
      </c>
      <c r="AF19" s="31">
        <f t="shared" si="11"/>
        <v>215</v>
      </c>
    </row>
    <row r="20" spans="2:32" ht="23.1" customHeight="1" x14ac:dyDescent="0.25">
      <c r="B20" s="23" t="s">
        <v>47</v>
      </c>
      <c r="C20" s="49">
        <f>'Avg Week Buloba-Nsangi'!C20+'Avg Week Nsangi-Buloba'!C20</f>
        <v>9.1428571428571423</v>
      </c>
      <c r="D20" s="49">
        <f>'Avg Week Buloba-Nsangi'!D20+'Avg Week Nsangi-Buloba'!D20</f>
        <v>1.7142857142857144</v>
      </c>
      <c r="E20" s="49">
        <f>'Avg Week Buloba-Nsangi'!E20+'Avg Week Nsangi-Buloba'!E20</f>
        <v>1.5714285714285714</v>
      </c>
      <c r="F20" s="49">
        <f>'Avg Week Buloba-Nsangi'!F20+'Avg Week Nsangi-Buloba'!F20</f>
        <v>1.2857142857142856</v>
      </c>
      <c r="G20" s="49">
        <f>'Avg Week Buloba-Nsangi'!G20+'Avg Week Nsangi-Buloba'!G20</f>
        <v>0.2857142857142857</v>
      </c>
      <c r="H20" s="49">
        <f>'Avg Week Buloba-Nsangi'!H20+'Avg Week Nsangi-Buloba'!H20</f>
        <v>0</v>
      </c>
      <c r="I20" s="49">
        <f>'Avg Week Buloba-Nsangi'!I20+'Avg Week Nsangi-Buloba'!I20</f>
        <v>3.2857142857142856</v>
      </c>
      <c r="J20" s="49">
        <f>'Avg Week Buloba-Nsangi'!J20+'Avg Week Nsangi-Buloba'!J20</f>
        <v>0.2857142857142857</v>
      </c>
      <c r="K20" s="49">
        <f>'Avg Week Buloba-Nsangi'!K20+'Avg Week Nsangi-Buloba'!K20</f>
        <v>0.14285714285714285</v>
      </c>
      <c r="L20" s="49">
        <f>'Avg Week Buloba-Nsangi'!L20+'Avg Week Nsangi-Buloba'!L20</f>
        <v>0</v>
      </c>
      <c r="M20" s="49">
        <f>'Avg Week Buloba-Nsangi'!M20+'Avg Week Nsangi-Buloba'!M20</f>
        <v>44.142857142857139</v>
      </c>
      <c r="N20" s="49">
        <f>'Avg Week Buloba-Nsangi'!N20+'Avg Week Nsangi-Buloba'!N20</f>
        <v>0</v>
      </c>
      <c r="O20" s="15">
        <f t="shared" si="0"/>
        <v>17.714285714285715</v>
      </c>
      <c r="P20" s="15">
        <f t="shared" si="1"/>
        <v>61.857142857142854</v>
      </c>
      <c r="R20" s="1" t="s">
        <v>16</v>
      </c>
      <c r="S20" s="17">
        <f t="shared" ref="S20:AF20" si="12">SUM(C50:C53)</f>
        <v>48.571428571428569</v>
      </c>
      <c r="T20" s="17">
        <f t="shared" si="12"/>
        <v>6.7142857142857135</v>
      </c>
      <c r="U20" s="17">
        <f t="shared" si="12"/>
        <v>6</v>
      </c>
      <c r="V20" s="17">
        <f t="shared" si="12"/>
        <v>7.2857142857142847</v>
      </c>
      <c r="W20" s="17">
        <f t="shared" si="12"/>
        <v>5.5714285714285712</v>
      </c>
      <c r="X20" s="17">
        <f t="shared" si="12"/>
        <v>0</v>
      </c>
      <c r="Y20" s="17">
        <f t="shared" si="12"/>
        <v>13.571428571428573</v>
      </c>
      <c r="Z20" s="17">
        <f t="shared" si="12"/>
        <v>1.7142857142857142</v>
      </c>
      <c r="AA20" s="17">
        <f t="shared" si="12"/>
        <v>0.99999999999999989</v>
      </c>
      <c r="AB20" s="17">
        <f t="shared" si="12"/>
        <v>0</v>
      </c>
      <c r="AC20" s="17">
        <f t="shared" si="12"/>
        <v>167</v>
      </c>
      <c r="AD20" s="17">
        <f t="shared" si="12"/>
        <v>0.2857142857142857</v>
      </c>
      <c r="AE20" s="31">
        <f t="shared" si="12"/>
        <v>90.714285714285722</v>
      </c>
      <c r="AF20" s="31">
        <f t="shared" si="12"/>
        <v>257.71428571428572</v>
      </c>
    </row>
    <row r="21" spans="2:32" ht="23.1" customHeight="1" x14ac:dyDescent="0.25">
      <c r="B21" s="23" t="s">
        <v>48</v>
      </c>
      <c r="C21" s="49">
        <f>'Avg Week Buloba-Nsangi'!C21+'Avg Week Nsangi-Buloba'!C21</f>
        <v>8.7142857142857153</v>
      </c>
      <c r="D21" s="49">
        <f>'Avg Week Buloba-Nsangi'!D21+'Avg Week Nsangi-Buloba'!D21</f>
        <v>1</v>
      </c>
      <c r="E21" s="49">
        <f>'Avg Week Buloba-Nsangi'!E21+'Avg Week Nsangi-Buloba'!E21</f>
        <v>1.4285714285714284</v>
      </c>
      <c r="F21" s="49">
        <f>'Avg Week Buloba-Nsangi'!F21+'Avg Week Nsangi-Buloba'!F21</f>
        <v>1.5714285714285714</v>
      </c>
      <c r="G21" s="49">
        <f>'Avg Week Buloba-Nsangi'!G21+'Avg Week Nsangi-Buloba'!G21</f>
        <v>0</v>
      </c>
      <c r="H21" s="49">
        <f>'Avg Week Buloba-Nsangi'!H21+'Avg Week Nsangi-Buloba'!H21</f>
        <v>0</v>
      </c>
      <c r="I21" s="49">
        <f>'Avg Week Buloba-Nsangi'!I21+'Avg Week Nsangi-Buloba'!I21</f>
        <v>3.2857142857142856</v>
      </c>
      <c r="J21" s="49">
        <f>'Avg Week Buloba-Nsangi'!J21+'Avg Week Nsangi-Buloba'!J21</f>
        <v>0.42857142857142855</v>
      </c>
      <c r="K21" s="49">
        <f>'Avg Week Buloba-Nsangi'!K21+'Avg Week Nsangi-Buloba'!K21</f>
        <v>0.14285714285714285</v>
      </c>
      <c r="L21" s="49">
        <f>'Avg Week Buloba-Nsangi'!L21+'Avg Week Nsangi-Buloba'!L21</f>
        <v>0</v>
      </c>
      <c r="M21" s="49">
        <f>'Avg Week Buloba-Nsangi'!M21+'Avg Week Nsangi-Buloba'!M21</f>
        <v>48.571428571428569</v>
      </c>
      <c r="N21" s="49">
        <f>'Avg Week Buloba-Nsangi'!N21+'Avg Week Nsangi-Buloba'!N21</f>
        <v>0</v>
      </c>
      <c r="O21" s="15">
        <f t="shared" si="0"/>
        <v>16.571428571428569</v>
      </c>
      <c r="P21" s="15">
        <f t="shared" si="1"/>
        <v>65.142857142857139</v>
      </c>
      <c r="R21" s="36" t="s">
        <v>20</v>
      </c>
      <c r="S21" s="34">
        <f t="shared" ref="S21:AF21" si="13">SUM(C54:C57)</f>
        <v>45.571428571428569</v>
      </c>
      <c r="T21" s="17">
        <f t="shared" si="13"/>
        <v>7.4285714285714279</v>
      </c>
      <c r="U21" s="17">
        <f t="shared" si="13"/>
        <v>9.428571428571427</v>
      </c>
      <c r="V21" s="17">
        <f t="shared" si="13"/>
        <v>13.857142857142856</v>
      </c>
      <c r="W21" s="17">
        <f t="shared" si="13"/>
        <v>3</v>
      </c>
      <c r="X21" s="17">
        <f t="shared" si="13"/>
        <v>0.42857142857142855</v>
      </c>
      <c r="Y21" s="17">
        <f t="shared" si="13"/>
        <v>12.857142857142856</v>
      </c>
      <c r="Z21" s="17">
        <f t="shared" si="13"/>
        <v>1.5714285714285712</v>
      </c>
      <c r="AA21" s="17">
        <f t="shared" si="13"/>
        <v>0.42857142857142855</v>
      </c>
      <c r="AB21" s="17">
        <f t="shared" si="13"/>
        <v>0.14285714285714285</v>
      </c>
      <c r="AC21" s="17">
        <f t="shared" si="13"/>
        <v>181.28571428571428</v>
      </c>
      <c r="AD21" s="17">
        <f t="shared" si="13"/>
        <v>0</v>
      </c>
      <c r="AE21" s="31">
        <f t="shared" si="13"/>
        <v>94.714285714285694</v>
      </c>
      <c r="AF21" s="31">
        <f t="shared" si="13"/>
        <v>276</v>
      </c>
    </row>
    <row r="22" spans="2:32" ht="23.1" customHeight="1" x14ac:dyDescent="0.25">
      <c r="B22" s="23" t="s">
        <v>49</v>
      </c>
      <c r="C22" s="49">
        <f>'Avg Week Buloba-Nsangi'!C22+'Avg Week Nsangi-Buloba'!C22</f>
        <v>6.2857142857142856</v>
      </c>
      <c r="D22" s="49">
        <f>'Avg Week Buloba-Nsangi'!D22+'Avg Week Nsangi-Buloba'!D22</f>
        <v>1.7142857142857144</v>
      </c>
      <c r="E22" s="49">
        <f>'Avg Week Buloba-Nsangi'!E22+'Avg Week Nsangi-Buloba'!E22</f>
        <v>1.5714285714285714</v>
      </c>
      <c r="F22" s="49">
        <f>'Avg Week Buloba-Nsangi'!F22+'Avg Week Nsangi-Buloba'!F22</f>
        <v>0.5714285714285714</v>
      </c>
      <c r="G22" s="49">
        <f>'Avg Week Buloba-Nsangi'!G22+'Avg Week Nsangi-Buloba'!G22</f>
        <v>0</v>
      </c>
      <c r="H22" s="49">
        <f>'Avg Week Buloba-Nsangi'!H22+'Avg Week Nsangi-Buloba'!H22</f>
        <v>0</v>
      </c>
      <c r="I22" s="49">
        <f>'Avg Week Buloba-Nsangi'!I22+'Avg Week Nsangi-Buloba'!I22</f>
        <v>2.8571428571428572</v>
      </c>
      <c r="J22" s="49">
        <f>'Avg Week Buloba-Nsangi'!J22+'Avg Week Nsangi-Buloba'!J22</f>
        <v>0.42857142857142855</v>
      </c>
      <c r="K22" s="49">
        <f>'Avg Week Buloba-Nsangi'!K22+'Avg Week Nsangi-Buloba'!K22</f>
        <v>0</v>
      </c>
      <c r="L22" s="49">
        <f>'Avg Week Buloba-Nsangi'!L22+'Avg Week Nsangi-Buloba'!L22</f>
        <v>0</v>
      </c>
      <c r="M22" s="49">
        <f>'Avg Week Buloba-Nsangi'!M22+'Avg Week Nsangi-Buloba'!M22</f>
        <v>47.571428571428569</v>
      </c>
      <c r="N22" s="49">
        <f>'Avg Week Buloba-Nsangi'!N22+'Avg Week Nsangi-Buloba'!N22</f>
        <v>0</v>
      </c>
      <c r="O22" s="15">
        <f t="shared" si="0"/>
        <v>13.428571428571429</v>
      </c>
      <c r="P22" s="15">
        <f t="shared" si="1"/>
        <v>61</v>
      </c>
      <c r="R22" s="1" t="s">
        <v>146</v>
      </c>
      <c r="S22" s="34">
        <f>SUM(C58:C61)</f>
        <v>36.5</v>
      </c>
      <c r="T22" s="34">
        <f t="shared" ref="T22:AF22" si="14">SUM(D58:D61)</f>
        <v>15.5</v>
      </c>
      <c r="U22" s="34">
        <f t="shared" si="14"/>
        <v>9.5</v>
      </c>
      <c r="V22" s="34">
        <f t="shared" si="14"/>
        <v>32.5</v>
      </c>
      <c r="W22" s="34">
        <f t="shared" si="14"/>
        <v>2.5</v>
      </c>
      <c r="X22" s="34">
        <f t="shared" si="14"/>
        <v>1</v>
      </c>
      <c r="Y22" s="34">
        <f t="shared" si="14"/>
        <v>19.5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149</v>
      </c>
      <c r="AD22" s="34">
        <f t="shared" si="14"/>
        <v>0</v>
      </c>
      <c r="AE22" s="31">
        <f t="shared" si="14"/>
        <v>121</v>
      </c>
      <c r="AF22" s="31">
        <f t="shared" si="14"/>
        <v>270</v>
      </c>
    </row>
    <row r="23" spans="2:32" ht="23.1" customHeight="1" x14ac:dyDescent="0.25">
      <c r="B23" s="23" t="s">
        <v>50</v>
      </c>
      <c r="C23" s="49">
        <f>'Avg Week Buloba-Nsangi'!C23+'Avg Week Nsangi-Buloba'!C23</f>
        <v>8</v>
      </c>
      <c r="D23" s="49">
        <f>'Avg Week Buloba-Nsangi'!D23+'Avg Week Nsangi-Buloba'!D23</f>
        <v>1</v>
      </c>
      <c r="E23" s="49">
        <f>'Avg Week Buloba-Nsangi'!E23+'Avg Week Nsangi-Buloba'!E23</f>
        <v>1.2857142857142856</v>
      </c>
      <c r="F23" s="49">
        <f>'Avg Week Buloba-Nsangi'!F23+'Avg Week Nsangi-Buloba'!F23</f>
        <v>0.5714285714285714</v>
      </c>
      <c r="G23" s="49">
        <f>'Avg Week Buloba-Nsangi'!G23+'Avg Week Nsangi-Buloba'!G23</f>
        <v>0.14285714285714285</v>
      </c>
      <c r="H23" s="49">
        <f>'Avg Week Buloba-Nsangi'!H23+'Avg Week Nsangi-Buloba'!H23</f>
        <v>0</v>
      </c>
      <c r="I23" s="49">
        <f>'Avg Week Buloba-Nsangi'!I23+'Avg Week Nsangi-Buloba'!I23</f>
        <v>2.7142857142857144</v>
      </c>
      <c r="J23" s="49">
        <f>'Avg Week Buloba-Nsangi'!J23+'Avg Week Nsangi-Buloba'!J23</f>
        <v>0.14285714285714285</v>
      </c>
      <c r="K23" s="49">
        <f>'Avg Week Buloba-Nsangi'!K23+'Avg Week Nsangi-Buloba'!K23</f>
        <v>0.42857142857142855</v>
      </c>
      <c r="L23" s="49">
        <f>'Avg Week Buloba-Nsangi'!L23+'Avg Week Nsangi-Buloba'!L23</f>
        <v>0.14285714285714285</v>
      </c>
      <c r="M23" s="49">
        <f>'Avg Week Buloba-Nsangi'!M23+'Avg Week Nsangi-Buloba'!M23</f>
        <v>44.714285714285708</v>
      </c>
      <c r="N23" s="49">
        <f>'Avg Week Buloba-Nsangi'!N23+'Avg Week Nsangi-Buloba'!N23</f>
        <v>0</v>
      </c>
      <c r="O23" s="15">
        <f t="shared" si="0"/>
        <v>14.428571428571425</v>
      </c>
      <c r="P23" s="15">
        <f t="shared" si="1"/>
        <v>59.142857142857132</v>
      </c>
      <c r="R23" s="1" t="s">
        <v>147</v>
      </c>
      <c r="S23" s="34">
        <f>SUM(C62:C65)</f>
        <v>39.5</v>
      </c>
      <c r="T23" s="34">
        <f t="shared" ref="T23:AF23" si="15">SUM(D62:D65)</f>
        <v>9.5</v>
      </c>
      <c r="U23" s="34">
        <f t="shared" si="15"/>
        <v>7</v>
      </c>
      <c r="V23" s="34">
        <f t="shared" si="15"/>
        <v>13</v>
      </c>
      <c r="W23" s="34">
        <f t="shared" si="15"/>
        <v>2.5</v>
      </c>
      <c r="X23" s="34">
        <f t="shared" si="15"/>
        <v>0</v>
      </c>
      <c r="Y23" s="34">
        <f t="shared" si="15"/>
        <v>15.5</v>
      </c>
      <c r="Z23" s="34">
        <f t="shared" si="15"/>
        <v>2</v>
      </c>
      <c r="AA23" s="34">
        <f t="shared" si="15"/>
        <v>0.5</v>
      </c>
      <c r="AB23" s="34">
        <f t="shared" si="15"/>
        <v>0</v>
      </c>
      <c r="AC23" s="34">
        <f t="shared" si="15"/>
        <v>89.5</v>
      </c>
      <c r="AD23" s="34">
        <f t="shared" si="15"/>
        <v>0</v>
      </c>
      <c r="AE23" s="31">
        <f t="shared" si="15"/>
        <v>89.5</v>
      </c>
      <c r="AF23" s="31">
        <f t="shared" si="15"/>
        <v>179</v>
      </c>
    </row>
    <row r="24" spans="2:32" ht="23.1" customHeight="1" x14ac:dyDescent="0.25">
      <c r="B24" s="23" t="s">
        <v>51</v>
      </c>
      <c r="C24" s="49">
        <f>'Avg Week Buloba-Nsangi'!C24+'Avg Week Nsangi-Buloba'!C24</f>
        <v>9.7142857142857135</v>
      </c>
      <c r="D24" s="49">
        <f>'Avg Week Buloba-Nsangi'!D24+'Avg Week Nsangi-Buloba'!D24</f>
        <v>2.1428571428571428</v>
      </c>
      <c r="E24" s="49">
        <f>'Avg Week Buloba-Nsangi'!E24+'Avg Week Nsangi-Buloba'!E24</f>
        <v>0.8571428571428571</v>
      </c>
      <c r="F24" s="49">
        <f>'Avg Week Buloba-Nsangi'!F24+'Avg Week Nsangi-Buloba'!F24</f>
        <v>1</v>
      </c>
      <c r="G24" s="49">
        <f>'Avg Week Buloba-Nsangi'!G24+'Avg Week Nsangi-Buloba'!G24</f>
        <v>0.14285714285714285</v>
      </c>
      <c r="H24" s="49">
        <f>'Avg Week Buloba-Nsangi'!H24+'Avg Week Nsangi-Buloba'!H24</f>
        <v>0</v>
      </c>
      <c r="I24" s="49">
        <f>'Avg Week Buloba-Nsangi'!I24+'Avg Week Nsangi-Buloba'!I24</f>
        <v>2</v>
      </c>
      <c r="J24" s="49">
        <f>'Avg Week Buloba-Nsangi'!J24+'Avg Week Nsangi-Buloba'!J24</f>
        <v>0.14285714285714285</v>
      </c>
      <c r="K24" s="49">
        <f>'Avg Week Buloba-Nsangi'!K24+'Avg Week Nsangi-Buloba'!K24</f>
        <v>0.42857142857142855</v>
      </c>
      <c r="L24" s="49">
        <f>'Avg Week Buloba-Nsangi'!L24+'Avg Week Nsangi-Buloba'!L24</f>
        <v>0</v>
      </c>
      <c r="M24" s="49">
        <f>'Avg Week Buloba-Nsangi'!M24+'Avg Week Nsangi-Buloba'!M24</f>
        <v>45</v>
      </c>
      <c r="N24" s="49">
        <f>'Avg Week Buloba-Nsangi'!N24+'Avg Week Nsangi-Buloba'!N24</f>
        <v>0</v>
      </c>
      <c r="O24" s="15">
        <f t="shared" si="0"/>
        <v>16.428571428571427</v>
      </c>
      <c r="P24" s="15">
        <f t="shared" si="1"/>
        <v>61.428571428571431</v>
      </c>
      <c r="R24" s="1" t="s">
        <v>148</v>
      </c>
      <c r="S24" s="34">
        <f>SUM(C66:C69)</f>
        <v>27</v>
      </c>
      <c r="T24" s="34">
        <f t="shared" ref="T24:AF24" si="16">SUM(D66:D69)</f>
        <v>9.5</v>
      </c>
      <c r="U24" s="34">
        <f t="shared" si="16"/>
        <v>11.5</v>
      </c>
      <c r="V24" s="34">
        <f t="shared" si="16"/>
        <v>12.5</v>
      </c>
      <c r="W24" s="34">
        <f t="shared" si="16"/>
        <v>1.5</v>
      </c>
      <c r="X24" s="34">
        <f t="shared" si="16"/>
        <v>0</v>
      </c>
      <c r="Y24" s="34">
        <f t="shared" si="16"/>
        <v>14.5</v>
      </c>
      <c r="Z24" s="34">
        <f t="shared" si="16"/>
        <v>2.5</v>
      </c>
      <c r="AA24" s="34">
        <f t="shared" si="16"/>
        <v>0</v>
      </c>
      <c r="AB24" s="34">
        <f t="shared" si="16"/>
        <v>0</v>
      </c>
      <c r="AC24" s="34">
        <f t="shared" si="16"/>
        <v>99</v>
      </c>
      <c r="AD24" s="34">
        <f t="shared" si="16"/>
        <v>0</v>
      </c>
      <c r="AE24" s="31">
        <f t="shared" si="16"/>
        <v>79</v>
      </c>
      <c r="AF24" s="31">
        <f t="shared" si="16"/>
        <v>178</v>
      </c>
    </row>
    <row r="25" spans="2:32" ht="23.1" customHeight="1" x14ac:dyDescent="0.25">
      <c r="B25" s="23" t="s">
        <v>52</v>
      </c>
      <c r="C25" s="49">
        <f>'Avg Week Buloba-Nsangi'!C25+'Avg Week Nsangi-Buloba'!C25</f>
        <v>7.8571428571428577</v>
      </c>
      <c r="D25" s="49">
        <f>'Avg Week Buloba-Nsangi'!D25+'Avg Week Nsangi-Buloba'!D25</f>
        <v>1</v>
      </c>
      <c r="E25" s="49">
        <f>'Avg Week Buloba-Nsangi'!E25+'Avg Week Nsangi-Buloba'!E25</f>
        <v>0.71428571428571419</v>
      </c>
      <c r="F25" s="49">
        <f>'Avg Week Buloba-Nsangi'!F25+'Avg Week Nsangi-Buloba'!F25</f>
        <v>0.42857142857142855</v>
      </c>
      <c r="G25" s="49">
        <f>'Avg Week Buloba-Nsangi'!G25+'Avg Week Nsangi-Buloba'!G25</f>
        <v>0</v>
      </c>
      <c r="H25" s="49">
        <f>'Avg Week Buloba-Nsangi'!H25+'Avg Week Nsangi-Buloba'!H25</f>
        <v>0</v>
      </c>
      <c r="I25" s="49">
        <f>'Avg Week Buloba-Nsangi'!I25+'Avg Week Nsangi-Buloba'!I25</f>
        <v>3</v>
      </c>
      <c r="J25" s="49">
        <f>'Avg Week Buloba-Nsangi'!J25+'Avg Week Nsangi-Buloba'!J25</f>
        <v>0.42857142857142855</v>
      </c>
      <c r="K25" s="49">
        <f>'Avg Week Buloba-Nsangi'!K25+'Avg Week Nsangi-Buloba'!K25</f>
        <v>0</v>
      </c>
      <c r="L25" s="49">
        <f>'Avg Week Buloba-Nsangi'!L25+'Avg Week Nsangi-Buloba'!L25</f>
        <v>0.14285714285714285</v>
      </c>
      <c r="M25" s="49">
        <f>'Avg Week Buloba-Nsangi'!M25+'Avg Week Nsangi-Buloba'!M25</f>
        <v>36.428571428571431</v>
      </c>
      <c r="N25" s="49">
        <f>'Avg Week Buloba-Nsangi'!N25+'Avg Week Nsangi-Buloba'!N25</f>
        <v>0</v>
      </c>
      <c r="O25" s="15">
        <f t="shared" si="0"/>
        <v>13.571428571428571</v>
      </c>
      <c r="P25" s="15">
        <f t="shared" si="1"/>
        <v>50</v>
      </c>
      <c r="R25" s="1" t="s">
        <v>149</v>
      </c>
      <c r="S25" s="34">
        <f>SUM(C70:C73)</f>
        <v>19.5</v>
      </c>
      <c r="T25" s="34">
        <f t="shared" ref="T25:AF25" si="17">SUM(D70:D73)</f>
        <v>11.5</v>
      </c>
      <c r="U25" s="34">
        <f t="shared" si="17"/>
        <v>3.5</v>
      </c>
      <c r="V25" s="34">
        <f t="shared" si="17"/>
        <v>10</v>
      </c>
      <c r="W25" s="34">
        <f t="shared" si="17"/>
        <v>0</v>
      </c>
      <c r="X25" s="34">
        <f t="shared" si="17"/>
        <v>0</v>
      </c>
      <c r="Y25" s="34">
        <f t="shared" si="17"/>
        <v>11</v>
      </c>
      <c r="Z25" s="34">
        <f t="shared" si="17"/>
        <v>1.5</v>
      </c>
      <c r="AA25" s="34">
        <f t="shared" si="17"/>
        <v>0.5</v>
      </c>
      <c r="AB25" s="34">
        <f t="shared" si="17"/>
        <v>0</v>
      </c>
      <c r="AC25" s="34">
        <f t="shared" si="17"/>
        <v>92.5</v>
      </c>
      <c r="AD25" s="34">
        <f t="shared" si="17"/>
        <v>0</v>
      </c>
      <c r="AE25" s="31">
        <f t="shared" si="17"/>
        <v>57.5</v>
      </c>
      <c r="AF25" s="31">
        <f t="shared" si="17"/>
        <v>150</v>
      </c>
    </row>
    <row r="26" spans="2:32" ht="23.1" customHeight="1" x14ac:dyDescent="0.25">
      <c r="B26" s="23" t="s">
        <v>53</v>
      </c>
      <c r="C26" s="49">
        <f>'Avg Week Buloba-Nsangi'!C26+'Avg Week Nsangi-Buloba'!C26</f>
        <v>8.1428571428571423</v>
      </c>
      <c r="D26" s="49">
        <f>'Avg Week Buloba-Nsangi'!D26+'Avg Week Nsangi-Buloba'!D26</f>
        <v>1</v>
      </c>
      <c r="E26" s="49">
        <f>'Avg Week Buloba-Nsangi'!E26+'Avg Week Nsangi-Buloba'!E26</f>
        <v>1.2857142857142856</v>
      </c>
      <c r="F26" s="49">
        <f>'Avg Week Buloba-Nsangi'!F26+'Avg Week Nsangi-Buloba'!F26</f>
        <v>0.71428571428571419</v>
      </c>
      <c r="G26" s="49">
        <f>'Avg Week Buloba-Nsangi'!G26+'Avg Week Nsangi-Buloba'!G26</f>
        <v>0</v>
      </c>
      <c r="H26" s="49">
        <f>'Avg Week Buloba-Nsangi'!H26+'Avg Week Nsangi-Buloba'!H26</f>
        <v>0</v>
      </c>
      <c r="I26" s="49">
        <f>'Avg Week Buloba-Nsangi'!I26+'Avg Week Nsangi-Buloba'!I26</f>
        <v>3.7142857142857144</v>
      </c>
      <c r="J26" s="49">
        <f>'Avg Week Buloba-Nsangi'!J26+'Avg Week Nsangi-Buloba'!J26</f>
        <v>0.42857142857142855</v>
      </c>
      <c r="K26" s="49">
        <f>'Avg Week Buloba-Nsangi'!K26+'Avg Week Nsangi-Buloba'!K26</f>
        <v>0</v>
      </c>
      <c r="L26" s="49">
        <f>'Avg Week Buloba-Nsangi'!L26+'Avg Week Nsangi-Buloba'!L26</f>
        <v>0</v>
      </c>
      <c r="M26" s="49">
        <f>'Avg Week Buloba-Nsangi'!M26+'Avg Week Nsangi-Buloba'!M26</f>
        <v>38.857142857142861</v>
      </c>
      <c r="N26" s="49">
        <f>'Avg Week Buloba-Nsangi'!N26+'Avg Week Nsangi-Buloba'!N26</f>
        <v>0</v>
      </c>
      <c r="O26" s="15">
        <f t="shared" si="0"/>
        <v>15.285714285714283</v>
      </c>
      <c r="P26" s="15">
        <f t="shared" si="1"/>
        <v>54.142857142857146</v>
      </c>
      <c r="R26" s="1" t="s">
        <v>150</v>
      </c>
      <c r="S26" s="34">
        <f>SUM(C74:C77)</f>
        <v>20</v>
      </c>
      <c r="T26" s="34">
        <f t="shared" ref="T26:AF26" si="18">SUM(D74:D77)</f>
        <v>3</v>
      </c>
      <c r="U26" s="34">
        <f t="shared" si="18"/>
        <v>2</v>
      </c>
      <c r="V26" s="34">
        <f t="shared" si="18"/>
        <v>9</v>
      </c>
      <c r="W26" s="34">
        <f t="shared" si="18"/>
        <v>0.5</v>
      </c>
      <c r="X26" s="34">
        <f t="shared" si="18"/>
        <v>0</v>
      </c>
      <c r="Y26" s="34">
        <f t="shared" si="18"/>
        <v>3.5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70.5</v>
      </c>
      <c r="AD26" s="34">
        <f t="shared" si="18"/>
        <v>0</v>
      </c>
      <c r="AE26" s="31">
        <f t="shared" si="18"/>
        <v>38</v>
      </c>
      <c r="AF26" s="31">
        <f t="shared" si="18"/>
        <v>108.5</v>
      </c>
    </row>
    <row r="27" spans="2:32" ht="23.1" customHeight="1" x14ac:dyDescent="0.25">
      <c r="B27" s="23" t="s">
        <v>54</v>
      </c>
      <c r="C27" s="49">
        <f>'Avg Week Buloba-Nsangi'!C27+'Avg Week Nsangi-Buloba'!C27</f>
        <v>8.2857142857142865</v>
      </c>
      <c r="D27" s="49">
        <f>'Avg Week Buloba-Nsangi'!D27+'Avg Week Nsangi-Buloba'!D27</f>
        <v>0.85714285714285721</v>
      </c>
      <c r="E27" s="49">
        <f>'Avg Week Buloba-Nsangi'!E27+'Avg Week Nsangi-Buloba'!E27</f>
        <v>1.5714285714285714</v>
      </c>
      <c r="F27" s="49">
        <f>'Avg Week Buloba-Nsangi'!F27+'Avg Week Nsangi-Buloba'!F27</f>
        <v>1</v>
      </c>
      <c r="G27" s="49">
        <f>'Avg Week Buloba-Nsangi'!G27+'Avg Week Nsangi-Buloba'!G27</f>
        <v>0</v>
      </c>
      <c r="H27" s="49">
        <f>'Avg Week Buloba-Nsangi'!H27+'Avg Week Nsangi-Buloba'!H27</f>
        <v>0</v>
      </c>
      <c r="I27" s="49">
        <f>'Avg Week Buloba-Nsangi'!I27+'Avg Week Nsangi-Buloba'!I27</f>
        <v>2.2857142857142856</v>
      </c>
      <c r="J27" s="49">
        <f>'Avg Week Buloba-Nsangi'!J27+'Avg Week Nsangi-Buloba'!J27</f>
        <v>0.42857142857142855</v>
      </c>
      <c r="K27" s="49">
        <f>'Avg Week Buloba-Nsangi'!K27+'Avg Week Nsangi-Buloba'!K27</f>
        <v>0.42857142857142855</v>
      </c>
      <c r="L27" s="49">
        <f>'Avg Week Buloba-Nsangi'!L27+'Avg Week Nsangi-Buloba'!L27</f>
        <v>0</v>
      </c>
      <c r="M27" s="49">
        <f>'Avg Week Buloba-Nsangi'!M27+'Avg Week Nsangi-Buloba'!M27</f>
        <v>37</v>
      </c>
      <c r="N27" s="49">
        <f>'Avg Week Buloba-Nsangi'!N27+'Avg Week Nsangi-Buloba'!N27</f>
        <v>0</v>
      </c>
      <c r="O27" s="15">
        <f t="shared" si="0"/>
        <v>14.857142857142858</v>
      </c>
      <c r="P27" s="15">
        <f t="shared" si="1"/>
        <v>51.857142857142861</v>
      </c>
      <c r="R27" s="1" t="s">
        <v>151</v>
      </c>
      <c r="S27" s="34">
        <f>SUM(C78:C81)</f>
        <v>14.5</v>
      </c>
      <c r="T27" s="34">
        <f t="shared" ref="T27:AF27" si="19">SUM(D78:D81)</f>
        <v>2.5</v>
      </c>
      <c r="U27" s="34">
        <f t="shared" si="19"/>
        <v>1.5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0</v>
      </c>
      <c r="AA27" s="34">
        <f t="shared" si="19"/>
        <v>0.5</v>
      </c>
      <c r="AB27" s="34">
        <f t="shared" si="19"/>
        <v>0.5</v>
      </c>
      <c r="AC27" s="34">
        <f t="shared" si="19"/>
        <v>40.5</v>
      </c>
      <c r="AD27" s="34">
        <f t="shared" si="19"/>
        <v>0</v>
      </c>
      <c r="AE27" s="31">
        <f t="shared" si="19"/>
        <v>31.5</v>
      </c>
      <c r="AF27" s="31">
        <f t="shared" si="19"/>
        <v>72</v>
      </c>
    </row>
    <row r="28" spans="2:32" ht="23.1" customHeight="1" x14ac:dyDescent="0.25">
      <c r="B28" s="23" t="s">
        <v>55</v>
      </c>
      <c r="C28" s="49">
        <f>'Avg Week Buloba-Nsangi'!C28+'Avg Week Nsangi-Buloba'!C28</f>
        <v>7.2857142857142856</v>
      </c>
      <c r="D28" s="49">
        <f>'Avg Week Buloba-Nsangi'!D28+'Avg Week Nsangi-Buloba'!D28</f>
        <v>1.1428571428571428</v>
      </c>
      <c r="E28" s="49">
        <f>'Avg Week Buloba-Nsangi'!E28+'Avg Week Nsangi-Buloba'!E28</f>
        <v>2.5714285714285712</v>
      </c>
      <c r="F28" s="49">
        <f>'Avg Week Buloba-Nsangi'!F28+'Avg Week Nsangi-Buloba'!F28</f>
        <v>1.4285714285714286</v>
      </c>
      <c r="G28" s="49">
        <f>'Avg Week Buloba-Nsangi'!G28+'Avg Week Nsangi-Buloba'!G28</f>
        <v>0</v>
      </c>
      <c r="H28" s="49">
        <f>'Avg Week Buloba-Nsangi'!H28+'Avg Week Nsangi-Buloba'!H28</f>
        <v>0</v>
      </c>
      <c r="I28" s="49">
        <f>'Avg Week Buloba-Nsangi'!I28+'Avg Week Nsangi-Buloba'!I28</f>
        <v>2.8571428571428572</v>
      </c>
      <c r="J28" s="49">
        <f>'Avg Week Buloba-Nsangi'!J28+'Avg Week Nsangi-Buloba'!J28</f>
        <v>0.5714285714285714</v>
      </c>
      <c r="K28" s="49">
        <f>'Avg Week Buloba-Nsangi'!K28+'Avg Week Nsangi-Buloba'!K28</f>
        <v>0.2857142857142857</v>
      </c>
      <c r="L28" s="49">
        <f>'Avg Week Buloba-Nsangi'!L28+'Avg Week Nsangi-Buloba'!L28</f>
        <v>0</v>
      </c>
      <c r="M28" s="49">
        <f>'Avg Week Buloba-Nsangi'!M28+'Avg Week Nsangi-Buloba'!M28</f>
        <v>42.285714285714292</v>
      </c>
      <c r="N28" s="49">
        <f>'Avg Week Buloba-Nsangi'!N28+'Avg Week Nsangi-Buloba'!N28</f>
        <v>0</v>
      </c>
      <c r="O28" s="15">
        <f t="shared" si="0"/>
        <v>16.142857142857142</v>
      </c>
      <c r="P28" s="15">
        <f t="shared" si="1"/>
        <v>58.428571428571431</v>
      </c>
      <c r="R28" s="1" t="s">
        <v>152</v>
      </c>
      <c r="S28" s="34">
        <f>SUM(C82:C85)</f>
        <v>4</v>
      </c>
      <c r="T28" s="34">
        <f t="shared" ref="T28:AF28" si="20">SUM(D82:D85)</f>
        <v>0.5</v>
      </c>
      <c r="U28" s="34">
        <f t="shared" si="20"/>
        <v>3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2.5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13.5</v>
      </c>
      <c r="AD28" s="34">
        <f t="shared" si="20"/>
        <v>0</v>
      </c>
      <c r="AE28" s="31">
        <f t="shared" si="20"/>
        <v>11.5</v>
      </c>
      <c r="AF28" s="31">
        <f t="shared" si="20"/>
        <v>25</v>
      </c>
    </row>
    <row r="29" spans="2:32" ht="23.1" customHeight="1" x14ac:dyDescent="0.25">
      <c r="B29" s="23" t="s">
        <v>56</v>
      </c>
      <c r="C29" s="49">
        <f>'Avg Week Buloba-Nsangi'!C29+'Avg Week Nsangi-Buloba'!C29</f>
        <v>9.1428571428571423</v>
      </c>
      <c r="D29" s="49">
        <f>'Avg Week Buloba-Nsangi'!D29+'Avg Week Nsangi-Buloba'!D29</f>
        <v>1.5714285714285714</v>
      </c>
      <c r="E29" s="49">
        <f>'Avg Week Buloba-Nsangi'!E29+'Avg Week Nsangi-Buloba'!E29</f>
        <v>1.5714285714285714</v>
      </c>
      <c r="F29" s="49">
        <f>'Avg Week Buloba-Nsangi'!F29+'Avg Week Nsangi-Buloba'!F29</f>
        <v>1.4285714285714284</v>
      </c>
      <c r="G29" s="49">
        <f>'Avg Week Buloba-Nsangi'!G29+'Avg Week Nsangi-Buloba'!G29</f>
        <v>0.14285714285714285</v>
      </c>
      <c r="H29" s="49">
        <f>'Avg Week Buloba-Nsangi'!H29+'Avg Week Nsangi-Buloba'!H29</f>
        <v>0</v>
      </c>
      <c r="I29" s="49">
        <f>'Avg Week Buloba-Nsangi'!I29+'Avg Week Nsangi-Buloba'!I29</f>
        <v>3.4285714285714284</v>
      </c>
      <c r="J29" s="49">
        <f>'Avg Week Buloba-Nsangi'!J29+'Avg Week Nsangi-Buloba'!J29</f>
        <v>0.2857142857142857</v>
      </c>
      <c r="K29" s="49">
        <f>'Avg Week Buloba-Nsangi'!K29+'Avg Week Nsangi-Buloba'!K29</f>
        <v>0.2857142857142857</v>
      </c>
      <c r="L29" s="49">
        <f>'Avg Week Buloba-Nsangi'!L29+'Avg Week Nsangi-Buloba'!L29</f>
        <v>0</v>
      </c>
      <c r="M29" s="49">
        <f>'Avg Week Buloba-Nsangi'!M29+'Avg Week Nsangi-Buloba'!M29</f>
        <v>39.571428571428569</v>
      </c>
      <c r="N29" s="49">
        <f>'Avg Week Buloba-Nsangi'!N29+'Avg Week Nsangi-Buloba'!N29</f>
        <v>0.14285714285714285</v>
      </c>
      <c r="O29" s="15">
        <f t="shared" si="0"/>
        <v>17.999999999999996</v>
      </c>
      <c r="P29" s="15">
        <f t="shared" si="1"/>
        <v>57.571428571428569</v>
      </c>
      <c r="R29" s="1" t="s">
        <v>153</v>
      </c>
      <c r="S29" s="34">
        <f>SUM(C86:C89)</f>
        <v>1.5</v>
      </c>
      <c r="T29" s="34">
        <f t="shared" ref="T29:AF29" si="21">SUM(D86:D89)</f>
        <v>1.5</v>
      </c>
      <c r="U29" s="34">
        <f t="shared" si="21"/>
        <v>1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10.5</v>
      </c>
      <c r="AD29" s="34">
        <f t="shared" si="21"/>
        <v>0</v>
      </c>
      <c r="AE29" s="31">
        <f t="shared" si="21"/>
        <v>7.5</v>
      </c>
      <c r="AF29" s="31">
        <f t="shared" si="21"/>
        <v>18</v>
      </c>
    </row>
    <row r="30" spans="2:32" ht="23.1" customHeight="1" x14ac:dyDescent="0.25">
      <c r="B30" s="23" t="s">
        <v>57</v>
      </c>
      <c r="C30" s="49">
        <f>'Avg Week Buloba-Nsangi'!C30+'Avg Week Nsangi-Buloba'!C30</f>
        <v>7.2857142857142856</v>
      </c>
      <c r="D30" s="49">
        <f>'Avg Week Buloba-Nsangi'!D30+'Avg Week Nsangi-Buloba'!D30</f>
        <v>1.1428571428571428</v>
      </c>
      <c r="E30" s="49">
        <f>'Avg Week Buloba-Nsangi'!E30+'Avg Week Nsangi-Buloba'!E30</f>
        <v>1.2857142857142856</v>
      </c>
      <c r="F30" s="49">
        <f>'Avg Week Buloba-Nsangi'!F30+'Avg Week Nsangi-Buloba'!F30</f>
        <v>1.1428571428571428</v>
      </c>
      <c r="G30" s="49">
        <f>'Avg Week Buloba-Nsangi'!G30+'Avg Week Nsangi-Buloba'!G30</f>
        <v>0.2857142857142857</v>
      </c>
      <c r="H30" s="49">
        <f>'Avg Week Buloba-Nsangi'!H30+'Avg Week Nsangi-Buloba'!H30</f>
        <v>0</v>
      </c>
      <c r="I30" s="49">
        <f>'Avg Week Buloba-Nsangi'!I30+'Avg Week Nsangi-Buloba'!I30</f>
        <v>4</v>
      </c>
      <c r="J30" s="49">
        <f>'Avg Week Buloba-Nsangi'!J30+'Avg Week Nsangi-Buloba'!J30</f>
        <v>0.71428571428571419</v>
      </c>
      <c r="K30" s="49">
        <f>'Avg Week Buloba-Nsangi'!K30+'Avg Week Nsangi-Buloba'!K30</f>
        <v>0.14285714285714285</v>
      </c>
      <c r="L30" s="49">
        <f>'Avg Week Buloba-Nsangi'!L30+'Avg Week Nsangi-Buloba'!L30</f>
        <v>0</v>
      </c>
      <c r="M30" s="49">
        <f>'Avg Week Buloba-Nsangi'!M30+'Avg Week Nsangi-Buloba'!M30</f>
        <v>38.714285714285715</v>
      </c>
      <c r="N30" s="49">
        <f>'Avg Week Buloba-Nsangi'!N30+'Avg Week Nsangi-Buloba'!N30</f>
        <v>0</v>
      </c>
      <c r="O30" s="15">
        <f t="shared" si="0"/>
        <v>16</v>
      </c>
      <c r="P30" s="15">
        <f t="shared" si="1"/>
        <v>54.714285714285715</v>
      </c>
      <c r="R30" s="1" t="s">
        <v>154</v>
      </c>
      <c r="S30" s="34">
        <f>SUM(C90:C93)</f>
        <v>2.5</v>
      </c>
      <c r="T30" s="34">
        <f t="shared" ref="T30:AF30" si="22">SUM(D90:D93)</f>
        <v>1.5</v>
      </c>
      <c r="U30" s="34">
        <f t="shared" si="22"/>
        <v>1.5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10.5</v>
      </c>
      <c r="AD30" s="34">
        <f t="shared" si="22"/>
        <v>0</v>
      </c>
      <c r="AE30" s="31">
        <f t="shared" si="22"/>
        <v>8.5</v>
      </c>
      <c r="AF30" s="31">
        <f t="shared" si="22"/>
        <v>19</v>
      </c>
    </row>
    <row r="31" spans="2:32" ht="23.1" customHeight="1" x14ac:dyDescent="0.25">
      <c r="B31" s="24" t="s">
        <v>58</v>
      </c>
      <c r="C31" s="49">
        <f>'Avg Week Buloba-Nsangi'!C31+'Avg Week Nsangi-Buloba'!C31</f>
        <v>7.4285714285714288</v>
      </c>
      <c r="D31" s="49">
        <f>'Avg Week Buloba-Nsangi'!D31+'Avg Week Nsangi-Buloba'!D31</f>
        <v>1.2857142857142856</v>
      </c>
      <c r="E31" s="49">
        <f>'Avg Week Buloba-Nsangi'!E31+'Avg Week Nsangi-Buloba'!E31</f>
        <v>2</v>
      </c>
      <c r="F31" s="49">
        <f>'Avg Week Buloba-Nsangi'!F31+'Avg Week Nsangi-Buloba'!F31</f>
        <v>1.2857142857142856</v>
      </c>
      <c r="G31" s="49">
        <f>'Avg Week Buloba-Nsangi'!G31+'Avg Week Nsangi-Buloba'!G31</f>
        <v>0.14285714285714285</v>
      </c>
      <c r="H31" s="49">
        <f>'Avg Week Buloba-Nsangi'!H31+'Avg Week Nsangi-Buloba'!H31</f>
        <v>0</v>
      </c>
      <c r="I31" s="49">
        <f>'Avg Week Buloba-Nsangi'!I31+'Avg Week Nsangi-Buloba'!I31</f>
        <v>2.5714285714285712</v>
      </c>
      <c r="J31" s="49">
        <f>'Avg Week Buloba-Nsangi'!J31+'Avg Week Nsangi-Buloba'!J31</f>
        <v>0.42857142857142855</v>
      </c>
      <c r="K31" s="49">
        <f>'Avg Week Buloba-Nsangi'!K31+'Avg Week Nsangi-Buloba'!K31</f>
        <v>0.2857142857142857</v>
      </c>
      <c r="L31" s="49">
        <f>'Avg Week Buloba-Nsangi'!L31+'Avg Week Nsangi-Buloba'!L31</f>
        <v>0</v>
      </c>
      <c r="M31" s="49">
        <f>'Avg Week Buloba-Nsangi'!M31+'Avg Week Nsangi-Buloba'!M31</f>
        <v>40.285714285714292</v>
      </c>
      <c r="N31" s="49">
        <f>'Avg Week Buloba-Nsangi'!N31+'Avg Week Nsangi-Buloba'!N31</f>
        <v>0</v>
      </c>
      <c r="O31" s="15">
        <f t="shared" si="0"/>
        <v>15.428571428571429</v>
      </c>
      <c r="P31" s="15">
        <f t="shared" si="1"/>
        <v>55.714285714285722</v>
      </c>
      <c r="R31" s="1" t="s">
        <v>155</v>
      </c>
      <c r="S31" s="34">
        <f>SUM(C94:C97)</f>
        <v>5</v>
      </c>
      <c r="T31" s="34">
        <f t="shared" ref="T31:AF31" si="23">SUM(D94:D97)</f>
        <v>2.5</v>
      </c>
      <c r="U31" s="34">
        <f t="shared" si="23"/>
        <v>6.5</v>
      </c>
      <c r="V31" s="34">
        <f t="shared" si="23"/>
        <v>6</v>
      </c>
      <c r="W31" s="34">
        <f t="shared" si="23"/>
        <v>0.5</v>
      </c>
      <c r="X31" s="34">
        <f t="shared" si="23"/>
        <v>0</v>
      </c>
      <c r="Y31" s="34">
        <f t="shared" si="23"/>
        <v>6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18</v>
      </c>
      <c r="AD31" s="34">
        <f t="shared" si="23"/>
        <v>0</v>
      </c>
      <c r="AE31" s="31">
        <f t="shared" si="23"/>
        <v>27.5</v>
      </c>
      <c r="AF31" s="31">
        <f t="shared" si="23"/>
        <v>45.5</v>
      </c>
    </row>
    <row r="32" spans="2:32" ht="23.1" customHeight="1" x14ac:dyDescent="0.25">
      <c r="B32" s="24" t="s">
        <v>59</v>
      </c>
      <c r="C32" s="49">
        <f>'Avg Week Buloba-Nsangi'!C32+'Avg Week Nsangi-Buloba'!C32</f>
        <v>7.4285714285714288</v>
      </c>
      <c r="D32" s="49">
        <f>'Avg Week Buloba-Nsangi'!D32+'Avg Week Nsangi-Buloba'!D32</f>
        <v>1.8571428571428572</v>
      </c>
      <c r="E32" s="49">
        <f>'Avg Week Buloba-Nsangi'!E32+'Avg Week Nsangi-Buloba'!E32</f>
        <v>1.7142857142857144</v>
      </c>
      <c r="F32" s="49">
        <f>'Avg Week Buloba-Nsangi'!F32+'Avg Week Nsangi-Buloba'!F32</f>
        <v>1.8571428571428572</v>
      </c>
      <c r="G32" s="49">
        <f>'Avg Week Buloba-Nsangi'!G32+'Avg Week Nsangi-Buloba'!G32</f>
        <v>0</v>
      </c>
      <c r="H32" s="49">
        <f>'Avg Week Buloba-Nsangi'!H32+'Avg Week Nsangi-Buloba'!H32</f>
        <v>0</v>
      </c>
      <c r="I32" s="49">
        <f>'Avg Week Buloba-Nsangi'!I32+'Avg Week Nsangi-Buloba'!I32</f>
        <v>3.4285714285714288</v>
      </c>
      <c r="J32" s="49">
        <f>'Avg Week Buloba-Nsangi'!J32+'Avg Week Nsangi-Buloba'!J32</f>
        <v>0.71428571428571419</v>
      </c>
      <c r="K32" s="49">
        <f>'Avg Week Buloba-Nsangi'!K32+'Avg Week Nsangi-Buloba'!K32</f>
        <v>0.5714285714285714</v>
      </c>
      <c r="L32" s="49">
        <f>'Avg Week Buloba-Nsangi'!L32+'Avg Week Nsangi-Buloba'!L32</f>
        <v>0</v>
      </c>
      <c r="M32" s="49">
        <f>'Avg Week Buloba-Nsangi'!M32+'Avg Week Nsangi-Buloba'!M32</f>
        <v>33.428571428571431</v>
      </c>
      <c r="N32" s="49">
        <f>'Avg Week Buloba-Nsangi'!N32+'Avg Week Nsangi-Buloba'!N32</f>
        <v>0</v>
      </c>
      <c r="O32" s="15">
        <f t="shared" si="0"/>
        <v>17.571428571428573</v>
      </c>
      <c r="P32" s="15">
        <f t="shared" si="1"/>
        <v>51</v>
      </c>
      <c r="R32" s="1" t="s">
        <v>156</v>
      </c>
      <c r="S32" s="34">
        <f>SUM(C98:C101)</f>
        <v>12.5</v>
      </c>
      <c r="T32" s="34">
        <f t="shared" ref="T32:AF32" si="24">SUM(D98:D101)</f>
        <v>3.5</v>
      </c>
      <c r="U32" s="34">
        <f t="shared" si="24"/>
        <v>3</v>
      </c>
      <c r="V32" s="34">
        <f t="shared" si="24"/>
        <v>11.5</v>
      </c>
      <c r="W32" s="34">
        <f t="shared" si="24"/>
        <v>1</v>
      </c>
      <c r="X32" s="34">
        <f t="shared" si="24"/>
        <v>0.5</v>
      </c>
      <c r="Y32" s="34">
        <f t="shared" si="24"/>
        <v>5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37.5</v>
      </c>
      <c r="AD32" s="34">
        <f t="shared" si="24"/>
        <v>0</v>
      </c>
      <c r="AE32" s="31">
        <f t="shared" si="24"/>
        <v>38</v>
      </c>
      <c r="AF32" s="31">
        <f t="shared" si="24"/>
        <v>75.5</v>
      </c>
    </row>
    <row r="33" spans="2:32" ht="23.1" customHeight="1" x14ac:dyDescent="0.25">
      <c r="B33" s="23" t="s">
        <v>60</v>
      </c>
      <c r="C33" s="49">
        <f>'Avg Week Buloba-Nsangi'!C33+'Avg Week Nsangi-Buloba'!C33</f>
        <v>7.2857142857142856</v>
      </c>
      <c r="D33" s="49">
        <f>'Avg Week Buloba-Nsangi'!D33+'Avg Week Nsangi-Buloba'!D33</f>
        <v>1.2857142857142856</v>
      </c>
      <c r="E33" s="49">
        <f>'Avg Week Buloba-Nsangi'!E33+'Avg Week Nsangi-Buloba'!E33</f>
        <v>1.1428571428571428</v>
      </c>
      <c r="F33" s="49">
        <f>'Avg Week Buloba-Nsangi'!F33+'Avg Week Nsangi-Buloba'!F33</f>
        <v>1</v>
      </c>
      <c r="G33" s="49">
        <f>'Avg Week Buloba-Nsangi'!G33+'Avg Week Nsangi-Buloba'!G33</f>
        <v>0.42857142857142855</v>
      </c>
      <c r="H33" s="49">
        <f>'Avg Week Buloba-Nsangi'!H33+'Avg Week Nsangi-Buloba'!H33</f>
        <v>0</v>
      </c>
      <c r="I33" s="49">
        <f>'Avg Week Buloba-Nsangi'!I33+'Avg Week Nsangi-Buloba'!I33</f>
        <v>2.4285714285714288</v>
      </c>
      <c r="J33" s="49">
        <f>'Avg Week Buloba-Nsangi'!J33+'Avg Week Nsangi-Buloba'!J33</f>
        <v>0.14285714285714285</v>
      </c>
      <c r="K33" s="49">
        <f>'Avg Week Buloba-Nsangi'!K33+'Avg Week Nsangi-Buloba'!K33</f>
        <v>0.14285714285714285</v>
      </c>
      <c r="L33" s="49">
        <f>'Avg Week Buloba-Nsangi'!L33+'Avg Week Nsangi-Buloba'!L33</f>
        <v>0</v>
      </c>
      <c r="M33" s="49">
        <f>'Avg Week Buloba-Nsangi'!M33+'Avg Week Nsangi-Buloba'!M33</f>
        <v>34.714285714285715</v>
      </c>
      <c r="N33" s="49">
        <f>'Avg Week Buloba-Nsangi'!N33+'Avg Week Nsangi-Buloba'!N33</f>
        <v>0</v>
      </c>
      <c r="O33" s="15">
        <f t="shared" si="0"/>
        <v>13.857142857142856</v>
      </c>
      <c r="P33" s="15">
        <f t="shared" si="1"/>
        <v>48.571428571428569</v>
      </c>
      <c r="R33" s="1" t="s">
        <v>157</v>
      </c>
      <c r="S33" s="34">
        <f>SUM(C102:C105)</f>
        <v>16.5</v>
      </c>
      <c r="T33" s="34">
        <f t="shared" ref="T33:AF33" si="25">SUM(D102:D105)</f>
        <v>9</v>
      </c>
      <c r="U33" s="34">
        <f t="shared" si="25"/>
        <v>4.5</v>
      </c>
      <c r="V33" s="34">
        <f t="shared" si="25"/>
        <v>19.5</v>
      </c>
      <c r="W33" s="34">
        <f t="shared" si="25"/>
        <v>4</v>
      </c>
      <c r="X33" s="34">
        <f t="shared" si="25"/>
        <v>1</v>
      </c>
      <c r="Y33" s="34">
        <f t="shared" si="25"/>
        <v>6.5</v>
      </c>
      <c r="Z33" s="34">
        <f t="shared" si="25"/>
        <v>4</v>
      </c>
      <c r="AA33" s="34">
        <f t="shared" si="25"/>
        <v>0</v>
      </c>
      <c r="AB33" s="34">
        <f t="shared" si="25"/>
        <v>0</v>
      </c>
      <c r="AC33" s="34">
        <f t="shared" si="25"/>
        <v>78.5</v>
      </c>
      <c r="AD33" s="34">
        <f t="shared" si="25"/>
        <v>0</v>
      </c>
      <c r="AE33" s="31">
        <f t="shared" si="25"/>
        <v>65</v>
      </c>
      <c r="AF33" s="31">
        <f t="shared" si="25"/>
        <v>143.5</v>
      </c>
    </row>
    <row r="34" spans="2:32" ht="23.1" customHeight="1" x14ac:dyDescent="0.25">
      <c r="B34" s="24" t="s">
        <v>61</v>
      </c>
      <c r="C34" s="49">
        <f>'Avg Week Buloba-Nsangi'!C34+'Avg Week Nsangi-Buloba'!C34</f>
        <v>7.4285714285714288</v>
      </c>
      <c r="D34" s="49">
        <f>'Avg Week Buloba-Nsangi'!D34+'Avg Week Nsangi-Buloba'!D34</f>
        <v>1.5714285714285714</v>
      </c>
      <c r="E34" s="49">
        <f>'Avg Week Buloba-Nsangi'!E34+'Avg Week Nsangi-Buloba'!E34</f>
        <v>1.7142857142857144</v>
      </c>
      <c r="F34" s="49">
        <f>'Avg Week Buloba-Nsangi'!F34+'Avg Week Nsangi-Buloba'!F34</f>
        <v>1.4285714285714286</v>
      </c>
      <c r="G34" s="49">
        <f>'Avg Week Buloba-Nsangi'!G34+'Avg Week Nsangi-Buloba'!G34</f>
        <v>0.14285714285714285</v>
      </c>
      <c r="H34" s="49">
        <f>'Avg Week Buloba-Nsangi'!H34+'Avg Week Nsangi-Buloba'!H34</f>
        <v>0</v>
      </c>
      <c r="I34" s="49">
        <f>'Avg Week Buloba-Nsangi'!I34+'Avg Week Nsangi-Buloba'!I34</f>
        <v>2.5714285714285712</v>
      </c>
      <c r="J34" s="49">
        <f>'Avg Week Buloba-Nsangi'!J34+'Avg Week Nsangi-Buloba'!J34</f>
        <v>0.42857142857142855</v>
      </c>
      <c r="K34" s="49">
        <f>'Avg Week Buloba-Nsangi'!K34+'Avg Week Nsangi-Buloba'!K34</f>
        <v>0.2857142857142857</v>
      </c>
      <c r="L34" s="49">
        <f>'Avg Week Buloba-Nsangi'!L34+'Avg Week Nsangi-Buloba'!L34</f>
        <v>0</v>
      </c>
      <c r="M34" s="49">
        <f>'Avg Week Buloba-Nsangi'!M34+'Avg Week Nsangi-Buloba'!M34</f>
        <v>35</v>
      </c>
      <c r="N34" s="49">
        <f>'Avg Week Buloba-Nsangi'!N34+'Avg Week Nsangi-Buloba'!N34</f>
        <v>0</v>
      </c>
      <c r="O34" s="15">
        <f t="shared" si="0"/>
        <v>15.571428571428573</v>
      </c>
      <c r="P34" s="15">
        <f t="shared" si="1"/>
        <v>50.571428571428569</v>
      </c>
      <c r="R34" s="57" t="s">
        <v>90</v>
      </c>
      <c r="S34" s="58">
        <f t="shared" ref="S34:AF34" si="26">MAX(S10:S12)</f>
        <v>33</v>
      </c>
      <c r="T34" s="58">
        <f t="shared" si="26"/>
        <v>6.8571428571428577</v>
      </c>
      <c r="U34" s="58">
        <f t="shared" si="26"/>
        <v>6.1428571428571423</v>
      </c>
      <c r="V34" s="58">
        <f t="shared" si="26"/>
        <v>6.1428571428571423</v>
      </c>
      <c r="W34" s="58">
        <f t="shared" si="26"/>
        <v>1.2857142857142856</v>
      </c>
      <c r="X34" s="58">
        <f t="shared" si="26"/>
        <v>0</v>
      </c>
      <c r="Y34" s="58">
        <f t="shared" si="26"/>
        <v>11.571428571428569</v>
      </c>
      <c r="Z34" s="58">
        <f t="shared" si="26"/>
        <v>1.7142857142857142</v>
      </c>
      <c r="AA34" s="58">
        <f t="shared" si="26"/>
        <v>0.85714285714285698</v>
      </c>
      <c r="AB34" s="58">
        <f t="shared" si="26"/>
        <v>0.14285714285714285</v>
      </c>
      <c r="AC34" s="58">
        <f t="shared" si="26"/>
        <v>193.42857142857144</v>
      </c>
      <c r="AD34" s="58">
        <f t="shared" si="26"/>
        <v>0</v>
      </c>
      <c r="AE34" s="40">
        <f t="shared" si="26"/>
        <v>65</v>
      </c>
      <c r="AF34" s="40">
        <f t="shared" si="26"/>
        <v>250.14285714285714</v>
      </c>
    </row>
    <row r="35" spans="2:32" ht="23.1" customHeight="1" x14ac:dyDescent="0.25">
      <c r="B35" s="24" t="s">
        <v>62</v>
      </c>
      <c r="C35" s="49">
        <f>'Avg Week Buloba-Nsangi'!C35+'Avg Week Nsangi-Buloba'!C35</f>
        <v>7.7142857142857135</v>
      </c>
      <c r="D35" s="49">
        <f>'Avg Week Buloba-Nsangi'!D35+'Avg Week Nsangi-Buloba'!D35</f>
        <v>1.1428571428571428</v>
      </c>
      <c r="E35" s="49">
        <f>'Avg Week Buloba-Nsangi'!E35+'Avg Week Nsangi-Buloba'!E35</f>
        <v>0.8571428571428571</v>
      </c>
      <c r="F35" s="49">
        <f>'Avg Week Buloba-Nsangi'!F35+'Avg Week Nsangi-Buloba'!F35</f>
        <v>2.2857142857142856</v>
      </c>
      <c r="G35" s="49">
        <f>'Avg Week Buloba-Nsangi'!G35+'Avg Week Nsangi-Buloba'!G35</f>
        <v>0</v>
      </c>
      <c r="H35" s="49">
        <f>'Avg Week Buloba-Nsangi'!H35+'Avg Week Nsangi-Buloba'!H35</f>
        <v>0</v>
      </c>
      <c r="I35" s="49">
        <f>'Avg Week Buloba-Nsangi'!I35+'Avg Week Nsangi-Buloba'!I35</f>
        <v>3.285714285714286</v>
      </c>
      <c r="J35" s="49">
        <f>'Avg Week Buloba-Nsangi'!J35+'Avg Week Nsangi-Buloba'!J35</f>
        <v>0.42857142857142855</v>
      </c>
      <c r="K35" s="49">
        <f>'Avg Week Buloba-Nsangi'!K35+'Avg Week Nsangi-Buloba'!K35</f>
        <v>0.14285714285714285</v>
      </c>
      <c r="L35" s="49">
        <f>'Avg Week Buloba-Nsangi'!L35+'Avg Week Nsangi-Buloba'!L35</f>
        <v>0</v>
      </c>
      <c r="M35" s="49">
        <f>'Avg Week Buloba-Nsangi'!M35+'Avg Week Nsangi-Buloba'!M35</f>
        <v>33.857142857142861</v>
      </c>
      <c r="N35" s="49">
        <f>'Avg Week Buloba-Nsangi'!N35+'Avg Week Nsangi-Buloba'!N35</f>
        <v>0</v>
      </c>
      <c r="O35" s="15">
        <f t="shared" si="0"/>
        <v>15.857142857142858</v>
      </c>
      <c r="P35" s="15">
        <f t="shared" si="1"/>
        <v>49.714285714285722</v>
      </c>
      <c r="R35" s="57" t="s">
        <v>91</v>
      </c>
      <c r="S35" s="58">
        <f t="shared" ref="S35:AF35" si="27">MAX(S13:S18)</f>
        <v>32.857142857142861</v>
      </c>
      <c r="T35" s="58">
        <f t="shared" si="27"/>
        <v>6.8571428571428577</v>
      </c>
      <c r="U35" s="58">
        <f t="shared" si="27"/>
        <v>6.9999999999999991</v>
      </c>
      <c r="V35" s="58">
        <f t="shared" si="27"/>
        <v>5.8571428571428568</v>
      </c>
      <c r="W35" s="58">
        <f t="shared" si="27"/>
        <v>0.8571428571428571</v>
      </c>
      <c r="X35" s="58">
        <f t="shared" si="27"/>
        <v>0.14285714285714285</v>
      </c>
      <c r="Y35" s="58">
        <f t="shared" si="27"/>
        <v>12.428571428571429</v>
      </c>
      <c r="Z35" s="58">
        <f t="shared" si="27"/>
        <v>1.9999999999999998</v>
      </c>
      <c r="AA35" s="58">
        <f t="shared" si="27"/>
        <v>1.1428571428571428</v>
      </c>
      <c r="AB35" s="58">
        <f t="shared" si="27"/>
        <v>0.2857142857142857</v>
      </c>
      <c r="AC35" s="58">
        <f t="shared" si="27"/>
        <v>173.71428571428572</v>
      </c>
      <c r="AD35" s="58">
        <f t="shared" si="27"/>
        <v>0.14285714285714285</v>
      </c>
      <c r="AE35" s="40">
        <f t="shared" si="27"/>
        <v>64.285714285714278</v>
      </c>
      <c r="AF35" s="40">
        <f t="shared" si="27"/>
        <v>231.57142857142856</v>
      </c>
    </row>
    <row r="36" spans="2:32" ht="23.1" customHeight="1" x14ac:dyDescent="0.25">
      <c r="B36" s="24" t="s">
        <v>63</v>
      </c>
      <c r="C36" s="49">
        <f>'Avg Week Buloba-Nsangi'!C36+'Avg Week Nsangi-Buloba'!C36</f>
        <v>9</v>
      </c>
      <c r="D36" s="49">
        <f>'Avg Week Buloba-Nsangi'!D36+'Avg Week Nsangi-Buloba'!D36</f>
        <v>1.5714285714285714</v>
      </c>
      <c r="E36" s="49">
        <f>'Avg Week Buloba-Nsangi'!E36+'Avg Week Nsangi-Buloba'!E36</f>
        <v>1.4285714285714284</v>
      </c>
      <c r="F36" s="49">
        <f>'Avg Week Buloba-Nsangi'!F36+'Avg Week Nsangi-Buloba'!F36</f>
        <v>1.2857142857142856</v>
      </c>
      <c r="G36" s="49">
        <f>'Avg Week Buloba-Nsangi'!G36+'Avg Week Nsangi-Buloba'!G36</f>
        <v>0.14285714285714285</v>
      </c>
      <c r="H36" s="49">
        <f>'Avg Week Buloba-Nsangi'!H36+'Avg Week Nsangi-Buloba'!H36</f>
        <v>0.14285714285714285</v>
      </c>
      <c r="I36" s="49">
        <f>'Avg Week Buloba-Nsangi'!I36+'Avg Week Nsangi-Buloba'!I36</f>
        <v>2.4285714285714288</v>
      </c>
      <c r="J36" s="49">
        <f>'Avg Week Buloba-Nsangi'!J36+'Avg Week Nsangi-Buloba'!J36</f>
        <v>0.2857142857142857</v>
      </c>
      <c r="K36" s="49">
        <f>'Avg Week Buloba-Nsangi'!K36+'Avg Week Nsangi-Buloba'!K36</f>
        <v>0</v>
      </c>
      <c r="L36" s="49">
        <f>'Avg Week Buloba-Nsangi'!L36+'Avg Week Nsangi-Buloba'!L36</f>
        <v>0</v>
      </c>
      <c r="M36" s="49">
        <f>'Avg Week Buloba-Nsangi'!M36+'Avg Week Nsangi-Buloba'!M36</f>
        <v>35.285714285714285</v>
      </c>
      <c r="N36" s="49">
        <f>'Avg Week Buloba-Nsangi'!N36+'Avg Week Nsangi-Buloba'!N36</f>
        <v>0</v>
      </c>
      <c r="O36" s="15">
        <f t="shared" si="0"/>
        <v>16.285714285714285</v>
      </c>
      <c r="P36" s="15">
        <f t="shared" si="1"/>
        <v>51.571428571428569</v>
      </c>
      <c r="R36" s="57" t="s">
        <v>92</v>
      </c>
      <c r="S36" s="58">
        <f t="shared" ref="S36:AF36" si="28">MAX(S19:S21)</f>
        <v>48.571428571428569</v>
      </c>
      <c r="T36" s="58">
        <f t="shared" si="28"/>
        <v>7.4285714285714279</v>
      </c>
      <c r="U36" s="58">
        <f t="shared" si="28"/>
        <v>9.428571428571427</v>
      </c>
      <c r="V36" s="58">
        <f t="shared" si="28"/>
        <v>13.857142857142856</v>
      </c>
      <c r="W36" s="58">
        <f t="shared" si="28"/>
        <v>5.5714285714285712</v>
      </c>
      <c r="X36" s="58">
        <f t="shared" si="28"/>
        <v>0.42857142857142855</v>
      </c>
      <c r="Y36" s="58">
        <f t="shared" si="28"/>
        <v>13.571428571428573</v>
      </c>
      <c r="Z36" s="58">
        <f t="shared" si="28"/>
        <v>1.7142857142857142</v>
      </c>
      <c r="AA36" s="58">
        <f t="shared" si="28"/>
        <v>0.99999999999999989</v>
      </c>
      <c r="AB36" s="58">
        <f t="shared" si="28"/>
        <v>0.14285714285714285</v>
      </c>
      <c r="AC36" s="58">
        <f t="shared" si="28"/>
        <v>181.28571428571428</v>
      </c>
      <c r="AD36" s="58">
        <f t="shared" si="28"/>
        <v>0.2857142857142857</v>
      </c>
      <c r="AE36" s="40">
        <f t="shared" si="28"/>
        <v>94.714285714285694</v>
      </c>
      <c r="AF36" s="40">
        <f t="shared" si="28"/>
        <v>276</v>
      </c>
    </row>
    <row r="37" spans="2:32" ht="23.1" customHeight="1" x14ac:dyDescent="0.25">
      <c r="B37" s="23" t="s">
        <v>64</v>
      </c>
      <c r="C37" s="49">
        <f>'Avg Week Buloba-Nsangi'!C37+'Avg Week Nsangi-Buloba'!C37</f>
        <v>8</v>
      </c>
      <c r="D37" s="49">
        <f>'Avg Week Buloba-Nsangi'!D37+'Avg Week Nsangi-Buloba'!D37</f>
        <v>1.5714285714285714</v>
      </c>
      <c r="E37" s="49">
        <f>'Avg Week Buloba-Nsangi'!E37+'Avg Week Nsangi-Buloba'!E37</f>
        <v>1.4285714285714286</v>
      </c>
      <c r="F37" s="49">
        <f>'Avg Week Buloba-Nsangi'!F37+'Avg Week Nsangi-Buloba'!F37</f>
        <v>0.8571428571428571</v>
      </c>
      <c r="G37" s="49">
        <f>'Avg Week Buloba-Nsangi'!G37+'Avg Week Nsangi-Buloba'!G37</f>
        <v>0</v>
      </c>
      <c r="H37" s="49">
        <f>'Avg Week Buloba-Nsangi'!H37+'Avg Week Nsangi-Buloba'!H37</f>
        <v>0</v>
      </c>
      <c r="I37" s="49">
        <f>'Avg Week Buloba-Nsangi'!I37+'Avg Week Nsangi-Buloba'!I37</f>
        <v>2.5714285714285712</v>
      </c>
      <c r="J37" s="49">
        <f>'Avg Week Buloba-Nsangi'!J37+'Avg Week Nsangi-Buloba'!J37</f>
        <v>0.42857142857142855</v>
      </c>
      <c r="K37" s="49">
        <f>'Avg Week Buloba-Nsangi'!K37+'Avg Week Nsangi-Buloba'!K37</f>
        <v>0</v>
      </c>
      <c r="L37" s="49">
        <f>'Avg Week Buloba-Nsangi'!L37+'Avg Week Nsangi-Buloba'!L37</f>
        <v>0</v>
      </c>
      <c r="M37" s="49">
        <f>'Avg Week Buloba-Nsangi'!M37+'Avg Week Nsangi-Buloba'!M37</f>
        <v>30.714285714285715</v>
      </c>
      <c r="N37" s="49">
        <f>'Avg Week Buloba-Nsangi'!N37+'Avg Week Nsangi-Buloba'!N37</f>
        <v>0</v>
      </c>
      <c r="O37" s="15">
        <f t="shared" si="0"/>
        <v>14.857142857142858</v>
      </c>
      <c r="P37" s="15">
        <f t="shared" si="1"/>
        <v>45.571428571428569</v>
      </c>
      <c r="R37" s="37" t="s">
        <v>85</v>
      </c>
      <c r="S37" s="62">
        <f t="shared" ref="S37:AF37" si="29">SUM(S10:S12)</f>
        <v>93</v>
      </c>
      <c r="T37" s="63">
        <f t="shared" si="29"/>
        <v>16.285714285714285</v>
      </c>
      <c r="U37" s="63">
        <f t="shared" si="29"/>
        <v>14.428571428571427</v>
      </c>
      <c r="V37" s="63">
        <f t="shared" si="29"/>
        <v>15.285714285714285</v>
      </c>
      <c r="W37" s="63">
        <f t="shared" si="29"/>
        <v>2.8571428571428568</v>
      </c>
      <c r="X37" s="63">
        <f t="shared" si="29"/>
        <v>0</v>
      </c>
      <c r="Y37" s="63">
        <f t="shared" si="29"/>
        <v>25.571428571428569</v>
      </c>
      <c r="Z37" s="63">
        <f t="shared" si="29"/>
        <v>3.8571428571428568</v>
      </c>
      <c r="AA37" s="63">
        <f t="shared" si="29"/>
        <v>1.857142857142857</v>
      </c>
      <c r="AB37" s="63">
        <f t="shared" si="29"/>
        <v>0.14285714285714285</v>
      </c>
      <c r="AC37" s="63">
        <f t="shared" si="29"/>
        <v>569.42857142857144</v>
      </c>
      <c r="AD37" s="63">
        <f t="shared" si="29"/>
        <v>0</v>
      </c>
      <c r="AE37" s="64">
        <f t="shared" si="29"/>
        <v>173.28571428571428</v>
      </c>
      <c r="AF37" s="64">
        <f t="shared" si="29"/>
        <v>742.71428571428567</v>
      </c>
    </row>
    <row r="38" spans="2:32" ht="23.1" customHeight="1" x14ac:dyDescent="0.25">
      <c r="B38" s="24" t="s">
        <v>65</v>
      </c>
      <c r="C38" s="49">
        <f>'Avg Week Buloba-Nsangi'!C38+'Avg Week Nsangi-Buloba'!C38</f>
        <v>9.4285714285714288</v>
      </c>
      <c r="D38" s="49">
        <f>'Avg Week Buloba-Nsangi'!D38+'Avg Week Nsangi-Buloba'!D38</f>
        <v>1.7142857142857144</v>
      </c>
      <c r="E38" s="49">
        <f>'Avg Week Buloba-Nsangi'!E38+'Avg Week Nsangi-Buloba'!E38</f>
        <v>1.2857142857142856</v>
      </c>
      <c r="F38" s="49">
        <f>'Avg Week Buloba-Nsangi'!F38+'Avg Week Nsangi-Buloba'!F38</f>
        <v>2.1428571428571428</v>
      </c>
      <c r="G38" s="49">
        <f>'Avg Week Buloba-Nsangi'!G38+'Avg Week Nsangi-Buloba'!G38</f>
        <v>0</v>
      </c>
      <c r="H38" s="49">
        <f>'Avg Week Buloba-Nsangi'!H38+'Avg Week Nsangi-Buloba'!H38</f>
        <v>0</v>
      </c>
      <c r="I38" s="49">
        <f>'Avg Week Buloba-Nsangi'!I38+'Avg Week Nsangi-Buloba'!I38</f>
        <v>2.5714285714285712</v>
      </c>
      <c r="J38" s="49">
        <f>'Avg Week Buloba-Nsangi'!J38+'Avg Week Nsangi-Buloba'!J38</f>
        <v>0.8571428571428571</v>
      </c>
      <c r="K38" s="49">
        <f>'Avg Week Buloba-Nsangi'!K38+'Avg Week Nsangi-Buloba'!K38</f>
        <v>0.14285714285714285</v>
      </c>
      <c r="L38" s="49">
        <f>'Avg Week Buloba-Nsangi'!L38+'Avg Week Nsangi-Buloba'!L38</f>
        <v>0</v>
      </c>
      <c r="M38" s="49">
        <f>'Avg Week Buloba-Nsangi'!M38+'Avg Week Nsangi-Buloba'!M38</f>
        <v>35.428571428571431</v>
      </c>
      <c r="N38" s="49">
        <f>'Avg Week Buloba-Nsangi'!N38+'Avg Week Nsangi-Buloba'!N38</f>
        <v>0</v>
      </c>
      <c r="O38" s="15">
        <f t="shared" si="0"/>
        <v>18.142857142857139</v>
      </c>
      <c r="P38" s="15">
        <f t="shared" si="1"/>
        <v>53.571428571428569</v>
      </c>
      <c r="R38" s="28" t="s">
        <v>86</v>
      </c>
      <c r="S38" s="63">
        <f t="shared" ref="S38:AF38" si="30">SUM(S13:S18)</f>
        <v>184.00000000000003</v>
      </c>
      <c r="T38" s="63">
        <f t="shared" si="30"/>
        <v>34.428571428571431</v>
      </c>
      <c r="U38" s="63">
        <f t="shared" si="30"/>
        <v>35</v>
      </c>
      <c r="V38" s="63">
        <f t="shared" si="30"/>
        <v>26.714285714285712</v>
      </c>
      <c r="W38" s="63">
        <f t="shared" si="30"/>
        <v>2.4285714285714279</v>
      </c>
      <c r="X38" s="63">
        <f t="shared" si="30"/>
        <v>0.2857142857142857</v>
      </c>
      <c r="Y38" s="63">
        <f t="shared" si="30"/>
        <v>68</v>
      </c>
      <c r="Z38" s="63">
        <f t="shared" si="30"/>
        <v>9.2857142857142847</v>
      </c>
      <c r="AA38" s="63">
        <f t="shared" si="30"/>
        <v>4.7142857142857144</v>
      </c>
      <c r="AB38" s="63">
        <f t="shared" si="30"/>
        <v>0.5714285714285714</v>
      </c>
      <c r="AC38" s="63">
        <f t="shared" si="30"/>
        <v>869</v>
      </c>
      <c r="AD38" s="63">
        <f t="shared" si="30"/>
        <v>0.14285714285714285</v>
      </c>
      <c r="AE38" s="64">
        <f t="shared" si="30"/>
        <v>365.57142857142856</v>
      </c>
      <c r="AF38" s="64">
        <f t="shared" si="30"/>
        <v>1234.5714285714287</v>
      </c>
    </row>
    <row r="39" spans="2:32" ht="23.1" customHeight="1" x14ac:dyDescent="0.25">
      <c r="B39" s="24" t="s">
        <v>66</v>
      </c>
      <c r="C39" s="49">
        <f>'Avg Week Buloba-Nsangi'!C39+'Avg Week Nsangi-Buloba'!C39</f>
        <v>6.4285714285714288</v>
      </c>
      <c r="D39" s="49">
        <f>'Avg Week Buloba-Nsangi'!D39+'Avg Week Nsangi-Buloba'!D39</f>
        <v>1.2857142857142856</v>
      </c>
      <c r="E39" s="49">
        <f>'Avg Week Buloba-Nsangi'!E39+'Avg Week Nsangi-Buloba'!E39</f>
        <v>1</v>
      </c>
      <c r="F39" s="49">
        <f>'Avg Week Buloba-Nsangi'!F39+'Avg Week Nsangi-Buloba'!F39</f>
        <v>0.8571428571428571</v>
      </c>
      <c r="G39" s="49">
        <f>'Avg Week Buloba-Nsangi'!G39+'Avg Week Nsangi-Buloba'!G39</f>
        <v>0</v>
      </c>
      <c r="H39" s="49">
        <f>'Avg Week Buloba-Nsangi'!H39+'Avg Week Nsangi-Buloba'!H39</f>
        <v>0</v>
      </c>
      <c r="I39" s="49">
        <f>'Avg Week Buloba-Nsangi'!I39+'Avg Week Nsangi-Buloba'!I39</f>
        <v>3.2857142857142856</v>
      </c>
      <c r="J39" s="49">
        <f>'Avg Week Buloba-Nsangi'!J39+'Avg Week Nsangi-Buloba'!J39</f>
        <v>0</v>
      </c>
      <c r="K39" s="49">
        <f>'Avg Week Buloba-Nsangi'!K39+'Avg Week Nsangi-Buloba'!K39</f>
        <v>0</v>
      </c>
      <c r="L39" s="49">
        <f>'Avg Week Buloba-Nsangi'!L39+'Avg Week Nsangi-Buloba'!L39</f>
        <v>0.14285714285714285</v>
      </c>
      <c r="M39" s="49">
        <f>'Avg Week Buloba-Nsangi'!M39+'Avg Week Nsangi-Buloba'!M39</f>
        <v>33.857142857142861</v>
      </c>
      <c r="N39" s="49">
        <f>'Avg Week Buloba-Nsangi'!N39+'Avg Week Nsangi-Buloba'!N39</f>
        <v>0</v>
      </c>
      <c r="O39" s="15">
        <f t="shared" si="0"/>
        <v>13</v>
      </c>
      <c r="P39" s="15">
        <f t="shared" si="1"/>
        <v>46.857142857142861</v>
      </c>
      <c r="R39" s="29" t="s">
        <v>87</v>
      </c>
      <c r="S39" s="63">
        <f t="shared" ref="S39:AF39" si="31">SUM(S19:S21)</f>
        <v>127.28571428571428</v>
      </c>
      <c r="T39" s="63">
        <f t="shared" si="31"/>
        <v>21.142857142857142</v>
      </c>
      <c r="U39" s="63">
        <f t="shared" si="31"/>
        <v>22.142857142857139</v>
      </c>
      <c r="V39" s="63">
        <f t="shared" si="31"/>
        <v>26.714285714285712</v>
      </c>
      <c r="W39" s="63">
        <f t="shared" si="31"/>
        <v>10</v>
      </c>
      <c r="X39" s="63">
        <f t="shared" si="31"/>
        <v>0.5714285714285714</v>
      </c>
      <c r="Y39" s="63">
        <f t="shared" si="31"/>
        <v>37.285714285714285</v>
      </c>
      <c r="Z39" s="63">
        <f t="shared" si="31"/>
        <v>4.1428571428571423</v>
      </c>
      <c r="AA39" s="63">
        <f t="shared" si="31"/>
        <v>1.7142857142857142</v>
      </c>
      <c r="AB39" s="63">
        <f t="shared" si="31"/>
        <v>0.14285714285714285</v>
      </c>
      <c r="AC39" s="63">
        <f t="shared" si="31"/>
        <v>497.28571428571428</v>
      </c>
      <c r="AD39" s="63">
        <f t="shared" si="31"/>
        <v>0.2857142857142857</v>
      </c>
      <c r="AE39" s="64">
        <f t="shared" si="31"/>
        <v>251.42857142857142</v>
      </c>
      <c r="AF39" s="64">
        <f t="shared" si="31"/>
        <v>748.71428571428578</v>
      </c>
    </row>
    <row r="40" spans="2:32" ht="23.1" customHeight="1" x14ac:dyDescent="0.25">
      <c r="B40" s="24" t="s">
        <v>67</v>
      </c>
      <c r="C40" s="49">
        <f>'Avg Week Buloba-Nsangi'!C40+'Avg Week Nsangi-Buloba'!C40</f>
        <v>6.5714285714285712</v>
      </c>
      <c r="D40" s="49">
        <f>'Avg Week Buloba-Nsangi'!D40+'Avg Week Nsangi-Buloba'!D40</f>
        <v>1.1428571428571428</v>
      </c>
      <c r="E40" s="49">
        <f>'Avg Week Buloba-Nsangi'!E40+'Avg Week Nsangi-Buloba'!E40</f>
        <v>2.2857142857142856</v>
      </c>
      <c r="F40" s="49">
        <f>'Avg Week Buloba-Nsangi'!F40+'Avg Week Nsangi-Buloba'!F40</f>
        <v>1.2857142857142856</v>
      </c>
      <c r="G40" s="49">
        <f>'Avg Week Buloba-Nsangi'!G40+'Avg Week Nsangi-Buloba'!G40</f>
        <v>0</v>
      </c>
      <c r="H40" s="49">
        <f>'Avg Week Buloba-Nsangi'!H40+'Avg Week Nsangi-Buloba'!H40</f>
        <v>0</v>
      </c>
      <c r="I40" s="49">
        <f>'Avg Week Buloba-Nsangi'!I40+'Avg Week Nsangi-Buloba'!I40</f>
        <v>2.8571428571428572</v>
      </c>
      <c r="J40" s="49">
        <f>'Avg Week Buloba-Nsangi'!J40+'Avg Week Nsangi-Buloba'!J40</f>
        <v>0.2857142857142857</v>
      </c>
      <c r="K40" s="49">
        <f>'Avg Week Buloba-Nsangi'!K40+'Avg Week Nsangi-Buloba'!K40</f>
        <v>0.14285714285714285</v>
      </c>
      <c r="L40" s="49">
        <f>'Avg Week Buloba-Nsangi'!L40+'Avg Week Nsangi-Buloba'!L40</f>
        <v>0</v>
      </c>
      <c r="M40" s="49">
        <f>'Avg Week Buloba-Nsangi'!M40+'Avg Week Nsangi-Buloba'!M40</f>
        <v>30.714285714285715</v>
      </c>
      <c r="N40" s="49">
        <f>'Avg Week Buloba-Nsangi'!N40+'Avg Week Nsangi-Buloba'!N40</f>
        <v>0</v>
      </c>
      <c r="O40" s="15">
        <f t="shared" si="0"/>
        <v>14.571428571428571</v>
      </c>
      <c r="P40" s="15">
        <f t="shared" si="1"/>
        <v>45.285714285714285</v>
      </c>
      <c r="R40" s="5" t="s">
        <v>17</v>
      </c>
      <c r="S40" s="63">
        <f t="shared" ref="S40:AF40" si="32">SUM(S10:S21)</f>
        <v>404.28571428571422</v>
      </c>
      <c r="T40" s="63">
        <f t="shared" si="32"/>
        <v>71.857142857142847</v>
      </c>
      <c r="U40" s="63">
        <f t="shared" si="32"/>
        <v>71.571428571428569</v>
      </c>
      <c r="V40" s="63">
        <f t="shared" si="32"/>
        <v>68.714285714285708</v>
      </c>
      <c r="W40" s="63">
        <f t="shared" si="32"/>
        <v>15.285714285714285</v>
      </c>
      <c r="X40" s="63">
        <f t="shared" si="32"/>
        <v>0.8571428571428571</v>
      </c>
      <c r="Y40" s="63">
        <f t="shared" si="32"/>
        <v>130.85714285714283</v>
      </c>
      <c r="Z40" s="63">
        <f t="shared" si="32"/>
        <v>17.285714285714285</v>
      </c>
      <c r="AA40" s="63">
        <f t="shared" si="32"/>
        <v>8.2857142857142847</v>
      </c>
      <c r="AB40" s="63">
        <f t="shared" si="32"/>
        <v>0.85714285714285698</v>
      </c>
      <c r="AC40" s="63">
        <f t="shared" si="32"/>
        <v>1935.7142857142858</v>
      </c>
      <c r="AD40" s="63">
        <f t="shared" si="32"/>
        <v>0.42857142857142855</v>
      </c>
      <c r="AE40" s="64">
        <f t="shared" si="32"/>
        <v>790.28571428571411</v>
      </c>
      <c r="AF40" s="64">
        <f t="shared" si="32"/>
        <v>2726.0000000000005</v>
      </c>
    </row>
    <row r="41" spans="2:32" ht="23.1" customHeight="1" x14ac:dyDescent="0.25">
      <c r="B41" s="23" t="s">
        <v>68</v>
      </c>
      <c r="C41" s="49">
        <f>'Avg Week Buloba-Nsangi'!C41+'Avg Week Nsangi-Buloba'!C41</f>
        <v>5.7142857142857144</v>
      </c>
      <c r="D41" s="49">
        <f>'Avg Week Buloba-Nsangi'!D41+'Avg Week Nsangi-Buloba'!D41</f>
        <v>1.5714285714285714</v>
      </c>
      <c r="E41" s="49">
        <f>'Avg Week Buloba-Nsangi'!E41+'Avg Week Nsangi-Buloba'!E41</f>
        <v>1</v>
      </c>
      <c r="F41" s="49">
        <f>'Avg Week Buloba-Nsangi'!F41+'Avg Week Nsangi-Buloba'!F41</f>
        <v>0.8571428571428571</v>
      </c>
      <c r="G41" s="49">
        <f>'Avg Week Buloba-Nsangi'!G41+'Avg Week Nsangi-Buloba'!G41</f>
        <v>0.14285714285714285</v>
      </c>
      <c r="H41" s="49">
        <f>'Avg Week Buloba-Nsangi'!H41+'Avg Week Nsangi-Buloba'!H41</f>
        <v>0</v>
      </c>
      <c r="I41" s="49">
        <f>'Avg Week Buloba-Nsangi'!I41+'Avg Week Nsangi-Buloba'!I41</f>
        <v>3</v>
      </c>
      <c r="J41" s="49">
        <f>'Avg Week Buloba-Nsangi'!J41+'Avg Week Nsangi-Buloba'!J41</f>
        <v>0.42857142857142855</v>
      </c>
      <c r="K41" s="49">
        <f>'Avg Week Buloba-Nsangi'!K41+'Avg Week Nsangi-Buloba'!K41</f>
        <v>0.2857142857142857</v>
      </c>
      <c r="L41" s="49">
        <f>'Avg Week Buloba-Nsangi'!L41+'Avg Week Nsangi-Buloba'!L41</f>
        <v>0</v>
      </c>
      <c r="M41" s="49">
        <f>'Avg Week Buloba-Nsangi'!M41+'Avg Week Nsangi-Buloba'!M41</f>
        <v>29</v>
      </c>
      <c r="N41" s="49">
        <f>'Avg Week Buloba-Nsangi'!N41+'Avg Week Nsangi-Buloba'!N41</f>
        <v>0</v>
      </c>
      <c r="O41" s="15">
        <f t="shared" si="0"/>
        <v>13</v>
      </c>
      <c r="P41" s="15">
        <f t="shared" si="1"/>
        <v>42</v>
      </c>
      <c r="R41" s="5" t="s">
        <v>185</v>
      </c>
      <c r="S41" s="63">
        <f>SUM(S10:S33)</f>
        <v>603.28571428571422</v>
      </c>
      <c r="T41" s="63">
        <f t="shared" ref="T41:AD41" si="33">SUM(T10:T33)</f>
        <v>141.85714285714283</v>
      </c>
      <c r="U41" s="63">
        <f t="shared" si="33"/>
        <v>126.07142857142857</v>
      </c>
      <c r="V41" s="63">
        <f t="shared" si="33"/>
        <v>193.21428571428572</v>
      </c>
      <c r="W41" s="63">
        <f t="shared" si="33"/>
        <v>27.785714285714285</v>
      </c>
      <c r="X41" s="63">
        <f t="shared" si="33"/>
        <v>3.3571428571428572</v>
      </c>
      <c r="Y41" s="63">
        <f t="shared" si="33"/>
        <v>224.35714285714283</v>
      </c>
      <c r="Z41" s="63">
        <f t="shared" si="33"/>
        <v>33.285714285714285</v>
      </c>
      <c r="AA41" s="63">
        <f t="shared" si="33"/>
        <v>9.7857142857142847</v>
      </c>
      <c r="AB41" s="63">
        <f t="shared" si="33"/>
        <v>1.357142857142857</v>
      </c>
      <c r="AC41" s="63">
        <f t="shared" si="33"/>
        <v>2645.2142857142858</v>
      </c>
      <c r="AD41" s="63">
        <f t="shared" si="33"/>
        <v>0.42857142857142855</v>
      </c>
      <c r="AE41" s="64">
        <f>SUM(AE10:AE33)</f>
        <v>1364.7857142857142</v>
      </c>
      <c r="AF41" s="64">
        <f>SUM(AF10:AF33)</f>
        <v>4010.0000000000005</v>
      </c>
    </row>
    <row r="42" spans="2:32" ht="23.1" customHeight="1" x14ac:dyDescent="0.25">
      <c r="B42" s="24" t="s">
        <v>69</v>
      </c>
      <c r="C42" s="49">
        <f>'Avg Week Buloba-Nsangi'!C42+'Avg Week Nsangi-Buloba'!C42</f>
        <v>8.4285714285714288</v>
      </c>
      <c r="D42" s="49">
        <f>'Avg Week Buloba-Nsangi'!D42+'Avg Week Nsangi-Buloba'!D42</f>
        <v>2</v>
      </c>
      <c r="E42" s="49">
        <f>'Avg Week Buloba-Nsangi'!E42+'Avg Week Nsangi-Buloba'!E42</f>
        <v>1.4285714285714284</v>
      </c>
      <c r="F42" s="49">
        <f>'Avg Week Buloba-Nsangi'!F42+'Avg Week Nsangi-Buloba'!F42</f>
        <v>1.1428571428571428</v>
      </c>
      <c r="G42" s="49">
        <f>'Avg Week Buloba-Nsangi'!G42+'Avg Week Nsangi-Buloba'!G42</f>
        <v>0.14285714285714285</v>
      </c>
      <c r="H42" s="49">
        <f>'Avg Week Buloba-Nsangi'!H42+'Avg Week Nsangi-Buloba'!H42</f>
        <v>0</v>
      </c>
      <c r="I42" s="49">
        <f>'Avg Week Buloba-Nsangi'!I42+'Avg Week Nsangi-Buloba'!I42</f>
        <v>1.4285714285714286</v>
      </c>
      <c r="J42" s="49">
        <f>'Avg Week Buloba-Nsangi'!J42+'Avg Week Nsangi-Buloba'!J42</f>
        <v>0</v>
      </c>
      <c r="K42" s="49">
        <f>'Avg Week Buloba-Nsangi'!K42+'Avg Week Nsangi-Buloba'!K42</f>
        <v>0.2857142857142857</v>
      </c>
      <c r="L42" s="49">
        <f>'Avg Week Buloba-Nsangi'!L42+'Avg Week Nsangi-Buloba'!L42</f>
        <v>0.14285714285714285</v>
      </c>
      <c r="M42" s="49">
        <f>'Avg Week Buloba-Nsangi'!M42+'Avg Week Nsangi-Buloba'!M42</f>
        <v>34</v>
      </c>
      <c r="N42" s="49">
        <f>'Avg Week Buloba-Nsangi'!N42+'Avg Week Nsangi-Buloba'!N42</f>
        <v>0</v>
      </c>
      <c r="O42" s="15">
        <f t="shared" si="0"/>
        <v>15</v>
      </c>
      <c r="P42" s="15">
        <f t="shared" si="1"/>
        <v>49</v>
      </c>
      <c r="R42" s="5" t="s">
        <v>160</v>
      </c>
      <c r="S42" s="48">
        <f>S41/S40</f>
        <v>1.492226148409894</v>
      </c>
      <c r="T42" s="48">
        <f t="shared" ref="T42:AF42" si="34">T41/T40</f>
        <v>1.974155069582505</v>
      </c>
      <c r="U42" s="48">
        <f t="shared" si="34"/>
        <v>1.7614770459081837</v>
      </c>
      <c r="V42" s="48">
        <f t="shared" si="34"/>
        <v>2.8118503118503124</v>
      </c>
      <c r="W42" s="48">
        <f t="shared" si="34"/>
        <v>1.8177570093457944</v>
      </c>
      <c r="X42" s="48">
        <f t="shared" si="34"/>
        <v>3.916666666666667</v>
      </c>
      <c r="Y42" s="48">
        <f t="shared" si="34"/>
        <v>1.714519650655022</v>
      </c>
      <c r="Z42" s="48">
        <f t="shared" si="34"/>
        <v>1.9256198347107438</v>
      </c>
      <c r="AA42" s="48">
        <f t="shared" si="34"/>
        <v>1.1810344827586208</v>
      </c>
      <c r="AB42" s="48">
        <f t="shared" si="34"/>
        <v>1.5833333333333335</v>
      </c>
      <c r="AC42" s="48">
        <f t="shared" si="34"/>
        <v>1.366531365313653</v>
      </c>
      <c r="AD42" s="48">
        <f t="shared" si="34"/>
        <v>1</v>
      </c>
      <c r="AE42" s="65">
        <f t="shared" si="34"/>
        <v>1.7269522776572672</v>
      </c>
      <c r="AF42" s="65">
        <f t="shared" si="34"/>
        <v>1.4710198092443139</v>
      </c>
    </row>
    <row r="43" spans="2:32" ht="23.1" customHeight="1" x14ac:dyDescent="0.25">
      <c r="B43" s="23" t="s">
        <v>70</v>
      </c>
      <c r="C43" s="49">
        <f>'Avg Week Buloba-Nsangi'!C43+'Avg Week Nsangi-Buloba'!C43</f>
        <v>8</v>
      </c>
      <c r="D43" s="49">
        <f>'Avg Week Buloba-Nsangi'!D43+'Avg Week Nsangi-Buloba'!D43</f>
        <v>1.7142857142857144</v>
      </c>
      <c r="E43" s="49">
        <f>'Avg Week Buloba-Nsangi'!E43+'Avg Week Nsangi-Buloba'!E43</f>
        <v>1.4285714285714286</v>
      </c>
      <c r="F43" s="49">
        <f>'Avg Week Buloba-Nsangi'!F43+'Avg Week Nsangi-Buloba'!F43</f>
        <v>0.5714285714285714</v>
      </c>
      <c r="G43" s="49">
        <f>'Avg Week Buloba-Nsangi'!G43+'Avg Week Nsangi-Buloba'!G43</f>
        <v>0.14285714285714285</v>
      </c>
      <c r="H43" s="49">
        <f>'Avg Week Buloba-Nsangi'!H43+'Avg Week Nsangi-Buloba'!H43</f>
        <v>0</v>
      </c>
      <c r="I43" s="49">
        <f>'Avg Week Buloba-Nsangi'!I43+'Avg Week Nsangi-Buloba'!I43</f>
        <v>2.5714285714285712</v>
      </c>
      <c r="J43" s="49">
        <f>'Avg Week Buloba-Nsangi'!J43+'Avg Week Nsangi-Buloba'!J43</f>
        <v>0.5714285714285714</v>
      </c>
      <c r="K43" s="49">
        <f>'Avg Week Buloba-Nsangi'!K43+'Avg Week Nsangi-Buloba'!K43</f>
        <v>0</v>
      </c>
      <c r="L43" s="49">
        <f>'Avg Week Buloba-Nsangi'!L43+'Avg Week Nsangi-Buloba'!L43</f>
        <v>0</v>
      </c>
      <c r="M43" s="49">
        <f>'Avg Week Buloba-Nsangi'!M43+'Avg Week Nsangi-Buloba'!M43</f>
        <v>33.285714285714285</v>
      </c>
      <c r="N43" s="49">
        <f>'Avg Week Buloba-Nsangi'!N43+'Avg Week Nsangi-Buloba'!N43</f>
        <v>0</v>
      </c>
      <c r="O43" s="15">
        <f t="shared" si="0"/>
        <v>15</v>
      </c>
      <c r="P43" s="15">
        <f t="shared" si="1"/>
        <v>48.285714285714285</v>
      </c>
    </row>
    <row r="44" spans="2:32" ht="23.1" customHeight="1" x14ac:dyDescent="0.25">
      <c r="B44" s="25" t="s">
        <v>71</v>
      </c>
      <c r="C44" s="49">
        <f>'Avg Week Buloba-Nsangi'!C44+'Avg Week Nsangi-Buloba'!C44</f>
        <v>7.2857142857142865</v>
      </c>
      <c r="D44" s="49">
        <f>'Avg Week Buloba-Nsangi'!D44+'Avg Week Nsangi-Buloba'!D44</f>
        <v>2</v>
      </c>
      <c r="E44" s="49">
        <f>'Avg Week Buloba-Nsangi'!E44+'Avg Week Nsangi-Buloba'!E44</f>
        <v>1.7142857142857144</v>
      </c>
      <c r="F44" s="49">
        <f>'Avg Week Buloba-Nsangi'!F44+'Avg Week Nsangi-Buloba'!F44</f>
        <v>0.71428571428571419</v>
      </c>
      <c r="G44" s="49">
        <f>'Avg Week Buloba-Nsangi'!G44+'Avg Week Nsangi-Buloba'!G44</f>
        <v>0</v>
      </c>
      <c r="H44" s="49">
        <f>'Avg Week Buloba-Nsangi'!H44+'Avg Week Nsangi-Buloba'!H44</f>
        <v>0</v>
      </c>
      <c r="I44" s="49">
        <f>'Avg Week Buloba-Nsangi'!I44+'Avg Week Nsangi-Buloba'!I44</f>
        <v>3.2857142857142856</v>
      </c>
      <c r="J44" s="49">
        <f>'Avg Week Buloba-Nsangi'!J44+'Avg Week Nsangi-Buloba'!J44</f>
        <v>0.2857142857142857</v>
      </c>
      <c r="K44" s="49">
        <f>'Avg Week Buloba-Nsangi'!K44+'Avg Week Nsangi-Buloba'!K44</f>
        <v>0</v>
      </c>
      <c r="L44" s="49">
        <f>'Avg Week Buloba-Nsangi'!L44+'Avg Week Nsangi-Buloba'!L44</f>
        <v>0</v>
      </c>
      <c r="M44" s="49">
        <f>'Avg Week Buloba-Nsangi'!M44+'Avg Week Nsangi-Buloba'!M44</f>
        <v>29.714285714285715</v>
      </c>
      <c r="N44" s="49">
        <f>'Avg Week Buloba-Nsangi'!N44+'Avg Week Nsangi-Buloba'!N44</f>
        <v>0</v>
      </c>
      <c r="O44" s="15">
        <f t="shared" si="0"/>
        <v>15.285714285714286</v>
      </c>
      <c r="P44" s="15">
        <f t="shared" si="1"/>
        <v>45</v>
      </c>
    </row>
    <row r="45" spans="2:32" ht="23.1" customHeight="1" x14ac:dyDescent="0.25">
      <c r="B45" s="23" t="s">
        <v>72</v>
      </c>
      <c r="C45" s="49">
        <f>'Avg Week Buloba-Nsangi'!C45+'Avg Week Nsangi-Buloba'!C45</f>
        <v>5.8571428571428577</v>
      </c>
      <c r="D45" s="49">
        <f>'Avg Week Buloba-Nsangi'!D45+'Avg Week Nsangi-Buloba'!D45</f>
        <v>1.1428571428571428</v>
      </c>
      <c r="E45" s="49">
        <f>'Avg Week Buloba-Nsangi'!E45+'Avg Week Nsangi-Buloba'!E45</f>
        <v>1.8571428571428572</v>
      </c>
      <c r="F45" s="49">
        <f>'Avg Week Buloba-Nsangi'!F45+'Avg Week Nsangi-Buloba'!F45</f>
        <v>0.8571428571428571</v>
      </c>
      <c r="G45" s="49">
        <f>'Avg Week Buloba-Nsangi'!G45+'Avg Week Nsangi-Buloba'!G45</f>
        <v>0.42857142857142855</v>
      </c>
      <c r="H45" s="49">
        <f>'Avg Week Buloba-Nsangi'!H45+'Avg Week Nsangi-Buloba'!H45</f>
        <v>0.14285714285714285</v>
      </c>
      <c r="I45" s="49">
        <f>'Avg Week Buloba-Nsangi'!I45+'Avg Week Nsangi-Buloba'!I45</f>
        <v>2.8571428571428572</v>
      </c>
      <c r="J45" s="49">
        <f>'Avg Week Buloba-Nsangi'!J45+'Avg Week Nsangi-Buloba'!J45</f>
        <v>0.42857142857142855</v>
      </c>
      <c r="K45" s="49">
        <f>'Avg Week Buloba-Nsangi'!K45+'Avg Week Nsangi-Buloba'!K45</f>
        <v>0.42857142857142855</v>
      </c>
      <c r="L45" s="49">
        <f>'Avg Week Buloba-Nsangi'!L45+'Avg Week Nsangi-Buloba'!L45</f>
        <v>0</v>
      </c>
      <c r="M45" s="49">
        <f>'Avg Week Buloba-Nsangi'!M45+'Avg Week Nsangi-Buloba'!M45</f>
        <v>29.571428571428569</v>
      </c>
      <c r="N45" s="49">
        <f>'Avg Week Buloba-Nsangi'!N45+'Avg Week Nsangi-Buloba'!N45</f>
        <v>0</v>
      </c>
      <c r="O45" s="15">
        <f t="shared" si="0"/>
        <v>14.000000000000002</v>
      </c>
      <c r="P45" s="15">
        <f t="shared" si="1"/>
        <v>43.571428571428569</v>
      </c>
    </row>
    <row r="46" spans="2:32" ht="23.1" customHeight="1" x14ac:dyDescent="0.25">
      <c r="B46" s="24" t="s">
        <v>73</v>
      </c>
      <c r="C46" s="49">
        <f>'Avg Week Buloba-Nsangi'!C46+'Avg Week Nsangi-Buloba'!C46</f>
        <v>7.2857142857142847</v>
      </c>
      <c r="D46" s="49">
        <f>'Avg Week Buloba-Nsangi'!D46+'Avg Week Nsangi-Buloba'!D46</f>
        <v>1.2857142857142856</v>
      </c>
      <c r="E46" s="49">
        <f>'Avg Week Buloba-Nsangi'!E46+'Avg Week Nsangi-Buloba'!E46</f>
        <v>1.4285714285714284</v>
      </c>
      <c r="F46" s="49">
        <f>'Avg Week Buloba-Nsangi'!F46+'Avg Week Nsangi-Buloba'!F46</f>
        <v>1.2857142857142856</v>
      </c>
      <c r="G46" s="49">
        <f>'Avg Week Buloba-Nsangi'!G46+'Avg Week Nsangi-Buloba'!G46</f>
        <v>0</v>
      </c>
      <c r="H46" s="49">
        <f>'Avg Week Buloba-Nsangi'!H46+'Avg Week Nsangi-Buloba'!H46</f>
        <v>0</v>
      </c>
      <c r="I46" s="49">
        <f>'Avg Week Buloba-Nsangi'!I46+'Avg Week Nsangi-Buloba'!I46</f>
        <v>2.8571428571428568</v>
      </c>
      <c r="J46" s="49">
        <f>'Avg Week Buloba-Nsangi'!J46+'Avg Week Nsangi-Buloba'!J46</f>
        <v>0</v>
      </c>
      <c r="K46" s="49">
        <f>'Avg Week Buloba-Nsangi'!K46+'Avg Week Nsangi-Buloba'!K46</f>
        <v>0</v>
      </c>
      <c r="L46" s="49">
        <f>'Avg Week Buloba-Nsangi'!L46+'Avg Week Nsangi-Buloba'!L46</f>
        <v>0</v>
      </c>
      <c r="M46" s="49">
        <f>'Avg Week Buloba-Nsangi'!M46+'Avg Week Nsangi-Buloba'!M46</f>
        <v>35</v>
      </c>
      <c r="N46" s="49">
        <f>'Avg Week Buloba-Nsangi'!N46+'Avg Week Nsangi-Buloba'!N46</f>
        <v>0</v>
      </c>
      <c r="O46" s="15">
        <f t="shared" si="0"/>
        <v>14.142857142857142</v>
      </c>
      <c r="P46" s="15">
        <f t="shared" si="1"/>
        <v>49.142857142857139</v>
      </c>
      <c r="R46" s="8"/>
      <c r="T46"/>
    </row>
    <row r="47" spans="2:32" ht="23.1" customHeight="1" x14ac:dyDescent="0.25">
      <c r="B47" s="24" t="s">
        <v>74</v>
      </c>
      <c r="C47" s="49">
        <f>'Avg Week Buloba-Nsangi'!C47+'Avg Week Nsangi-Buloba'!C47</f>
        <v>6.8571428571428577</v>
      </c>
      <c r="D47" s="49">
        <f>'Avg Week Buloba-Nsangi'!D47+'Avg Week Nsangi-Buloba'!D47</f>
        <v>2</v>
      </c>
      <c r="E47" s="49">
        <f>'Avg Week Buloba-Nsangi'!E47+'Avg Week Nsangi-Buloba'!E47</f>
        <v>1.8571428571428572</v>
      </c>
      <c r="F47" s="49">
        <f>'Avg Week Buloba-Nsangi'!F47+'Avg Week Nsangi-Buloba'!F47</f>
        <v>0.71428571428571419</v>
      </c>
      <c r="G47" s="49">
        <f>'Avg Week Buloba-Nsangi'!G47+'Avg Week Nsangi-Buloba'!G47</f>
        <v>0.14285714285714285</v>
      </c>
      <c r="H47" s="49">
        <f>'Avg Week Buloba-Nsangi'!H47+'Avg Week Nsangi-Buloba'!H47</f>
        <v>0</v>
      </c>
      <c r="I47" s="49">
        <f>'Avg Week Buloba-Nsangi'!I47+'Avg Week Nsangi-Buloba'!I47</f>
        <v>2.7142857142857144</v>
      </c>
      <c r="J47" s="49">
        <f>'Avg Week Buloba-Nsangi'!J47+'Avg Week Nsangi-Buloba'!J47</f>
        <v>0.42857142857142855</v>
      </c>
      <c r="K47" s="49">
        <f>'Avg Week Buloba-Nsangi'!K47+'Avg Week Nsangi-Buloba'!K47</f>
        <v>0</v>
      </c>
      <c r="L47" s="49">
        <f>'Avg Week Buloba-Nsangi'!L47+'Avg Week Nsangi-Buloba'!L47</f>
        <v>0</v>
      </c>
      <c r="M47" s="49">
        <f>'Avg Week Buloba-Nsangi'!M47+'Avg Week Nsangi-Buloba'!M47</f>
        <v>34.571428571428569</v>
      </c>
      <c r="N47" s="49">
        <f>'Avg Week Buloba-Nsangi'!N47+'Avg Week Nsangi-Buloba'!N47</f>
        <v>0</v>
      </c>
      <c r="O47" s="15">
        <f t="shared" si="0"/>
        <v>14.714285714285714</v>
      </c>
      <c r="P47" s="15">
        <f t="shared" si="1"/>
        <v>49.285714285714285</v>
      </c>
      <c r="R47" s="8"/>
      <c r="T47"/>
    </row>
    <row r="48" spans="2:32" ht="23.1" customHeight="1" x14ac:dyDescent="0.25">
      <c r="B48" s="24" t="s">
        <v>75</v>
      </c>
      <c r="C48" s="49">
        <f>'Avg Week Buloba-Nsangi'!C48+'Avg Week Nsangi-Buloba'!C48</f>
        <v>9.1428571428571423</v>
      </c>
      <c r="D48" s="49">
        <f>'Avg Week Buloba-Nsangi'!D48+'Avg Week Nsangi-Buloba'!D48</f>
        <v>2</v>
      </c>
      <c r="E48" s="49">
        <f>'Avg Week Buloba-Nsangi'!E48+'Avg Week Nsangi-Buloba'!E48</f>
        <v>1.8571428571428572</v>
      </c>
      <c r="F48" s="49">
        <f>'Avg Week Buloba-Nsangi'!F48+'Avg Week Nsangi-Buloba'!F48</f>
        <v>1.8571428571428572</v>
      </c>
      <c r="G48" s="49">
        <f>'Avg Week Buloba-Nsangi'!G48+'Avg Week Nsangi-Buloba'!G48</f>
        <v>0</v>
      </c>
      <c r="H48" s="49">
        <f>'Avg Week Buloba-Nsangi'!H48+'Avg Week Nsangi-Buloba'!H48</f>
        <v>0</v>
      </c>
      <c r="I48" s="49">
        <f>'Avg Week Buloba-Nsangi'!I48+'Avg Week Nsangi-Buloba'!I48</f>
        <v>2.8571428571428572</v>
      </c>
      <c r="J48" s="49">
        <f>'Avg Week Buloba-Nsangi'!J48+'Avg Week Nsangi-Buloba'!J48</f>
        <v>0.14285714285714285</v>
      </c>
      <c r="K48" s="49">
        <f>'Avg Week Buloba-Nsangi'!K48+'Avg Week Nsangi-Buloba'!K48</f>
        <v>0.2857142857142857</v>
      </c>
      <c r="L48" s="49">
        <f>'Avg Week Buloba-Nsangi'!L48+'Avg Week Nsangi-Buloba'!L48</f>
        <v>0</v>
      </c>
      <c r="M48" s="49">
        <f>'Avg Week Buloba-Nsangi'!M48+'Avg Week Nsangi-Buloba'!M48</f>
        <v>38.857142857142854</v>
      </c>
      <c r="N48" s="49">
        <f>'Avg Week Buloba-Nsangi'!N48+'Avg Week Nsangi-Buloba'!N48</f>
        <v>0</v>
      </c>
      <c r="O48" s="15">
        <f t="shared" si="0"/>
        <v>18.142857142857142</v>
      </c>
      <c r="P48" s="15">
        <f t="shared" si="1"/>
        <v>57</v>
      </c>
      <c r="R48" s="8"/>
      <c r="T48"/>
    </row>
    <row r="49" spans="2:20" ht="23.1" customHeight="1" x14ac:dyDescent="0.25">
      <c r="B49" s="23" t="s">
        <v>76</v>
      </c>
      <c r="C49" s="49">
        <f>'Avg Week Buloba-Nsangi'!C49+'Avg Week Nsangi-Buloba'!C49</f>
        <v>9.8571428571428577</v>
      </c>
      <c r="D49" s="49">
        <f>'Avg Week Buloba-Nsangi'!D49+'Avg Week Nsangi-Buloba'!D49</f>
        <v>1.7142857142857144</v>
      </c>
      <c r="E49" s="49">
        <f>'Avg Week Buloba-Nsangi'!E49+'Avg Week Nsangi-Buloba'!E49</f>
        <v>1.5714285714285714</v>
      </c>
      <c r="F49" s="49">
        <f>'Avg Week Buloba-Nsangi'!F49+'Avg Week Nsangi-Buloba'!F49</f>
        <v>1.7142857142857144</v>
      </c>
      <c r="G49" s="49">
        <f>'Avg Week Buloba-Nsangi'!G49+'Avg Week Nsangi-Buloba'!G49</f>
        <v>1.2857142857142856</v>
      </c>
      <c r="H49" s="49">
        <f>'Avg Week Buloba-Nsangi'!H49+'Avg Week Nsangi-Buloba'!H49</f>
        <v>0.14285714285714285</v>
      </c>
      <c r="I49" s="49">
        <f>'Avg Week Buloba-Nsangi'!I49+'Avg Week Nsangi-Buloba'!I49</f>
        <v>2.4285714285714288</v>
      </c>
      <c r="J49" s="49">
        <f>'Avg Week Buloba-Nsangi'!J49+'Avg Week Nsangi-Buloba'!J49</f>
        <v>0.2857142857142857</v>
      </c>
      <c r="K49" s="49">
        <f>'Avg Week Buloba-Nsangi'!K49+'Avg Week Nsangi-Buloba'!K49</f>
        <v>0</v>
      </c>
      <c r="L49" s="49">
        <f>'Avg Week Buloba-Nsangi'!L49+'Avg Week Nsangi-Buloba'!L49</f>
        <v>0</v>
      </c>
      <c r="M49" s="49">
        <f>'Avg Week Buloba-Nsangi'!M49+'Avg Week Nsangi-Buloba'!M49</f>
        <v>40.571428571428569</v>
      </c>
      <c r="N49" s="49">
        <f>'Avg Week Buloba-Nsangi'!N49+'Avg Week Nsangi-Buloba'!N49</f>
        <v>0</v>
      </c>
      <c r="O49" s="15">
        <f t="shared" si="0"/>
        <v>19</v>
      </c>
      <c r="P49" s="15">
        <f t="shared" si="1"/>
        <v>59.571428571428569</v>
      </c>
      <c r="R49" s="8"/>
      <c r="T49"/>
    </row>
    <row r="50" spans="2:20" ht="23.1" customHeight="1" x14ac:dyDescent="0.25">
      <c r="B50" s="24" t="s">
        <v>77</v>
      </c>
      <c r="C50" s="49">
        <f>'Avg Week Buloba-Nsangi'!C50+'Avg Week Nsangi-Buloba'!C50</f>
        <v>12.571428571428571</v>
      </c>
      <c r="D50" s="49">
        <f>'Avg Week Buloba-Nsangi'!D50+'Avg Week Nsangi-Buloba'!D50</f>
        <v>1.8571428571428572</v>
      </c>
      <c r="E50" s="49">
        <f>'Avg Week Buloba-Nsangi'!E50+'Avg Week Nsangi-Buloba'!E50</f>
        <v>0.85714285714285721</v>
      </c>
      <c r="F50" s="49">
        <f>'Avg Week Buloba-Nsangi'!F50+'Avg Week Nsangi-Buloba'!F50</f>
        <v>1.2857142857142856</v>
      </c>
      <c r="G50" s="49">
        <f>'Avg Week Buloba-Nsangi'!G50+'Avg Week Nsangi-Buloba'!G50</f>
        <v>0.8571428571428571</v>
      </c>
      <c r="H50" s="49">
        <f>'Avg Week Buloba-Nsangi'!H50+'Avg Week Nsangi-Buloba'!H50</f>
        <v>0</v>
      </c>
      <c r="I50" s="49">
        <f>'Avg Week Buloba-Nsangi'!I50+'Avg Week Nsangi-Buloba'!I50</f>
        <v>2.7142857142857144</v>
      </c>
      <c r="J50" s="49">
        <f>'Avg Week Buloba-Nsangi'!J50+'Avg Week Nsangi-Buloba'!J50</f>
        <v>0.42857142857142855</v>
      </c>
      <c r="K50" s="49">
        <f>'Avg Week Buloba-Nsangi'!K50+'Avg Week Nsangi-Buloba'!K50</f>
        <v>0</v>
      </c>
      <c r="L50" s="49">
        <f>'Avg Week Buloba-Nsangi'!L50+'Avg Week Nsangi-Buloba'!L50</f>
        <v>0</v>
      </c>
      <c r="M50" s="49">
        <f>'Avg Week Buloba-Nsangi'!M50+'Avg Week Nsangi-Buloba'!M50</f>
        <v>42</v>
      </c>
      <c r="N50" s="49">
        <f>'Avg Week Buloba-Nsangi'!N50+'Avg Week Nsangi-Buloba'!N50</f>
        <v>0</v>
      </c>
      <c r="O50" s="15">
        <f t="shared" si="0"/>
        <v>20.571428571428573</v>
      </c>
      <c r="P50" s="15">
        <f t="shared" si="1"/>
        <v>62.571428571428569</v>
      </c>
      <c r="R50" s="8"/>
      <c r="T50"/>
    </row>
    <row r="51" spans="2:20" ht="23.1" customHeight="1" x14ac:dyDescent="0.25">
      <c r="B51" s="24" t="s">
        <v>78</v>
      </c>
      <c r="C51" s="49">
        <f>'Avg Week Buloba-Nsangi'!C51+'Avg Week Nsangi-Buloba'!C51</f>
        <v>10.857142857142858</v>
      </c>
      <c r="D51" s="49">
        <f>'Avg Week Buloba-Nsangi'!D51+'Avg Week Nsangi-Buloba'!D51</f>
        <v>1.7142857142857144</v>
      </c>
      <c r="E51" s="49">
        <f>'Avg Week Buloba-Nsangi'!E51+'Avg Week Nsangi-Buloba'!E51</f>
        <v>1.4285714285714286</v>
      </c>
      <c r="F51" s="49">
        <f>'Avg Week Buloba-Nsangi'!F51+'Avg Week Nsangi-Buloba'!F51</f>
        <v>1.1428571428571428</v>
      </c>
      <c r="G51" s="49">
        <f>'Avg Week Buloba-Nsangi'!G51+'Avg Week Nsangi-Buloba'!G51</f>
        <v>2</v>
      </c>
      <c r="H51" s="49">
        <f>'Avg Week Buloba-Nsangi'!H51+'Avg Week Nsangi-Buloba'!H51</f>
        <v>0</v>
      </c>
      <c r="I51" s="49">
        <f>'Avg Week Buloba-Nsangi'!I51+'Avg Week Nsangi-Buloba'!I51</f>
        <v>4.2857142857142856</v>
      </c>
      <c r="J51" s="49">
        <f>'Avg Week Buloba-Nsangi'!J51+'Avg Week Nsangi-Buloba'!J51</f>
        <v>0.71428571428571419</v>
      </c>
      <c r="K51" s="49">
        <f>'Avg Week Buloba-Nsangi'!K51+'Avg Week Nsangi-Buloba'!K51</f>
        <v>0</v>
      </c>
      <c r="L51" s="49">
        <f>'Avg Week Buloba-Nsangi'!L51+'Avg Week Nsangi-Buloba'!L51</f>
        <v>0</v>
      </c>
      <c r="M51" s="49">
        <f>'Avg Week Buloba-Nsangi'!M51+'Avg Week Nsangi-Buloba'!M51</f>
        <v>37.142857142857146</v>
      </c>
      <c r="N51" s="49">
        <f>'Avg Week Buloba-Nsangi'!N51+'Avg Week Nsangi-Buloba'!N51</f>
        <v>0.2857142857142857</v>
      </c>
      <c r="O51" s="15">
        <f t="shared" si="0"/>
        <v>22.428571428571431</v>
      </c>
      <c r="P51" s="15">
        <f t="shared" si="1"/>
        <v>59.571428571428577</v>
      </c>
      <c r="R51" s="8"/>
      <c r="T51"/>
    </row>
    <row r="52" spans="2:20" ht="23.1" customHeight="1" x14ac:dyDescent="0.25">
      <c r="B52" s="24" t="s">
        <v>79</v>
      </c>
      <c r="C52" s="49">
        <f>'Avg Week Buloba-Nsangi'!C52+'Avg Week Nsangi-Buloba'!C52</f>
        <v>13.285714285714285</v>
      </c>
      <c r="D52" s="49">
        <f>'Avg Week Buloba-Nsangi'!D52+'Avg Week Nsangi-Buloba'!D52</f>
        <v>1</v>
      </c>
      <c r="E52" s="49">
        <f>'Avg Week Buloba-Nsangi'!E52+'Avg Week Nsangi-Buloba'!E52</f>
        <v>2.4285714285714288</v>
      </c>
      <c r="F52" s="49">
        <f>'Avg Week Buloba-Nsangi'!F52+'Avg Week Nsangi-Buloba'!F52</f>
        <v>2.2857142857142856</v>
      </c>
      <c r="G52" s="49">
        <f>'Avg Week Buloba-Nsangi'!G52+'Avg Week Nsangi-Buloba'!G52</f>
        <v>1.8571428571428572</v>
      </c>
      <c r="H52" s="49">
        <f>'Avg Week Buloba-Nsangi'!H52+'Avg Week Nsangi-Buloba'!H52</f>
        <v>0</v>
      </c>
      <c r="I52" s="49">
        <f>'Avg Week Buloba-Nsangi'!I52+'Avg Week Nsangi-Buloba'!I52</f>
        <v>3.7142857142857144</v>
      </c>
      <c r="J52" s="49">
        <f>'Avg Week Buloba-Nsangi'!J52+'Avg Week Nsangi-Buloba'!J52</f>
        <v>0.5714285714285714</v>
      </c>
      <c r="K52" s="49">
        <f>'Avg Week Buloba-Nsangi'!K52+'Avg Week Nsangi-Buloba'!K52</f>
        <v>0.71428571428571419</v>
      </c>
      <c r="L52" s="49">
        <f>'Avg Week Buloba-Nsangi'!L52+'Avg Week Nsangi-Buloba'!L52</f>
        <v>0</v>
      </c>
      <c r="M52" s="49">
        <f>'Avg Week Buloba-Nsangi'!M52+'Avg Week Nsangi-Buloba'!M52</f>
        <v>39</v>
      </c>
      <c r="N52" s="49">
        <f>'Avg Week Buloba-Nsangi'!N52+'Avg Week Nsangi-Buloba'!N52</f>
        <v>0</v>
      </c>
      <c r="O52" s="15">
        <f t="shared" si="0"/>
        <v>25.857142857142861</v>
      </c>
      <c r="P52" s="15">
        <f t="shared" si="1"/>
        <v>64.857142857142861</v>
      </c>
      <c r="R52" s="8"/>
      <c r="T52"/>
    </row>
    <row r="53" spans="2:20" ht="23.1" customHeight="1" x14ac:dyDescent="0.25">
      <c r="B53" s="23" t="s">
        <v>80</v>
      </c>
      <c r="C53" s="49">
        <f>'Avg Week Buloba-Nsangi'!C53+'Avg Week Nsangi-Buloba'!C53</f>
        <v>11.857142857142858</v>
      </c>
      <c r="D53" s="49">
        <f>'Avg Week Buloba-Nsangi'!D53+'Avg Week Nsangi-Buloba'!D53</f>
        <v>2.1428571428571428</v>
      </c>
      <c r="E53" s="49">
        <f>'Avg Week Buloba-Nsangi'!E53+'Avg Week Nsangi-Buloba'!E53</f>
        <v>1.2857142857142856</v>
      </c>
      <c r="F53" s="49">
        <f>'Avg Week Buloba-Nsangi'!F53+'Avg Week Nsangi-Buloba'!F53</f>
        <v>2.5714285714285712</v>
      </c>
      <c r="G53" s="49">
        <f>'Avg Week Buloba-Nsangi'!G53+'Avg Week Nsangi-Buloba'!G53</f>
        <v>0.85714285714285721</v>
      </c>
      <c r="H53" s="49">
        <f>'Avg Week Buloba-Nsangi'!H53+'Avg Week Nsangi-Buloba'!H53</f>
        <v>0</v>
      </c>
      <c r="I53" s="49">
        <f>'Avg Week Buloba-Nsangi'!I53+'Avg Week Nsangi-Buloba'!I53</f>
        <v>2.8571428571428568</v>
      </c>
      <c r="J53" s="49">
        <f>'Avg Week Buloba-Nsangi'!J53+'Avg Week Nsangi-Buloba'!J53</f>
        <v>0</v>
      </c>
      <c r="K53" s="49">
        <f>'Avg Week Buloba-Nsangi'!K53+'Avg Week Nsangi-Buloba'!K53</f>
        <v>0.2857142857142857</v>
      </c>
      <c r="L53" s="49">
        <f>'Avg Week Buloba-Nsangi'!L53+'Avg Week Nsangi-Buloba'!L53</f>
        <v>0</v>
      </c>
      <c r="M53" s="49">
        <f>'Avg Week Buloba-Nsangi'!M53+'Avg Week Nsangi-Buloba'!M53</f>
        <v>48.857142857142861</v>
      </c>
      <c r="N53" s="49">
        <f>'Avg Week Buloba-Nsangi'!N53+'Avg Week Nsangi-Buloba'!N53</f>
        <v>0</v>
      </c>
      <c r="O53" s="15">
        <f t="shared" si="0"/>
        <v>21.857142857142854</v>
      </c>
      <c r="P53" s="15">
        <f t="shared" si="1"/>
        <v>70.714285714285722</v>
      </c>
      <c r="R53" s="8"/>
      <c r="T53"/>
    </row>
    <row r="54" spans="2:20" ht="23.1" customHeight="1" x14ac:dyDescent="0.25">
      <c r="B54" s="23" t="s">
        <v>81</v>
      </c>
      <c r="C54" s="49">
        <f>'Avg Week Buloba-Nsangi'!C54+'Avg Week Nsangi-Buloba'!C54</f>
        <v>10.142857142857142</v>
      </c>
      <c r="D54" s="49">
        <f>'Avg Week Buloba-Nsangi'!D54+'Avg Week Nsangi-Buloba'!D54</f>
        <v>2.1428571428571428</v>
      </c>
      <c r="E54" s="49">
        <f>'Avg Week Buloba-Nsangi'!E54+'Avg Week Nsangi-Buloba'!E54</f>
        <v>2.4285714285714284</v>
      </c>
      <c r="F54" s="49">
        <f>'Avg Week Buloba-Nsangi'!F54+'Avg Week Nsangi-Buloba'!F54</f>
        <v>4</v>
      </c>
      <c r="G54" s="49">
        <f>'Avg Week Buloba-Nsangi'!G54+'Avg Week Nsangi-Buloba'!G54</f>
        <v>1</v>
      </c>
      <c r="H54" s="49">
        <f>'Avg Week Buloba-Nsangi'!H54+'Avg Week Nsangi-Buloba'!H54</f>
        <v>0</v>
      </c>
      <c r="I54" s="49">
        <f>'Avg Week Buloba-Nsangi'!I54+'Avg Week Nsangi-Buloba'!I54</f>
        <v>2.5714285714285712</v>
      </c>
      <c r="J54" s="49">
        <f>'Avg Week Buloba-Nsangi'!J54+'Avg Week Nsangi-Buloba'!J54</f>
        <v>0.42857142857142855</v>
      </c>
      <c r="K54" s="49">
        <f>'Avg Week Buloba-Nsangi'!K54+'Avg Week Nsangi-Buloba'!K54</f>
        <v>0</v>
      </c>
      <c r="L54" s="49">
        <f>'Avg Week Buloba-Nsangi'!L54+'Avg Week Nsangi-Buloba'!L54</f>
        <v>0.14285714285714285</v>
      </c>
      <c r="M54" s="49">
        <f>'Avg Week Buloba-Nsangi'!M54+'Avg Week Nsangi-Buloba'!M54</f>
        <v>43.142857142857139</v>
      </c>
      <c r="N54" s="49">
        <f>'Avg Week Buloba-Nsangi'!N54+'Avg Week Nsangi-Buloba'!N54</f>
        <v>0</v>
      </c>
      <c r="O54" s="15">
        <f t="shared" si="0"/>
        <v>22.857142857142854</v>
      </c>
      <c r="P54" s="15">
        <f t="shared" si="1"/>
        <v>66</v>
      </c>
      <c r="R54" s="8"/>
      <c r="T54"/>
    </row>
    <row r="55" spans="2:20" ht="23.1" customHeight="1" x14ac:dyDescent="0.25">
      <c r="B55" s="23" t="s">
        <v>82</v>
      </c>
      <c r="C55" s="49">
        <f>'Avg Week Buloba-Nsangi'!C55+'Avg Week Nsangi-Buloba'!C55</f>
        <v>12.428571428571427</v>
      </c>
      <c r="D55" s="49">
        <f>'Avg Week Buloba-Nsangi'!D55+'Avg Week Nsangi-Buloba'!D55</f>
        <v>1</v>
      </c>
      <c r="E55" s="49">
        <f>'Avg Week Buloba-Nsangi'!E55+'Avg Week Nsangi-Buloba'!E55</f>
        <v>2.7142857142857144</v>
      </c>
      <c r="F55" s="49">
        <f>'Avg Week Buloba-Nsangi'!F55+'Avg Week Nsangi-Buloba'!F55</f>
        <v>4.2857142857142856</v>
      </c>
      <c r="G55" s="49">
        <f>'Avg Week Buloba-Nsangi'!G55+'Avg Week Nsangi-Buloba'!G55</f>
        <v>1.1428571428571428</v>
      </c>
      <c r="H55" s="49">
        <f>'Avg Week Buloba-Nsangi'!H55+'Avg Week Nsangi-Buloba'!H55</f>
        <v>0</v>
      </c>
      <c r="I55" s="49">
        <f>'Avg Week Buloba-Nsangi'!I55+'Avg Week Nsangi-Buloba'!I55</f>
        <v>4</v>
      </c>
      <c r="J55" s="49">
        <f>'Avg Week Buloba-Nsangi'!J55+'Avg Week Nsangi-Buloba'!J55</f>
        <v>0.2857142857142857</v>
      </c>
      <c r="K55" s="49">
        <f>'Avg Week Buloba-Nsangi'!K55+'Avg Week Nsangi-Buloba'!K55</f>
        <v>0.2857142857142857</v>
      </c>
      <c r="L55" s="49">
        <f>'Avg Week Buloba-Nsangi'!L55+'Avg Week Nsangi-Buloba'!L55</f>
        <v>0</v>
      </c>
      <c r="M55" s="49">
        <f>'Avg Week Buloba-Nsangi'!M55+'Avg Week Nsangi-Buloba'!M55</f>
        <v>47.142857142857139</v>
      </c>
      <c r="N55" s="49">
        <f>'Avg Week Buloba-Nsangi'!N55+'Avg Week Nsangi-Buloba'!N55</f>
        <v>0</v>
      </c>
      <c r="O55" s="15">
        <f t="shared" si="0"/>
        <v>26.142857142857139</v>
      </c>
      <c r="P55" s="15">
        <f t="shared" si="1"/>
        <v>73.285714285714278</v>
      </c>
      <c r="R55" s="8"/>
      <c r="T55"/>
    </row>
    <row r="56" spans="2:20" ht="23.1" customHeight="1" x14ac:dyDescent="0.25">
      <c r="B56" s="23" t="s">
        <v>83</v>
      </c>
      <c r="C56" s="49">
        <f>'Avg Week Buloba-Nsangi'!C56+'Avg Week Nsangi-Buloba'!C56</f>
        <v>12.857142857142858</v>
      </c>
      <c r="D56" s="49">
        <f>'Avg Week Buloba-Nsangi'!D56+'Avg Week Nsangi-Buloba'!D56</f>
        <v>3</v>
      </c>
      <c r="E56" s="49">
        <f>'Avg Week Buloba-Nsangi'!E56+'Avg Week Nsangi-Buloba'!E56</f>
        <v>2.5714285714285712</v>
      </c>
      <c r="F56" s="49">
        <f>'Avg Week Buloba-Nsangi'!F56+'Avg Week Nsangi-Buloba'!F56</f>
        <v>2.5714285714285716</v>
      </c>
      <c r="G56" s="49">
        <f>'Avg Week Buloba-Nsangi'!G56+'Avg Week Nsangi-Buloba'!G56</f>
        <v>0.5714285714285714</v>
      </c>
      <c r="H56" s="49">
        <f>'Avg Week Buloba-Nsangi'!H56+'Avg Week Nsangi-Buloba'!H56</f>
        <v>0.2857142857142857</v>
      </c>
      <c r="I56" s="49">
        <f>'Avg Week Buloba-Nsangi'!I56+'Avg Week Nsangi-Buloba'!I56</f>
        <v>4.1428571428571423</v>
      </c>
      <c r="J56" s="49">
        <f>'Avg Week Buloba-Nsangi'!J56+'Avg Week Nsangi-Buloba'!J56</f>
        <v>0.71428571428571419</v>
      </c>
      <c r="K56" s="49">
        <f>'Avg Week Buloba-Nsangi'!K56+'Avg Week Nsangi-Buloba'!K56</f>
        <v>0</v>
      </c>
      <c r="L56" s="49">
        <f>'Avg Week Buloba-Nsangi'!L56+'Avg Week Nsangi-Buloba'!L56</f>
        <v>0</v>
      </c>
      <c r="M56" s="49">
        <f>'Avg Week Buloba-Nsangi'!M56+'Avg Week Nsangi-Buloba'!M56</f>
        <v>43.571428571428569</v>
      </c>
      <c r="N56" s="49">
        <f>'Avg Week Buloba-Nsangi'!N56+'Avg Week Nsangi-Buloba'!N56</f>
        <v>0</v>
      </c>
      <c r="O56" s="15">
        <f t="shared" si="0"/>
        <v>26.714285714285719</v>
      </c>
      <c r="P56" s="15">
        <f t="shared" si="1"/>
        <v>70.285714285714292</v>
      </c>
      <c r="R56" s="8"/>
      <c r="T56"/>
    </row>
    <row r="57" spans="2:20" ht="23.1" customHeight="1" x14ac:dyDescent="0.25">
      <c r="B57" s="23" t="s">
        <v>84</v>
      </c>
      <c r="C57" s="49">
        <f>'Avg Week Buloba-Nsangi'!C57+'Avg Week Nsangi-Buloba'!C57</f>
        <v>10.142857142857142</v>
      </c>
      <c r="D57" s="49">
        <f>'Avg Week Buloba-Nsangi'!D57+'Avg Week Nsangi-Buloba'!D57</f>
        <v>1.2857142857142856</v>
      </c>
      <c r="E57" s="49">
        <f>'Avg Week Buloba-Nsangi'!E57+'Avg Week Nsangi-Buloba'!E57</f>
        <v>1.7142857142857142</v>
      </c>
      <c r="F57" s="49">
        <f>'Avg Week Buloba-Nsangi'!F57+'Avg Week Nsangi-Buloba'!F57</f>
        <v>3</v>
      </c>
      <c r="G57" s="49">
        <f>'Avg Week Buloba-Nsangi'!G57+'Avg Week Nsangi-Buloba'!G57</f>
        <v>0.2857142857142857</v>
      </c>
      <c r="H57" s="49">
        <f>'Avg Week Buloba-Nsangi'!H57+'Avg Week Nsangi-Buloba'!H57</f>
        <v>0.14285714285714285</v>
      </c>
      <c r="I57" s="49">
        <f>'Avg Week Buloba-Nsangi'!I57+'Avg Week Nsangi-Buloba'!I57</f>
        <v>2.1428571428571428</v>
      </c>
      <c r="J57" s="49">
        <f>'Avg Week Buloba-Nsangi'!J57+'Avg Week Nsangi-Buloba'!J57</f>
        <v>0.14285714285714285</v>
      </c>
      <c r="K57" s="49">
        <f>'Avg Week Buloba-Nsangi'!K57+'Avg Week Nsangi-Buloba'!K57</f>
        <v>0.14285714285714285</v>
      </c>
      <c r="L57" s="49">
        <f>'Avg Week Buloba-Nsangi'!L57+'Avg Week Nsangi-Buloba'!L57</f>
        <v>0</v>
      </c>
      <c r="M57" s="49">
        <f>'Avg Week Buloba-Nsangi'!M57+'Avg Week Nsangi-Buloba'!M57</f>
        <v>47.428571428571431</v>
      </c>
      <c r="N57" s="49">
        <f>'Avg Week Buloba-Nsangi'!N57+'Avg Week Nsangi-Buloba'!N57</f>
        <v>0</v>
      </c>
      <c r="O57" s="15">
        <f t="shared" si="0"/>
        <v>18.999999999999993</v>
      </c>
      <c r="P57" s="15">
        <f t="shared" si="1"/>
        <v>66.428571428571416</v>
      </c>
      <c r="R57" s="8"/>
      <c r="T57"/>
    </row>
    <row r="58" spans="2:20" ht="23.1" customHeight="1" x14ac:dyDescent="0.25">
      <c r="B58" s="23" t="s">
        <v>99</v>
      </c>
      <c r="C58" s="49">
        <f>'Avg Week Buloba-Nsangi'!C58+'Avg Week Nsangi-Buloba'!C58</f>
        <v>8.5</v>
      </c>
      <c r="D58" s="49">
        <f>'Avg Week Buloba-Nsangi'!D58+'Avg Week Nsangi-Buloba'!D58</f>
        <v>1.5</v>
      </c>
      <c r="E58" s="49">
        <f>'Avg Week Buloba-Nsangi'!E58+'Avg Week Nsangi-Buloba'!E58</f>
        <v>2.5</v>
      </c>
      <c r="F58" s="49">
        <f>'Avg Week Buloba-Nsangi'!F58+'Avg Week Nsangi-Buloba'!F58</f>
        <v>3.5</v>
      </c>
      <c r="G58" s="49">
        <f>'Avg Week Buloba-Nsangi'!G58+'Avg Week Nsangi-Buloba'!G58</f>
        <v>1.5</v>
      </c>
      <c r="H58" s="49">
        <f>'Avg Week Buloba-Nsangi'!H58+'Avg Week Nsangi-Buloba'!H58</f>
        <v>0</v>
      </c>
      <c r="I58" s="49">
        <f>'Avg Week Buloba-Nsangi'!I58+'Avg Week Nsangi-Buloba'!I58</f>
        <v>3.5</v>
      </c>
      <c r="J58" s="49">
        <f>'Avg Week Buloba-Nsangi'!J58+'Avg Week Nsangi-Buloba'!J58</f>
        <v>0</v>
      </c>
      <c r="K58" s="49">
        <f>'Avg Week Buloba-Nsangi'!K58+'Avg Week Nsangi-Buloba'!K58</f>
        <v>0</v>
      </c>
      <c r="L58" s="49">
        <f>'Avg Week Buloba-Nsangi'!L58+'Avg Week Nsangi-Buloba'!L58</f>
        <v>0</v>
      </c>
      <c r="M58" s="49">
        <f>'Avg Week Buloba-Nsangi'!M58+'Avg Week Nsangi-Buloba'!M58</f>
        <v>46.5</v>
      </c>
      <c r="N58" s="49">
        <f>'Avg Week Buloba-Nsangi'!N58+'Avg Week Nsangi-Buloba'!N58</f>
        <v>0</v>
      </c>
      <c r="O58" s="15">
        <f t="shared" si="0"/>
        <v>21</v>
      </c>
      <c r="P58" s="15">
        <f t="shared" si="1"/>
        <v>67.5</v>
      </c>
      <c r="R58" s="8"/>
      <c r="T58"/>
    </row>
    <row r="59" spans="2:20" ht="23.1" customHeight="1" x14ac:dyDescent="0.25">
      <c r="B59" s="23" t="s">
        <v>100</v>
      </c>
      <c r="C59" s="49">
        <f>'Avg Week Buloba-Nsangi'!C59+'Avg Week Nsangi-Buloba'!C59</f>
        <v>6</v>
      </c>
      <c r="D59" s="49">
        <f>'Avg Week Buloba-Nsangi'!D59+'Avg Week Nsangi-Buloba'!D59</f>
        <v>7</v>
      </c>
      <c r="E59" s="49">
        <f>'Avg Week Buloba-Nsangi'!E59+'Avg Week Nsangi-Buloba'!E59</f>
        <v>1.5</v>
      </c>
      <c r="F59" s="49">
        <f>'Avg Week Buloba-Nsangi'!F59+'Avg Week Nsangi-Buloba'!F59</f>
        <v>7.5</v>
      </c>
      <c r="G59" s="49">
        <f>'Avg Week Buloba-Nsangi'!G59+'Avg Week Nsangi-Buloba'!G59</f>
        <v>0</v>
      </c>
      <c r="H59" s="49">
        <f>'Avg Week Buloba-Nsangi'!H59+'Avg Week Nsangi-Buloba'!H59</f>
        <v>1</v>
      </c>
      <c r="I59" s="49">
        <f>'Avg Week Buloba-Nsangi'!I59+'Avg Week Nsangi-Buloba'!I59</f>
        <v>7</v>
      </c>
      <c r="J59" s="49">
        <f>'Avg Week Buloba-Nsangi'!J59+'Avg Week Nsangi-Buloba'!J59</f>
        <v>2</v>
      </c>
      <c r="K59" s="49">
        <f>'Avg Week Buloba-Nsangi'!K59+'Avg Week Nsangi-Buloba'!K59</f>
        <v>0</v>
      </c>
      <c r="L59" s="49">
        <f>'Avg Week Buloba-Nsangi'!L59+'Avg Week Nsangi-Buloba'!L59</f>
        <v>0</v>
      </c>
      <c r="M59" s="49">
        <f>'Avg Week Buloba-Nsangi'!M59+'Avg Week Nsangi-Buloba'!M59</f>
        <v>32.5</v>
      </c>
      <c r="N59" s="49">
        <f>'Avg Week Buloba-Nsangi'!N59+'Avg Week Nsangi-Buloba'!N59</f>
        <v>0</v>
      </c>
      <c r="O59" s="15">
        <f t="shared" si="0"/>
        <v>32</v>
      </c>
      <c r="P59" s="15">
        <f t="shared" si="1"/>
        <v>64.5</v>
      </c>
      <c r="R59" s="8"/>
      <c r="T59"/>
    </row>
    <row r="60" spans="2:20" ht="23.1" customHeight="1" x14ac:dyDescent="0.25">
      <c r="B60" s="23" t="s">
        <v>101</v>
      </c>
      <c r="C60" s="49">
        <f>'Avg Week Buloba-Nsangi'!C60+'Avg Week Nsangi-Buloba'!C60</f>
        <v>10.5</v>
      </c>
      <c r="D60" s="49">
        <f>'Avg Week Buloba-Nsangi'!D60+'Avg Week Nsangi-Buloba'!D60</f>
        <v>3.5</v>
      </c>
      <c r="E60" s="49">
        <f>'Avg Week Buloba-Nsangi'!E60+'Avg Week Nsangi-Buloba'!E60</f>
        <v>2.5</v>
      </c>
      <c r="F60" s="49">
        <f>'Avg Week Buloba-Nsangi'!F60+'Avg Week Nsangi-Buloba'!F60</f>
        <v>15</v>
      </c>
      <c r="G60" s="49">
        <f>'Avg Week Buloba-Nsangi'!G60+'Avg Week Nsangi-Buloba'!G60</f>
        <v>0</v>
      </c>
      <c r="H60" s="49">
        <f>'Avg Week Buloba-Nsangi'!H60+'Avg Week Nsangi-Buloba'!H60</f>
        <v>0</v>
      </c>
      <c r="I60" s="49">
        <f>'Avg Week Buloba-Nsangi'!I60+'Avg Week Nsangi-Buloba'!I60</f>
        <v>6.5</v>
      </c>
      <c r="J60" s="49">
        <f>'Avg Week Buloba-Nsangi'!J60+'Avg Week Nsangi-Buloba'!J60</f>
        <v>1.5</v>
      </c>
      <c r="K60" s="49">
        <f>'Avg Week Buloba-Nsangi'!K60+'Avg Week Nsangi-Buloba'!K60</f>
        <v>0</v>
      </c>
      <c r="L60" s="49">
        <f>'Avg Week Buloba-Nsangi'!L60+'Avg Week Nsangi-Buloba'!L60</f>
        <v>0</v>
      </c>
      <c r="M60" s="49">
        <f>'Avg Week Buloba-Nsangi'!M60+'Avg Week Nsangi-Buloba'!M60</f>
        <v>40</v>
      </c>
      <c r="N60" s="49">
        <f>'Avg Week Buloba-Nsangi'!N60+'Avg Week Nsangi-Buloba'!N60</f>
        <v>0</v>
      </c>
      <c r="O60" s="15">
        <f t="shared" si="0"/>
        <v>39.5</v>
      </c>
      <c r="P60" s="15">
        <f t="shared" si="1"/>
        <v>79.5</v>
      </c>
      <c r="R60" s="8"/>
      <c r="T60"/>
    </row>
    <row r="61" spans="2:20" ht="23.1" customHeight="1" x14ac:dyDescent="0.25">
      <c r="B61" s="23" t="s">
        <v>102</v>
      </c>
      <c r="C61" s="49">
        <f>'Avg Week Buloba-Nsangi'!C61+'Avg Week Nsangi-Buloba'!C61</f>
        <v>11.5</v>
      </c>
      <c r="D61" s="49">
        <f>'Avg Week Buloba-Nsangi'!D61+'Avg Week Nsangi-Buloba'!D61</f>
        <v>3.5</v>
      </c>
      <c r="E61" s="49">
        <f>'Avg Week Buloba-Nsangi'!E61+'Avg Week Nsangi-Buloba'!E61</f>
        <v>3</v>
      </c>
      <c r="F61" s="49">
        <f>'Avg Week Buloba-Nsangi'!F61+'Avg Week Nsangi-Buloba'!F61</f>
        <v>6.5</v>
      </c>
      <c r="G61" s="49">
        <f>'Avg Week Buloba-Nsangi'!G61+'Avg Week Nsangi-Buloba'!G61</f>
        <v>1</v>
      </c>
      <c r="H61" s="49">
        <f>'Avg Week Buloba-Nsangi'!H61+'Avg Week Nsangi-Buloba'!H61</f>
        <v>0</v>
      </c>
      <c r="I61" s="49">
        <f>'Avg Week Buloba-Nsangi'!I61+'Avg Week Nsangi-Buloba'!I61</f>
        <v>2.5</v>
      </c>
      <c r="J61" s="49">
        <f>'Avg Week Buloba-Nsangi'!J61+'Avg Week Nsangi-Buloba'!J61</f>
        <v>0.5</v>
      </c>
      <c r="K61" s="49">
        <f>'Avg Week Buloba-Nsangi'!K61+'Avg Week Nsangi-Buloba'!K61</f>
        <v>0</v>
      </c>
      <c r="L61" s="49">
        <f>'Avg Week Buloba-Nsangi'!L61+'Avg Week Nsangi-Buloba'!L61</f>
        <v>0</v>
      </c>
      <c r="M61" s="49">
        <f>'Avg Week Buloba-Nsangi'!M61+'Avg Week Nsangi-Buloba'!M61</f>
        <v>30</v>
      </c>
      <c r="N61" s="49">
        <f>'Avg Week Buloba-Nsangi'!N61+'Avg Week Nsangi-Buloba'!N61</f>
        <v>0</v>
      </c>
      <c r="O61" s="15">
        <f t="shared" si="0"/>
        <v>28.5</v>
      </c>
      <c r="P61" s="15">
        <f t="shared" si="1"/>
        <v>58.5</v>
      </c>
      <c r="R61" s="8"/>
      <c r="T61"/>
    </row>
    <row r="62" spans="2:20" ht="23.1" customHeight="1" x14ac:dyDescent="0.25">
      <c r="B62" s="23" t="s">
        <v>107</v>
      </c>
      <c r="C62" s="49">
        <f>'Avg Week Buloba-Nsangi'!C62+'Avg Week Nsangi-Buloba'!C62</f>
        <v>8.5</v>
      </c>
      <c r="D62" s="49">
        <f>'Avg Week Buloba-Nsangi'!D62+'Avg Week Nsangi-Buloba'!D62</f>
        <v>4.5</v>
      </c>
      <c r="E62" s="49">
        <f>'Avg Week Buloba-Nsangi'!E62+'Avg Week Nsangi-Buloba'!E62</f>
        <v>2.5</v>
      </c>
      <c r="F62" s="49">
        <f>'Avg Week Buloba-Nsangi'!F62+'Avg Week Nsangi-Buloba'!F62</f>
        <v>5</v>
      </c>
      <c r="G62" s="49">
        <f>'Avg Week Buloba-Nsangi'!G62+'Avg Week Nsangi-Buloba'!G62</f>
        <v>1</v>
      </c>
      <c r="H62" s="49">
        <f>'Avg Week Buloba-Nsangi'!H62+'Avg Week Nsangi-Buloba'!H62</f>
        <v>0</v>
      </c>
      <c r="I62" s="49">
        <f>'Avg Week Buloba-Nsangi'!I62+'Avg Week Nsangi-Buloba'!I62</f>
        <v>5</v>
      </c>
      <c r="J62" s="49">
        <f>'Avg Week Buloba-Nsangi'!J62+'Avg Week Nsangi-Buloba'!J62</f>
        <v>0.5</v>
      </c>
      <c r="K62" s="49">
        <f>'Avg Week Buloba-Nsangi'!K62+'Avg Week Nsangi-Buloba'!K62</f>
        <v>0</v>
      </c>
      <c r="L62" s="49">
        <f>'Avg Week Buloba-Nsangi'!L62+'Avg Week Nsangi-Buloba'!L62</f>
        <v>0</v>
      </c>
      <c r="M62" s="49">
        <f>'Avg Week Buloba-Nsangi'!M62+'Avg Week Nsangi-Buloba'!M62</f>
        <v>21</v>
      </c>
      <c r="N62" s="49">
        <f>'Avg Week Buloba-Nsangi'!N62+'Avg Week Nsangi-Buloba'!N62</f>
        <v>0</v>
      </c>
      <c r="O62" s="15">
        <f t="shared" si="0"/>
        <v>27</v>
      </c>
      <c r="P62" s="15">
        <f t="shared" si="1"/>
        <v>48</v>
      </c>
      <c r="R62" s="8"/>
      <c r="T62"/>
    </row>
    <row r="63" spans="2:20" ht="23.1" customHeight="1" x14ac:dyDescent="0.25">
      <c r="B63" s="23" t="s">
        <v>108</v>
      </c>
      <c r="C63" s="49">
        <f>'Avg Week Buloba-Nsangi'!C63+'Avg Week Nsangi-Buloba'!C63</f>
        <v>13.5</v>
      </c>
      <c r="D63" s="49">
        <f>'Avg Week Buloba-Nsangi'!D63+'Avg Week Nsangi-Buloba'!D63</f>
        <v>2.5</v>
      </c>
      <c r="E63" s="49">
        <f>'Avg Week Buloba-Nsangi'!E63+'Avg Week Nsangi-Buloba'!E63</f>
        <v>0.5</v>
      </c>
      <c r="F63" s="49">
        <f>'Avg Week Buloba-Nsangi'!F63+'Avg Week Nsangi-Buloba'!F63</f>
        <v>3.5</v>
      </c>
      <c r="G63" s="49">
        <f>'Avg Week Buloba-Nsangi'!G63+'Avg Week Nsangi-Buloba'!G63</f>
        <v>0</v>
      </c>
      <c r="H63" s="49">
        <f>'Avg Week Buloba-Nsangi'!H63+'Avg Week Nsangi-Buloba'!H63</f>
        <v>0</v>
      </c>
      <c r="I63" s="49">
        <f>'Avg Week Buloba-Nsangi'!I63+'Avg Week Nsangi-Buloba'!I63</f>
        <v>3</v>
      </c>
      <c r="J63" s="49">
        <f>'Avg Week Buloba-Nsangi'!J63+'Avg Week Nsangi-Buloba'!J63</f>
        <v>0.5</v>
      </c>
      <c r="K63" s="49">
        <f>'Avg Week Buloba-Nsangi'!K63+'Avg Week Nsangi-Buloba'!K63</f>
        <v>0.5</v>
      </c>
      <c r="L63" s="49">
        <f>'Avg Week Buloba-Nsangi'!L63+'Avg Week Nsangi-Buloba'!L63</f>
        <v>0</v>
      </c>
      <c r="M63" s="49">
        <f>'Avg Week Buloba-Nsangi'!M63+'Avg Week Nsangi-Buloba'!M63</f>
        <v>25</v>
      </c>
      <c r="N63" s="49">
        <f>'Avg Week Buloba-Nsangi'!N63+'Avg Week Nsangi-Buloba'!N63</f>
        <v>0</v>
      </c>
      <c r="O63" s="15">
        <f t="shared" si="0"/>
        <v>24</v>
      </c>
      <c r="P63" s="15">
        <f t="shared" si="1"/>
        <v>49</v>
      </c>
      <c r="R63" s="8"/>
      <c r="T63"/>
    </row>
    <row r="64" spans="2:20" ht="23.1" customHeight="1" x14ac:dyDescent="0.25">
      <c r="B64" s="23" t="s">
        <v>109</v>
      </c>
      <c r="C64" s="49">
        <f>'Avg Week Buloba-Nsangi'!C64+'Avg Week Nsangi-Buloba'!C64</f>
        <v>9</v>
      </c>
      <c r="D64" s="49">
        <f>'Avg Week Buloba-Nsangi'!D64+'Avg Week Nsangi-Buloba'!D64</f>
        <v>0.5</v>
      </c>
      <c r="E64" s="49">
        <f>'Avg Week Buloba-Nsangi'!E64+'Avg Week Nsangi-Buloba'!E64</f>
        <v>2</v>
      </c>
      <c r="F64" s="49">
        <f>'Avg Week Buloba-Nsangi'!F64+'Avg Week Nsangi-Buloba'!F64</f>
        <v>1.5</v>
      </c>
      <c r="G64" s="49">
        <f>'Avg Week Buloba-Nsangi'!G64+'Avg Week Nsangi-Buloba'!G64</f>
        <v>1.5</v>
      </c>
      <c r="H64" s="49">
        <f>'Avg Week Buloba-Nsangi'!H64+'Avg Week Nsangi-Buloba'!H64</f>
        <v>0</v>
      </c>
      <c r="I64" s="49">
        <f>'Avg Week Buloba-Nsangi'!I64+'Avg Week Nsangi-Buloba'!I64</f>
        <v>4</v>
      </c>
      <c r="J64" s="49">
        <f>'Avg Week Buloba-Nsangi'!J64+'Avg Week Nsangi-Buloba'!J64</f>
        <v>0.5</v>
      </c>
      <c r="K64" s="49">
        <f>'Avg Week Buloba-Nsangi'!K64+'Avg Week Nsangi-Buloba'!K64</f>
        <v>0</v>
      </c>
      <c r="L64" s="49">
        <f>'Avg Week Buloba-Nsangi'!L64+'Avg Week Nsangi-Buloba'!L64</f>
        <v>0</v>
      </c>
      <c r="M64" s="49">
        <f>'Avg Week Buloba-Nsangi'!M64+'Avg Week Nsangi-Buloba'!M64</f>
        <v>20.5</v>
      </c>
      <c r="N64" s="49">
        <f>'Avg Week Buloba-Nsangi'!N64+'Avg Week Nsangi-Buloba'!N64</f>
        <v>0</v>
      </c>
      <c r="O64" s="15">
        <f t="shared" si="0"/>
        <v>19</v>
      </c>
      <c r="P64" s="15">
        <f t="shared" si="1"/>
        <v>39.5</v>
      </c>
      <c r="R64" s="8"/>
      <c r="T64"/>
    </row>
    <row r="65" spans="2:20" ht="23.1" customHeight="1" x14ac:dyDescent="0.25">
      <c r="B65" s="23" t="s">
        <v>158</v>
      </c>
      <c r="C65" s="49">
        <f>'Avg Week Buloba-Nsangi'!C65+'Avg Week Nsangi-Buloba'!C65</f>
        <v>8.5</v>
      </c>
      <c r="D65" s="49">
        <f>'Avg Week Buloba-Nsangi'!D65+'Avg Week Nsangi-Buloba'!D65</f>
        <v>2</v>
      </c>
      <c r="E65" s="49">
        <f>'Avg Week Buloba-Nsangi'!E65+'Avg Week Nsangi-Buloba'!E65</f>
        <v>2</v>
      </c>
      <c r="F65" s="49">
        <f>'Avg Week Buloba-Nsangi'!F65+'Avg Week Nsangi-Buloba'!F65</f>
        <v>3</v>
      </c>
      <c r="G65" s="49">
        <f>'Avg Week Buloba-Nsangi'!G65+'Avg Week Nsangi-Buloba'!G65</f>
        <v>0</v>
      </c>
      <c r="H65" s="49">
        <f>'Avg Week Buloba-Nsangi'!H65+'Avg Week Nsangi-Buloba'!H65</f>
        <v>0</v>
      </c>
      <c r="I65" s="49">
        <f>'Avg Week Buloba-Nsangi'!I65+'Avg Week Nsangi-Buloba'!I65</f>
        <v>3.5</v>
      </c>
      <c r="J65" s="49">
        <f>'Avg Week Buloba-Nsangi'!J65+'Avg Week Nsangi-Buloba'!J65</f>
        <v>0.5</v>
      </c>
      <c r="K65" s="49">
        <f>'Avg Week Buloba-Nsangi'!K65+'Avg Week Nsangi-Buloba'!K65</f>
        <v>0</v>
      </c>
      <c r="L65" s="49">
        <f>'Avg Week Buloba-Nsangi'!L65+'Avg Week Nsangi-Buloba'!L65</f>
        <v>0</v>
      </c>
      <c r="M65" s="49">
        <f>'Avg Week Buloba-Nsangi'!M65+'Avg Week Nsangi-Buloba'!M65</f>
        <v>23</v>
      </c>
      <c r="N65" s="49">
        <f>'Avg Week Buloba-Nsangi'!N65+'Avg Week Nsangi-Buloba'!N65</f>
        <v>0</v>
      </c>
      <c r="O65" s="15">
        <f t="shared" si="0"/>
        <v>19.5</v>
      </c>
      <c r="P65" s="15">
        <f t="shared" si="1"/>
        <v>42.5</v>
      </c>
      <c r="R65" s="8"/>
      <c r="T65"/>
    </row>
    <row r="66" spans="2:20" ht="23.1" customHeight="1" x14ac:dyDescent="0.25">
      <c r="B66" s="23" t="s">
        <v>103</v>
      </c>
      <c r="C66" s="49">
        <f>'Avg Week Buloba-Nsangi'!C66+'Avg Week Nsangi-Buloba'!C66</f>
        <v>3.5</v>
      </c>
      <c r="D66" s="49">
        <f>'Avg Week Buloba-Nsangi'!D66+'Avg Week Nsangi-Buloba'!D66</f>
        <v>1.5</v>
      </c>
      <c r="E66" s="49">
        <f>'Avg Week Buloba-Nsangi'!E66+'Avg Week Nsangi-Buloba'!E66</f>
        <v>1.5</v>
      </c>
      <c r="F66" s="49">
        <f>'Avg Week Buloba-Nsangi'!F66+'Avg Week Nsangi-Buloba'!F66</f>
        <v>3.5</v>
      </c>
      <c r="G66" s="49">
        <f>'Avg Week Buloba-Nsangi'!G66+'Avg Week Nsangi-Buloba'!G66</f>
        <v>1</v>
      </c>
      <c r="H66" s="49">
        <f>'Avg Week Buloba-Nsangi'!H66+'Avg Week Nsangi-Buloba'!H66</f>
        <v>0</v>
      </c>
      <c r="I66" s="49">
        <f>'Avg Week Buloba-Nsangi'!I66+'Avg Week Nsangi-Buloba'!I66</f>
        <v>2.5</v>
      </c>
      <c r="J66" s="49">
        <f>'Avg Week Buloba-Nsangi'!J66+'Avg Week Nsangi-Buloba'!J66</f>
        <v>0.5</v>
      </c>
      <c r="K66" s="49">
        <f>'Avg Week Buloba-Nsangi'!K66+'Avg Week Nsangi-Buloba'!K66</f>
        <v>0</v>
      </c>
      <c r="L66" s="49">
        <f>'Avg Week Buloba-Nsangi'!L66+'Avg Week Nsangi-Buloba'!L66</f>
        <v>0</v>
      </c>
      <c r="M66" s="49">
        <f>'Avg Week Buloba-Nsangi'!M66+'Avg Week Nsangi-Buloba'!M66</f>
        <v>23</v>
      </c>
      <c r="N66" s="49">
        <f>'Avg Week Buloba-Nsangi'!N66+'Avg Week Nsangi-Buloba'!N66</f>
        <v>0</v>
      </c>
      <c r="O66" s="15">
        <f t="shared" si="0"/>
        <v>14</v>
      </c>
      <c r="P66" s="15">
        <f t="shared" si="1"/>
        <v>37</v>
      </c>
      <c r="R66" s="8"/>
      <c r="T66"/>
    </row>
    <row r="67" spans="2:20" ht="23.1" customHeight="1" x14ac:dyDescent="0.25">
      <c r="B67" s="23" t="s">
        <v>104</v>
      </c>
      <c r="C67" s="49">
        <f>'Avg Week Buloba-Nsangi'!C67+'Avg Week Nsangi-Buloba'!C67</f>
        <v>5</v>
      </c>
      <c r="D67" s="49">
        <f>'Avg Week Buloba-Nsangi'!D67+'Avg Week Nsangi-Buloba'!D67</f>
        <v>2.5</v>
      </c>
      <c r="E67" s="49">
        <f>'Avg Week Buloba-Nsangi'!E67+'Avg Week Nsangi-Buloba'!E67</f>
        <v>4</v>
      </c>
      <c r="F67" s="49">
        <f>'Avg Week Buloba-Nsangi'!F67+'Avg Week Nsangi-Buloba'!F67</f>
        <v>1.5</v>
      </c>
      <c r="G67" s="49">
        <f>'Avg Week Buloba-Nsangi'!G67+'Avg Week Nsangi-Buloba'!G67</f>
        <v>0</v>
      </c>
      <c r="H67" s="49">
        <f>'Avg Week Buloba-Nsangi'!H67+'Avg Week Nsangi-Buloba'!H67</f>
        <v>0</v>
      </c>
      <c r="I67" s="49">
        <f>'Avg Week Buloba-Nsangi'!I67+'Avg Week Nsangi-Buloba'!I67</f>
        <v>4.5</v>
      </c>
      <c r="J67" s="49">
        <f>'Avg Week Buloba-Nsangi'!J67+'Avg Week Nsangi-Buloba'!J67</f>
        <v>0</v>
      </c>
      <c r="K67" s="49">
        <f>'Avg Week Buloba-Nsangi'!K67+'Avg Week Nsangi-Buloba'!K67</f>
        <v>0</v>
      </c>
      <c r="L67" s="49">
        <f>'Avg Week Buloba-Nsangi'!L67+'Avg Week Nsangi-Buloba'!L67</f>
        <v>0</v>
      </c>
      <c r="M67" s="49">
        <f>'Avg Week Buloba-Nsangi'!M67+'Avg Week Nsangi-Buloba'!M67</f>
        <v>26.5</v>
      </c>
      <c r="N67" s="49">
        <f>'Avg Week Buloba-Nsangi'!N67+'Avg Week Nsangi-Buloba'!N67</f>
        <v>0</v>
      </c>
      <c r="O67" s="15">
        <f t="shared" si="0"/>
        <v>17.5</v>
      </c>
      <c r="P67" s="15">
        <f t="shared" si="1"/>
        <v>44</v>
      </c>
      <c r="R67" s="8"/>
      <c r="T67"/>
    </row>
    <row r="68" spans="2:20" ht="23.1" customHeight="1" x14ac:dyDescent="0.25">
      <c r="B68" s="23" t="s">
        <v>105</v>
      </c>
      <c r="C68" s="49">
        <f>'Avg Week Buloba-Nsangi'!C68+'Avg Week Nsangi-Buloba'!C68</f>
        <v>9.5</v>
      </c>
      <c r="D68" s="49">
        <f>'Avg Week Buloba-Nsangi'!D68+'Avg Week Nsangi-Buloba'!D68</f>
        <v>2</v>
      </c>
      <c r="E68" s="49">
        <f>'Avg Week Buloba-Nsangi'!E68+'Avg Week Nsangi-Buloba'!E68</f>
        <v>2</v>
      </c>
      <c r="F68" s="49">
        <f>'Avg Week Buloba-Nsangi'!F68+'Avg Week Nsangi-Buloba'!F68</f>
        <v>4</v>
      </c>
      <c r="G68" s="49">
        <f>'Avg Week Buloba-Nsangi'!G68+'Avg Week Nsangi-Buloba'!G68</f>
        <v>0</v>
      </c>
      <c r="H68" s="49">
        <f>'Avg Week Buloba-Nsangi'!H68+'Avg Week Nsangi-Buloba'!H68</f>
        <v>0</v>
      </c>
      <c r="I68" s="49">
        <f>'Avg Week Buloba-Nsangi'!I68+'Avg Week Nsangi-Buloba'!I68</f>
        <v>5.5</v>
      </c>
      <c r="J68" s="49">
        <f>'Avg Week Buloba-Nsangi'!J68+'Avg Week Nsangi-Buloba'!J68</f>
        <v>1</v>
      </c>
      <c r="K68" s="49">
        <f>'Avg Week Buloba-Nsangi'!K68+'Avg Week Nsangi-Buloba'!K68</f>
        <v>0</v>
      </c>
      <c r="L68" s="49">
        <f>'Avg Week Buloba-Nsangi'!L68+'Avg Week Nsangi-Buloba'!L68</f>
        <v>0</v>
      </c>
      <c r="M68" s="49">
        <f>'Avg Week Buloba-Nsangi'!M68+'Avg Week Nsangi-Buloba'!M68</f>
        <v>28</v>
      </c>
      <c r="N68" s="49">
        <f>'Avg Week Buloba-Nsangi'!N68+'Avg Week Nsangi-Buloba'!N68</f>
        <v>0</v>
      </c>
      <c r="O68" s="15">
        <f t="shared" si="0"/>
        <v>24</v>
      </c>
      <c r="P68" s="15">
        <f t="shared" si="1"/>
        <v>52</v>
      </c>
      <c r="R68" s="8"/>
      <c r="T68"/>
    </row>
    <row r="69" spans="2:20" ht="23.1" customHeight="1" x14ac:dyDescent="0.25">
      <c r="B69" s="23" t="s">
        <v>106</v>
      </c>
      <c r="C69" s="49">
        <f>'Avg Week Buloba-Nsangi'!C69+'Avg Week Nsangi-Buloba'!C69</f>
        <v>9</v>
      </c>
      <c r="D69" s="49">
        <f>'Avg Week Buloba-Nsangi'!D69+'Avg Week Nsangi-Buloba'!D69</f>
        <v>3.5</v>
      </c>
      <c r="E69" s="49">
        <f>'Avg Week Buloba-Nsangi'!E69+'Avg Week Nsangi-Buloba'!E69</f>
        <v>4</v>
      </c>
      <c r="F69" s="49">
        <f>'Avg Week Buloba-Nsangi'!F69+'Avg Week Nsangi-Buloba'!F69</f>
        <v>3.5</v>
      </c>
      <c r="G69" s="49">
        <f>'Avg Week Buloba-Nsangi'!G69+'Avg Week Nsangi-Buloba'!G69</f>
        <v>0.5</v>
      </c>
      <c r="H69" s="49">
        <f>'Avg Week Buloba-Nsangi'!H69+'Avg Week Nsangi-Buloba'!H69</f>
        <v>0</v>
      </c>
      <c r="I69" s="49">
        <f>'Avg Week Buloba-Nsangi'!I69+'Avg Week Nsangi-Buloba'!I69</f>
        <v>2</v>
      </c>
      <c r="J69" s="49">
        <f>'Avg Week Buloba-Nsangi'!J69+'Avg Week Nsangi-Buloba'!J69</f>
        <v>1</v>
      </c>
      <c r="K69" s="49">
        <f>'Avg Week Buloba-Nsangi'!K69+'Avg Week Nsangi-Buloba'!K69</f>
        <v>0</v>
      </c>
      <c r="L69" s="49">
        <f>'Avg Week Buloba-Nsangi'!L69+'Avg Week Nsangi-Buloba'!L69</f>
        <v>0</v>
      </c>
      <c r="M69" s="49">
        <f>'Avg Week Buloba-Nsangi'!M69+'Avg Week Nsangi-Buloba'!M69</f>
        <v>21.5</v>
      </c>
      <c r="N69" s="49">
        <f>'Avg Week Buloba-Nsangi'!N69+'Avg Week Nsangi-Buloba'!N69</f>
        <v>0</v>
      </c>
      <c r="O69" s="15">
        <f t="shared" si="0"/>
        <v>23.5</v>
      </c>
      <c r="P69" s="15">
        <f t="shared" si="1"/>
        <v>45</v>
      </c>
      <c r="R69" s="8"/>
      <c r="T69"/>
    </row>
    <row r="70" spans="2:20" ht="23.1" customHeight="1" x14ac:dyDescent="0.25">
      <c r="B70" s="23" t="s">
        <v>110</v>
      </c>
      <c r="C70" s="49">
        <f>'Avg Week Buloba-Nsangi'!C70+'Avg Week Nsangi-Buloba'!C70</f>
        <v>4.5</v>
      </c>
      <c r="D70" s="49">
        <f>'Avg Week Buloba-Nsangi'!D70+'Avg Week Nsangi-Buloba'!D70</f>
        <v>2</v>
      </c>
      <c r="E70" s="49">
        <f>'Avg Week Buloba-Nsangi'!E70+'Avg Week Nsangi-Buloba'!E70</f>
        <v>0.5</v>
      </c>
      <c r="F70" s="49">
        <f>'Avg Week Buloba-Nsangi'!F70+'Avg Week Nsangi-Buloba'!F70</f>
        <v>1.5</v>
      </c>
      <c r="G70" s="49">
        <f>'Avg Week Buloba-Nsangi'!G70+'Avg Week Nsangi-Buloba'!G70</f>
        <v>0</v>
      </c>
      <c r="H70" s="49">
        <f>'Avg Week Buloba-Nsangi'!H70+'Avg Week Nsangi-Buloba'!H70</f>
        <v>0</v>
      </c>
      <c r="I70" s="49">
        <f>'Avg Week Buloba-Nsangi'!I70+'Avg Week Nsangi-Buloba'!I70</f>
        <v>2.5</v>
      </c>
      <c r="J70" s="49">
        <f>'Avg Week Buloba-Nsangi'!J70+'Avg Week Nsangi-Buloba'!J70</f>
        <v>0</v>
      </c>
      <c r="K70" s="49">
        <f>'Avg Week Buloba-Nsangi'!K70+'Avg Week Nsangi-Buloba'!K70</f>
        <v>0</v>
      </c>
      <c r="L70" s="49">
        <f>'Avg Week Buloba-Nsangi'!L70+'Avg Week Nsangi-Buloba'!L70</f>
        <v>0</v>
      </c>
      <c r="M70" s="49">
        <f>'Avg Week Buloba-Nsangi'!M70+'Avg Week Nsangi-Buloba'!M70</f>
        <v>20.5</v>
      </c>
      <c r="N70" s="49">
        <f>'Avg Week Buloba-Nsangi'!N70+'Avg Week Nsangi-Buloba'!N70</f>
        <v>0</v>
      </c>
      <c r="O70" s="15">
        <f t="shared" si="0"/>
        <v>11</v>
      </c>
      <c r="P70" s="15">
        <f t="shared" si="1"/>
        <v>31.5</v>
      </c>
      <c r="R70" s="8"/>
      <c r="T70"/>
    </row>
    <row r="71" spans="2:20" ht="23.1" customHeight="1" x14ac:dyDescent="0.25">
      <c r="B71" s="23" t="s">
        <v>111</v>
      </c>
      <c r="C71" s="49">
        <f>'Avg Week Buloba-Nsangi'!C71+'Avg Week Nsangi-Buloba'!C71</f>
        <v>5.5</v>
      </c>
      <c r="D71" s="49">
        <f>'Avg Week Buloba-Nsangi'!D71+'Avg Week Nsangi-Buloba'!D71</f>
        <v>4</v>
      </c>
      <c r="E71" s="49">
        <f>'Avg Week Buloba-Nsangi'!E71+'Avg Week Nsangi-Buloba'!E71</f>
        <v>1.5</v>
      </c>
      <c r="F71" s="49">
        <f>'Avg Week Buloba-Nsangi'!F71+'Avg Week Nsangi-Buloba'!F71</f>
        <v>3.5</v>
      </c>
      <c r="G71" s="49">
        <f>'Avg Week Buloba-Nsangi'!G71+'Avg Week Nsangi-Buloba'!G71</f>
        <v>0</v>
      </c>
      <c r="H71" s="49">
        <f>'Avg Week Buloba-Nsangi'!H71+'Avg Week Nsangi-Buloba'!H71</f>
        <v>0</v>
      </c>
      <c r="I71" s="49">
        <f>'Avg Week Buloba-Nsangi'!I71+'Avg Week Nsangi-Buloba'!I71</f>
        <v>4.5</v>
      </c>
      <c r="J71" s="49">
        <f>'Avg Week Buloba-Nsangi'!J71+'Avg Week Nsangi-Buloba'!J71</f>
        <v>0.5</v>
      </c>
      <c r="K71" s="49">
        <f>'Avg Week Buloba-Nsangi'!K71+'Avg Week Nsangi-Buloba'!K71</f>
        <v>0</v>
      </c>
      <c r="L71" s="49">
        <f>'Avg Week Buloba-Nsangi'!L71+'Avg Week Nsangi-Buloba'!L71</f>
        <v>0</v>
      </c>
      <c r="M71" s="49">
        <f>'Avg Week Buloba-Nsangi'!M71+'Avg Week Nsangi-Buloba'!M71</f>
        <v>30</v>
      </c>
      <c r="N71" s="49">
        <f>'Avg Week Buloba-Nsangi'!N71+'Avg Week Nsangi-Buloba'!N71</f>
        <v>0</v>
      </c>
      <c r="O71" s="15">
        <f t="shared" si="0"/>
        <v>19.5</v>
      </c>
      <c r="P71" s="15">
        <f t="shared" si="1"/>
        <v>49.5</v>
      </c>
      <c r="R71" s="8"/>
      <c r="T71"/>
    </row>
    <row r="72" spans="2:20" ht="23.1" customHeight="1" x14ac:dyDescent="0.25">
      <c r="B72" s="23" t="s">
        <v>112</v>
      </c>
      <c r="C72" s="49">
        <f>'Avg Week Buloba-Nsangi'!C72+'Avg Week Nsangi-Buloba'!C72</f>
        <v>4</v>
      </c>
      <c r="D72" s="49">
        <f>'Avg Week Buloba-Nsangi'!D72+'Avg Week Nsangi-Buloba'!D72</f>
        <v>2</v>
      </c>
      <c r="E72" s="49">
        <f>'Avg Week Buloba-Nsangi'!E72+'Avg Week Nsangi-Buloba'!E72</f>
        <v>1</v>
      </c>
      <c r="F72" s="49">
        <f>'Avg Week Buloba-Nsangi'!F72+'Avg Week Nsangi-Buloba'!F72</f>
        <v>3</v>
      </c>
      <c r="G72" s="49">
        <f>'Avg Week Buloba-Nsangi'!G72+'Avg Week Nsangi-Buloba'!G72</f>
        <v>0</v>
      </c>
      <c r="H72" s="49">
        <f>'Avg Week Buloba-Nsangi'!H72+'Avg Week Nsangi-Buloba'!H72</f>
        <v>0</v>
      </c>
      <c r="I72" s="49">
        <f>'Avg Week Buloba-Nsangi'!I72+'Avg Week Nsangi-Buloba'!I72</f>
        <v>1.5</v>
      </c>
      <c r="J72" s="49">
        <f>'Avg Week Buloba-Nsangi'!J72+'Avg Week Nsangi-Buloba'!J72</f>
        <v>0.5</v>
      </c>
      <c r="K72" s="49">
        <f>'Avg Week Buloba-Nsangi'!K72+'Avg Week Nsangi-Buloba'!K72</f>
        <v>0</v>
      </c>
      <c r="L72" s="49">
        <f>'Avg Week Buloba-Nsangi'!L72+'Avg Week Nsangi-Buloba'!L72</f>
        <v>0</v>
      </c>
      <c r="M72" s="49">
        <f>'Avg Week Buloba-Nsangi'!M72+'Avg Week Nsangi-Buloba'!M72</f>
        <v>25</v>
      </c>
      <c r="N72" s="49">
        <f>'Avg Week Buloba-Nsangi'!N72+'Avg Week Nsangi-Buloba'!N72</f>
        <v>0</v>
      </c>
      <c r="O72" s="15">
        <f t="shared" si="0"/>
        <v>12</v>
      </c>
      <c r="P72" s="15">
        <f t="shared" si="1"/>
        <v>37</v>
      </c>
      <c r="R72" s="8"/>
      <c r="T72"/>
    </row>
    <row r="73" spans="2:20" ht="23.1" customHeight="1" x14ac:dyDescent="0.25">
      <c r="B73" s="23" t="s">
        <v>113</v>
      </c>
      <c r="C73" s="49">
        <f>'Avg Week Buloba-Nsangi'!C73+'Avg Week Nsangi-Buloba'!C73</f>
        <v>5.5</v>
      </c>
      <c r="D73" s="49">
        <f>'Avg Week Buloba-Nsangi'!D73+'Avg Week Nsangi-Buloba'!D73</f>
        <v>3.5</v>
      </c>
      <c r="E73" s="49">
        <f>'Avg Week Buloba-Nsangi'!E73+'Avg Week Nsangi-Buloba'!E73</f>
        <v>0.5</v>
      </c>
      <c r="F73" s="49">
        <f>'Avg Week Buloba-Nsangi'!F73+'Avg Week Nsangi-Buloba'!F73</f>
        <v>2</v>
      </c>
      <c r="G73" s="49">
        <f>'Avg Week Buloba-Nsangi'!G73+'Avg Week Nsangi-Buloba'!G73</f>
        <v>0</v>
      </c>
      <c r="H73" s="49">
        <f>'Avg Week Buloba-Nsangi'!H73+'Avg Week Nsangi-Buloba'!H73</f>
        <v>0</v>
      </c>
      <c r="I73" s="49">
        <f>'Avg Week Buloba-Nsangi'!I73+'Avg Week Nsangi-Buloba'!I73</f>
        <v>2.5</v>
      </c>
      <c r="J73" s="49">
        <f>'Avg Week Buloba-Nsangi'!J73+'Avg Week Nsangi-Buloba'!J73</f>
        <v>0.5</v>
      </c>
      <c r="K73" s="49">
        <f>'Avg Week Buloba-Nsangi'!K73+'Avg Week Nsangi-Buloba'!K73</f>
        <v>0.5</v>
      </c>
      <c r="L73" s="49">
        <f>'Avg Week Buloba-Nsangi'!L73+'Avg Week Nsangi-Buloba'!L73</f>
        <v>0</v>
      </c>
      <c r="M73" s="49">
        <f>'Avg Week Buloba-Nsangi'!M73+'Avg Week Nsangi-Buloba'!M73</f>
        <v>17</v>
      </c>
      <c r="N73" s="49">
        <f>'Avg Week Buloba-Nsangi'!N73+'Avg Week Nsangi-Buloba'!N73</f>
        <v>0</v>
      </c>
      <c r="O73" s="15">
        <f t="shared" si="0"/>
        <v>15</v>
      </c>
      <c r="P73" s="15">
        <f t="shared" si="1"/>
        <v>32</v>
      </c>
      <c r="R73" s="8"/>
      <c r="T73"/>
    </row>
    <row r="74" spans="2:20" ht="23.1" customHeight="1" x14ac:dyDescent="0.25">
      <c r="B74" s="23" t="s">
        <v>114</v>
      </c>
      <c r="C74" s="49">
        <f>'Avg Week Buloba-Nsangi'!C74+'Avg Week Nsangi-Buloba'!C74</f>
        <v>7.5</v>
      </c>
      <c r="D74" s="49">
        <f>'Avg Week Buloba-Nsangi'!D74+'Avg Week Nsangi-Buloba'!D74</f>
        <v>0</v>
      </c>
      <c r="E74" s="49">
        <f>'Avg Week Buloba-Nsangi'!E74+'Avg Week Nsangi-Buloba'!E74</f>
        <v>0.5</v>
      </c>
      <c r="F74" s="49">
        <f>'Avg Week Buloba-Nsangi'!F74+'Avg Week Nsangi-Buloba'!F74</f>
        <v>3</v>
      </c>
      <c r="G74" s="49">
        <f>'Avg Week Buloba-Nsangi'!G74+'Avg Week Nsangi-Buloba'!G74</f>
        <v>0</v>
      </c>
      <c r="H74" s="49">
        <f>'Avg Week Buloba-Nsangi'!H74+'Avg Week Nsangi-Buloba'!H74</f>
        <v>0</v>
      </c>
      <c r="I74" s="49">
        <f>'Avg Week Buloba-Nsangi'!I74+'Avg Week Nsangi-Buloba'!I74</f>
        <v>0.5</v>
      </c>
      <c r="J74" s="49">
        <f>'Avg Week Buloba-Nsangi'!J74+'Avg Week Nsangi-Buloba'!J74</f>
        <v>0</v>
      </c>
      <c r="K74" s="49">
        <f>'Avg Week Buloba-Nsangi'!K74+'Avg Week Nsangi-Buloba'!K74</f>
        <v>0</v>
      </c>
      <c r="L74" s="49">
        <f>'Avg Week Buloba-Nsangi'!L74+'Avg Week Nsangi-Buloba'!L74</f>
        <v>0</v>
      </c>
      <c r="M74" s="49">
        <f>'Avg Week Buloba-Nsangi'!M74+'Avg Week Nsangi-Buloba'!M74</f>
        <v>19</v>
      </c>
      <c r="N74" s="49">
        <f>'Avg Week Buloba-Nsangi'!N74+'Avg Week Nsangi-Buloba'!N74</f>
        <v>0</v>
      </c>
      <c r="O74" s="15">
        <f t="shared" ref="O74:O105" si="35">SUM(C74:L74,N74)</f>
        <v>11.5</v>
      </c>
      <c r="P74" s="15">
        <f t="shared" ref="P74:P105" si="36">SUM(C74:N74)</f>
        <v>30.5</v>
      </c>
      <c r="R74" s="8"/>
      <c r="T74"/>
    </row>
    <row r="75" spans="2:20" ht="23.1" customHeight="1" x14ac:dyDescent="0.25">
      <c r="B75" s="23" t="s">
        <v>115</v>
      </c>
      <c r="C75" s="49">
        <f>'Avg Week Buloba-Nsangi'!C75+'Avg Week Nsangi-Buloba'!C75</f>
        <v>4.5</v>
      </c>
      <c r="D75" s="49">
        <f>'Avg Week Buloba-Nsangi'!D75+'Avg Week Nsangi-Buloba'!D75</f>
        <v>0.5</v>
      </c>
      <c r="E75" s="49">
        <f>'Avg Week Buloba-Nsangi'!E75+'Avg Week Nsangi-Buloba'!E75</f>
        <v>0.5</v>
      </c>
      <c r="F75" s="49">
        <f>'Avg Week Buloba-Nsangi'!F75+'Avg Week Nsangi-Buloba'!F75</f>
        <v>2</v>
      </c>
      <c r="G75" s="49">
        <f>'Avg Week Buloba-Nsangi'!G75+'Avg Week Nsangi-Buloba'!G75</f>
        <v>0</v>
      </c>
      <c r="H75" s="49">
        <f>'Avg Week Buloba-Nsangi'!H75+'Avg Week Nsangi-Buloba'!H75</f>
        <v>0</v>
      </c>
      <c r="I75" s="49">
        <f>'Avg Week Buloba-Nsangi'!I75+'Avg Week Nsangi-Buloba'!I75</f>
        <v>0.5</v>
      </c>
      <c r="J75" s="49">
        <f>'Avg Week Buloba-Nsangi'!J75+'Avg Week Nsangi-Buloba'!J75</f>
        <v>0</v>
      </c>
      <c r="K75" s="49">
        <f>'Avg Week Buloba-Nsangi'!K75+'Avg Week Nsangi-Buloba'!K75</f>
        <v>0</v>
      </c>
      <c r="L75" s="49">
        <f>'Avg Week Buloba-Nsangi'!L75+'Avg Week Nsangi-Buloba'!L75</f>
        <v>0</v>
      </c>
      <c r="M75" s="49">
        <f>'Avg Week Buloba-Nsangi'!M75+'Avg Week Nsangi-Buloba'!M75</f>
        <v>18</v>
      </c>
      <c r="N75" s="49">
        <f>'Avg Week Buloba-Nsangi'!N75+'Avg Week Nsangi-Buloba'!N75</f>
        <v>0</v>
      </c>
      <c r="O75" s="15">
        <f t="shared" si="35"/>
        <v>8</v>
      </c>
      <c r="P75" s="15">
        <f t="shared" si="36"/>
        <v>26</v>
      </c>
      <c r="R75" s="8"/>
      <c r="T75"/>
    </row>
    <row r="76" spans="2:20" ht="23.1" customHeight="1" x14ac:dyDescent="0.25">
      <c r="B76" s="23" t="s">
        <v>116</v>
      </c>
      <c r="C76" s="49">
        <f>'Avg Week Buloba-Nsangi'!C76+'Avg Week Nsangi-Buloba'!C76</f>
        <v>4.5</v>
      </c>
      <c r="D76" s="49">
        <f>'Avg Week Buloba-Nsangi'!D76+'Avg Week Nsangi-Buloba'!D76</f>
        <v>1</v>
      </c>
      <c r="E76" s="49">
        <f>'Avg Week Buloba-Nsangi'!E76+'Avg Week Nsangi-Buloba'!E76</f>
        <v>1</v>
      </c>
      <c r="F76" s="49">
        <f>'Avg Week Buloba-Nsangi'!F76+'Avg Week Nsangi-Buloba'!F76</f>
        <v>2.5</v>
      </c>
      <c r="G76" s="49">
        <f>'Avg Week Buloba-Nsangi'!G76+'Avg Week Nsangi-Buloba'!G76</f>
        <v>0.5</v>
      </c>
      <c r="H76" s="49">
        <f>'Avg Week Buloba-Nsangi'!H76+'Avg Week Nsangi-Buloba'!H76</f>
        <v>0</v>
      </c>
      <c r="I76" s="49">
        <f>'Avg Week Buloba-Nsangi'!I76+'Avg Week Nsangi-Buloba'!I76</f>
        <v>1.5</v>
      </c>
      <c r="J76" s="49">
        <f>'Avg Week Buloba-Nsangi'!J76+'Avg Week Nsangi-Buloba'!J76</f>
        <v>0</v>
      </c>
      <c r="K76" s="49">
        <f>'Avg Week Buloba-Nsangi'!K76+'Avg Week Nsangi-Buloba'!K76</f>
        <v>0</v>
      </c>
      <c r="L76" s="49">
        <f>'Avg Week Buloba-Nsangi'!L76+'Avg Week Nsangi-Buloba'!L76</f>
        <v>0</v>
      </c>
      <c r="M76" s="49">
        <f>'Avg Week Buloba-Nsangi'!M76+'Avg Week Nsangi-Buloba'!M76</f>
        <v>15.5</v>
      </c>
      <c r="N76" s="49">
        <f>'Avg Week Buloba-Nsangi'!N76+'Avg Week Nsangi-Buloba'!N76</f>
        <v>0</v>
      </c>
      <c r="O76" s="15">
        <f t="shared" si="35"/>
        <v>11</v>
      </c>
      <c r="P76" s="15">
        <f t="shared" si="36"/>
        <v>26.5</v>
      </c>
      <c r="R76" s="8"/>
      <c r="T76"/>
    </row>
    <row r="77" spans="2:20" ht="23.1" customHeight="1" x14ac:dyDescent="0.25">
      <c r="B77" s="23" t="s">
        <v>117</v>
      </c>
      <c r="C77" s="49">
        <f>'Avg Week Buloba-Nsangi'!C77+'Avg Week Nsangi-Buloba'!C77</f>
        <v>3.5</v>
      </c>
      <c r="D77" s="49">
        <f>'Avg Week Buloba-Nsangi'!D77+'Avg Week Nsangi-Buloba'!D77</f>
        <v>1.5</v>
      </c>
      <c r="E77" s="49">
        <f>'Avg Week Buloba-Nsangi'!E77+'Avg Week Nsangi-Buloba'!E77</f>
        <v>0</v>
      </c>
      <c r="F77" s="49">
        <f>'Avg Week Buloba-Nsangi'!F77+'Avg Week Nsangi-Buloba'!F77</f>
        <v>1.5</v>
      </c>
      <c r="G77" s="49">
        <f>'Avg Week Buloba-Nsangi'!G77+'Avg Week Nsangi-Buloba'!G77</f>
        <v>0</v>
      </c>
      <c r="H77" s="49">
        <f>'Avg Week Buloba-Nsangi'!H77+'Avg Week Nsangi-Buloba'!H77</f>
        <v>0</v>
      </c>
      <c r="I77" s="49">
        <f>'Avg Week Buloba-Nsangi'!I77+'Avg Week Nsangi-Buloba'!I77</f>
        <v>1</v>
      </c>
      <c r="J77" s="49">
        <f>'Avg Week Buloba-Nsangi'!J77+'Avg Week Nsangi-Buloba'!J77</f>
        <v>0</v>
      </c>
      <c r="K77" s="49">
        <f>'Avg Week Buloba-Nsangi'!K77+'Avg Week Nsangi-Buloba'!K77</f>
        <v>0</v>
      </c>
      <c r="L77" s="49">
        <f>'Avg Week Buloba-Nsangi'!L77+'Avg Week Nsangi-Buloba'!L77</f>
        <v>0</v>
      </c>
      <c r="M77" s="49">
        <f>'Avg Week Buloba-Nsangi'!M77+'Avg Week Nsangi-Buloba'!M77</f>
        <v>18</v>
      </c>
      <c r="N77" s="49">
        <f>'Avg Week Buloba-Nsangi'!N77+'Avg Week Nsangi-Buloba'!N77</f>
        <v>0</v>
      </c>
      <c r="O77" s="15">
        <f t="shared" si="35"/>
        <v>7.5</v>
      </c>
      <c r="P77" s="15">
        <f t="shared" si="36"/>
        <v>25.5</v>
      </c>
      <c r="R77" s="8"/>
      <c r="T77"/>
    </row>
    <row r="78" spans="2:20" ht="23.1" customHeight="1" x14ac:dyDescent="0.25">
      <c r="B78" s="24" t="s">
        <v>118</v>
      </c>
      <c r="C78" s="49">
        <f>'Avg Week Buloba-Nsangi'!C78+'Avg Week Nsangi-Buloba'!C78</f>
        <v>4.5</v>
      </c>
      <c r="D78" s="49">
        <f>'Avg Week Buloba-Nsangi'!D78+'Avg Week Nsangi-Buloba'!D78</f>
        <v>0.5</v>
      </c>
      <c r="E78" s="49">
        <f>'Avg Week Buloba-Nsangi'!E78+'Avg Week Nsangi-Buloba'!E78</f>
        <v>1</v>
      </c>
      <c r="F78" s="49">
        <f>'Avg Week Buloba-Nsangi'!F78+'Avg Week Nsangi-Buloba'!F78</f>
        <v>3</v>
      </c>
      <c r="G78" s="49">
        <f>'Avg Week Buloba-Nsangi'!G78+'Avg Week Nsangi-Buloba'!G78</f>
        <v>0</v>
      </c>
      <c r="H78" s="49">
        <f>'Avg Week Buloba-Nsangi'!H78+'Avg Week Nsangi-Buloba'!H78</f>
        <v>0</v>
      </c>
      <c r="I78" s="49">
        <f>'Avg Week Buloba-Nsangi'!I78+'Avg Week Nsangi-Buloba'!I78</f>
        <v>1</v>
      </c>
      <c r="J78" s="49">
        <f>'Avg Week Buloba-Nsangi'!J78+'Avg Week Nsangi-Buloba'!J78</f>
        <v>0</v>
      </c>
      <c r="K78" s="49">
        <f>'Avg Week Buloba-Nsangi'!K78+'Avg Week Nsangi-Buloba'!K78</f>
        <v>0</v>
      </c>
      <c r="L78" s="49">
        <f>'Avg Week Buloba-Nsangi'!L78+'Avg Week Nsangi-Buloba'!L78</f>
        <v>0</v>
      </c>
      <c r="M78" s="49">
        <f>'Avg Week Buloba-Nsangi'!M78+'Avg Week Nsangi-Buloba'!M78</f>
        <v>11.5</v>
      </c>
      <c r="N78" s="49">
        <f>'Avg Week Buloba-Nsangi'!N78+'Avg Week Nsangi-Buloba'!N78</f>
        <v>0</v>
      </c>
      <c r="O78" s="15">
        <f t="shared" si="35"/>
        <v>10</v>
      </c>
      <c r="P78" s="15">
        <f t="shared" si="36"/>
        <v>21.5</v>
      </c>
      <c r="R78" s="8"/>
      <c r="T78"/>
    </row>
    <row r="79" spans="2:20" ht="23.1" customHeight="1" x14ac:dyDescent="0.25">
      <c r="B79" s="23" t="s">
        <v>119</v>
      </c>
      <c r="C79" s="49">
        <f>'Avg Week Buloba-Nsangi'!C79+'Avg Week Nsangi-Buloba'!C79</f>
        <v>3</v>
      </c>
      <c r="D79" s="49">
        <f>'Avg Week Buloba-Nsangi'!D79+'Avg Week Nsangi-Buloba'!D79</f>
        <v>1.5</v>
      </c>
      <c r="E79" s="49">
        <f>'Avg Week Buloba-Nsangi'!E79+'Avg Week Nsangi-Buloba'!E79</f>
        <v>0.5</v>
      </c>
      <c r="F79" s="49">
        <f>'Avg Week Buloba-Nsangi'!F79+'Avg Week Nsangi-Buloba'!F79</f>
        <v>1</v>
      </c>
      <c r="G79" s="49">
        <f>'Avg Week Buloba-Nsangi'!G79+'Avg Week Nsangi-Buloba'!G79</f>
        <v>0</v>
      </c>
      <c r="H79" s="49">
        <f>'Avg Week Buloba-Nsangi'!H79+'Avg Week Nsangi-Buloba'!H79</f>
        <v>0</v>
      </c>
      <c r="I79" s="49">
        <f>'Avg Week Buloba-Nsangi'!I79+'Avg Week Nsangi-Buloba'!I79</f>
        <v>1.5</v>
      </c>
      <c r="J79" s="49">
        <f>'Avg Week Buloba-Nsangi'!J79+'Avg Week Nsangi-Buloba'!J79</f>
        <v>0</v>
      </c>
      <c r="K79" s="49">
        <f>'Avg Week Buloba-Nsangi'!K79+'Avg Week Nsangi-Buloba'!K79</f>
        <v>0.5</v>
      </c>
      <c r="L79" s="49">
        <f>'Avg Week Buloba-Nsangi'!L79+'Avg Week Nsangi-Buloba'!L79</f>
        <v>0.5</v>
      </c>
      <c r="M79" s="49">
        <f>'Avg Week Buloba-Nsangi'!M79+'Avg Week Nsangi-Buloba'!M79</f>
        <v>10.5</v>
      </c>
      <c r="N79" s="49">
        <f>'Avg Week Buloba-Nsangi'!N79+'Avg Week Nsangi-Buloba'!N79</f>
        <v>0</v>
      </c>
      <c r="O79" s="15">
        <f t="shared" si="35"/>
        <v>8.5</v>
      </c>
      <c r="P79" s="15">
        <f t="shared" si="36"/>
        <v>19</v>
      </c>
      <c r="R79" s="8"/>
      <c r="T79"/>
    </row>
    <row r="80" spans="2:20" ht="23.1" customHeight="1" x14ac:dyDescent="0.25">
      <c r="B80" s="25" t="s">
        <v>120</v>
      </c>
      <c r="C80" s="49">
        <f>'Avg Week Buloba-Nsangi'!C80+'Avg Week Nsangi-Buloba'!C80</f>
        <v>3.5</v>
      </c>
      <c r="D80" s="49">
        <f>'Avg Week Buloba-Nsangi'!D80+'Avg Week Nsangi-Buloba'!D80</f>
        <v>0.5</v>
      </c>
      <c r="E80" s="49">
        <f>'Avg Week Buloba-Nsangi'!E80+'Avg Week Nsangi-Buloba'!E80</f>
        <v>0</v>
      </c>
      <c r="F80" s="49">
        <f>'Avg Week Buloba-Nsangi'!F80+'Avg Week Nsangi-Buloba'!F80</f>
        <v>1.5</v>
      </c>
      <c r="G80" s="49">
        <f>'Avg Week Buloba-Nsangi'!G80+'Avg Week Nsangi-Buloba'!G80</f>
        <v>0</v>
      </c>
      <c r="H80" s="49">
        <f>'Avg Week Buloba-Nsangi'!H80+'Avg Week Nsangi-Buloba'!H80</f>
        <v>0</v>
      </c>
      <c r="I80" s="49">
        <f>'Avg Week Buloba-Nsangi'!I80+'Avg Week Nsangi-Buloba'!I80</f>
        <v>1</v>
      </c>
      <c r="J80" s="49">
        <f>'Avg Week Buloba-Nsangi'!J80+'Avg Week Nsangi-Buloba'!J80</f>
        <v>0</v>
      </c>
      <c r="K80" s="49">
        <f>'Avg Week Buloba-Nsangi'!K80+'Avg Week Nsangi-Buloba'!K80</f>
        <v>0</v>
      </c>
      <c r="L80" s="49">
        <f>'Avg Week Buloba-Nsangi'!L80+'Avg Week Nsangi-Buloba'!L80</f>
        <v>0</v>
      </c>
      <c r="M80" s="49">
        <f>'Avg Week Buloba-Nsangi'!M80+'Avg Week Nsangi-Buloba'!M80</f>
        <v>10</v>
      </c>
      <c r="N80" s="49">
        <f>'Avg Week Buloba-Nsangi'!N80+'Avg Week Nsangi-Buloba'!N80</f>
        <v>0</v>
      </c>
      <c r="O80" s="15">
        <f t="shared" si="35"/>
        <v>6.5</v>
      </c>
      <c r="P80" s="15">
        <f t="shared" si="36"/>
        <v>16.5</v>
      </c>
      <c r="R80" s="8"/>
      <c r="T80"/>
    </row>
    <row r="81" spans="2:20" ht="23.1" customHeight="1" x14ac:dyDescent="0.25">
      <c r="B81" s="23" t="s">
        <v>121</v>
      </c>
      <c r="C81" s="49">
        <f>'Avg Week Buloba-Nsangi'!C81+'Avg Week Nsangi-Buloba'!C81</f>
        <v>3.5</v>
      </c>
      <c r="D81" s="49">
        <f>'Avg Week Buloba-Nsangi'!D81+'Avg Week Nsangi-Buloba'!D81</f>
        <v>0</v>
      </c>
      <c r="E81" s="49">
        <f>'Avg Week Buloba-Nsangi'!E81+'Avg Week Nsangi-Buloba'!E81</f>
        <v>0</v>
      </c>
      <c r="F81" s="49">
        <f>'Avg Week Buloba-Nsangi'!F81+'Avg Week Nsangi-Buloba'!F81</f>
        <v>1.5</v>
      </c>
      <c r="G81" s="49">
        <f>'Avg Week Buloba-Nsangi'!G81+'Avg Week Nsangi-Buloba'!G81</f>
        <v>0</v>
      </c>
      <c r="H81" s="49">
        <f>'Avg Week Buloba-Nsangi'!H81+'Avg Week Nsangi-Buloba'!H81</f>
        <v>0</v>
      </c>
      <c r="I81" s="49">
        <f>'Avg Week Buloba-Nsangi'!I81+'Avg Week Nsangi-Buloba'!I81</f>
        <v>1.5</v>
      </c>
      <c r="J81" s="49">
        <f>'Avg Week Buloba-Nsangi'!J81+'Avg Week Nsangi-Buloba'!J81</f>
        <v>0</v>
      </c>
      <c r="K81" s="49">
        <f>'Avg Week Buloba-Nsangi'!K81+'Avg Week Nsangi-Buloba'!K81</f>
        <v>0</v>
      </c>
      <c r="L81" s="49">
        <f>'Avg Week Buloba-Nsangi'!L81+'Avg Week Nsangi-Buloba'!L81</f>
        <v>0</v>
      </c>
      <c r="M81" s="49">
        <f>'Avg Week Buloba-Nsangi'!M81+'Avg Week Nsangi-Buloba'!M81</f>
        <v>8.5</v>
      </c>
      <c r="N81" s="49">
        <f>'Avg Week Buloba-Nsangi'!N81+'Avg Week Nsangi-Buloba'!N81</f>
        <v>0</v>
      </c>
      <c r="O81" s="15">
        <f t="shared" si="35"/>
        <v>6.5</v>
      </c>
      <c r="P81" s="15">
        <f t="shared" si="36"/>
        <v>15</v>
      </c>
      <c r="R81" s="8"/>
      <c r="T81"/>
    </row>
    <row r="82" spans="2:20" ht="23.1" customHeight="1" x14ac:dyDescent="0.25">
      <c r="B82" s="24" t="s">
        <v>122</v>
      </c>
      <c r="C82" s="49">
        <f>'Avg Week Buloba-Nsangi'!C82+'Avg Week Nsangi-Buloba'!C82</f>
        <v>1.5</v>
      </c>
      <c r="D82" s="49">
        <f>'Avg Week Buloba-Nsangi'!D82+'Avg Week Nsangi-Buloba'!D82</f>
        <v>0.5</v>
      </c>
      <c r="E82" s="49">
        <f>'Avg Week Buloba-Nsangi'!E82+'Avg Week Nsangi-Buloba'!E82</f>
        <v>2</v>
      </c>
      <c r="F82" s="49">
        <f>'Avg Week Buloba-Nsangi'!F82+'Avg Week Nsangi-Buloba'!F82</f>
        <v>0.5</v>
      </c>
      <c r="G82" s="49">
        <f>'Avg Week Buloba-Nsangi'!G82+'Avg Week Nsangi-Buloba'!G82</f>
        <v>0</v>
      </c>
      <c r="H82" s="49">
        <f>'Avg Week Buloba-Nsangi'!H82+'Avg Week Nsangi-Buloba'!H82</f>
        <v>0</v>
      </c>
      <c r="I82" s="49">
        <f>'Avg Week Buloba-Nsangi'!I82+'Avg Week Nsangi-Buloba'!I82</f>
        <v>0</v>
      </c>
      <c r="J82" s="49">
        <f>'Avg Week Buloba-Nsangi'!J82+'Avg Week Nsangi-Buloba'!J82</f>
        <v>0</v>
      </c>
      <c r="K82" s="49">
        <f>'Avg Week Buloba-Nsangi'!K82+'Avg Week Nsangi-Buloba'!K82</f>
        <v>0</v>
      </c>
      <c r="L82" s="49">
        <f>'Avg Week Buloba-Nsangi'!L82+'Avg Week Nsangi-Buloba'!L82</f>
        <v>0</v>
      </c>
      <c r="M82" s="49">
        <f>'Avg Week Buloba-Nsangi'!M82+'Avg Week Nsangi-Buloba'!M82</f>
        <v>5</v>
      </c>
      <c r="N82" s="49">
        <f>'Avg Week Buloba-Nsangi'!N82+'Avg Week Nsangi-Buloba'!N82</f>
        <v>0</v>
      </c>
      <c r="O82" s="15">
        <f t="shared" si="35"/>
        <v>4.5</v>
      </c>
      <c r="P82" s="15">
        <f t="shared" si="36"/>
        <v>9.5</v>
      </c>
      <c r="R82" s="8"/>
      <c r="T82"/>
    </row>
    <row r="83" spans="2:20" ht="23.1" customHeight="1" x14ac:dyDescent="0.25">
      <c r="B83" s="23" t="s">
        <v>123</v>
      </c>
      <c r="C83" s="49">
        <f>'Avg Week Buloba-Nsangi'!C83+'Avg Week Nsangi-Buloba'!C83</f>
        <v>1</v>
      </c>
      <c r="D83" s="49">
        <f>'Avg Week Buloba-Nsangi'!D83+'Avg Week Nsangi-Buloba'!D83</f>
        <v>0</v>
      </c>
      <c r="E83" s="49">
        <f>'Avg Week Buloba-Nsangi'!E83+'Avg Week Nsangi-Buloba'!E83</f>
        <v>0</v>
      </c>
      <c r="F83" s="49">
        <f>'Avg Week Buloba-Nsangi'!F83+'Avg Week Nsangi-Buloba'!F83</f>
        <v>1</v>
      </c>
      <c r="G83" s="49">
        <f>'Avg Week Buloba-Nsangi'!G83+'Avg Week Nsangi-Buloba'!G83</f>
        <v>0</v>
      </c>
      <c r="H83" s="49">
        <f>'Avg Week Buloba-Nsangi'!H83+'Avg Week Nsangi-Buloba'!H83</f>
        <v>0</v>
      </c>
      <c r="I83" s="49">
        <f>'Avg Week Buloba-Nsangi'!I83+'Avg Week Nsangi-Buloba'!I83</f>
        <v>1.5</v>
      </c>
      <c r="J83" s="49">
        <f>'Avg Week Buloba-Nsangi'!J83+'Avg Week Nsangi-Buloba'!J83</f>
        <v>0</v>
      </c>
      <c r="K83" s="49">
        <f>'Avg Week Buloba-Nsangi'!K83+'Avg Week Nsangi-Buloba'!K83</f>
        <v>0</v>
      </c>
      <c r="L83" s="49">
        <f>'Avg Week Buloba-Nsangi'!L83+'Avg Week Nsangi-Buloba'!L83</f>
        <v>0</v>
      </c>
      <c r="M83" s="49">
        <f>'Avg Week Buloba-Nsangi'!M83+'Avg Week Nsangi-Buloba'!M83</f>
        <v>3.5</v>
      </c>
      <c r="N83" s="49">
        <f>'Avg Week Buloba-Nsangi'!N83+'Avg Week Nsangi-Buloba'!N83</f>
        <v>0</v>
      </c>
      <c r="O83" s="15">
        <f t="shared" si="35"/>
        <v>3.5</v>
      </c>
      <c r="P83" s="15">
        <f t="shared" si="36"/>
        <v>7</v>
      </c>
      <c r="R83" s="8"/>
      <c r="T83"/>
    </row>
    <row r="84" spans="2:20" ht="23.1" customHeight="1" x14ac:dyDescent="0.25">
      <c r="B84" s="25" t="s">
        <v>124</v>
      </c>
      <c r="C84" s="49">
        <f>'Avg Week Buloba-Nsangi'!C84+'Avg Week Nsangi-Buloba'!C84</f>
        <v>1.5</v>
      </c>
      <c r="D84" s="49">
        <f>'Avg Week Buloba-Nsangi'!D84+'Avg Week Nsangi-Buloba'!D84</f>
        <v>0</v>
      </c>
      <c r="E84" s="49">
        <f>'Avg Week Buloba-Nsangi'!E84+'Avg Week Nsangi-Buloba'!E84</f>
        <v>1</v>
      </c>
      <c r="F84" s="49">
        <f>'Avg Week Buloba-Nsangi'!F84+'Avg Week Nsangi-Buloba'!F84</f>
        <v>0</v>
      </c>
      <c r="G84" s="49">
        <f>'Avg Week Buloba-Nsangi'!G84+'Avg Week Nsangi-Buloba'!G84</f>
        <v>0</v>
      </c>
      <c r="H84" s="49">
        <f>'Avg Week Buloba-Nsangi'!H84+'Avg Week Nsangi-Buloba'!H84</f>
        <v>0</v>
      </c>
      <c r="I84" s="49">
        <f>'Avg Week Buloba-Nsangi'!I84+'Avg Week Nsangi-Buloba'!I84</f>
        <v>0</v>
      </c>
      <c r="J84" s="49">
        <f>'Avg Week Buloba-Nsangi'!J84+'Avg Week Nsangi-Buloba'!J84</f>
        <v>0</v>
      </c>
      <c r="K84" s="49">
        <f>'Avg Week Buloba-Nsangi'!K84+'Avg Week Nsangi-Buloba'!K84</f>
        <v>0</v>
      </c>
      <c r="L84" s="49">
        <f>'Avg Week Buloba-Nsangi'!L84+'Avg Week Nsangi-Buloba'!L84</f>
        <v>0</v>
      </c>
      <c r="M84" s="49">
        <f>'Avg Week Buloba-Nsangi'!M84+'Avg Week Nsangi-Buloba'!M84</f>
        <v>2.5</v>
      </c>
      <c r="N84" s="49">
        <f>'Avg Week Buloba-Nsangi'!N84+'Avg Week Nsangi-Buloba'!N84</f>
        <v>0</v>
      </c>
      <c r="O84" s="15">
        <f t="shared" si="35"/>
        <v>2.5</v>
      </c>
      <c r="P84" s="15">
        <f t="shared" si="36"/>
        <v>5</v>
      </c>
      <c r="R84" s="8"/>
      <c r="T84"/>
    </row>
    <row r="85" spans="2:20" ht="23.1" customHeight="1" x14ac:dyDescent="0.25">
      <c r="B85" s="23" t="s">
        <v>125</v>
      </c>
      <c r="C85" s="49">
        <f>'Avg Week Buloba-Nsangi'!C85+'Avg Week Nsangi-Buloba'!C85</f>
        <v>0</v>
      </c>
      <c r="D85" s="49">
        <f>'Avg Week Buloba-Nsangi'!D85+'Avg Week Nsangi-Buloba'!D85</f>
        <v>0</v>
      </c>
      <c r="E85" s="49">
        <f>'Avg Week Buloba-Nsangi'!E85+'Avg Week Nsangi-Buloba'!E85</f>
        <v>0</v>
      </c>
      <c r="F85" s="49">
        <f>'Avg Week Buloba-Nsangi'!F85+'Avg Week Nsangi-Buloba'!F85</f>
        <v>0</v>
      </c>
      <c r="G85" s="49">
        <f>'Avg Week Buloba-Nsangi'!G85+'Avg Week Nsangi-Buloba'!G85</f>
        <v>0</v>
      </c>
      <c r="H85" s="49">
        <f>'Avg Week Buloba-Nsangi'!H85+'Avg Week Nsangi-Buloba'!H85</f>
        <v>0</v>
      </c>
      <c r="I85" s="49">
        <f>'Avg Week Buloba-Nsangi'!I85+'Avg Week Nsangi-Buloba'!I85</f>
        <v>1</v>
      </c>
      <c r="J85" s="49">
        <f>'Avg Week Buloba-Nsangi'!J85+'Avg Week Nsangi-Buloba'!J85</f>
        <v>0</v>
      </c>
      <c r="K85" s="49">
        <f>'Avg Week Buloba-Nsangi'!K85+'Avg Week Nsangi-Buloba'!K85</f>
        <v>0</v>
      </c>
      <c r="L85" s="49">
        <f>'Avg Week Buloba-Nsangi'!L85+'Avg Week Nsangi-Buloba'!L85</f>
        <v>0</v>
      </c>
      <c r="M85" s="49">
        <f>'Avg Week Buloba-Nsangi'!M85+'Avg Week Nsangi-Buloba'!M85</f>
        <v>2.5</v>
      </c>
      <c r="N85" s="49">
        <f>'Avg Week Buloba-Nsangi'!N85+'Avg Week Nsangi-Buloba'!N85</f>
        <v>0</v>
      </c>
      <c r="O85" s="15">
        <f t="shared" si="35"/>
        <v>1</v>
      </c>
      <c r="P85" s="15">
        <f t="shared" si="36"/>
        <v>3.5</v>
      </c>
      <c r="R85" s="8"/>
      <c r="T85"/>
    </row>
    <row r="86" spans="2:20" ht="23.1" customHeight="1" x14ac:dyDescent="0.25">
      <c r="B86" s="24" t="s">
        <v>126</v>
      </c>
      <c r="C86" s="49">
        <f>'Avg Week Buloba-Nsangi'!C86+'Avg Week Nsangi-Buloba'!C86</f>
        <v>0.5</v>
      </c>
      <c r="D86" s="49">
        <f>'Avg Week Buloba-Nsangi'!D86+'Avg Week Nsangi-Buloba'!D86</f>
        <v>0</v>
      </c>
      <c r="E86" s="49">
        <f>'Avg Week Buloba-Nsangi'!E86+'Avg Week Nsangi-Buloba'!E86</f>
        <v>0.5</v>
      </c>
      <c r="F86" s="49">
        <f>'Avg Week Buloba-Nsangi'!F86+'Avg Week Nsangi-Buloba'!F86</f>
        <v>0.5</v>
      </c>
      <c r="G86" s="49">
        <f>'Avg Week Buloba-Nsangi'!G86+'Avg Week Nsangi-Buloba'!G86</f>
        <v>0</v>
      </c>
      <c r="H86" s="49">
        <f>'Avg Week Buloba-Nsangi'!H86+'Avg Week Nsangi-Buloba'!H86</f>
        <v>0</v>
      </c>
      <c r="I86" s="49">
        <f>'Avg Week Buloba-Nsangi'!I86+'Avg Week Nsangi-Buloba'!I86</f>
        <v>0.5</v>
      </c>
      <c r="J86" s="49">
        <f>'Avg Week Buloba-Nsangi'!J86+'Avg Week Nsangi-Buloba'!J86</f>
        <v>0</v>
      </c>
      <c r="K86" s="49">
        <f>'Avg Week Buloba-Nsangi'!K86+'Avg Week Nsangi-Buloba'!K86</f>
        <v>0</v>
      </c>
      <c r="L86" s="49">
        <f>'Avg Week Buloba-Nsangi'!L86+'Avg Week Nsangi-Buloba'!L86</f>
        <v>0</v>
      </c>
      <c r="M86" s="49">
        <f>'Avg Week Buloba-Nsangi'!M86+'Avg Week Nsangi-Buloba'!M86</f>
        <v>2</v>
      </c>
      <c r="N86" s="49">
        <f>'Avg Week Buloba-Nsangi'!N86+'Avg Week Nsangi-Buloba'!N86</f>
        <v>0</v>
      </c>
      <c r="O86" s="15">
        <f t="shared" si="35"/>
        <v>2</v>
      </c>
      <c r="P86" s="15">
        <f t="shared" si="36"/>
        <v>4</v>
      </c>
      <c r="R86" s="8"/>
      <c r="T86"/>
    </row>
    <row r="87" spans="2:20" ht="23.1" customHeight="1" x14ac:dyDescent="0.25">
      <c r="B87" s="23" t="s">
        <v>127</v>
      </c>
      <c r="C87" s="49">
        <f>'Avg Week Buloba-Nsangi'!C87+'Avg Week Nsangi-Buloba'!C87</f>
        <v>1</v>
      </c>
      <c r="D87" s="49">
        <f>'Avg Week Buloba-Nsangi'!D87+'Avg Week Nsangi-Buloba'!D87</f>
        <v>0</v>
      </c>
      <c r="E87" s="49">
        <f>'Avg Week Buloba-Nsangi'!E87+'Avg Week Nsangi-Buloba'!E87</f>
        <v>0</v>
      </c>
      <c r="F87" s="49">
        <f>'Avg Week Buloba-Nsangi'!F87+'Avg Week Nsangi-Buloba'!F87</f>
        <v>0</v>
      </c>
      <c r="G87" s="49">
        <f>'Avg Week Buloba-Nsangi'!G87+'Avg Week Nsangi-Buloba'!G87</f>
        <v>0</v>
      </c>
      <c r="H87" s="49">
        <f>'Avg Week Buloba-Nsangi'!H87+'Avg Week Nsangi-Buloba'!H87</f>
        <v>0</v>
      </c>
      <c r="I87" s="49">
        <f>'Avg Week Buloba-Nsangi'!I87+'Avg Week Nsangi-Buloba'!I87</f>
        <v>0.5</v>
      </c>
      <c r="J87" s="49">
        <f>'Avg Week Buloba-Nsangi'!J87+'Avg Week Nsangi-Buloba'!J87</f>
        <v>0</v>
      </c>
      <c r="K87" s="49">
        <f>'Avg Week Buloba-Nsangi'!K87+'Avg Week Nsangi-Buloba'!K87</f>
        <v>0</v>
      </c>
      <c r="L87" s="49">
        <f>'Avg Week Buloba-Nsangi'!L87+'Avg Week Nsangi-Buloba'!L87</f>
        <v>0</v>
      </c>
      <c r="M87" s="49">
        <f>'Avg Week Buloba-Nsangi'!M87+'Avg Week Nsangi-Buloba'!M87</f>
        <v>4</v>
      </c>
      <c r="N87" s="49">
        <f>'Avg Week Buloba-Nsangi'!N87+'Avg Week Nsangi-Buloba'!N87</f>
        <v>0</v>
      </c>
      <c r="O87" s="15">
        <f t="shared" si="35"/>
        <v>1.5</v>
      </c>
      <c r="P87" s="15">
        <f t="shared" si="36"/>
        <v>5.5</v>
      </c>
      <c r="R87" s="8"/>
      <c r="T87"/>
    </row>
    <row r="88" spans="2:20" ht="23.1" customHeight="1" x14ac:dyDescent="0.25">
      <c r="B88" s="25" t="s">
        <v>128</v>
      </c>
      <c r="C88" s="49">
        <f>'Avg Week Buloba-Nsangi'!C88+'Avg Week Nsangi-Buloba'!C88</f>
        <v>0</v>
      </c>
      <c r="D88" s="49">
        <f>'Avg Week Buloba-Nsangi'!D88+'Avg Week Nsangi-Buloba'!D88</f>
        <v>1.5</v>
      </c>
      <c r="E88" s="49">
        <f>'Avg Week Buloba-Nsangi'!E88+'Avg Week Nsangi-Buloba'!E88</f>
        <v>0.5</v>
      </c>
      <c r="F88" s="49">
        <f>'Avg Week Buloba-Nsangi'!F88+'Avg Week Nsangi-Buloba'!F88</f>
        <v>1</v>
      </c>
      <c r="G88" s="49">
        <f>'Avg Week Buloba-Nsangi'!G88+'Avg Week Nsangi-Buloba'!G88</f>
        <v>0</v>
      </c>
      <c r="H88" s="49">
        <f>'Avg Week Buloba-Nsangi'!H88+'Avg Week Nsangi-Buloba'!H88</f>
        <v>0</v>
      </c>
      <c r="I88" s="49">
        <f>'Avg Week Buloba-Nsangi'!I88+'Avg Week Nsangi-Buloba'!I88</f>
        <v>1</v>
      </c>
      <c r="J88" s="49">
        <f>'Avg Week Buloba-Nsangi'!J88+'Avg Week Nsangi-Buloba'!J88</f>
        <v>0</v>
      </c>
      <c r="K88" s="49">
        <f>'Avg Week Buloba-Nsangi'!K88+'Avg Week Nsangi-Buloba'!K88</f>
        <v>0</v>
      </c>
      <c r="L88" s="49">
        <f>'Avg Week Buloba-Nsangi'!L88+'Avg Week Nsangi-Buloba'!L88</f>
        <v>0</v>
      </c>
      <c r="M88" s="49">
        <f>'Avg Week Buloba-Nsangi'!M88+'Avg Week Nsangi-Buloba'!M88</f>
        <v>1</v>
      </c>
      <c r="N88" s="49">
        <f>'Avg Week Buloba-Nsangi'!N88+'Avg Week Nsangi-Buloba'!N88</f>
        <v>0</v>
      </c>
      <c r="O88" s="15">
        <f t="shared" si="35"/>
        <v>4</v>
      </c>
      <c r="P88" s="15">
        <f t="shared" si="36"/>
        <v>5</v>
      </c>
      <c r="R88" s="8"/>
      <c r="T88"/>
    </row>
    <row r="89" spans="2:20" ht="23.1" customHeight="1" x14ac:dyDescent="0.25">
      <c r="B89" s="23" t="s">
        <v>129</v>
      </c>
      <c r="C89" s="49">
        <f>'Avg Week Buloba-Nsangi'!C89+'Avg Week Nsangi-Buloba'!C89</f>
        <v>0</v>
      </c>
      <c r="D89" s="49">
        <f>'Avg Week Buloba-Nsangi'!D89+'Avg Week Nsangi-Buloba'!D89</f>
        <v>0</v>
      </c>
      <c r="E89" s="49">
        <f>'Avg Week Buloba-Nsangi'!E89+'Avg Week Nsangi-Buloba'!E89</f>
        <v>0</v>
      </c>
      <c r="F89" s="49">
        <f>'Avg Week Buloba-Nsangi'!F89+'Avg Week Nsangi-Buloba'!F89</f>
        <v>0</v>
      </c>
      <c r="G89" s="49">
        <f>'Avg Week Buloba-Nsangi'!G89+'Avg Week Nsangi-Buloba'!G89</f>
        <v>0</v>
      </c>
      <c r="H89" s="49">
        <f>'Avg Week Buloba-Nsangi'!H89+'Avg Week Nsangi-Buloba'!H89</f>
        <v>0</v>
      </c>
      <c r="I89" s="49">
        <f>'Avg Week Buloba-Nsangi'!I89+'Avg Week Nsangi-Buloba'!I89</f>
        <v>0</v>
      </c>
      <c r="J89" s="49">
        <f>'Avg Week Buloba-Nsangi'!J89+'Avg Week Nsangi-Buloba'!J89</f>
        <v>0</v>
      </c>
      <c r="K89" s="49">
        <f>'Avg Week Buloba-Nsangi'!K89+'Avg Week Nsangi-Buloba'!K89</f>
        <v>0</v>
      </c>
      <c r="L89" s="49">
        <f>'Avg Week Buloba-Nsangi'!L89+'Avg Week Nsangi-Buloba'!L89</f>
        <v>0</v>
      </c>
      <c r="M89" s="49">
        <f>'Avg Week Buloba-Nsangi'!M89+'Avg Week Nsangi-Buloba'!M89</f>
        <v>3.5</v>
      </c>
      <c r="N89" s="49">
        <f>'Avg Week Buloba-Nsangi'!N89+'Avg Week Nsangi-Buloba'!N89</f>
        <v>0</v>
      </c>
      <c r="O89" s="15">
        <f t="shared" si="35"/>
        <v>0</v>
      </c>
      <c r="P89" s="15">
        <f t="shared" si="36"/>
        <v>3.5</v>
      </c>
      <c r="R89" s="8"/>
      <c r="T89"/>
    </row>
    <row r="90" spans="2:20" ht="23.1" customHeight="1" x14ac:dyDescent="0.25">
      <c r="B90" s="24" t="s">
        <v>130</v>
      </c>
      <c r="C90" s="49">
        <f>'Avg Week Buloba-Nsangi'!C90+'Avg Week Nsangi-Buloba'!C90</f>
        <v>0.5</v>
      </c>
      <c r="D90" s="49">
        <f>'Avg Week Buloba-Nsangi'!D90+'Avg Week Nsangi-Buloba'!D90</f>
        <v>0</v>
      </c>
      <c r="E90" s="49">
        <f>'Avg Week Buloba-Nsangi'!E90+'Avg Week Nsangi-Buloba'!E90</f>
        <v>0</v>
      </c>
      <c r="F90" s="49">
        <f>'Avg Week Buloba-Nsangi'!F90+'Avg Week Nsangi-Buloba'!F90</f>
        <v>0.5</v>
      </c>
      <c r="G90" s="49">
        <f>'Avg Week Buloba-Nsangi'!G90+'Avg Week Nsangi-Buloba'!G90</f>
        <v>0</v>
      </c>
      <c r="H90" s="49">
        <f>'Avg Week Buloba-Nsangi'!H90+'Avg Week Nsangi-Buloba'!H90</f>
        <v>0</v>
      </c>
      <c r="I90" s="49">
        <f>'Avg Week Buloba-Nsangi'!I90+'Avg Week Nsangi-Buloba'!I90</f>
        <v>1</v>
      </c>
      <c r="J90" s="49">
        <f>'Avg Week Buloba-Nsangi'!J90+'Avg Week Nsangi-Buloba'!J90</f>
        <v>0</v>
      </c>
      <c r="K90" s="49">
        <f>'Avg Week Buloba-Nsangi'!K90+'Avg Week Nsangi-Buloba'!K90</f>
        <v>0</v>
      </c>
      <c r="L90" s="49">
        <f>'Avg Week Buloba-Nsangi'!L90+'Avg Week Nsangi-Buloba'!L90</f>
        <v>0</v>
      </c>
      <c r="M90" s="49">
        <f>'Avg Week Buloba-Nsangi'!M90+'Avg Week Nsangi-Buloba'!M90</f>
        <v>4</v>
      </c>
      <c r="N90" s="49">
        <f>'Avg Week Buloba-Nsangi'!N90+'Avg Week Nsangi-Buloba'!N90</f>
        <v>0</v>
      </c>
      <c r="O90" s="15">
        <f t="shared" si="35"/>
        <v>2</v>
      </c>
      <c r="P90" s="15">
        <f t="shared" si="36"/>
        <v>6</v>
      </c>
      <c r="R90" s="8"/>
      <c r="T90"/>
    </row>
    <row r="91" spans="2:20" ht="23.1" customHeight="1" x14ac:dyDescent="0.25">
      <c r="B91" s="23" t="s">
        <v>131</v>
      </c>
      <c r="C91" s="49">
        <f>'Avg Week Buloba-Nsangi'!C91+'Avg Week Nsangi-Buloba'!C91</f>
        <v>1.5</v>
      </c>
      <c r="D91" s="49">
        <f>'Avg Week Buloba-Nsangi'!D91+'Avg Week Nsangi-Buloba'!D91</f>
        <v>0</v>
      </c>
      <c r="E91" s="49">
        <f>'Avg Week Buloba-Nsangi'!E91+'Avg Week Nsangi-Buloba'!E91</f>
        <v>0</v>
      </c>
      <c r="F91" s="49">
        <f>'Avg Week Buloba-Nsangi'!F91+'Avg Week Nsangi-Buloba'!F91</f>
        <v>0</v>
      </c>
      <c r="G91" s="49">
        <f>'Avg Week Buloba-Nsangi'!G91+'Avg Week Nsangi-Buloba'!G91</f>
        <v>0</v>
      </c>
      <c r="H91" s="49">
        <f>'Avg Week Buloba-Nsangi'!H91+'Avg Week Nsangi-Buloba'!H91</f>
        <v>0</v>
      </c>
      <c r="I91" s="49">
        <f>'Avg Week Buloba-Nsangi'!I91+'Avg Week Nsangi-Buloba'!I91</f>
        <v>0</v>
      </c>
      <c r="J91" s="49">
        <f>'Avg Week Buloba-Nsangi'!J91+'Avg Week Nsangi-Buloba'!J91</f>
        <v>0</v>
      </c>
      <c r="K91" s="49">
        <f>'Avg Week Buloba-Nsangi'!K91+'Avg Week Nsangi-Buloba'!K91</f>
        <v>0</v>
      </c>
      <c r="L91" s="49">
        <f>'Avg Week Buloba-Nsangi'!L91+'Avg Week Nsangi-Buloba'!L91</f>
        <v>0</v>
      </c>
      <c r="M91" s="49">
        <f>'Avg Week Buloba-Nsangi'!M91+'Avg Week Nsangi-Buloba'!M91</f>
        <v>0.5</v>
      </c>
      <c r="N91" s="49">
        <f>'Avg Week Buloba-Nsangi'!N91+'Avg Week Nsangi-Buloba'!N91</f>
        <v>0</v>
      </c>
      <c r="O91" s="15">
        <f t="shared" si="35"/>
        <v>1.5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'Avg Week Buloba-Nsangi'!C92+'Avg Week Nsangi-Buloba'!C92</f>
        <v>0</v>
      </c>
      <c r="D92" s="49">
        <f>'Avg Week Buloba-Nsangi'!D92+'Avg Week Nsangi-Buloba'!D92</f>
        <v>1.5</v>
      </c>
      <c r="E92" s="49">
        <f>'Avg Week Buloba-Nsangi'!E92+'Avg Week Nsangi-Buloba'!E92</f>
        <v>0.5</v>
      </c>
      <c r="F92" s="49">
        <f>'Avg Week Buloba-Nsangi'!F92+'Avg Week Nsangi-Buloba'!F92</f>
        <v>0</v>
      </c>
      <c r="G92" s="49">
        <f>'Avg Week Buloba-Nsangi'!G92+'Avg Week Nsangi-Buloba'!G92</f>
        <v>0</v>
      </c>
      <c r="H92" s="49">
        <f>'Avg Week Buloba-Nsangi'!H92+'Avg Week Nsangi-Buloba'!H92</f>
        <v>0</v>
      </c>
      <c r="I92" s="49">
        <f>'Avg Week Buloba-Nsangi'!I92+'Avg Week Nsangi-Buloba'!I92</f>
        <v>1.5</v>
      </c>
      <c r="J92" s="49">
        <f>'Avg Week Buloba-Nsangi'!J92+'Avg Week Nsangi-Buloba'!J92</f>
        <v>0</v>
      </c>
      <c r="K92" s="49">
        <f>'Avg Week Buloba-Nsangi'!K92+'Avg Week Nsangi-Buloba'!K92</f>
        <v>0</v>
      </c>
      <c r="L92" s="49">
        <f>'Avg Week Buloba-Nsangi'!L92+'Avg Week Nsangi-Buloba'!L92</f>
        <v>0</v>
      </c>
      <c r="M92" s="49">
        <f>'Avg Week Buloba-Nsangi'!M92+'Avg Week Nsangi-Buloba'!M92</f>
        <v>2</v>
      </c>
      <c r="N92" s="49">
        <f>'Avg Week Buloba-Nsangi'!N92+'Avg Week Nsangi-Buloba'!N92</f>
        <v>0</v>
      </c>
      <c r="O92" s="15">
        <f t="shared" si="35"/>
        <v>3.5</v>
      </c>
      <c r="P92" s="15">
        <f t="shared" si="36"/>
        <v>5.5</v>
      </c>
      <c r="R92" s="8"/>
      <c r="T92"/>
    </row>
    <row r="93" spans="2:20" ht="23.1" customHeight="1" x14ac:dyDescent="0.25">
      <c r="B93" s="23" t="s">
        <v>133</v>
      </c>
      <c r="C93" s="49">
        <f>'Avg Week Buloba-Nsangi'!C93+'Avg Week Nsangi-Buloba'!C93</f>
        <v>0.5</v>
      </c>
      <c r="D93" s="49">
        <f>'Avg Week Buloba-Nsangi'!D93+'Avg Week Nsangi-Buloba'!D93</f>
        <v>0</v>
      </c>
      <c r="E93" s="49">
        <f>'Avg Week Buloba-Nsangi'!E93+'Avg Week Nsangi-Buloba'!E93</f>
        <v>1</v>
      </c>
      <c r="F93" s="49">
        <f>'Avg Week Buloba-Nsangi'!F93+'Avg Week Nsangi-Buloba'!F93</f>
        <v>0</v>
      </c>
      <c r="G93" s="49">
        <f>'Avg Week Buloba-Nsangi'!G93+'Avg Week Nsangi-Buloba'!G93</f>
        <v>0</v>
      </c>
      <c r="H93" s="49">
        <f>'Avg Week Buloba-Nsangi'!H93+'Avg Week Nsangi-Buloba'!H93</f>
        <v>0</v>
      </c>
      <c r="I93" s="49">
        <f>'Avg Week Buloba-Nsangi'!I93+'Avg Week Nsangi-Buloba'!I93</f>
        <v>0</v>
      </c>
      <c r="J93" s="49">
        <f>'Avg Week Buloba-Nsangi'!J93+'Avg Week Nsangi-Buloba'!J93</f>
        <v>0</v>
      </c>
      <c r="K93" s="49">
        <f>'Avg Week Buloba-Nsangi'!K93+'Avg Week Nsangi-Buloba'!K93</f>
        <v>0</v>
      </c>
      <c r="L93" s="49">
        <f>'Avg Week Buloba-Nsangi'!L93+'Avg Week Nsangi-Buloba'!L93</f>
        <v>0</v>
      </c>
      <c r="M93" s="49">
        <f>'Avg Week Buloba-Nsangi'!M93+'Avg Week Nsangi-Buloba'!M93</f>
        <v>4</v>
      </c>
      <c r="N93" s="49">
        <f>'Avg Week Buloba-Nsangi'!N93+'Avg Week Nsangi-Buloba'!N93</f>
        <v>0</v>
      </c>
      <c r="O93" s="15">
        <f t="shared" si="35"/>
        <v>1.5</v>
      </c>
      <c r="P93" s="15">
        <f t="shared" si="36"/>
        <v>5.5</v>
      </c>
      <c r="R93" s="8"/>
      <c r="T93"/>
    </row>
    <row r="94" spans="2:20" ht="23.1" customHeight="1" x14ac:dyDescent="0.25">
      <c r="B94" s="24" t="s">
        <v>134</v>
      </c>
      <c r="C94" s="49">
        <f>'Avg Week Buloba-Nsangi'!C94+'Avg Week Nsangi-Buloba'!C94</f>
        <v>2</v>
      </c>
      <c r="D94" s="49">
        <f>'Avg Week Buloba-Nsangi'!D94+'Avg Week Nsangi-Buloba'!D94</f>
        <v>0</v>
      </c>
      <c r="E94" s="49">
        <f>'Avg Week Buloba-Nsangi'!E94+'Avg Week Nsangi-Buloba'!E94</f>
        <v>3</v>
      </c>
      <c r="F94" s="49">
        <f>'Avg Week Buloba-Nsangi'!F94+'Avg Week Nsangi-Buloba'!F94</f>
        <v>1.5</v>
      </c>
      <c r="G94" s="49">
        <f>'Avg Week Buloba-Nsangi'!G94+'Avg Week Nsangi-Buloba'!G94</f>
        <v>0</v>
      </c>
      <c r="H94" s="49">
        <f>'Avg Week Buloba-Nsangi'!H94+'Avg Week Nsangi-Buloba'!H94</f>
        <v>0</v>
      </c>
      <c r="I94" s="49">
        <f>'Avg Week Buloba-Nsangi'!I94+'Avg Week Nsangi-Buloba'!I94</f>
        <v>2</v>
      </c>
      <c r="J94" s="49">
        <f>'Avg Week Buloba-Nsangi'!J94+'Avg Week Nsangi-Buloba'!J94</f>
        <v>0</v>
      </c>
      <c r="K94" s="49">
        <f>'Avg Week Buloba-Nsangi'!K94+'Avg Week Nsangi-Buloba'!K94</f>
        <v>0</v>
      </c>
      <c r="L94" s="49">
        <f>'Avg Week Buloba-Nsangi'!L94+'Avg Week Nsangi-Buloba'!L94</f>
        <v>0</v>
      </c>
      <c r="M94" s="49">
        <f>'Avg Week Buloba-Nsangi'!M94+'Avg Week Nsangi-Buloba'!M94</f>
        <v>5</v>
      </c>
      <c r="N94" s="49">
        <f>'Avg Week Buloba-Nsangi'!N94+'Avg Week Nsangi-Buloba'!N94</f>
        <v>0</v>
      </c>
      <c r="O94" s="15">
        <f t="shared" si="35"/>
        <v>8.5</v>
      </c>
      <c r="P94" s="15">
        <f t="shared" si="36"/>
        <v>13.5</v>
      </c>
      <c r="R94" s="8"/>
      <c r="T94"/>
    </row>
    <row r="95" spans="2:20" ht="23.1" customHeight="1" x14ac:dyDescent="0.25">
      <c r="B95" s="23" t="s">
        <v>135</v>
      </c>
      <c r="C95" s="49">
        <f>'Avg Week Buloba-Nsangi'!C95+'Avg Week Nsangi-Buloba'!C95</f>
        <v>0.5</v>
      </c>
      <c r="D95" s="49">
        <f>'Avg Week Buloba-Nsangi'!D95+'Avg Week Nsangi-Buloba'!D95</f>
        <v>1</v>
      </c>
      <c r="E95" s="49">
        <f>'Avg Week Buloba-Nsangi'!E95+'Avg Week Nsangi-Buloba'!E95</f>
        <v>1</v>
      </c>
      <c r="F95" s="49">
        <f>'Avg Week Buloba-Nsangi'!F95+'Avg Week Nsangi-Buloba'!F95</f>
        <v>0.5</v>
      </c>
      <c r="G95" s="49">
        <f>'Avg Week Buloba-Nsangi'!G95+'Avg Week Nsangi-Buloba'!G95</f>
        <v>0</v>
      </c>
      <c r="H95" s="49">
        <f>'Avg Week Buloba-Nsangi'!H95+'Avg Week Nsangi-Buloba'!H95</f>
        <v>0</v>
      </c>
      <c r="I95" s="49">
        <f>'Avg Week Buloba-Nsangi'!I95+'Avg Week Nsangi-Buloba'!I95</f>
        <v>1.5</v>
      </c>
      <c r="J95" s="49">
        <f>'Avg Week Buloba-Nsangi'!J95+'Avg Week Nsangi-Buloba'!J95</f>
        <v>0.5</v>
      </c>
      <c r="K95" s="49">
        <f>'Avg Week Buloba-Nsangi'!K95+'Avg Week Nsangi-Buloba'!K95</f>
        <v>0</v>
      </c>
      <c r="L95" s="49">
        <f>'Avg Week Buloba-Nsangi'!L95+'Avg Week Nsangi-Buloba'!L95</f>
        <v>0</v>
      </c>
      <c r="M95" s="49">
        <f>'Avg Week Buloba-Nsangi'!M95+'Avg Week Nsangi-Buloba'!M95</f>
        <v>3</v>
      </c>
      <c r="N95" s="49">
        <f>'Avg Week Buloba-Nsangi'!N95+'Avg Week Nsangi-Buloba'!N95</f>
        <v>0</v>
      </c>
      <c r="O95" s="15">
        <f t="shared" si="35"/>
        <v>5</v>
      </c>
      <c r="P95" s="15">
        <f t="shared" si="36"/>
        <v>8</v>
      </c>
      <c r="R95" s="8"/>
      <c r="T95"/>
    </row>
    <row r="96" spans="2:20" ht="23.1" customHeight="1" x14ac:dyDescent="0.25">
      <c r="B96" s="25" t="s">
        <v>136</v>
      </c>
      <c r="C96" s="49">
        <f>'Avg Week Buloba-Nsangi'!C96+'Avg Week Nsangi-Buloba'!C96</f>
        <v>1.5</v>
      </c>
      <c r="D96" s="49">
        <f>'Avg Week Buloba-Nsangi'!D96+'Avg Week Nsangi-Buloba'!D96</f>
        <v>1.5</v>
      </c>
      <c r="E96" s="49">
        <f>'Avg Week Buloba-Nsangi'!E96+'Avg Week Nsangi-Buloba'!E96</f>
        <v>1</v>
      </c>
      <c r="F96" s="49">
        <f>'Avg Week Buloba-Nsangi'!F96+'Avg Week Nsangi-Buloba'!F96</f>
        <v>0.5</v>
      </c>
      <c r="G96" s="49">
        <f>'Avg Week Buloba-Nsangi'!G96+'Avg Week Nsangi-Buloba'!G96</f>
        <v>0</v>
      </c>
      <c r="H96" s="49">
        <f>'Avg Week Buloba-Nsangi'!H96+'Avg Week Nsangi-Buloba'!H96</f>
        <v>0</v>
      </c>
      <c r="I96" s="49">
        <f>'Avg Week Buloba-Nsangi'!I96+'Avg Week Nsangi-Buloba'!I96</f>
        <v>1.5</v>
      </c>
      <c r="J96" s="49">
        <f>'Avg Week Buloba-Nsangi'!J96+'Avg Week Nsangi-Buloba'!J96</f>
        <v>0.5</v>
      </c>
      <c r="K96" s="49">
        <f>'Avg Week Buloba-Nsangi'!K96+'Avg Week Nsangi-Buloba'!K96</f>
        <v>0</v>
      </c>
      <c r="L96" s="49">
        <f>'Avg Week Buloba-Nsangi'!L96+'Avg Week Nsangi-Buloba'!L96</f>
        <v>0</v>
      </c>
      <c r="M96" s="49">
        <f>'Avg Week Buloba-Nsangi'!M96+'Avg Week Nsangi-Buloba'!M96</f>
        <v>6</v>
      </c>
      <c r="N96" s="49">
        <f>'Avg Week Buloba-Nsangi'!N96+'Avg Week Nsangi-Buloba'!N96</f>
        <v>0</v>
      </c>
      <c r="O96" s="15">
        <f t="shared" si="35"/>
        <v>6.5</v>
      </c>
      <c r="P96" s="15">
        <f t="shared" si="36"/>
        <v>12.5</v>
      </c>
      <c r="R96" s="8"/>
      <c r="T96"/>
    </row>
    <row r="97" spans="2:20" ht="23.1" customHeight="1" x14ac:dyDescent="0.25">
      <c r="B97" s="23" t="s">
        <v>137</v>
      </c>
      <c r="C97" s="49">
        <f>'Avg Week Buloba-Nsangi'!C97+'Avg Week Nsangi-Buloba'!C97</f>
        <v>1</v>
      </c>
      <c r="D97" s="49">
        <f>'Avg Week Buloba-Nsangi'!D97+'Avg Week Nsangi-Buloba'!D97</f>
        <v>0</v>
      </c>
      <c r="E97" s="49">
        <f>'Avg Week Buloba-Nsangi'!E97+'Avg Week Nsangi-Buloba'!E97</f>
        <v>1.5</v>
      </c>
      <c r="F97" s="49">
        <f>'Avg Week Buloba-Nsangi'!F97+'Avg Week Nsangi-Buloba'!F97</f>
        <v>3.5</v>
      </c>
      <c r="G97" s="49">
        <f>'Avg Week Buloba-Nsangi'!G97+'Avg Week Nsangi-Buloba'!G97</f>
        <v>0.5</v>
      </c>
      <c r="H97" s="49">
        <f>'Avg Week Buloba-Nsangi'!H97+'Avg Week Nsangi-Buloba'!H97</f>
        <v>0</v>
      </c>
      <c r="I97" s="49">
        <f>'Avg Week Buloba-Nsangi'!I97+'Avg Week Nsangi-Buloba'!I97</f>
        <v>1</v>
      </c>
      <c r="J97" s="49">
        <f>'Avg Week Buloba-Nsangi'!J97+'Avg Week Nsangi-Buloba'!J97</f>
        <v>0</v>
      </c>
      <c r="K97" s="49">
        <f>'Avg Week Buloba-Nsangi'!K97+'Avg Week Nsangi-Buloba'!K97</f>
        <v>0</v>
      </c>
      <c r="L97" s="49">
        <f>'Avg Week Buloba-Nsangi'!L97+'Avg Week Nsangi-Buloba'!L97</f>
        <v>0</v>
      </c>
      <c r="M97" s="49">
        <f>'Avg Week Buloba-Nsangi'!M97+'Avg Week Nsangi-Buloba'!M97</f>
        <v>4</v>
      </c>
      <c r="N97" s="49">
        <f>'Avg Week Buloba-Nsangi'!N97+'Avg Week Nsangi-Buloba'!N97</f>
        <v>0</v>
      </c>
      <c r="O97" s="15">
        <f t="shared" si="35"/>
        <v>7.5</v>
      </c>
      <c r="P97" s="15">
        <f t="shared" si="36"/>
        <v>11.5</v>
      </c>
      <c r="R97" s="8"/>
      <c r="T97"/>
    </row>
    <row r="98" spans="2:20" ht="23.1" customHeight="1" x14ac:dyDescent="0.25">
      <c r="B98" s="24" t="s">
        <v>138</v>
      </c>
      <c r="C98" s="49">
        <f>'Avg Week Buloba-Nsangi'!C98+'Avg Week Nsangi-Buloba'!C98</f>
        <v>2</v>
      </c>
      <c r="D98" s="49">
        <f>'Avg Week Buloba-Nsangi'!D98+'Avg Week Nsangi-Buloba'!D98</f>
        <v>1.5</v>
      </c>
      <c r="E98" s="49">
        <f>'Avg Week Buloba-Nsangi'!E98+'Avg Week Nsangi-Buloba'!E98</f>
        <v>0.5</v>
      </c>
      <c r="F98" s="49">
        <f>'Avg Week Buloba-Nsangi'!F98+'Avg Week Nsangi-Buloba'!F98</f>
        <v>3</v>
      </c>
      <c r="G98" s="49">
        <f>'Avg Week Buloba-Nsangi'!G98+'Avg Week Nsangi-Buloba'!G98</f>
        <v>0</v>
      </c>
      <c r="H98" s="49">
        <f>'Avg Week Buloba-Nsangi'!H98+'Avg Week Nsangi-Buloba'!H98</f>
        <v>0.5</v>
      </c>
      <c r="I98" s="49">
        <f>'Avg Week Buloba-Nsangi'!I98+'Avg Week Nsangi-Buloba'!I98</f>
        <v>1</v>
      </c>
      <c r="J98" s="49">
        <f>'Avg Week Buloba-Nsangi'!J98+'Avg Week Nsangi-Buloba'!J98</f>
        <v>0</v>
      </c>
      <c r="K98" s="49">
        <f>'Avg Week Buloba-Nsangi'!K98+'Avg Week Nsangi-Buloba'!K98</f>
        <v>0</v>
      </c>
      <c r="L98" s="49">
        <f>'Avg Week Buloba-Nsangi'!L98+'Avg Week Nsangi-Buloba'!L98</f>
        <v>0</v>
      </c>
      <c r="M98" s="49">
        <f>'Avg Week Buloba-Nsangi'!M98+'Avg Week Nsangi-Buloba'!M98</f>
        <v>9.5</v>
      </c>
      <c r="N98" s="49">
        <f>'Avg Week Buloba-Nsangi'!N98+'Avg Week Nsangi-Buloba'!N98</f>
        <v>0</v>
      </c>
      <c r="O98" s="15">
        <f t="shared" si="35"/>
        <v>8.5</v>
      </c>
      <c r="P98" s="15">
        <f t="shared" si="36"/>
        <v>18</v>
      </c>
      <c r="R98" s="8"/>
      <c r="T98"/>
    </row>
    <row r="99" spans="2:20" ht="23.1" customHeight="1" x14ac:dyDescent="0.25">
      <c r="B99" s="23" t="s">
        <v>139</v>
      </c>
      <c r="C99" s="49">
        <f>'Avg Week Buloba-Nsangi'!C99+'Avg Week Nsangi-Buloba'!C99</f>
        <v>3</v>
      </c>
      <c r="D99" s="49">
        <f>'Avg Week Buloba-Nsangi'!D99+'Avg Week Nsangi-Buloba'!D99</f>
        <v>1</v>
      </c>
      <c r="E99" s="49">
        <f>'Avg Week Buloba-Nsangi'!E99+'Avg Week Nsangi-Buloba'!E99</f>
        <v>0.5</v>
      </c>
      <c r="F99" s="49">
        <f>'Avg Week Buloba-Nsangi'!F99+'Avg Week Nsangi-Buloba'!F99</f>
        <v>1.5</v>
      </c>
      <c r="G99" s="49">
        <f>'Avg Week Buloba-Nsangi'!G99+'Avg Week Nsangi-Buloba'!G99</f>
        <v>0</v>
      </c>
      <c r="H99" s="49">
        <f>'Avg Week Buloba-Nsangi'!H99+'Avg Week Nsangi-Buloba'!H99</f>
        <v>0</v>
      </c>
      <c r="I99" s="49">
        <f>'Avg Week Buloba-Nsangi'!I99+'Avg Week Nsangi-Buloba'!I99</f>
        <v>0.5</v>
      </c>
      <c r="J99" s="49">
        <f>'Avg Week Buloba-Nsangi'!J99+'Avg Week Nsangi-Buloba'!J99</f>
        <v>0</v>
      </c>
      <c r="K99" s="49">
        <f>'Avg Week Buloba-Nsangi'!K99+'Avg Week Nsangi-Buloba'!K99</f>
        <v>0</v>
      </c>
      <c r="L99" s="49">
        <f>'Avg Week Buloba-Nsangi'!L99+'Avg Week Nsangi-Buloba'!L99</f>
        <v>0</v>
      </c>
      <c r="M99" s="49">
        <f>'Avg Week Buloba-Nsangi'!M99+'Avg Week Nsangi-Buloba'!M99</f>
        <v>5</v>
      </c>
      <c r="N99" s="49">
        <f>'Avg Week Buloba-Nsangi'!N99+'Avg Week Nsangi-Buloba'!N99</f>
        <v>0</v>
      </c>
      <c r="O99" s="15">
        <f t="shared" si="35"/>
        <v>6.5</v>
      </c>
      <c r="P99" s="15">
        <f t="shared" si="36"/>
        <v>11.5</v>
      </c>
      <c r="R99" s="8"/>
      <c r="T99"/>
    </row>
    <row r="100" spans="2:20" ht="23.1" customHeight="1" x14ac:dyDescent="0.25">
      <c r="B100" s="25" t="s">
        <v>140</v>
      </c>
      <c r="C100" s="49">
        <f>'Avg Week Buloba-Nsangi'!C100+'Avg Week Nsangi-Buloba'!C100</f>
        <v>3.5</v>
      </c>
      <c r="D100" s="49">
        <f>'Avg Week Buloba-Nsangi'!D100+'Avg Week Nsangi-Buloba'!D100</f>
        <v>0</v>
      </c>
      <c r="E100" s="49">
        <f>'Avg Week Buloba-Nsangi'!E100+'Avg Week Nsangi-Buloba'!E100</f>
        <v>1.5</v>
      </c>
      <c r="F100" s="49">
        <f>'Avg Week Buloba-Nsangi'!F100+'Avg Week Nsangi-Buloba'!F100</f>
        <v>3</v>
      </c>
      <c r="G100" s="49">
        <f>'Avg Week Buloba-Nsangi'!G100+'Avg Week Nsangi-Buloba'!G100</f>
        <v>0.5</v>
      </c>
      <c r="H100" s="49">
        <f>'Avg Week Buloba-Nsangi'!H100+'Avg Week Nsangi-Buloba'!H100</f>
        <v>0</v>
      </c>
      <c r="I100" s="49">
        <f>'Avg Week Buloba-Nsangi'!I100+'Avg Week Nsangi-Buloba'!I100</f>
        <v>2.5</v>
      </c>
      <c r="J100" s="49">
        <f>'Avg Week Buloba-Nsangi'!J100+'Avg Week Nsangi-Buloba'!J100</f>
        <v>0.5</v>
      </c>
      <c r="K100" s="49">
        <f>'Avg Week Buloba-Nsangi'!K100+'Avg Week Nsangi-Buloba'!K100</f>
        <v>0</v>
      </c>
      <c r="L100" s="49">
        <f>'Avg Week Buloba-Nsangi'!L100+'Avg Week Nsangi-Buloba'!L100</f>
        <v>0</v>
      </c>
      <c r="M100" s="49">
        <f>'Avg Week Buloba-Nsangi'!M100+'Avg Week Nsangi-Buloba'!M100</f>
        <v>11</v>
      </c>
      <c r="N100" s="49">
        <f>'Avg Week Buloba-Nsangi'!N100+'Avg Week Nsangi-Buloba'!N100</f>
        <v>0</v>
      </c>
      <c r="O100" s="15">
        <f t="shared" si="35"/>
        <v>11.5</v>
      </c>
      <c r="P100" s="15">
        <f t="shared" si="36"/>
        <v>22.5</v>
      </c>
      <c r="R100" s="8"/>
      <c r="T100"/>
    </row>
    <row r="101" spans="2:20" ht="23.1" customHeight="1" x14ac:dyDescent="0.25">
      <c r="B101" s="23" t="s">
        <v>141</v>
      </c>
      <c r="C101" s="49">
        <f>'Avg Week Buloba-Nsangi'!C101+'Avg Week Nsangi-Buloba'!C101</f>
        <v>4</v>
      </c>
      <c r="D101" s="49">
        <f>'Avg Week Buloba-Nsangi'!D101+'Avg Week Nsangi-Buloba'!D101</f>
        <v>1</v>
      </c>
      <c r="E101" s="49">
        <f>'Avg Week Buloba-Nsangi'!E101+'Avg Week Nsangi-Buloba'!E101</f>
        <v>0.5</v>
      </c>
      <c r="F101" s="49">
        <f>'Avg Week Buloba-Nsangi'!F101+'Avg Week Nsangi-Buloba'!F101</f>
        <v>4</v>
      </c>
      <c r="G101" s="49">
        <f>'Avg Week Buloba-Nsangi'!G101+'Avg Week Nsangi-Buloba'!G101</f>
        <v>0.5</v>
      </c>
      <c r="H101" s="49">
        <f>'Avg Week Buloba-Nsangi'!H101+'Avg Week Nsangi-Buloba'!H101</f>
        <v>0</v>
      </c>
      <c r="I101" s="49">
        <f>'Avg Week Buloba-Nsangi'!I101+'Avg Week Nsangi-Buloba'!I101</f>
        <v>1</v>
      </c>
      <c r="J101" s="49">
        <f>'Avg Week Buloba-Nsangi'!J101+'Avg Week Nsangi-Buloba'!J101</f>
        <v>0.5</v>
      </c>
      <c r="K101" s="49">
        <f>'Avg Week Buloba-Nsangi'!K101+'Avg Week Nsangi-Buloba'!K101</f>
        <v>0</v>
      </c>
      <c r="L101" s="49">
        <f>'Avg Week Buloba-Nsangi'!L101+'Avg Week Nsangi-Buloba'!L101</f>
        <v>0</v>
      </c>
      <c r="M101" s="49">
        <f>'Avg Week Buloba-Nsangi'!M101+'Avg Week Nsangi-Buloba'!M101</f>
        <v>12</v>
      </c>
      <c r="N101" s="49">
        <f>'Avg Week Buloba-Nsangi'!N101+'Avg Week Nsangi-Buloba'!N101</f>
        <v>0</v>
      </c>
      <c r="O101" s="15">
        <f t="shared" si="35"/>
        <v>11.5</v>
      </c>
      <c r="P101" s="15">
        <f t="shared" si="36"/>
        <v>23.5</v>
      </c>
      <c r="R101" s="8"/>
      <c r="T101"/>
    </row>
    <row r="102" spans="2:20" ht="23.1" customHeight="1" x14ac:dyDescent="0.25">
      <c r="B102" s="24" t="s">
        <v>142</v>
      </c>
      <c r="C102" s="49">
        <f>'Avg Week Buloba-Nsangi'!C102+'Avg Week Nsangi-Buloba'!C102</f>
        <v>4</v>
      </c>
      <c r="D102" s="49">
        <f>'Avg Week Buloba-Nsangi'!D102+'Avg Week Nsangi-Buloba'!D102</f>
        <v>1</v>
      </c>
      <c r="E102" s="49">
        <f>'Avg Week Buloba-Nsangi'!E102+'Avg Week Nsangi-Buloba'!E102</f>
        <v>1</v>
      </c>
      <c r="F102" s="49">
        <f>'Avg Week Buloba-Nsangi'!F102+'Avg Week Nsangi-Buloba'!F102</f>
        <v>5.5</v>
      </c>
      <c r="G102" s="49">
        <f>'Avg Week Buloba-Nsangi'!G102+'Avg Week Nsangi-Buloba'!G102</f>
        <v>2</v>
      </c>
      <c r="H102" s="49">
        <f>'Avg Week Buloba-Nsangi'!H102+'Avg Week Nsangi-Buloba'!H102</f>
        <v>0</v>
      </c>
      <c r="I102" s="49">
        <f>'Avg Week Buloba-Nsangi'!I102+'Avg Week Nsangi-Buloba'!I102</f>
        <v>1.5</v>
      </c>
      <c r="J102" s="49">
        <f>'Avg Week Buloba-Nsangi'!J102+'Avg Week Nsangi-Buloba'!J102</f>
        <v>1.5</v>
      </c>
      <c r="K102" s="49">
        <f>'Avg Week Buloba-Nsangi'!K102+'Avg Week Nsangi-Buloba'!K102</f>
        <v>0</v>
      </c>
      <c r="L102" s="49">
        <f>'Avg Week Buloba-Nsangi'!L102+'Avg Week Nsangi-Buloba'!L102</f>
        <v>0</v>
      </c>
      <c r="M102" s="49">
        <f>'Avg Week Buloba-Nsangi'!M102+'Avg Week Nsangi-Buloba'!M102</f>
        <v>12</v>
      </c>
      <c r="N102" s="49">
        <f>'Avg Week Buloba-Nsangi'!N102+'Avg Week Nsangi-Buloba'!N102</f>
        <v>0</v>
      </c>
      <c r="O102" s="15">
        <f t="shared" si="35"/>
        <v>16.5</v>
      </c>
      <c r="P102" s="15">
        <f t="shared" si="36"/>
        <v>28.5</v>
      </c>
      <c r="R102" s="8"/>
      <c r="T102"/>
    </row>
    <row r="103" spans="2:20" ht="23.1" customHeight="1" x14ac:dyDescent="0.25">
      <c r="B103" s="23" t="s">
        <v>143</v>
      </c>
      <c r="C103" s="49">
        <f>'Avg Week Buloba-Nsangi'!C103+'Avg Week Nsangi-Buloba'!C103</f>
        <v>2.5</v>
      </c>
      <c r="D103" s="49">
        <f>'Avg Week Buloba-Nsangi'!D103+'Avg Week Nsangi-Buloba'!D103</f>
        <v>1</v>
      </c>
      <c r="E103" s="49">
        <f>'Avg Week Buloba-Nsangi'!E103+'Avg Week Nsangi-Buloba'!E103</f>
        <v>0</v>
      </c>
      <c r="F103" s="49">
        <f>'Avg Week Buloba-Nsangi'!F103+'Avg Week Nsangi-Buloba'!F103</f>
        <v>6</v>
      </c>
      <c r="G103" s="49">
        <f>'Avg Week Buloba-Nsangi'!G103+'Avg Week Nsangi-Buloba'!G103</f>
        <v>0</v>
      </c>
      <c r="H103" s="49">
        <f>'Avg Week Buloba-Nsangi'!H103+'Avg Week Nsangi-Buloba'!H103</f>
        <v>0</v>
      </c>
      <c r="I103" s="49">
        <f>'Avg Week Buloba-Nsangi'!I103+'Avg Week Nsangi-Buloba'!I103</f>
        <v>0</v>
      </c>
      <c r="J103" s="49">
        <f>'Avg Week Buloba-Nsangi'!J103+'Avg Week Nsangi-Buloba'!J103</f>
        <v>0.5</v>
      </c>
      <c r="K103" s="49">
        <f>'Avg Week Buloba-Nsangi'!K103+'Avg Week Nsangi-Buloba'!K103</f>
        <v>0</v>
      </c>
      <c r="L103" s="49">
        <f>'Avg Week Buloba-Nsangi'!L103+'Avg Week Nsangi-Buloba'!L103</f>
        <v>0</v>
      </c>
      <c r="M103" s="49">
        <f>'Avg Week Buloba-Nsangi'!M103+'Avg Week Nsangi-Buloba'!M103</f>
        <v>17.5</v>
      </c>
      <c r="N103" s="49">
        <f>'Avg Week Buloba-Nsangi'!N103+'Avg Week Nsangi-Buloba'!N103</f>
        <v>0</v>
      </c>
      <c r="O103" s="15">
        <f t="shared" si="35"/>
        <v>10</v>
      </c>
      <c r="P103" s="15">
        <f t="shared" si="36"/>
        <v>27.5</v>
      </c>
      <c r="R103" s="8"/>
      <c r="T103"/>
    </row>
    <row r="104" spans="2:20" ht="23.1" customHeight="1" x14ac:dyDescent="0.25">
      <c r="B104" s="25" t="s">
        <v>144</v>
      </c>
      <c r="C104" s="49">
        <f>'Avg Week Buloba-Nsangi'!C104+'Avg Week Nsangi-Buloba'!C104</f>
        <v>4</v>
      </c>
      <c r="D104" s="49">
        <f>'Avg Week Buloba-Nsangi'!D104+'Avg Week Nsangi-Buloba'!D104</f>
        <v>2.5</v>
      </c>
      <c r="E104" s="49">
        <f>'Avg Week Buloba-Nsangi'!E104+'Avg Week Nsangi-Buloba'!E104</f>
        <v>1</v>
      </c>
      <c r="F104" s="49">
        <f>'Avg Week Buloba-Nsangi'!F104+'Avg Week Nsangi-Buloba'!F104</f>
        <v>2</v>
      </c>
      <c r="G104" s="49">
        <f>'Avg Week Buloba-Nsangi'!G104+'Avg Week Nsangi-Buloba'!G104</f>
        <v>0.5</v>
      </c>
      <c r="H104" s="49">
        <f>'Avg Week Buloba-Nsangi'!H104+'Avg Week Nsangi-Buloba'!H104</f>
        <v>0.5</v>
      </c>
      <c r="I104" s="49">
        <f>'Avg Week Buloba-Nsangi'!I104+'Avg Week Nsangi-Buloba'!I104</f>
        <v>1</v>
      </c>
      <c r="J104" s="49">
        <f>'Avg Week Buloba-Nsangi'!J104+'Avg Week Nsangi-Buloba'!J104</f>
        <v>0.5</v>
      </c>
      <c r="K104" s="49">
        <f>'Avg Week Buloba-Nsangi'!K104+'Avg Week Nsangi-Buloba'!K104</f>
        <v>0</v>
      </c>
      <c r="L104" s="49">
        <f>'Avg Week Buloba-Nsangi'!L104+'Avg Week Nsangi-Buloba'!L104</f>
        <v>0</v>
      </c>
      <c r="M104" s="49">
        <f>'Avg Week Buloba-Nsangi'!M104+'Avg Week Nsangi-Buloba'!M104</f>
        <v>20</v>
      </c>
      <c r="N104" s="49">
        <f>'Avg Week Buloba-Nsangi'!N104+'Avg Week Nsangi-Buloba'!N104</f>
        <v>0</v>
      </c>
      <c r="O104" s="15">
        <f t="shared" si="35"/>
        <v>12</v>
      </c>
      <c r="P104" s="15">
        <f t="shared" si="36"/>
        <v>32</v>
      </c>
      <c r="R104" s="8"/>
      <c r="T104"/>
    </row>
    <row r="105" spans="2:20" ht="23.1" customHeight="1" x14ac:dyDescent="0.25">
      <c r="B105" s="23" t="s">
        <v>145</v>
      </c>
      <c r="C105" s="49">
        <f>'Avg Week Buloba-Nsangi'!C105+'Avg Week Nsangi-Buloba'!C105</f>
        <v>6</v>
      </c>
      <c r="D105" s="49">
        <f>'Avg Week Buloba-Nsangi'!D105+'Avg Week Nsangi-Buloba'!D105</f>
        <v>4.5</v>
      </c>
      <c r="E105" s="49">
        <f>'Avg Week Buloba-Nsangi'!E105+'Avg Week Nsangi-Buloba'!E105</f>
        <v>2.5</v>
      </c>
      <c r="F105" s="49">
        <f>'Avg Week Buloba-Nsangi'!F105+'Avg Week Nsangi-Buloba'!F105</f>
        <v>6</v>
      </c>
      <c r="G105" s="49">
        <f>'Avg Week Buloba-Nsangi'!G105+'Avg Week Nsangi-Buloba'!G105</f>
        <v>1.5</v>
      </c>
      <c r="H105" s="49">
        <f>'Avg Week Buloba-Nsangi'!H105+'Avg Week Nsangi-Buloba'!H105</f>
        <v>0.5</v>
      </c>
      <c r="I105" s="49">
        <f>'Avg Week Buloba-Nsangi'!I105+'Avg Week Nsangi-Buloba'!I105</f>
        <v>4</v>
      </c>
      <c r="J105" s="49">
        <f>'Avg Week Buloba-Nsangi'!J105+'Avg Week Nsangi-Buloba'!J105</f>
        <v>1.5</v>
      </c>
      <c r="K105" s="49">
        <f>'Avg Week Buloba-Nsangi'!K105+'Avg Week Nsangi-Buloba'!K105</f>
        <v>0</v>
      </c>
      <c r="L105" s="49">
        <f>'Avg Week Buloba-Nsangi'!L105+'Avg Week Nsangi-Buloba'!L105</f>
        <v>0</v>
      </c>
      <c r="M105" s="49">
        <f>'Avg Week Buloba-Nsangi'!M105+'Avg Week Nsangi-Buloba'!M105</f>
        <v>29</v>
      </c>
      <c r="N105" s="49">
        <f>'Avg Week Buloba-Nsangi'!N105+'Avg Week Nsangi-Buloba'!N105</f>
        <v>0</v>
      </c>
      <c r="O105" s="15">
        <f t="shared" si="35"/>
        <v>26.5</v>
      </c>
      <c r="P105" s="15">
        <f t="shared" si="36"/>
        <v>55.5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603.28571428571411</v>
      </c>
      <c r="D106" s="16">
        <f t="shared" ref="D106:P106" si="37">SUM(D10:D105)</f>
        <v>141.85714285714286</v>
      </c>
      <c r="E106" s="16">
        <f t="shared" si="37"/>
        <v>126.07142857142856</v>
      </c>
      <c r="F106" s="16">
        <f t="shared" si="37"/>
        <v>193.21428571428569</v>
      </c>
      <c r="G106" s="16">
        <f t="shared" si="37"/>
        <v>27.785714285714288</v>
      </c>
      <c r="H106" s="16">
        <f t="shared" si="37"/>
        <v>3.3571428571428568</v>
      </c>
      <c r="I106" s="16">
        <f t="shared" si="37"/>
        <v>224.35714285714286</v>
      </c>
      <c r="J106" s="16">
        <f t="shared" si="37"/>
        <v>33.285714285714292</v>
      </c>
      <c r="K106" s="16">
        <f t="shared" si="37"/>
        <v>9.7857142857142865</v>
      </c>
      <c r="L106" s="16">
        <f t="shared" si="37"/>
        <v>1.357142857142857</v>
      </c>
      <c r="M106" s="16">
        <f t="shared" si="37"/>
        <v>2645.2142857142862</v>
      </c>
      <c r="N106" s="16">
        <f t="shared" si="37"/>
        <v>0.42857142857142855</v>
      </c>
      <c r="O106" s="16">
        <f t="shared" si="37"/>
        <v>1364.7857142857142</v>
      </c>
      <c r="P106" s="16">
        <f t="shared" si="37"/>
        <v>4010.0000000000005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0.15044531528322047</v>
      </c>
      <c r="D107" s="43">
        <f t="shared" si="38"/>
        <v>3.5375846099038114E-2</v>
      </c>
      <c r="E107" s="43">
        <f t="shared" si="38"/>
        <v>3.1439258995368716E-2</v>
      </c>
      <c r="F107" s="43">
        <f t="shared" si="38"/>
        <v>4.818311364446027E-2</v>
      </c>
      <c r="G107" s="43">
        <f t="shared" si="38"/>
        <v>6.9291058069112926E-3</v>
      </c>
      <c r="H107" s="43">
        <f t="shared" si="38"/>
        <v>8.3719273245457762E-4</v>
      </c>
      <c r="I107" s="43">
        <f t="shared" si="38"/>
        <v>5.5949412183826146E-2</v>
      </c>
      <c r="J107" s="43">
        <f t="shared" si="38"/>
        <v>8.3006768792304956E-3</v>
      </c>
      <c r="K107" s="43">
        <f t="shared" si="38"/>
        <v>2.4403277520484504E-3</v>
      </c>
      <c r="L107" s="43">
        <f t="shared" si="38"/>
        <v>3.3843961524759522E-4</v>
      </c>
      <c r="M107" s="43">
        <f t="shared" si="38"/>
        <v>0.65965443534022095</v>
      </c>
      <c r="N107" s="43">
        <f t="shared" si="38"/>
        <v>1.0687566797292481E-4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0.4420369498089704</v>
      </c>
      <c r="D108" s="44">
        <f t="shared" ref="D108:N108" si="39">D106/$O$106</f>
        <v>0.10394096404459099</v>
      </c>
      <c r="E108" s="44">
        <f t="shared" si="39"/>
        <v>9.2374522426335884E-2</v>
      </c>
      <c r="F108" s="44">
        <f t="shared" si="39"/>
        <v>0.14157115193384623</v>
      </c>
      <c r="G108" s="44">
        <f t="shared" si="39"/>
        <v>2.0359030721725024E-2</v>
      </c>
      <c r="H108" s="44">
        <f t="shared" si="39"/>
        <v>2.4598314753755167E-3</v>
      </c>
      <c r="I108" s="44">
        <f t="shared" si="39"/>
        <v>0.16439001413094678</v>
      </c>
      <c r="J108" s="44">
        <f t="shared" si="39"/>
        <v>2.4388967394148746E-2</v>
      </c>
      <c r="K108" s="44">
        <f t="shared" si="39"/>
        <v>7.1701470665201245E-3</v>
      </c>
      <c r="L108" s="44">
        <f t="shared" si="39"/>
        <v>9.9439995813052802E-4</v>
      </c>
      <c r="M108" s="44"/>
      <c r="N108" s="44">
        <f t="shared" si="39"/>
        <v>3.1402103940964042E-4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23.09-BULOBA- NSANGI</vt:lpstr>
      <vt:lpstr>23.09- NSANGI-BULOBA</vt:lpstr>
      <vt:lpstr>24.09 Buloba-Nsangi</vt:lpstr>
      <vt:lpstr>24.09 Nsangi-Buloba</vt:lpstr>
      <vt:lpstr>25.09 Buloba-Nsangi</vt:lpstr>
      <vt:lpstr>25.09 Nsangi-Buloba</vt:lpstr>
      <vt:lpstr>26.09 Buloba-Nsangi-24HRS</vt:lpstr>
      <vt:lpstr>26.09 Nsangi-Buloba-24HRS</vt:lpstr>
      <vt:lpstr>27.09 Buloba-Nsangi</vt:lpstr>
      <vt:lpstr>27.09 Nsangi-Buloba</vt:lpstr>
      <vt:lpstr>28.09 Buloba-Nsangi-24h</vt:lpstr>
      <vt:lpstr>28.09 Nsangi-Buloba-24h</vt:lpstr>
      <vt:lpstr>29.09 Buloba-Nsangi</vt:lpstr>
      <vt:lpstr>29.09 Nsangi-Buloba</vt:lpstr>
      <vt:lpstr>Avg Week Buloba-Nsangi</vt:lpstr>
      <vt:lpstr>Avg Week Nsangi-Buloba</vt:lpstr>
      <vt:lpstr>Avg Week Buloba-Nsangi-2Dir</vt:lpstr>
      <vt:lpstr>'23.09- NSANGI-BULOBA'!Print_Area</vt:lpstr>
      <vt:lpstr>'23.09-BULOBA- NSANGI'!Print_Area</vt:lpstr>
      <vt:lpstr>'24.09 Buloba-Nsangi'!Print_Area</vt:lpstr>
      <vt:lpstr>'24.09 Nsangi-Buloba'!Print_Area</vt:lpstr>
      <vt:lpstr>'25.09 Buloba-Nsangi'!Print_Area</vt:lpstr>
      <vt:lpstr>'25.09 Nsangi-Buloba'!Print_Area</vt:lpstr>
      <vt:lpstr>'26.09 Buloba-Nsangi-24HRS'!Print_Area</vt:lpstr>
      <vt:lpstr>'26.09 Nsangi-Buloba-24HRS'!Print_Area</vt:lpstr>
      <vt:lpstr>'27.09 Buloba-Nsangi'!Print_Area</vt:lpstr>
      <vt:lpstr>'27.09 Nsangi-Buloba'!Print_Area</vt:lpstr>
      <vt:lpstr>'28.09 Buloba-Nsangi-24h'!Print_Area</vt:lpstr>
      <vt:lpstr>'28.09 Nsangi-Buloba-24h'!Print_Area</vt:lpstr>
      <vt:lpstr>'29.09 Buloba-Nsangi'!Print_Area</vt:lpstr>
      <vt:lpstr>'29.09 Nsangi-Buloba'!Print_Area</vt:lpstr>
      <vt:lpstr>'Avg Week Buloba-Nsangi'!Print_Area</vt:lpstr>
      <vt:lpstr>'Avg Week Buloba-Nsangi-2Dir'!Print_Area</vt:lpstr>
      <vt:lpstr>'Avg Week Nsangi-Buloba'!Print_Area</vt:lpstr>
      <vt:lpstr>'23.09- NSANGI-BULOBA'!Print_Titles</vt:lpstr>
      <vt:lpstr>'23.09-BULOBA- NSANGI'!Print_Titles</vt:lpstr>
      <vt:lpstr>'24.09 Buloba-Nsangi'!Print_Titles</vt:lpstr>
      <vt:lpstr>'24.09 Nsangi-Buloba'!Print_Titles</vt:lpstr>
      <vt:lpstr>'25.09 Buloba-Nsangi'!Print_Titles</vt:lpstr>
      <vt:lpstr>'25.09 Nsangi-Buloba'!Print_Titles</vt:lpstr>
      <vt:lpstr>'26.09 Buloba-Nsangi-24HRS'!Print_Titles</vt:lpstr>
      <vt:lpstr>'26.09 Nsangi-Buloba-24HRS'!Print_Titles</vt:lpstr>
      <vt:lpstr>'27.09 Buloba-Nsangi'!Print_Titles</vt:lpstr>
      <vt:lpstr>'27.09 Nsangi-Buloba'!Print_Titles</vt:lpstr>
      <vt:lpstr>'28.09 Buloba-Nsangi-24h'!Print_Titles</vt:lpstr>
      <vt:lpstr>'28.09 Nsangi-Buloba-24h'!Print_Titles</vt:lpstr>
      <vt:lpstr>'29.09 Buloba-Nsangi'!Print_Titles</vt:lpstr>
      <vt:lpstr>'29.09 Nsangi-Buloba'!Print_Titles</vt:lpstr>
      <vt:lpstr>'Avg Week Buloba-Nsangi'!Print_Titles</vt:lpstr>
      <vt:lpstr>'Avg Week Buloba-Nsangi-2Dir'!Print_Titles</vt:lpstr>
      <vt:lpstr>'Avg Week Nsangi-Buloba'!Print_Titles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2020-01-16T11:31:28Z</dcterms:modified>
</cp:coreProperties>
</file>