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4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5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6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drawings/drawing7.xml" ContentType="application/vnd.openxmlformats-officedocument.drawing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drawings/drawing8.xml" ContentType="application/vnd.openxmlformats-officedocument.drawing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drawings/drawing9.xml" ContentType="application/vnd.openxmlformats-officedocument.drawing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10.xml" ContentType="application/vnd.openxmlformats-officedocument.drawing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11.xml" ContentType="application/vnd.openxmlformats-officedocument.drawing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drawings/drawing12.xml" ContentType="application/vnd.openxmlformats-officedocument.drawing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drawings/drawing13.xml" ContentType="application/vnd.openxmlformats-officedocument.drawing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drawings/drawing14.xml" ContentType="application/vnd.openxmlformats-officedocument.drawing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drawings/drawing15.xml" ContentType="application/vnd.openxmlformats-officedocument.drawing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drawings/drawing16.xml" ContentType="application/vnd.openxmlformats-officedocument.drawing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drawings/drawing17.xml" ContentType="application/vnd.openxmlformats-officedocument.drawing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8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INT\Desktop\C-2 Analysis Complete-Clinton\C2-STN 64 BUKASA-WAKISO\MCC\"/>
    </mc:Choice>
  </mc:AlternateContent>
  <xr:revisionPtr revIDLastSave="0" documentId="13_ncr:1_{8657A8A0-ADE9-4EBD-B70F-C58AAA155B30}" xr6:coauthVersionLast="45" xr6:coauthVersionMax="45" xr10:uidLastSave="{00000000-0000-0000-0000-000000000000}"/>
  <bookViews>
    <workbookView xWindow="-120" yWindow="-120" windowWidth="20730" windowHeight="11160" tabRatio="940" firstSheet="11" activeTab="16" xr2:uid="{00000000-000D-0000-FFFF-FFFF00000000}"/>
  </bookViews>
  <sheets>
    <sheet name="23.09 Bukasa-Wakiso" sheetId="93" r:id="rId1"/>
    <sheet name="23.09 Wakiso-Bukasa" sheetId="94" r:id="rId2"/>
    <sheet name="24.09 Bukasa-Wakiso" sheetId="95" r:id="rId3"/>
    <sheet name="24.09 Wakiso-Bukasa" sheetId="96" r:id="rId4"/>
    <sheet name="25.09 Bukasa-Wakiso" sheetId="97" r:id="rId5"/>
    <sheet name="25.09 Wakiso-Bukasa" sheetId="98" r:id="rId6"/>
    <sheet name="26.09 Bukasa-Wakiso" sheetId="101" r:id="rId7"/>
    <sheet name="26.09 Wakiso-Bukasa" sheetId="109" r:id="rId8"/>
    <sheet name="27.09 Bukasa-Wakiso" sheetId="99" r:id="rId9"/>
    <sheet name="27.09 Wakiso-Bukasa" sheetId="100" r:id="rId10"/>
    <sheet name="28.09 Bukasa-Wakiso-24h" sheetId="105" r:id="rId11"/>
    <sheet name="28.09 Wakiso-Bukasa-24h" sheetId="110" r:id="rId12"/>
    <sheet name="29.09 Bukasa-Wakiso" sheetId="103" r:id="rId13"/>
    <sheet name="29.09 Wakiso-Bukasa" sheetId="104" r:id="rId14"/>
    <sheet name="Avg Week Bukasa-Wakiso" sheetId="107" r:id="rId15"/>
    <sheet name="Avg Week Wakiso-Bukasa" sheetId="108" r:id="rId16"/>
    <sheet name="Avg Week Bukasa-Wakiso-2Dir" sheetId="111" r:id="rId17"/>
  </sheets>
  <externalReferences>
    <externalReference r:id="rId18"/>
    <externalReference r:id="rId19"/>
    <externalReference r:id="rId20"/>
    <externalReference r:id="rId21"/>
  </externalReferences>
  <definedNames>
    <definedName name="_xlnm.Print_Area" localSheetId="0">'23.09 Bukasa-Wakiso'!$A$1:$AF$60</definedName>
    <definedName name="_xlnm.Print_Area" localSheetId="1">'23.09 Wakiso-Bukasa'!$A$1:$AF$60</definedName>
    <definedName name="_xlnm.Print_Area" localSheetId="2">'24.09 Bukasa-Wakiso'!$A$1:$AF$60</definedName>
    <definedName name="_xlnm.Print_Area" localSheetId="3">'24.09 Wakiso-Bukasa'!$A$1:$AF$60</definedName>
    <definedName name="_xlnm.Print_Area" localSheetId="4">'25.09 Bukasa-Wakiso'!$A$1:$AF$60</definedName>
    <definedName name="_xlnm.Print_Area" localSheetId="5">'25.09 Wakiso-Bukasa'!$A$1:$AF$60</definedName>
    <definedName name="_xlnm.Print_Area" localSheetId="6">'26.09 Bukasa-Wakiso'!$A$1:$AF$108</definedName>
    <definedName name="_xlnm.Print_Area" localSheetId="7">'26.09 Wakiso-Bukasa'!$A$1:$AF$108</definedName>
    <definedName name="_xlnm.Print_Area" localSheetId="8">'27.09 Bukasa-Wakiso'!$A$1:$AF$60</definedName>
    <definedName name="_xlnm.Print_Area" localSheetId="9">'27.09 Wakiso-Bukasa'!$A$1:$AF$60</definedName>
    <definedName name="_xlnm.Print_Area" localSheetId="10">'28.09 Bukasa-Wakiso-24h'!$A$1:$AF$108</definedName>
    <definedName name="_xlnm.Print_Area" localSheetId="11">'28.09 Wakiso-Bukasa-24h'!$A$1:$AF$108</definedName>
    <definedName name="_xlnm.Print_Area" localSheetId="12">'29.09 Bukasa-Wakiso'!$A$1:$AF$60</definedName>
    <definedName name="_xlnm.Print_Area" localSheetId="13">'29.09 Wakiso-Bukasa'!$A$1:$AF$60</definedName>
    <definedName name="_xlnm.Print_Area" localSheetId="14">'Avg Week Bukasa-Wakiso'!$A$1:$AF$108</definedName>
    <definedName name="_xlnm.Print_Area" localSheetId="16">'Avg Week Bukasa-Wakiso-2Dir'!$A$1:$AF$108</definedName>
    <definedName name="_xlnm.Print_Area" localSheetId="15">'Avg Week Wakiso-Bukasa'!$A$1:$AF$108</definedName>
    <definedName name="_xlnm.Print_Titles" localSheetId="0">'23.09 Bukasa-Wakiso'!$1:$8</definedName>
    <definedName name="_xlnm.Print_Titles" localSheetId="1">'23.09 Wakiso-Bukasa'!$1:$8</definedName>
    <definedName name="_xlnm.Print_Titles" localSheetId="2">'24.09 Bukasa-Wakiso'!$1:$8</definedName>
    <definedName name="_xlnm.Print_Titles" localSheetId="3">'24.09 Wakiso-Bukasa'!$1:$8</definedName>
    <definedName name="_xlnm.Print_Titles" localSheetId="4">'25.09 Bukasa-Wakiso'!$1:$8</definedName>
    <definedName name="_xlnm.Print_Titles" localSheetId="5">'25.09 Wakiso-Bukasa'!$1:$8</definedName>
    <definedName name="_xlnm.Print_Titles" localSheetId="6">'26.09 Bukasa-Wakiso'!$1:$8</definedName>
    <definedName name="_xlnm.Print_Titles" localSheetId="7">'26.09 Wakiso-Bukasa'!$1:$8</definedName>
    <definedName name="_xlnm.Print_Titles" localSheetId="8">'27.09 Bukasa-Wakiso'!$1:$8</definedName>
    <definedName name="_xlnm.Print_Titles" localSheetId="9">'27.09 Wakiso-Bukasa'!$1:$8</definedName>
    <definedName name="_xlnm.Print_Titles" localSheetId="10">'28.09 Bukasa-Wakiso-24h'!$1:$8</definedName>
    <definedName name="_xlnm.Print_Titles" localSheetId="11">'28.09 Wakiso-Bukasa-24h'!$1:$8</definedName>
    <definedName name="_xlnm.Print_Titles" localSheetId="12">'29.09 Bukasa-Wakiso'!$1:$8</definedName>
    <definedName name="_xlnm.Print_Titles" localSheetId="13">'29.09 Wakiso-Bukasa'!$1:$8</definedName>
    <definedName name="_xlnm.Print_Titles" localSheetId="14">'Avg Week Bukasa-Wakiso'!$1:$8</definedName>
    <definedName name="_xlnm.Print_Titles" localSheetId="16">'Avg Week Bukasa-Wakiso-2Dir'!$1:$8</definedName>
    <definedName name="_xlnm.Print_Titles" localSheetId="15">'Avg Week Wakiso-Bukasa'!$1:$8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58" i="111" l="1"/>
  <c r="D60" i="111"/>
  <c r="I61" i="111"/>
  <c r="N62" i="111"/>
  <c r="H64" i="111"/>
  <c r="M65" i="111"/>
  <c r="G67" i="111"/>
  <c r="L68" i="111"/>
  <c r="F70" i="111"/>
  <c r="K71" i="111"/>
  <c r="E73" i="111"/>
  <c r="J74" i="111"/>
  <c r="D76" i="111"/>
  <c r="I77" i="111"/>
  <c r="N78" i="111"/>
  <c r="H80" i="111"/>
  <c r="M81" i="111"/>
  <c r="G83" i="111"/>
  <c r="G85" i="111"/>
  <c r="F88" i="111"/>
  <c r="H90" i="111"/>
  <c r="M91" i="111"/>
  <c r="G93" i="111"/>
  <c r="L94" i="111"/>
  <c r="F96" i="111"/>
  <c r="K97" i="111"/>
  <c r="E99" i="111"/>
  <c r="J100" i="111"/>
  <c r="D102" i="111"/>
  <c r="I103" i="111"/>
  <c r="N104" i="111"/>
  <c r="C63" i="111"/>
  <c r="C79" i="111"/>
  <c r="C95" i="111"/>
  <c r="D58" i="108"/>
  <c r="T25" i="108" s="1"/>
  <c r="E58" i="108"/>
  <c r="F58" i="108"/>
  <c r="G58" i="108"/>
  <c r="H58" i="108"/>
  <c r="X25" i="108" s="1"/>
  <c r="I58" i="108"/>
  <c r="J58" i="108"/>
  <c r="K58" i="108"/>
  <c r="L58" i="108"/>
  <c r="AB25" i="108" s="1"/>
  <c r="M58" i="108"/>
  <c r="N58" i="108"/>
  <c r="D59" i="108"/>
  <c r="E59" i="108"/>
  <c r="U26" i="108" s="1"/>
  <c r="F59" i="108"/>
  <c r="G59" i="108"/>
  <c r="H59" i="108"/>
  <c r="I59" i="108"/>
  <c r="Y26" i="108" s="1"/>
  <c r="J59" i="108"/>
  <c r="K59" i="108"/>
  <c r="L59" i="108"/>
  <c r="M59" i="108"/>
  <c r="AC26" i="108" s="1"/>
  <c r="N59" i="108"/>
  <c r="D60" i="108"/>
  <c r="E60" i="108"/>
  <c r="F60" i="108"/>
  <c r="V27" i="108" s="1"/>
  <c r="G60" i="108"/>
  <c r="H60" i="108"/>
  <c r="I60" i="108"/>
  <c r="J60" i="108"/>
  <c r="Z27" i="108" s="1"/>
  <c r="K60" i="108"/>
  <c r="L60" i="108"/>
  <c r="M60" i="108"/>
  <c r="N60" i="108"/>
  <c r="AD27" i="108" s="1"/>
  <c r="D61" i="108"/>
  <c r="E61" i="108"/>
  <c r="F61" i="108"/>
  <c r="G61" i="108"/>
  <c r="W28" i="108" s="1"/>
  <c r="H61" i="108"/>
  <c r="I61" i="108"/>
  <c r="J61" i="108"/>
  <c r="K61" i="108"/>
  <c r="AA28" i="108" s="1"/>
  <c r="L61" i="108"/>
  <c r="M61" i="108"/>
  <c r="N61" i="108"/>
  <c r="D62" i="108"/>
  <c r="T29" i="108" s="1"/>
  <c r="E62" i="108"/>
  <c r="F62" i="108"/>
  <c r="G62" i="108"/>
  <c r="H62" i="108"/>
  <c r="X29" i="108" s="1"/>
  <c r="I62" i="108"/>
  <c r="J62" i="108"/>
  <c r="K62" i="108"/>
  <c r="L62" i="108"/>
  <c r="AB29" i="108" s="1"/>
  <c r="M62" i="108"/>
  <c r="N62" i="108"/>
  <c r="D63" i="108"/>
  <c r="E63" i="108"/>
  <c r="U30" i="108" s="1"/>
  <c r="F63" i="108"/>
  <c r="G63" i="108"/>
  <c r="H63" i="108"/>
  <c r="I63" i="108"/>
  <c r="Y30" i="108" s="1"/>
  <c r="J63" i="108"/>
  <c r="K63" i="108"/>
  <c r="L63" i="108"/>
  <c r="M63" i="108"/>
  <c r="AC30" i="108" s="1"/>
  <c r="N63" i="108"/>
  <c r="D64" i="108"/>
  <c r="E64" i="108"/>
  <c r="F64" i="108"/>
  <c r="V31" i="108" s="1"/>
  <c r="G64" i="108"/>
  <c r="H64" i="108"/>
  <c r="I64" i="108"/>
  <c r="J64" i="108"/>
  <c r="Z31" i="108" s="1"/>
  <c r="K64" i="108"/>
  <c r="L64" i="108"/>
  <c r="M64" i="108"/>
  <c r="N64" i="108"/>
  <c r="AD31" i="108" s="1"/>
  <c r="D65" i="108"/>
  <c r="E65" i="108"/>
  <c r="F65" i="108"/>
  <c r="G65" i="108"/>
  <c r="W32" i="108" s="1"/>
  <c r="H65" i="108"/>
  <c r="I65" i="108"/>
  <c r="J65" i="108"/>
  <c r="K65" i="108"/>
  <c r="AA32" i="108" s="1"/>
  <c r="L65" i="108"/>
  <c r="M65" i="108"/>
  <c r="N65" i="108"/>
  <c r="D66" i="108"/>
  <c r="T33" i="108" s="1"/>
  <c r="E66" i="108"/>
  <c r="F66" i="108"/>
  <c r="G66" i="108"/>
  <c r="H66" i="108"/>
  <c r="X33" i="108" s="1"/>
  <c r="I66" i="108"/>
  <c r="J66" i="108"/>
  <c r="K66" i="108"/>
  <c r="L66" i="108"/>
  <c r="AB33" i="108" s="1"/>
  <c r="M66" i="108"/>
  <c r="N66" i="108"/>
  <c r="D67" i="108"/>
  <c r="E67" i="108"/>
  <c r="F67" i="108"/>
  <c r="G67" i="108"/>
  <c r="H67" i="108"/>
  <c r="I67" i="108"/>
  <c r="J67" i="108"/>
  <c r="K67" i="108"/>
  <c r="L67" i="108"/>
  <c r="M67" i="108"/>
  <c r="N67" i="108"/>
  <c r="D68" i="108"/>
  <c r="E68" i="108"/>
  <c r="F68" i="108"/>
  <c r="G68" i="108"/>
  <c r="H68" i="108"/>
  <c r="I68" i="108"/>
  <c r="J68" i="108"/>
  <c r="K68" i="108"/>
  <c r="L68" i="108"/>
  <c r="M68" i="108"/>
  <c r="N68" i="108"/>
  <c r="D69" i="108"/>
  <c r="E69" i="108"/>
  <c r="F69" i="108"/>
  <c r="G69" i="108"/>
  <c r="H69" i="108"/>
  <c r="I69" i="108"/>
  <c r="J69" i="108"/>
  <c r="K69" i="108"/>
  <c r="L69" i="108"/>
  <c r="M69" i="108"/>
  <c r="N69" i="108"/>
  <c r="D70" i="108"/>
  <c r="E70" i="108"/>
  <c r="F70" i="108"/>
  <c r="G70" i="108"/>
  <c r="H70" i="108"/>
  <c r="I70" i="108"/>
  <c r="J70" i="108"/>
  <c r="K70" i="108"/>
  <c r="L70" i="108"/>
  <c r="M70" i="108"/>
  <c r="N70" i="108"/>
  <c r="D71" i="108"/>
  <c r="E71" i="108"/>
  <c r="F71" i="108"/>
  <c r="G71" i="108"/>
  <c r="H71" i="108"/>
  <c r="I71" i="108"/>
  <c r="J71" i="108"/>
  <c r="K71" i="108"/>
  <c r="L71" i="108"/>
  <c r="M71" i="108"/>
  <c r="N71" i="108"/>
  <c r="D72" i="108"/>
  <c r="E72" i="108"/>
  <c r="F72" i="108"/>
  <c r="G72" i="108"/>
  <c r="H72" i="108"/>
  <c r="I72" i="108"/>
  <c r="J72" i="108"/>
  <c r="K72" i="108"/>
  <c r="L72" i="108"/>
  <c r="M72" i="108"/>
  <c r="N72" i="108"/>
  <c r="D73" i="108"/>
  <c r="E73" i="108"/>
  <c r="F73" i="108"/>
  <c r="G73" i="108"/>
  <c r="H73" i="108"/>
  <c r="I73" i="108"/>
  <c r="J73" i="108"/>
  <c r="K73" i="108"/>
  <c r="L73" i="108"/>
  <c r="M73" i="108"/>
  <c r="N73" i="108"/>
  <c r="D74" i="108"/>
  <c r="E74" i="108"/>
  <c r="F74" i="108"/>
  <c r="G74" i="108"/>
  <c r="H74" i="108"/>
  <c r="I74" i="108"/>
  <c r="J74" i="108"/>
  <c r="K74" i="108"/>
  <c r="L74" i="108"/>
  <c r="M74" i="108"/>
  <c r="N74" i="108"/>
  <c r="D75" i="108"/>
  <c r="E75" i="108"/>
  <c r="F75" i="108"/>
  <c r="G75" i="108"/>
  <c r="H75" i="108"/>
  <c r="I75" i="108"/>
  <c r="J75" i="108"/>
  <c r="K75" i="108"/>
  <c r="L75" i="108"/>
  <c r="M75" i="108"/>
  <c r="N75" i="108"/>
  <c r="D76" i="108"/>
  <c r="E76" i="108"/>
  <c r="F76" i="108"/>
  <c r="G76" i="108"/>
  <c r="H76" i="108"/>
  <c r="I76" i="108"/>
  <c r="J76" i="108"/>
  <c r="K76" i="108"/>
  <c r="L76" i="108"/>
  <c r="M76" i="108"/>
  <c r="N76" i="108"/>
  <c r="D77" i="108"/>
  <c r="E77" i="108"/>
  <c r="F77" i="108"/>
  <c r="G77" i="108"/>
  <c r="H77" i="108"/>
  <c r="I77" i="108"/>
  <c r="J77" i="108"/>
  <c r="K77" i="108"/>
  <c r="L77" i="108"/>
  <c r="M77" i="108"/>
  <c r="N77" i="108"/>
  <c r="D78" i="108"/>
  <c r="E78" i="108"/>
  <c r="F78" i="108"/>
  <c r="G78" i="108"/>
  <c r="H78" i="108"/>
  <c r="I78" i="108"/>
  <c r="J78" i="108"/>
  <c r="K78" i="108"/>
  <c r="L78" i="108"/>
  <c r="M78" i="108"/>
  <c r="N78" i="108"/>
  <c r="D79" i="108"/>
  <c r="E79" i="108"/>
  <c r="F79" i="108"/>
  <c r="G79" i="108"/>
  <c r="H79" i="108"/>
  <c r="I79" i="108"/>
  <c r="J79" i="108"/>
  <c r="K79" i="108"/>
  <c r="L79" i="108"/>
  <c r="M79" i="108"/>
  <c r="N79" i="108"/>
  <c r="D80" i="108"/>
  <c r="E80" i="108"/>
  <c r="F80" i="108"/>
  <c r="G80" i="108"/>
  <c r="H80" i="108"/>
  <c r="I80" i="108"/>
  <c r="J80" i="108"/>
  <c r="K80" i="108"/>
  <c r="L80" i="108"/>
  <c r="M80" i="108"/>
  <c r="N80" i="108"/>
  <c r="D81" i="108"/>
  <c r="E81" i="108"/>
  <c r="F81" i="108"/>
  <c r="G81" i="108"/>
  <c r="H81" i="108"/>
  <c r="I81" i="108"/>
  <c r="J81" i="108"/>
  <c r="K81" i="108"/>
  <c r="L81" i="108"/>
  <c r="M81" i="108"/>
  <c r="N81" i="108"/>
  <c r="D82" i="108"/>
  <c r="E82" i="108"/>
  <c r="F82" i="108"/>
  <c r="G82" i="108"/>
  <c r="H82" i="108"/>
  <c r="I82" i="108"/>
  <c r="J82" i="108"/>
  <c r="K82" i="108"/>
  <c r="L82" i="108"/>
  <c r="M82" i="108"/>
  <c r="N82" i="108"/>
  <c r="D83" i="108"/>
  <c r="E83" i="108"/>
  <c r="F83" i="108"/>
  <c r="G83" i="108"/>
  <c r="H83" i="108"/>
  <c r="I83" i="108"/>
  <c r="J83" i="108"/>
  <c r="K83" i="108"/>
  <c r="L83" i="108"/>
  <c r="M83" i="108"/>
  <c r="N83" i="108"/>
  <c r="D84" i="108"/>
  <c r="E84" i="108"/>
  <c r="F84" i="108"/>
  <c r="G84" i="108"/>
  <c r="H84" i="108"/>
  <c r="I84" i="108"/>
  <c r="J84" i="108"/>
  <c r="K84" i="108"/>
  <c r="L84" i="108"/>
  <c r="M84" i="108"/>
  <c r="N84" i="108"/>
  <c r="D85" i="108"/>
  <c r="E85" i="108"/>
  <c r="F85" i="108"/>
  <c r="G85" i="108"/>
  <c r="H85" i="108"/>
  <c r="I85" i="108"/>
  <c r="J85" i="108"/>
  <c r="K85" i="108"/>
  <c r="L85" i="108"/>
  <c r="M85" i="108"/>
  <c r="N85" i="108"/>
  <c r="D86" i="108"/>
  <c r="E86" i="108"/>
  <c r="F86" i="108"/>
  <c r="G86" i="108"/>
  <c r="H86" i="108"/>
  <c r="I86" i="108"/>
  <c r="J86" i="108"/>
  <c r="K86" i="108"/>
  <c r="L86" i="108"/>
  <c r="M86" i="108"/>
  <c r="N86" i="108"/>
  <c r="D87" i="108"/>
  <c r="E87" i="108"/>
  <c r="F87" i="108"/>
  <c r="G87" i="108"/>
  <c r="H87" i="108"/>
  <c r="I87" i="108"/>
  <c r="J87" i="108"/>
  <c r="K87" i="108"/>
  <c r="L87" i="108"/>
  <c r="M87" i="108"/>
  <c r="N87" i="108"/>
  <c r="D88" i="108"/>
  <c r="E88" i="108"/>
  <c r="F88" i="108"/>
  <c r="G88" i="108"/>
  <c r="H88" i="108"/>
  <c r="I88" i="108"/>
  <c r="J88" i="108"/>
  <c r="K88" i="108"/>
  <c r="L88" i="108"/>
  <c r="M88" i="108"/>
  <c r="N88" i="108"/>
  <c r="D89" i="108"/>
  <c r="E89" i="108"/>
  <c r="F89" i="108"/>
  <c r="G89" i="108"/>
  <c r="H89" i="108"/>
  <c r="I89" i="108"/>
  <c r="J89" i="108"/>
  <c r="K89" i="108"/>
  <c r="L89" i="108"/>
  <c r="M89" i="108"/>
  <c r="N89" i="108"/>
  <c r="D90" i="108"/>
  <c r="E90" i="108"/>
  <c r="F90" i="108"/>
  <c r="G90" i="108"/>
  <c r="H90" i="108"/>
  <c r="I90" i="108"/>
  <c r="J90" i="108"/>
  <c r="K90" i="108"/>
  <c r="L90" i="108"/>
  <c r="M90" i="108"/>
  <c r="N90" i="108"/>
  <c r="D91" i="108"/>
  <c r="E91" i="108"/>
  <c r="F91" i="108"/>
  <c r="G91" i="108"/>
  <c r="H91" i="108"/>
  <c r="I91" i="108"/>
  <c r="J91" i="108"/>
  <c r="K91" i="108"/>
  <c r="L91" i="108"/>
  <c r="M91" i="108"/>
  <c r="N91" i="108"/>
  <c r="D92" i="108"/>
  <c r="E92" i="108"/>
  <c r="F92" i="108"/>
  <c r="G92" i="108"/>
  <c r="H92" i="108"/>
  <c r="I92" i="108"/>
  <c r="J92" i="108"/>
  <c r="K92" i="108"/>
  <c r="L92" i="108"/>
  <c r="M92" i="108"/>
  <c r="N92" i="108"/>
  <c r="D93" i="108"/>
  <c r="E93" i="108"/>
  <c r="F93" i="108"/>
  <c r="G93" i="108"/>
  <c r="H93" i="108"/>
  <c r="I93" i="108"/>
  <c r="J93" i="108"/>
  <c r="K93" i="108"/>
  <c r="L93" i="108"/>
  <c r="M93" i="108"/>
  <c r="N93" i="108"/>
  <c r="D94" i="108"/>
  <c r="E94" i="108"/>
  <c r="F94" i="108"/>
  <c r="G94" i="108"/>
  <c r="H94" i="108"/>
  <c r="I94" i="108"/>
  <c r="J94" i="108"/>
  <c r="K94" i="108"/>
  <c r="L94" i="108"/>
  <c r="M94" i="108"/>
  <c r="N94" i="108"/>
  <c r="D95" i="108"/>
  <c r="E95" i="108"/>
  <c r="F95" i="108"/>
  <c r="G95" i="108"/>
  <c r="H95" i="108"/>
  <c r="I95" i="108"/>
  <c r="J95" i="108"/>
  <c r="K95" i="108"/>
  <c r="L95" i="108"/>
  <c r="M95" i="108"/>
  <c r="N95" i="108"/>
  <c r="D96" i="108"/>
  <c r="E96" i="108"/>
  <c r="F96" i="108"/>
  <c r="G96" i="108"/>
  <c r="H96" i="108"/>
  <c r="I96" i="108"/>
  <c r="J96" i="108"/>
  <c r="K96" i="108"/>
  <c r="L96" i="108"/>
  <c r="M96" i="108"/>
  <c r="N96" i="108"/>
  <c r="D97" i="108"/>
  <c r="E97" i="108"/>
  <c r="F97" i="108"/>
  <c r="G97" i="108"/>
  <c r="H97" i="108"/>
  <c r="I97" i="108"/>
  <c r="J97" i="108"/>
  <c r="K97" i="108"/>
  <c r="L97" i="108"/>
  <c r="M97" i="108"/>
  <c r="N97" i="108"/>
  <c r="D98" i="108"/>
  <c r="E98" i="108"/>
  <c r="F98" i="108"/>
  <c r="G98" i="108"/>
  <c r="H98" i="108"/>
  <c r="I98" i="108"/>
  <c r="J98" i="108"/>
  <c r="K98" i="108"/>
  <c r="L98" i="108"/>
  <c r="M98" i="108"/>
  <c r="N98" i="108"/>
  <c r="D99" i="108"/>
  <c r="E99" i="108"/>
  <c r="F99" i="108"/>
  <c r="G99" i="108"/>
  <c r="H99" i="108"/>
  <c r="I99" i="108"/>
  <c r="J99" i="108"/>
  <c r="K99" i="108"/>
  <c r="L99" i="108"/>
  <c r="M99" i="108"/>
  <c r="N99" i="108"/>
  <c r="D100" i="108"/>
  <c r="E100" i="108"/>
  <c r="F100" i="108"/>
  <c r="G100" i="108"/>
  <c r="H100" i="108"/>
  <c r="I100" i="108"/>
  <c r="J100" i="108"/>
  <c r="K100" i="108"/>
  <c r="L100" i="108"/>
  <c r="M100" i="108"/>
  <c r="N100" i="108"/>
  <c r="D101" i="108"/>
  <c r="E101" i="108"/>
  <c r="F101" i="108"/>
  <c r="G101" i="108"/>
  <c r="H101" i="108"/>
  <c r="I101" i="108"/>
  <c r="J101" i="108"/>
  <c r="K101" i="108"/>
  <c r="L101" i="108"/>
  <c r="M101" i="108"/>
  <c r="N101" i="108"/>
  <c r="D102" i="108"/>
  <c r="E102" i="108"/>
  <c r="F102" i="108"/>
  <c r="G102" i="108"/>
  <c r="H102" i="108"/>
  <c r="I102" i="108"/>
  <c r="J102" i="108"/>
  <c r="K102" i="108"/>
  <c r="L102" i="108"/>
  <c r="M102" i="108"/>
  <c r="N102" i="108"/>
  <c r="D103" i="108"/>
  <c r="E103" i="108"/>
  <c r="F103" i="108"/>
  <c r="G103" i="108"/>
  <c r="H103" i="108"/>
  <c r="I103" i="108"/>
  <c r="J103" i="108"/>
  <c r="K103" i="108"/>
  <c r="L103" i="108"/>
  <c r="M103" i="108"/>
  <c r="N103" i="108"/>
  <c r="D104" i="108"/>
  <c r="E104" i="108"/>
  <c r="F104" i="108"/>
  <c r="G104" i="108"/>
  <c r="H104" i="108"/>
  <c r="I104" i="108"/>
  <c r="J104" i="108"/>
  <c r="K104" i="108"/>
  <c r="L104" i="108"/>
  <c r="M104" i="108"/>
  <c r="N104" i="108"/>
  <c r="D105" i="108"/>
  <c r="E105" i="108"/>
  <c r="F105" i="108"/>
  <c r="G105" i="108"/>
  <c r="H105" i="108"/>
  <c r="I105" i="108"/>
  <c r="J105" i="108"/>
  <c r="K105" i="108"/>
  <c r="L105" i="108"/>
  <c r="M105" i="108"/>
  <c r="N105" i="108"/>
  <c r="C59" i="108"/>
  <c r="C60" i="108"/>
  <c r="C61" i="108"/>
  <c r="C62" i="108"/>
  <c r="C63" i="108"/>
  <c r="C64" i="108"/>
  <c r="C65" i="108"/>
  <c r="C66" i="108"/>
  <c r="C67" i="108"/>
  <c r="C68" i="108"/>
  <c r="C69" i="108"/>
  <c r="C70" i="108"/>
  <c r="C71" i="108"/>
  <c r="C72" i="108"/>
  <c r="C73" i="108"/>
  <c r="C74" i="108"/>
  <c r="C75" i="108"/>
  <c r="C76" i="108"/>
  <c r="C77" i="108"/>
  <c r="C78" i="108"/>
  <c r="C79" i="108"/>
  <c r="C80" i="108"/>
  <c r="C81" i="108"/>
  <c r="C82" i="108"/>
  <c r="C83" i="108"/>
  <c r="C84" i="108"/>
  <c r="C85" i="108"/>
  <c r="C86" i="108"/>
  <c r="C87" i="108"/>
  <c r="C88" i="108"/>
  <c r="C89" i="108"/>
  <c r="C90" i="108"/>
  <c r="C91" i="108"/>
  <c r="C92" i="108"/>
  <c r="C93" i="108"/>
  <c r="C94" i="108"/>
  <c r="C95" i="108"/>
  <c r="C96" i="108"/>
  <c r="C97" i="108"/>
  <c r="C98" i="108"/>
  <c r="C99" i="108"/>
  <c r="C100" i="108"/>
  <c r="C101" i="108"/>
  <c r="C102" i="108"/>
  <c r="C103" i="108"/>
  <c r="C104" i="108"/>
  <c r="C105" i="108"/>
  <c r="C58" i="108"/>
  <c r="D58" i="107"/>
  <c r="E58" i="107"/>
  <c r="F58" i="107"/>
  <c r="F58" i="111" s="1"/>
  <c r="G58" i="107"/>
  <c r="H58" i="107"/>
  <c r="I58" i="107"/>
  <c r="J58" i="107"/>
  <c r="K58" i="107"/>
  <c r="L58" i="107"/>
  <c r="M58" i="107"/>
  <c r="N58" i="107"/>
  <c r="D59" i="107"/>
  <c r="E59" i="107"/>
  <c r="F59" i="107"/>
  <c r="G59" i="107"/>
  <c r="H59" i="107"/>
  <c r="I59" i="107"/>
  <c r="J59" i="107"/>
  <c r="K59" i="107"/>
  <c r="K59" i="111" s="1"/>
  <c r="L59" i="107"/>
  <c r="M59" i="107"/>
  <c r="N59" i="107"/>
  <c r="D60" i="107"/>
  <c r="E60" i="107"/>
  <c r="F60" i="107"/>
  <c r="G60" i="107"/>
  <c r="H60" i="107"/>
  <c r="I60" i="107"/>
  <c r="J60" i="107"/>
  <c r="K60" i="107"/>
  <c r="L60" i="107"/>
  <c r="M60" i="107"/>
  <c r="N60" i="107"/>
  <c r="D61" i="107"/>
  <c r="E61" i="107"/>
  <c r="E61" i="111" s="1"/>
  <c r="F61" i="107"/>
  <c r="G61" i="107"/>
  <c r="H61" i="107"/>
  <c r="I61" i="107"/>
  <c r="J61" i="107"/>
  <c r="K61" i="107"/>
  <c r="L61" i="107"/>
  <c r="M61" i="107"/>
  <c r="N61" i="107"/>
  <c r="D62" i="107"/>
  <c r="E62" i="107"/>
  <c r="F62" i="107"/>
  <c r="G62" i="107"/>
  <c r="H62" i="107"/>
  <c r="I62" i="107"/>
  <c r="J62" i="107"/>
  <c r="J62" i="111" s="1"/>
  <c r="K62" i="107"/>
  <c r="L62" i="107"/>
  <c r="M62" i="107"/>
  <c r="N62" i="107"/>
  <c r="D63" i="107"/>
  <c r="E63" i="107"/>
  <c r="F63" i="107"/>
  <c r="G63" i="107"/>
  <c r="H63" i="107"/>
  <c r="I63" i="107"/>
  <c r="J63" i="107"/>
  <c r="K63" i="107"/>
  <c r="L63" i="107"/>
  <c r="M63" i="107"/>
  <c r="N63" i="107"/>
  <c r="D64" i="107"/>
  <c r="D64" i="111" s="1"/>
  <c r="E64" i="107"/>
  <c r="F64" i="107"/>
  <c r="G64" i="107"/>
  <c r="H64" i="107"/>
  <c r="I64" i="107"/>
  <c r="J64" i="107"/>
  <c r="K64" i="107"/>
  <c r="L64" i="107"/>
  <c r="M64" i="107"/>
  <c r="N64" i="107"/>
  <c r="D65" i="107"/>
  <c r="E65" i="107"/>
  <c r="F65" i="107"/>
  <c r="G65" i="107"/>
  <c r="H65" i="107"/>
  <c r="I65" i="107"/>
  <c r="I65" i="111" s="1"/>
  <c r="J65" i="107"/>
  <c r="K65" i="107"/>
  <c r="L65" i="107"/>
  <c r="M65" i="107"/>
  <c r="N65" i="107"/>
  <c r="D66" i="107"/>
  <c r="E66" i="107"/>
  <c r="F66" i="107"/>
  <c r="G66" i="107"/>
  <c r="H66" i="107"/>
  <c r="I66" i="107"/>
  <c r="J66" i="107"/>
  <c r="K66" i="107"/>
  <c r="L66" i="107"/>
  <c r="M66" i="107"/>
  <c r="N66" i="107"/>
  <c r="N66" i="111" s="1"/>
  <c r="D67" i="107"/>
  <c r="D67" i="111" s="1"/>
  <c r="E67" i="107"/>
  <c r="E67" i="111" s="1"/>
  <c r="F67" i="107"/>
  <c r="F67" i="111" s="1"/>
  <c r="G67" i="107"/>
  <c r="H67" i="107"/>
  <c r="H67" i="111" s="1"/>
  <c r="I67" i="107"/>
  <c r="I67" i="111" s="1"/>
  <c r="J67" i="107"/>
  <c r="J67" i="111" s="1"/>
  <c r="K67" i="107"/>
  <c r="K67" i="111" s="1"/>
  <c r="L67" i="107"/>
  <c r="L67" i="111" s="1"/>
  <c r="M67" i="107"/>
  <c r="M67" i="111" s="1"/>
  <c r="N67" i="107"/>
  <c r="N67" i="111" s="1"/>
  <c r="D68" i="107"/>
  <c r="D68" i="111" s="1"/>
  <c r="E68" i="107"/>
  <c r="E68" i="111" s="1"/>
  <c r="F68" i="107"/>
  <c r="F68" i="111" s="1"/>
  <c r="G68" i="107"/>
  <c r="G68" i="111" s="1"/>
  <c r="H68" i="107"/>
  <c r="H68" i="111" s="1"/>
  <c r="I68" i="107"/>
  <c r="I68" i="111" s="1"/>
  <c r="J68" i="107"/>
  <c r="J68" i="111" s="1"/>
  <c r="K68" i="107"/>
  <c r="K68" i="111" s="1"/>
  <c r="L68" i="107"/>
  <c r="M68" i="107"/>
  <c r="M68" i="111" s="1"/>
  <c r="N68" i="107"/>
  <c r="N68" i="111" s="1"/>
  <c r="D69" i="107"/>
  <c r="D69" i="111" s="1"/>
  <c r="E69" i="107"/>
  <c r="E69" i="111" s="1"/>
  <c r="F69" i="107"/>
  <c r="F69" i="111" s="1"/>
  <c r="G69" i="107"/>
  <c r="G69" i="111" s="1"/>
  <c r="H69" i="107"/>
  <c r="H69" i="111" s="1"/>
  <c r="I69" i="107"/>
  <c r="I69" i="111" s="1"/>
  <c r="J69" i="107"/>
  <c r="J69" i="111" s="1"/>
  <c r="K69" i="107"/>
  <c r="K69" i="111" s="1"/>
  <c r="L69" i="107"/>
  <c r="L69" i="111" s="1"/>
  <c r="M69" i="107"/>
  <c r="M69" i="111" s="1"/>
  <c r="N69" i="107"/>
  <c r="N69" i="111" s="1"/>
  <c r="D70" i="107"/>
  <c r="D70" i="111" s="1"/>
  <c r="E70" i="107"/>
  <c r="E70" i="111" s="1"/>
  <c r="F70" i="107"/>
  <c r="G70" i="107"/>
  <c r="G70" i="111" s="1"/>
  <c r="H70" i="107"/>
  <c r="H70" i="111" s="1"/>
  <c r="I70" i="107"/>
  <c r="I70" i="111" s="1"/>
  <c r="J70" i="107"/>
  <c r="J70" i="111" s="1"/>
  <c r="K70" i="107"/>
  <c r="K70" i="111" s="1"/>
  <c r="L70" i="107"/>
  <c r="L70" i="111" s="1"/>
  <c r="M70" i="107"/>
  <c r="M70" i="111" s="1"/>
  <c r="N70" i="107"/>
  <c r="N70" i="111" s="1"/>
  <c r="D71" i="107"/>
  <c r="D71" i="111" s="1"/>
  <c r="E71" i="107"/>
  <c r="E71" i="111" s="1"/>
  <c r="F71" i="107"/>
  <c r="F71" i="111" s="1"/>
  <c r="G71" i="107"/>
  <c r="G71" i="111" s="1"/>
  <c r="H71" i="107"/>
  <c r="H71" i="111" s="1"/>
  <c r="I71" i="107"/>
  <c r="I71" i="111" s="1"/>
  <c r="J71" i="107"/>
  <c r="J71" i="111" s="1"/>
  <c r="K71" i="107"/>
  <c r="L71" i="107"/>
  <c r="L71" i="111" s="1"/>
  <c r="M71" i="107"/>
  <c r="M71" i="111" s="1"/>
  <c r="N71" i="107"/>
  <c r="N71" i="111" s="1"/>
  <c r="D72" i="107"/>
  <c r="D72" i="111" s="1"/>
  <c r="E72" i="107"/>
  <c r="E72" i="111" s="1"/>
  <c r="F72" i="107"/>
  <c r="G72" i="107"/>
  <c r="G72" i="111" s="1"/>
  <c r="H72" i="107"/>
  <c r="H72" i="111" s="1"/>
  <c r="I72" i="107"/>
  <c r="I72" i="111" s="1"/>
  <c r="J72" i="107"/>
  <c r="J72" i="111" s="1"/>
  <c r="K72" i="107"/>
  <c r="K72" i="111" s="1"/>
  <c r="L72" i="107"/>
  <c r="L72" i="111" s="1"/>
  <c r="M72" i="107"/>
  <c r="M72" i="111" s="1"/>
  <c r="N72" i="107"/>
  <c r="N72" i="111" s="1"/>
  <c r="D73" i="107"/>
  <c r="D73" i="111" s="1"/>
  <c r="E73" i="107"/>
  <c r="F73" i="107"/>
  <c r="F73" i="111" s="1"/>
  <c r="G73" i="107"/>
  <c r="G73" i="111" s="1"/>
  <c r="H73" i="107"/>
  <c r="H73" i="111" s="1"/>
  <c r="I73" i="107"/>
  <c r="I73" i="111" s="1"/>
  <c r="J73" i="107"/>
  <c r="J73" i="111" s="1"/>
  <c r="K73" i="107"/>
  <c r="K73" i="111" s="1"/>
  <c r="L73" i="107"/>
  <c r="L73" i="111" s="1"/>
  <c r="M73" i="107"/>
  <c r="M73" i="111" s="1"/>
  <c r="N73" i="107"/>
  <c r="N73" i="111" s="1"/>
  <c r="D74" i="107"/>
  <c r="D74" i="111" s="1"/>
  <c r="E74" i="107"/>
  <c r="E74" i="111" s="1"/>
  <c r="F74" i="107"/>
  <c r="F74" i="111" s="1"/>
  <c r="G74" i="107"/>
  <c r="G74" i="111" s="1"/>
  <c r="H74" i="107"/>
  <c r="H74" i="111" s="1"/>
  <c r="I74" i="107"/>
  <c r="I74" i="111" s="1"/>
  <c r="J74" i="107"/>
  <c r="K74" i="107"/>
  <c r="K74" i="111" s="1"/>
  <c r="L74" i="107"/>
  <c r="L74" i="111" s="1"/>
  <c r="M74" i="107"/>
  <c r="M74" i="111" s="1"/>
  <c r="N74" i="107"/>
  <c r="N74" i="111" s="1"/>
  <c r="D75" i="107"/>
  <c r="D75" i="111" s="1"/>
  <c r="E75" i="107"/>
  <c r="E75" i="111" s="1"/>
  <c r="F75" i="107"/>
  <c r="F75" i="111" s="1"/>
  <c r="G75" i="107"/>
  <c r="G75" i="111" s="1"/>
  <c r="H75" i="107"/>
  <c r="H75" i="111" s="1"/>
  <c r="I75" i="107"/>
  <c r="I75" i="111" s="1"/>
  <c r="J75" i="107"/>
  <c r="J75" i="111" s="1"/>
  <c r="K75" i="107"/>
  <c r="K75" i="111" s="1"/>
  <c r="L75" i="107"/>
  <c r="L75" i="111" s="1"/>
  <c r="M75" i="107"/>
  <c r="M75" i="111" s="1"/>
  <c r="N75" i="107"/>
  <c r="N75" i="111" s="1"/>
  <c r="D76" i="107"/>
  <c r="E76" i="107"/>
  <c r="E76" i="111" s="1"/>
  <c r="F76" i="107"/>
  <c r="F76" i="111" s="1"/>
  <c r="G76" i="107"/>
  <c r="G76" i="111" s="1"/>
  <c r="H76" i="107"/>
  <c r="H76" i="111" s="1"/>
  <c r="I76" i="107"/>
  <c r="I76" i="111" s="1"/>
  <c r="J76" i="107"/>
  <c r="J76" i="111" s="1"/>
  <c r="K76" i="107"/>
  <c r="K76" i="111" s="1"/>
  <c r="L76" i="107"/>
  <c r="L76" i="111" s="1"/>
  <c r="M76" i="107"/>
  <c r="M76" i="111" s="1"/>
  <c r="N76" i="107"/>
  <c r="N76" i="111" s="1"/>
  <c r="D77" i="107"/>
  <c r="D77" i="111" s="1"/>
  <c r="E77" i="107"/>
  <c r="E77" i="111" s="1"/>
  <c r="F77" i="107"/>
  <c r="F77" i="111" s="1"/>
  <c r="G77" i="107"/>
  <c r="G77" i="111" s="1"/>
  <c r="H77" i="107"/>
  <c r="H77" i="111" s="1"/>
  <c r="I77" i="107"/>
  <c r="J77" i="107"/>
  <c r="J77" i="111" s="1"/>
  <c r="K77" i="107"/>
  <c r="K77" i="111" s="1"/>
  <c r="L77" i="107"/>
  <c r="L77" i="111" s="1"/>
  <c r="M77" i="107"/>
  <c r="M77" i="111" s="1"/>
  <c r="N77" i="107"/>
  <c r="N77" i="111" s="1"/>
  <c r="D78" i="107"/>
  <c r="D78" i="111" s="1"/>
  <c r="E78" i="107"/>
  <c r="E78" i="111" s="1"/>
  <c r="F78" i="107"/>
  <c r="F78" i="111" s="1"/>
  <c r="G78" i="107"/>
  <c r="G78" i="111" s="1"/>
  <c r="H78" i="107"/>
  <c r="H78" i="111" s="1"/>
  <c r="I78" i="107"/>
  <c r="I78" i="111" s="1"/>
  <c r="J78" i="107"/>
  <c r="J78" i="111" s="1"/>
  <c r="K78" i="107"/>
  <c r="K78" i="111" s="1"/>
  <c r="L78" i="107"/>
  <c r="L78" i="111" s="1"/>
  <c r="M78" i="107"/>
  <c r="M78" i="111" s="1"/>
  <c r="N78" i="107"/>
  <c r="D79" i="107"/>
  <c r="D79" i="111" s="1"/>
  <c r="E79" i="107"/>
  <c r="E79" i="111" s="1"/>
  <c r="F79" i="107"/>
  <c r="F79" i="111" s="1"/>
  <c r="G79" i="107"/>
  <c r="G79" i="111" s="1"/>
  <c r="H79" i="107"/>
  <c r="H79" i="111" s="1"/>
  <c r="I79" i="107"/>
  <c r="I79" i="111" s="1"/>
  <c r="J79" i="107"/>
  <c r="J79" i="111" s="1"/>
  <c r="K79" i="107"/>
  <c r="K79" i="111" s="1"/>
  <c r="L79" i="107"/>
  <c r="L79" i="111" s="1"/>
  <c r="M79" i="107"/>
  <c r="M79" i="111" s="1"/>
  <c r="N79" i="107"/>
  <c r="N79" i="111" s="1"/>
  <c r="D80" i="107"/>
  <c r="D80" i="111" s="1"/>
  <c r="E80" i="107"/>
  <c r="E80" i="111" s="1"/>
  <c r="F80" i="107"/>
  <c r="F80" i="111" s="1"/>
  <c r="G80" i="107"/>
  <c r="G80" i="111" s="1"/>
  <c r="H80" i="107"/>
  <c r="I80" i="107"/>
  <c r="I80" i="111" s="1"/>
  <c r="J80" i="107"/>
  <c r="J80" i="111" s="1"/>
  <c r="K80" i="107"/>
  <c r="K80" i="111" s="1"/>
  <c r="L80" i="107"/>
  <c r="L80" i="111" s="1"/>
  <c r="M80" i="107"/>
  <c r="M80" i="111" s="1"/>
  <c r="N80" i="107"/>
  <c r="N80" i="111" s="1"/>
  <c r="D81" i="107"/>
  <c r="D81" i="111" s="1"/>
  <c r="E81" i="107"/>
  <c r="E81" i="111" s="1"/>
  <c r="F81" i="107"/>
  <c r="F81" i="111" s="1"/>
  <c r="G81" i="107"/>
  <c r="G81" i="111" s="1"/>
  <c r="H81" i="107"/>
  <c r="H81" i="111" s="1"/>
  <c r="I81" i="107"/>
  <c r="I81" i="111" s="1"/>
  <c r="J81" i="107"/>
  <c r="J81" i="111" s="1"/>
  <c r="K81" i="107"/>
  <c r="K81" i="111" s="1"/>
  <c r="L81" i="107"/>
  <c r="L81" i="111" s="1"/>
  <c r="M81" i="107"/>
  <c r="N81" i="107"/>
  <c r="N81" i="111" s="1"/>
  <c r="D82" i="107"/>
  <c r="D82" i="111" s="1"/>
  <c r="E82" i="107"/>
  <c r="E82" i="111" s="1"/>
  <c r="F82" i="107"/>
  <c r="F82" i="111" s="1"/>
  <c r="G82" i="107"/>
  <c r="G82" i="111" s="1"/>
  <c r="H82" i="107"/>
  <c r="H82" i="111" s="1"/>
  <c r="I82" i="107"/>
  <c r="I82" i="111" s="1"/>
  <c r="J82" i="107"/>
  <c r="J82" i="111" s="1"/>
  <c r="K82" i="107"/>
  <c r="K82" i="111" s="1"/>
  <c r="L82" i="107"/>
  <c r="L82" i="111" s="1"/>
  <c r="M82" i="107"/>
  <c r="M82" i="111" s="1"/>
  <c r="N82" i="107"/>
  <c r="N82" i="111" s="1"/>
  <c r="D83" i="107"/>
  <c r="D83" i="111" s="1"/>
  <c r="E83" i="107"/>
  <c r="E83" i="111" s="1"/>
  <c r="F83" i="107"/>
  <c r="F83" i="111" s="1"/>
  <c r="G83" i="107"/>
  <c r="H83" i="107"/>
  <c r="H83" i="111" s="1"/>
  <c r="I83" i="107"/>
  <c r="I83" i="111" s="1"/>
  <c r="J83" i="107"/>
  <c r="J83" i="111" s="1"/>
  <c r="K83" i="107"/>
  <c r="K83" i="111" s="1"/>
  <c r="L83" i="107"/>
  <c r="L83" i="111" s="1"/>
  <c r="M83" i="107"/>
  <c r="M83" i="111" s="1"/>
  <c r="N83" i="107"/>
  <c r="N83" i="111" s="1"/>
  <c r="D84" i="107"/>
  <c r="D84" i="111" s="1"/>
  <c r="E84" i="107"/>
  <c r="E84" i="111" s="1"/>
  <c r="F84" i="107"/>
  <c r="F84" i="111" s="1"/>
  <c r="G84" i="107"/>
  <c r="G84" i="111" s="1"/>
  <c r="H84" i="107"/>
  <c r="H84" i="111" s="1"/>
  <c r="I84" i="107"/>
  <c r="I84" i="111" s="1"/>
  <c r="J84" i="107"/>
  <c r="J84" i="111" s="1"/>
  <c r="K84" i="107"/>
  <c r="K84" i="111" s="1"/>
  <c r="L84" i="107"/>
  <c r="L84" i="111" s="1"/>
  <c r="M84" i="107"/>
  <c r="M84" i="111" s="1"/>
  <c r="N84" i="107"/>
  <c r="N84" i="111" s="1"/>
  <c r="D85" i="107"/>
  <c r="D85" i="111" s="1"/>
  <c r="E85" i="107"/>
  <c r="E85" i="111" s="1"/>
  <c r="F85" i="107"/>
  <c r="F85" i="111" s="1"/>
  <c r="G85" i="107"/>
  <c r="H85" i="107"/>
  <c r="H85" i="111" s="1"/>
  <c r="I85" i="107"/>
  <c r="I85" i="111" s="1"/>
  <c r="J85" i="107"/>
  <c r="J85" i="111" s="1"/>
  <c r="K85" i="107"/>
  <c r="K85" i="111" s="1"/>
  <c r="L85" i="107"/>
  <c r="L85" i="111" s="1"/>
  <c r="M85" i="107"/>
  <c r="M85" i="111" s="1"/>
  <c r="N85" i="107"/>
  <c r="N85" i="111" s="1"/>
  <c r="D86" i="107"/>
  <c r="D86" i="111" s="1"/>
  <c r="E86" i="107"/>
  <c r="E86" i="111" s="1"/>
  <c r="F86" i="107"/>
  <c r="F86" i="111" s="1"/>
  <c r="G86" i="107"/>
  <c r="G86" i="111" s="1"/>
  <c r="H86" i="107"/>
  <c r="H86" i="111" s="1"/>
  <c r="I86" i="107"/>
  <c r="I86" i="111" s="1"/>
  <c r="J86" i="107"/>
  <c r="J86" i="111" s="1"/>
  <c r="K86" i="107"/>
  <c r="K86" i="111" s="1"/>
  <c r="L86" i="107"/>
  <c r="L86" i="111" s="1"/>
  <c r="M86" i="107"/>
  <c r="M86" i="111" s="1"/>
  <c r="N86" i="107"/>
  <c r="N86" i="111" s="1"/>
  <c r="D87" i="107"/>
  <c r="D87" i="111" s="1"/>
  <c r="E87" i="107"/>
  <c r="E87" i="111" s="1"/>
  <c r="F87" i="107"/>
  <c r="F87" i="111" s="1"/>
  <c r="G87" i="107"/>
  <c r="G87" i="111" s="1"/>
  <c r="H87" i="107"/>
  <c r="H87" i="111" s="1"/>
  <c r="I87" i="107"/>
  <c r="I87" i="111" s="1"/>
  <c r="J87" i="107"/>
  <c r="J87" i="111" s="1"/>
  <c r="K87" i="107"/>
  <c r="K87" i="111" s="1"/>
  <c r="L87" i="107"/>
  <c r="L87" i="111" s="1"/>
  <c r="M87" i="107"/>
  <c r="M87" i="111" s="1"/>
  <c r="N87" i="107"/>
  <c r="N87" i="111" s="1"/>
  <c r="D88" i="107"/>
  <c r="D88" i="111" s="1"/>
  <c r="E88" i="107"/>
  <c r="E88" i="111" s="1"/>
  <c r="F88" i="107"/>
  <c r="G88" i="107"/>
  <c r="G88" i="111" s="1"/>
  <c r="H88" i="107"/>
  <c r="H88" i="111" s="1"/>
  <c r="I88" i="107"/>
  <c r="I88" i="111" s="1"/>
  <c r="J88" i="107"/>
  <c r="J88" i="111" s="1"/>
  <c r="K88" i="107"/>
  <c r="K88" i="111" s="1"/>
  <c r="L88" i="107"/>
  <c r="L88" i="111" s="1"/>
  <c r="M88" i="107"/>
  <c r="M88" i="111" s="1"/>
  <c r="N88" i="107"/>
  <c r="N88" i="111" s="1"/>
  <c r="D89" i="107"/>
  <c r="D89" i="111" s="1"/>
  <c r="E89" i="107"/>
  <c r="E89" i="111" s="1"/>
  <c r="F89" i="107"/>
  <c r="F89" i="111" s="1"/>
  <c r="G89" i="107"/>
  <c r="G89" i="111" s="1"/>
  <c r="H89" i="107"/>
  <c r="H89" i="111" s="1"/>
  <c r="I89" i="107"/>
  <c r="I89" i="111" s="1"/>
  <c r="J89" i="107"/>
  <c r="J89" i="111" s="1"/>
  <c r="K89" i="107"/>
  <c r="K89" i="111" s="1"/>
  <c r="L89" i="107"/>
  <c r="L89" i="111" s="1"/>
  <c r="M89" i="107"/>
  <c r="M89" i="111" s="1"/>
  <c r="N89" i="107"/>
  <c r="N89" i="111" s="1"/>
  <c r="D90" i="107"/>
  <c r="D90" i="111" s="1"/>
  <c r="E90" i="107"/>
  <c r="E90" i="111" s="1"/>
  <c r="F90" i="107"/>
  <c r="F90" i="111" s="1"/>
  <c r="G90" i="107"/>
  <c r="G90" i="111" s="1"/>
  <c r="H90" i="107"/>
  <c r="I90" i="107"/>
  <c r="I90" i="111" s="1"/>
  <c r="J90" i="107"/>
  <c r="J90" i="111" s="1"/>
  <c r="K90" i="107"/>
  <c r="K90" i="111" s="1"/>
  <c r="L90" i="107"/>
  <c r="L90" i="111" s="1"/>
  <c r="M90" i="107"/>
  <c r="M90" i="111" s="1"/>
  <c r="N90" i="107"/>
  <c r="N90" i="111" s="1"/>
  <c r="D91" i="107"/>
  <c r="D91" i="111" s="1"/>
  <c r="E91" i="107"/>
  <c r="E91" i="111" s="1"/>
  <c r="F91" i="107"/>
  <c r="F91" i="111" s="1"/>
  <c r="G91" i="107"/>
  <c r="G91" i="111" s="1"/>
  <c r="H91" i="107"/>
  <c r="H91" i="111" s="1"/>
  <c r="I91" i="107"/>
  <c r="I91" i="111" s="1"/>
  <c r="J91" i="107"/>
  <c r="J91" i="111" s="1"/>
  <c r="K91" i="107"/>
  <c r="K91" i="111" s="1"/>
  <c r="L91" i="107"/>
  <c r="L91" i="111" s="1"/>
  <c r="M91" i="107"/>
  <c r="N91" i="107"/>
  <c r="N91" i="111" s="1"/>
  <c r="D92" i="107"/>
  <c r="D92" i="111" s="1"/>
  <c r="E92" i="107"/>
  <c r="E92" i="111" s="1"/>
  <c r="F92" i="107"/>
  <c r="F92" i="111" s="1"/>
  <c r="G92" i="107"/>
  <c r="G92" i="111" s="1"/>
  <c r="H92" i="107"/>
  <c r="H92" i="111" s="1"/>
  <c r="I92" i="107"/>
  <c r="I92" i="111" s="1"/>
  <c r="J92" i="107"/>
  <c r="J92" i="111" s="1"/>
  <c r="K92" i="107"/>
  <c r="K92" i="111" s="1"/>
  <c r="L92" i="107"/>
  <c r="L92" i="111" s="1"/>
  <c r="M92" i="107"/>
  <c r="M92" i="111" s="1"/>
  <c r="N92" i="107"/>
  <c r="N92" i="111" s="1"/>
  <c r="D93" i="107"/>
  <c r="D93" i="111" s="1"/>
  <c r="E93" i="107"/>
  <c r="E93" i="111" s="1"/>
  <c r="F93" i="107"/>
  <c r="F93" i="111" s="1"/>
  <c r="G93" i="107"/>
  <c r="H93" i="107"/>
  <c r="H93" i="111" s="1"/>
  <c r="I93" i="107"/>
  <c r="I93" i="111" s="1"/>
  <c r="J93" i="107"/>
  <c r="J93" i="111" s="1"/>
  <c r="K93" i="107"/>
  <c r="K93" i="111" s="1"/>
  <c r="L93" i="107"/>
  <c r="L93" i="111" s="1"/>
  <c r="M93" i="107"/>
  <c r="M93" i="111" s="1"/>
  <c r="N93" i="107"/>
  <c r="N93" i="111" s="1"/>
  <c r="D94" i="107"/>
  <c r="D94" i="111" s="1"/>
  <c r="E94" i="107"/>
  <c r="E94" i="111" s="1"/>
  <c r="F94" i="107"/>
  <c r="F94" i="111" s="1"/>
  <c r="G94" i="107"/>
  <c r="G94" i="111" s="1"/>
  <c r="H94" i="107"/>
  <c r="H94" i="111" s="1"/>
  <c r="I94" i="107"/>
  <c r="I94" i="111" s="1"/>
  <c r="J94" i="107"/>
  <c r="J94" i="111" s="1"/>
  <c r="K94" i="107"/>
  <c r="K94" i="111" s="1"/>
  <c r="L94" i="107"/>
  <c r="M94" i="107"/>
  <c r="M94" i="111" s="1"/>
  <c r="N94" i="107"/>
  <c r="N94" i="111" s="1"/>
  <c r="D95" i="107"/>
  <c r="D95" i="111" s="1"/>
  <c r="E95" i="107"/>
  <c r="E95" i="111" s="1"/>
  <c r="F95" i="107"/>
  <c r="F95" i="111" s="1"/>
  <c r="G95" i="107"/>
  <c r="G95" i="111" s="1"/>
  <c r="H95" i="107"/>
  <c r="H95" i="111" s="1"/>
  <c r="I95" i="107"/>
  <c r="I95" i="111" s="1"/>
  <c r="J95" i="107"/>
  <c r="J95" i="111" s="1"/>
  <c r="K95" i="107"/>
  <c r="K95" i="111" s="1"/>
  <c r="L95" i="107"/>
  <c r="L95" i="111" s="1"/>
  <c r="M95" i="107"/>
  <c r="M95" i="111" s="1"/>
  <c r="N95" i="107"/>
  <c r="N95" i="111" s="1"/>
  <c r="D96" i="107"/>
  <c r="D96" i="111" s="1"/>
  <c r="E96" i="107"/>
  <c r="E96" i="111" s="1"/>
  <c r="F96" i="107"/>
  <c r="G96" i="107"/>
  <c r="G96" i="111" s="1"/>
  <c r="H96" i="107"/>
  <c r="H96" i="111" s="1"/>
  <c r="I96" i="107"/>
  <c r="I96" i="111" s="1"/>
  <c r="J96" i="107"/>
  <c r="J96" i="111" s="1"/>
  <c r="K96" i="107"/>
  <c r="K96" i="111" s="1"/>
  <c r="L96" i="107"/>
  <c r="L96" i="111" s="1"/>
  <c r="M96" i="107"/>
  <c r="M96" i="111" s="1"/>
  <c r="N96" i="107"/>
  <c r="N96" i="111" s="1"/>
  <c r="D97" i="107"/>
  <c r="D97" i="111" s="1"/>
  <c r="E97" i="107"/>
  <c r="E97" i="111" s="1"/>
  <c r="F97" i="107"/>
  <c r="F97" i="111" s="1"/>
  <c r="G97" i="107"/>
  <c r="G97" i="111" s="1"/>
  <c r="H97" i="107"/>
  <c r="H97" i="111" s="1"/>
  <c r="I97" i="107"/>
  <c r="I97" i="111" s="1"/>
  <c r="J97" i="107"/>
  <c r="J97" i="111" s="1"/>
  <c r="K97" i="107"/>
  <c r="L97" i="107"/>
  <c r="L97" i="111" s="1"/>
  <c r="M97" i="107"/>
  <c r="M97" i="111" s="1"/>
  <c r="N97" i="107"/>
  <c r="N97" i="111" s="1"/>
  <c r="D98" i="107"/>
  <c r="D98" i="111" s="1"/>
  <c r="E98" i="107"/>
  <c r="E98" i="111" s="1"/>
  <c r="F98" i="107"/>
  <c r="F98" i="111" s="1"/>
  <c r="G98" i="107"/>
  <c r="G98" i="111" s="1"/>
  <c r="H98" i="107"/>
  <c r="H98" i="111" s="1"/>
  <c r="I98" i="107"/>
  <c r="I98" i="111" s="1"/>
  <c r="J98" i="107"/>
  <c r="J98" i="111" s="1"/>
  <c r="K98" i="107"/>
  <c r="K98" i="111" s="1"/>
  <c r="L98" i="107"/>
  <c r="L98" i="111" s="1"/>
  <c r="M98" i="107"/>
  <c r="M98" i="111" s="1"/>
  <c r="N98" i="107"/>
  <c r="N98" i="111" s="1"/>
  <c r="D99" i="107"/>
  <c r="D99" i="111" s="1"/>
  <c r="E99" i="107"/>
  <c r="F99" i="107"/>
  <c r="F99" i="111" s="1"/>
  <c r="G99" i="107"/>
  <c r="G99" i="111" s="1"/>
  <c r="H99" i="107"/>
  <c r="H99" i="111" s="1"/>
  <c r="I99" i="107"/>
  <c r="I99" i="111" s="1"/>
  <c r="J99" i="107"/>
  <c r="J99" i="111" s="1"/>
  <c r="K99" i="107"/>
  <c r="K99" i="111" s="1"/>
  <c r="L99" i="107"/>
  <c r="L99" i="111" s="1"/>
  <c r="M99" i="107"/>
  <c r="M99" i="111" s="1"/>
  <c r="N99" i="107"/>
  <c r="N99" i="111" s="1"/>
  <c r="D100" i="107"/>
  <c r="D100" i="111" s="1"/>
  <c r="E100" i="107"/>
  <c r="E100" i="111" s="1"/>
  <c r="F100" i="107"/>
  <c r="F100" i="111" s="1"/>
  <c r="G100" i="107"/>
  <c r="G100" i="111" s="1"/>
  <c r="H100" i="107"/>
  <c r="H100" i="111" s="1"/>
  <c r="I100" i="107"/>
  <c r="I100" i="111" s="1"/>
  <c r="J100" i="107"/>
  <c r="K100" i="107"/>
  <c r="K100" i="111" s="1"/>
  <c r="L100" i="107"/>
  <c r="L100" i="111" s="1"/>
  <c r="M100" i="107"/>
  <c r="M100" i="111" s="1"/>
  <c r="N100" i="107"/>
  <c r="N100" i="111" s="1"/>
  <c r="D101" i="107"/>
  <c r="D101" i="111" s="1"/>
  <c r="E101" i="107"/>
  <c r="E101" i="111" s="1"/>
  <c r="F101" i="107"/>
  <c r="F101" i="111" s="1"/>
  <c r="G101" i="107"/>
  <c r="G101" i="111" s="1"/>
  <c r="H101" i="107"/>
  <c r="H101" i="111" s="1"/>
  <c r="I101" i="107"/>
  <c r="I101" i="111" s="1"/>
  <c r="J101" i="107"/>
  <c r="J101" i="111" s="1"/>
  <c r="K101" i="107"/>
  <c r="K101" i="111" s="1"/>
  <c r="L101" i="107"/>
  <c r="L101" i="111" s="1"/>
  <c r="M101" i="107"/>
  <c r="M101" i="111" s="1"/>
  <c r="N101" i="107"/>
  <c r="N101" i="111" s="1"/>
  <c r="D102" i="107"/>
  <c r="E102" i="107"/>
  <c r="E102" i="111" s="1"/>
  <c r="F102" i="107"/>
  <c r="F102" i="111" s="1"/>
  <c r="G102" i="107"/>
  <c r="G102" i="111" s="1"/>
  <c r="H102" i="107"/>
  <c r="H102" i="111" s="1"/>
  <c r="I102" i="107"/>
  <c r="I102" i="111" s="1"/>
  <c r="J102" i="107"/>
  <c r="J102" i="111" s="1"/>
  <c r="K102" i="107"/>
  <c r="K102" i="111" s="1"/>
  <c r="L102" i="107"/>
  <c r="L102" i="111" s="1"/>
  <c r="M102" i="107"/>
  <c r="M102" i="111" s="1"/>
  <c r="N102" i="107"/>
  <c r="N102" i="111" s="1"/>
  <c r="D103" i="107"/>
  <c r="D103" i="111" s="1"/>
  <c r="E103" i="107"/>
  <c r="E103" i="111" s="1"/>
  <c r="F103" i="107"/>
  <c r="F103" i="111" s="1"/>
  <c r="G103" i="107"/>
  <c r="G103" i="111" s="1"/>
  <c r="H103" i="107"/>
  <c r="H103" i="111" s="1"/>
  <c r="I103" i="107"/>
  <c r="J103" i="107"/>
  <c r="J103" i="111" s="1"/>
  <c r="K103" i="107"/>
  <c r="K103" i="111" s="1"/>
  <c r="L103" i="107"/>
  <c r="L103" i="111" s="1"/>
  <c r="M103" i="107"/>
  <c r="M103" i="111" s="1"/>
  <c r="N103" i="107"/>
  <c r="N103" i="111" s="1"/>
  <c r="D104" i="107"/>
  <c r="D104" i="111" s="1"/>
  <c r="E104" i="107"/>
  <c r="E104" i="111" s="1"/>
  <c r="F104" i="107"/>
  <c r="F104" i="111" s="1"/>
  <c r="G104" i="107"/>
  <c r="G104" i="111" s="1"/>
  <c r="H104" i="107"/>
  <c r="H104" i="111" s="1"/>
  <c r="I104" i="107"/>
  <c r="I104" i="111" s="1"/>
  <c r="J104" i="107"/>
  <c r="J104" i="111" s="1"/>
  <c r="K104" i="107"/>
  <c r="K104" i="111" s="1"/>
  <c r="L104" i="107"/>
  <c r="L104" i="111" s="1"/>
  <c r="M104" i="107"/>
  <c r="M104" i="111" s="1"/>
  <c r="N104" i="107"/>
  <c r="D105" i="107"/>
  <c r="D105" i="111" s="1"/>
  <c r="E105" i="107"/>
  <c r="E105" i="111" s="1"/>
  <c r="F105" i="107"/>
  <c r="F105" i="111" s="1"/>
  <c r="G105" i="107"/>
  <c r="G105" i="111" s="1"/>
  <c r="H105" i="107"/>
  <c r="H105" i="111" s="1"/>
  <c r="I105" i="107"/>
  <c r="I105" i="111" s="1"/>
  <c r="J105" i="107"/>
  <c r="J105" i="111" s="1"/>
  <c r="K105" i="107"/>
  <c r="K105" i="111" s="1"/>
  <c r="L105" i="107"/>
  <c r="L105" i="111" s="1"/>
  <c r="M105" i="107"/>
  <c r="M105" i="111" s="1"/>
  <c r="N105" i="107"/>
  <c r="N105" i="111" s="1"/>
  <c r="C59" i="107"/>
  <c r="C59" i="111" s="1"/>
  <c r="C60" i="107"/>
  <c r="C61" i="107"/>
  <c r="C62" i="107"/>
  <c r="C63" i="107"/>
  <c r="C64" i="107"/>
  <c r="P64" i="107" s="1"/>
  <c r="C65" i="107"/>
  <c r="C66" i="107"/>
  <c r="C66" i="111" s="1"/>
  <c r="C67" i="107"/>
  <c r="C68" i="107"/>
  <c r="C68" i="111" s="1"/>
  <c r="C69" i="107"/>
  <c r="C70" i="107"/>
  <c r="C71" i="107"/>
  <c r="C72" i="107"/>
  <c r="C72" i="111" s="1"/>
  <c r="C73" i="107"/>
  <c r="C74" i="107"/>
  <c r="C74" i="111" s="1"/>
  <c r="C75" i="107"/>
  <c r="C75" i="111" s="1"/>
  <c r="C76" i="107"/>
  <c r="P76" i="107" s="1"/>
  <c r="C77" i="107"/>
  <c r="C78" i="107"/>
  <c r="C78" i="111" s="1"/>
  <c r="C79" i="107"/>
  <c r="C80" i="107"/>
  <c r="C80" i="111" s="1"/>
  <c r="C81" i="107"/>
  <c r="C82" i="107"/>
  <c r="C83" i="107"/>
  <c r="C84" i="107"/>
  <c r="C84" i="111" s="1"/>
  <c r="C85" i="107"/>
  <c r="C86" i="107"/>
  <c r="C86" i="111" s="1"/>
  <c r="C87" i="107"/>
  <c r="C88" i="107"/>
  <c r="C88" i="111" s="1"/>
  <c r="C89" i="107"/>
  <c r="C90" i="107"/>
  <c r="C91" i="107"/>
  <c r="C91" i="111" s="1"/>
  <c r="C92" i="107"/>
  <c r="P92" i="107" s="1"/>
  <c r="C93" i="107"/>
  <c r="C94" i="107"/>
  <c r="C94" i="111" s="1"/>
  <c r="C95" i="107"/>
  <c r="C96" i="107"/>
  <c r="C96" i="111" s="1"/>
  <c r="C97" i="107"/>
  <c r="C98" i="107"/>
  <c r="C99" i="107"/>
  <c r="C100" i="107"/>
  <c r="C100" i="111" s="1"/>
  <c r="C101" i="107"/>
  <c r="C102" i="107"/>
  <c r="C102" i="111" s="1"/>
  <c r="C103" i="107"/>
  <c r="C104" i="107"/>
  <c r="C104" i="111" s="1"/>
  <c r="C105" i="107"/>
  <c r="C58" i="107"/>
  <c r="C58" i="111" s="1"/>
  <c r="P75" i="111" l="1"/>
  <c r="O75" i="111"/>
  <c r="P91" i="111"/>
  <c r="O91" i="111"/>
  <c r="P100" i="111"/>
  <c r="O100" i="111"/>
  <c r="P84" i="111"/>
  <c r="O84" i="111"/>
  <c r="P68" i="111"/>
  <c r="O68" i="111"/>
  <c r="P95" i="111"/>
  <c r="O95" i="111"/>
  <c r="S30" i="111"/>
  <c r="P103" i="107"/>
  <c r="O103" i="107"/>
  <c r="P87" i="107"/>
  <c r="O87" i="107"/>
  <c r="P83" i="107"/>
  <c r="O83" i="107"/>
  <c r="P67" i="107"/>
  <c r="O67" i="107"/>
  <c r="AB33" i="107"/>
  <c r="L66" i="111"/>
  <c r="AB33" i="111" s="1"/>
  <c r="W32" i="107"/>
  <c r="G65" i="111"/>
  <c r="V31" i="107"/>
  <c r="F64" i="111"/>
  <c r="Y30" i="107"/>
  <c r="I63" i="111"/>
  <c r="X29" i="107"/>
  <c r="H62" i="111"/>
  <c r="X29" i="111" s="1"/>
  <c r="AD27" i="107"/>
  <c r="N60" i="111"/>
  <c r="AC26" i="107"/>
  <c r="M59" i="111"/>
  <c r="Y26" i="107"/>
  <c r="I59" i="111"/>
  <c r="X25" i="107"/>
  <c r="H58" i="111"/>
  <c r="P99" i="108"/>
  <c r="O99" i="108"/>
  <c r="P83" i="108"/>
  <c r="O83" i="108"/>
  <c r="P71" i="108"/>
  <c r="O71" i="108"/>
  <c r="S26" i="108"/>
  <c r="P59" i="108"/>
  <c r="O59" i="108"/>
  <c r="P86" i="108"/>
  <c r="O86" i="108"/>
  <c r="O70" i="108"/>
  <c r="P70" i="108"/>
  <c r="P96" i="111"/>
  <c r="O96" i="111"/>
  <c r="P88" i="111"/>
  <c r="O88" i="111"/>
  <c r="P79" i="111"/>
  <c r="O79" i="111"/>
  <c r="P99" i="107"/>
  <c r="O99" i="107"/>
  <c r="P91" i="107"/>
  <c r="O91" i="107"/>
  <c r="P79" i="107"/>
  <c r="O79" i="107"/>
  <c r="P71" i="107"/>
  <c r="O71" i="107"/>
  <c r="S26" i="107"/>
  <c r="P59" i="107"/>
  <c r="O59" i="107"/>
  <c r="AE26" i="107" s="1"/>
  <c r="X33" i="107"/>
  <c r="H66" i="111"/>
  <c r="X33" i="111" s="1"/>
  <c r="AA32" i="107"/>
  <c r="K65" i="111"/>
  <c r="Z31" i="107"/>
  <c r="J64" i="111"/>
  <c r="U30" i="107"/>
  <c r="E63" i="111"/>
  <c r="T29" i="107"/>
  <c r="D62" i="111"/>
  <c r="W28" i="107"/>
  <c r="G61" i="111"/>
  <c r="V27" i="107"/>
  <c r="F60" i="111"/>
  <c r="U26" i="107"/>
  <c r="E59" i="111"/>
  <c r="T25" i="107"/>
  <c r="D58" i="111"/>
  <c r="P58" i="111" s="1"/>
  <c r="P95" i="108"/>
  <c r="O95" i="108"/>
  <c r="P87" i="108"/>
  <c r="O87" i="108"/>
  <c r="P75" i="108"/>
  <c r="O75" i="108"/>
  <c r="S30" i="108"/>
  <c r="P63" i="108"/>
  <c r="O63" i="108"/>
  <c r="P102" i="108"/>
  <c r="O102" i="108"/>
  <c r="P102" i="111"/>
  <c r="O102" i="111"/>
  <c r="P94" i="111"/>
  <c r="O94" i="111"/>
  <c r="O86" i="111"/>
  <c r="P86" i="111"/>
  <c r="P78" i="111"/>
  <c r="O78" i="111"/>
  <c r="P74" i="111"/>
  <c r="O74" i="111"/>
  <c r="P98" i="108"/>
  <c r="P94" i="108"/>
  <c r="P90" i="108"/>
  <c r="P82" i="108"/>
  <c r="P78" i="108"/>
  <c r="P74" i="108"/>
  <c r="C103" i="111"/>
  <c r="C87" i="111"/>
  <c r="C71" i="111"/>
  <c r="P104" i="111"/>
  <c r="O104" i="111"/>
  <c r="P80" i="111"/>
  <c r="O80" i="111"/>
  <c r="P72" i="111"/>
  <c r="O72" i="111"/>
  <c r="P95" i="107"/>
  <c r="O95" i="107"/>
  <c r="P75" i="107"/>
  <c r="O75" i="107"/>
  <c r="S30" i="107"/>
  <c r="P63" i="107"/>
  <c r="O63" i="107"/>
  <c r="P104" i="107"/>
  <c r="O104" i="107"/>
  <c r="P88" i="107"/>
  <c r="O88" i="107"/>
  <c r="F72" i="111"/>
  <c r="P72" i="107"/>
  <c r="O72" i="107"/>
  <c r="T33" i="107"/>
  <c r="D66" i="111"/>
  <c r="T33" i="111" s="1"/>
  <c r="AD31" i="107"/>
  <c r="N64" i="111"/>
  <c r="AC30" i="107"/>
  <c r="M63" i="111"/>
  <c r="AB29" i="107"/>
  <c r="L62" i="111"/>
  <c r="AA28" i="107"/>
  <c r="K61" i="111"/>
  <c r="Z27" i="107"/>
  <c r="J60" i="111"/>
  <c r="AB25" i="107"/>
  <c r="L58" i="111"/>
  <c r="P103" i="108"/>
  <c r="O103" i="108"/>
  <c r="P91" i="108"/>
  <c r="O91" i="108"/>
  <c r="P79" i="108"/>
  <c r="O79" i="108"/>
  <c r="P67" i="108"/>
  <c r="O67" i="108"/>
  <c r="AD33" i="111"/>
  <c r="U28" i="111"/>
  <c r="C99" i="111"/>
  <c r="C83" i="111"/>
  <c r="C67" i="111"/>
  <c r="S33" i="111" s="1"/>
  <c r="P98" i="107"/>
  <c r="O98" i="107"/>
  <c r="P90" i="107"/>
  <c r="O90" i="107"/>
  <c r="P82" i="107"/>
  <c r="O82" i="107"/>
  <c r="P70" i="107"/>
  <c r="O70" i="107"/>
  <c r="S29" i="107"/>
  <c r="P62" i="107"/>
  <c r="O62" i="107"/>
  <c r="AA33" i="107"/>
  <c r="K66" i="111"/>
  <c r="AA33" i="111" s="1"/>
  <c r="W33" i="107"/>
  <c r="G66" i="111"/>
  <c r="W33" i="111" s="1"/>
  <c r="AD32" i="107"/>
  <c r="N65" i="111"/>
  <c r="AD32" i="111" s="1"/>
  <c r="Z32" i="107"/>
  <c r="J65" i="111"/>
  <c r="V32" i="107"/>
  <c r="F65" i="111"/>
  <c r="V32" i="111" s="1"/>
  <c r="AC31" i="107"/>
  <c r="M64" i="111"/>
  <c r="Y31" i="107"/>
  <c r="I64" i="111"/>
  <c r="Y31" i="111" s="1"/>
  <c r="U31" i="107"/>
  <c r="E64" i="111"/>
  <c r="AB30" i="107"/>
  <c r="L63" i="111"/>
  <c r="AB30" i="111" s="1"/>
  <c r="X30" i="107"/>
  <c r="H63" i="111"/>
  <c r="T30" i="107"/>
  <c r="D63" i="111"/>
  <c r="T30" i="111" s="1"/>
  <c r="AA29" i="107"/>
  <c r="K62" i="111"/>
  <c r="W29" i="107"/>
  <c r="G62" i="111"/>
  <c r="W29" i="111" s="1"/>
  <c r="AD28" i="107"/>
  <c r="N61" i="111"/>
  <c r="Z28" i="107"/>
  <c r="J61" i="111"/>
  <c r="Z28" i="111" s="1"/>
  <c r="V28" i="107"/>
  <c r="F61" i="111"/>
  <c r="AC27" i="107"/>
  <c r="M60" i="111"/>
  <c r="Y27" i="107"/>
  <c r="I60" i="111"/>
  <c r="U27" i="107"/>
  <c r="E60" i="111"/>
  <c r="U27" i="111" s="1"/>
  <c r="AB26" i="107"/>
  <c r="L59" i="111"/>
  <c r="X26" i="107"/>
  <c r="H59" i="111"/>
  <c r="X26" i="111" s="1"/>
  <c r="T26" i="107"/>
  <c r="D59" i="111"/>
  <c r="AA25" i="107"/>
  <c r="K58" i="111"/>
  <c r="AA25" i="111" s="1"/>
  <c r="W25" i="107"/>
  <c r="G58" i="111"/>
  <c r="S25" i="108"/>
  <c r="S33" i="108"/>
  <c r="S29" i="108"/>
  <c r="AA33" i="108"/>
  <c r="W33" i="108"/>
  <c r="AD32" i="108"/>
  <c r="Z32" i="108"/>
  <c r="V32" i="108"/>
  <c r="AC31" i="108"/>
  <c r="Y31" i="108"/>
  <c r="U31" i="108"/>
  <c r="AB30" i="108"/>
  <c r="X30" i="108"/>
  <c r="T30" i="108"/>
  <c r="AA29" i="108"/>
  <c r="W29" i="108"/>
  <c r="AD28" i="108"/>
  <c r="Z28" i="108"/>
  <c r="V28" i="108"/>
  <c r="AC27" i="108"/>
  <c r="Y27" i="108"/>
  <c r="U27" i="108"/>
  <c r="AB26" i="108"/>
  <c r="X26" i="108"/>
  <c r="T26" i="108"/>
  <c r="AA25" i="108"/>
  <c r="W25" i="108"/>
  <c r="C98" i="111"/>
  <c r="C90" i="111"/>
  <c r="C82" i="111"/>
  <c r="C70" i="111"/>
  <c r="C62" i="111"/>
  <c r="O98" i="108"/>
  <c r="O82" i="108"/>
  <c r="O66" i="108"/>
  <c r="P66" i="108"/>
  <c r="O100" i="107"/>
  <c r="O84" i="107"/>
  <c r="O68" i="107"/>
  <c r="P100" i="107"/>
  <c r="P84" i="107"/>
  <c r="P68" i="107"/>
  <c r="S25" i="107"/>
  <c r="P58" i="107"/>
  <c r="O58" i="107"/>
  <c r="P102" i="107"/>
  <c r="O102" i="107"/>
  <c r="P94" i="107"/>
  <c r="O94" i="107"/>
  <c r="P86" i="107"/>
  <c r="O86" i="107"/>
  <c r="P78" i="107"/>
  <c r="O78" i="107"/>
  <c r="P74" i="107"/>
  <c r="O74" i="107"/>
  <c r="S33" i="107"/>
  <c r="P66" i="107"/>
  <c r="O66" i="107"/>
  <c r="P105" i="107"/>
  <c r="O105" i="107"/>
  <c r="P101" i="107"/>
  <c r="O101" i="107"/>
  <c r="P97" i="107"/>
  <c r="O97" i="107"/>
  <c r="P93" i="107"/>
  <c r="O93" i="107"/>
  <c r="P89" i="107"/>
  <c r="O89" i="107"/>
  <c r="P85" i="107"/>
  <c r="O85" i="107"/>
  <c r="P81" i="107"/>
  <c r="O81" i="107"/>
  <c r="P77" i="107"/>
  <c r="O77" i="107"/>
  <c r="P73" i="107"/>
  <c r="O73" i="107"/>
  <c r="P69" i="107"/>
  <c r="O69" i="107"/>
  <c r="S32" i="107"/>
  <c r="P65" i="107"/>
  <c r="AF31" i="107" s="1"/>
  <c r="O65" i="107"/>
  <c r="S28" i="107"/>
  <c r="P61" i="107"/>
  <c r="AF28" i="107" s="1"/>
  <c r="O61" i="107"/>
  <c r="AD33" i="107"/>
  <c r="Z33" i="107"/>
  <c r="V33" i="107"/>
  <c r="AC32" i="107"/>
  <c r="Y32" i="107"/>
  <c r="U32" i="107"/>
  <c r="AB31" i="107"/>
  <c r="X31" i="107"/>
  <c r="T31" i="107"/>
  <c r="AA30" i="107"/>
  <c r="W30" i="107"/>
  <c r="AD29" i="107"/>
  <c r="Z29" i="107"/>
  <c r="V29" i="107"/>
  <c r="AC28" i="107"/>
  <c r="Y28" i="107"/>
  <c r="U28" i="107"/>
  <c r="AB27" i="107"/>
  <c r="X27" i="107"/>
  <c r="T27" i="107"/>
  <c r="AA26" i="107"/>
  <c r="W26" i="107"/>
  <c r="AD25" i="107"/>
  <c r="Z25" i="107"/>
  <c r="V25" i="107"/>
  <c r="P105" i="108"/>
  <c r="O105" i="108"/>
  <c r="P101" i="108"/>
  <c r="O101" i="108"/>
  <c r="P97" i="108"/>
  <c r="O97" i="108"/>
  <c r="P93" i="108"/>
  <c r="O93" i="108"/>
  <c r="P89" i="108"/>
  <c r="O89" i="108"/>
  <c r="P85" i="108"/>
  <c r="O85" i="108"/>
  <c r="P81" i="108"/>
  <c r="O81" i="108"/>
  <c r="P77" i="108"/>
  <c r="O77" i="108"/>
  <c r="P73" i="108"/>
  <c r="O73" i="108"/>
  <c r="P69" i="108"/>
  <c r="O69" i="108"/>
  <c r="S32" i="108"/>
  <c r="P65" i="108"/>
  <c r="O65" i="108"/>
  <c r="S28" i="108"/>
  <c r="P61" i="108"/>
  <c r="O61" i="108"/>
  <c r="AD33" i="108"/>
  <c r="Z33" i="108"/>
  <c r="V33" i="108"/>
  <c r="AC32" i="108"/>
  <c r="Y32" i="108"/>
  <c r="U32" i="108"/>
  <c r="AB31" i="108"/>
  <c r="X31" i="108"/>
  <c r="T31" i="108"/>
  <c r="AA30" i="108"/>
  <c r="W30" i="108"/>
  <c r="AD29" i="108"/>
  <c r="Z29" i="108"/>
  <c r="V29" i="108"/>
  <c r="AC28" i="108"/>
  <c r="Y28" i="108"/>
  <c r="U28" i="108"/>
  <c r="AB27" i="108"/>
  <c r="X27" i="108"/>
  <c r="T27" i="108"/>
  <c r="AA26" i="108"/>
  <c r="W26" i="108"/>
  <c r="AD25" i="108"/>
  <c r="Z25" i="108"/>
  <c r="V25" i="108"/>
  <c r="C105" i="111"/>
  <c r="C101" i="111"/>
  <c r="C97" i="111"/>
  <c r="C93" i="111"/>
  <c r="C89" i="111"/>
  <c r="C85" i="111"/>
  <c r="C81" i="111"/>
  <c r="C77" i="111"/>
  <c r="C73" i="111"/>
  <c r="C69" i="111"/>
  <c r="C65" i="111"/>
  <c r="C61" i="111"/>
  <c r="J66" i="111"/>
  <c r="Z33" i="111" s="1"/>
  <c r="E65" i="111"/>
  <c r="U32" i="111" s="1"/>
  <c r="K63" i="111"/>
  <c r="F62" i="111"/>
  <c r="L60" i="111"/>
  <c r="G59" i="111"/>
  <c r="W26" i="111" s="1"/>
  <c r="O94" i="108"/>
  <c r="O78" i="108"/>
  <c r="O62" i="108"/>
  <c r="P62" i="108"/>
  <c r="AF29" i="108" s="1"/>
  <c r="O96" i="107"/>
  <c r="O80" i="107"/>
  <c r="O64" i="107"/>
  <c r="P96" i="107"/>
  <c r="P80" i="107"/>
  <c r="S31" i="107"/>
  <c r="S27" i="107"/>
  <c r="AC33" i="107"/>
  <c r="M66" i="111"/>
  <c r="AC33" i="111" s="1"/>
  <c r="Y33" i="107"/>
  <c r="I66" i="111"/>
  <c r="Y33" i="111" s="1"/>
  <c r="U33" i="107"/>
  <c r="E66" i="111"/>
  <c r="U33" i="111" s="1"/>
  <c r="AB32" i="107"/>
  <c r="L65" i="111"/>
  <c r="X32" i="107"/>
  <c r="H65" i="111"/>
  <c r="X32" i="111" s="1"/>
  <c r="T32" i="107"/>
  <c r="D65" i="111"/>
  <c r="T32" i="111" s="1"/>
  <c r="AA31" i="107"/>
  <c r="K64" i="111"/>
  <c r="W31" i="107"/>
  <c r="G64" i="111"/>
  <c r="W31" i="111" s="1"/>
  <c r="AD30" i="107"/>
  <c r="N63" i="111"/>
  <c r="AD29" i="111" s="1"/>
  <c r="Z30" i="107"/>
  <c r="J63" i="111"/>
  <c r="Z30" i="111" s="1"/>
  <c r="V30" i="107"/>
  <c r="F63" i="111"/>
  <c r="AC29" i="107"/>
  <c r="M62" i="111"/>
  <c r="AC29" i="111" s="1"/>
  <c r="Y29" i="107"/>
  <c r="I62" i="111"/>
  <c r="Y28" i="111" s="1"/>
  <c r="U29" i="107"/>
  <c r="E62" i="111"/>
  <c r="AB28" i="107"/>
  <c r="L61" i="111"/>
  <c r="X28" i="107"/>
  <c r="H61" i="111"/>
  <c r="T28" i="107"/>
  <c r="D61" i="111"/>
  <c r="AA27" i="107"/>
  <c r="K60" i="111"/>
  <c r="AA27" i="111" s="1"/>
  <c r="W27" i="107"/>
  <c r="G60" i="111"/>
  <c r="AD26" i="107"/>
  <c r="N59" i="111"/>
  <c r="AD26" i="111" s="1"/>
  <c r="Z26" i="107"/>
  <c r="J59" i="111"/>
  <c r="Z25" i="111" s="1"/>
  <c r="V26" i="107"/>
  <c r="F59" i="111"/>
  <c r="V26" i="111" s="1"/>
  <c r="AC25" i="107"/>
  <c r="M58" i="111"/>
  <c r="Y25" i="107"/>
  <c r="I58" i="111"/>
  <c r="Y25" i="111" s="1"/>
  <c r="U25" i="107"/>
  <c r="E58" i="111"/>
  <c r="P104" i="108"/>
  <c r="O104" i="108"/>
  <c r="P100" i="108"/>
  <c r="O100" i="108"/>
  <c r="P96" i="108"/>
  <c r="O96" i="108"/>
  <c r="P92" i="108"/>
  <c r="O92" i="108"/>
  <c r="P88" i="108"/>
  <c r="O88" i="108"/>
  <c r="P84" i="108"/>
  <c r="O84" i="108"/>
  <c r="P80" i="108"/>
  <c r="O80" i="108"/>
  <c r="P76" i="108"/>
  <c r="O76" i="108"/>
  <c r="P72" i="108"/>
  <c r="O72" i="108"/>
  <c r="P68" i="108"/>
  <c r="O68" i="108"/>
  <c r="S31" i="108"/>
  <c r="P64" i="108"/>
  <c r="AF31" i="108" s="1"/>
  <c r="O64" i="108"/>
  <c r="AE31" i="108" s="1"/>
  <c r="S27" i="108"/>
  <c r="P60" i="108"/>
  <c r="O60" i="108"/>
  <c r="AE27" i="108" s="1"/>
  <c r="AC33" i="108"/>
  <c r="Y33" i="108"/>
  <c r="U33" i="108"/>
  <c r="AB32" i="108"/>
  <c r="X32" i="108"/>
  <c r="T32" i="108"/>
  <c r="AA31" i="108"/>
  <c r="W31" i="108"/>
  <c r="AD30" i="108"/>
  <c r="Z30" i="108"/>
  <c r="V30" i="108"/>
  <c r="AC29" i="108"/>
  <c r="Y29" i="108"/>
  <c r="U29" i="108"/>
  <c r="AB28" i="108"/>
  <c r="X28" i="108"/>
  <c r="T28" i="108"/>
  <c r="AA27" i="108"/>
  <c r="W27" i="108"/>
  <c r="AD26" i="108"/>
  <c r="Z26" i="108"/>
  <c r="V26" i="108"/>
  <c r="AC25" i="108"/>
  <c r="Y25" i="108"/>
  <c r="U25" i="108"/>
  <c r="C92" i="111"/>
  <c r="C76" i="111"/>
  <c r="C64" i="111"/>
  <c r="C60" i="111"/>
  <c r="S26" i="111" s="1"/>
  <c r="F66" i="111"/>
  <c r="V33" i="111" s="1"/>
  <c r="L64" i="111"/>
  <c r="G63" i="111"/>
  <c r="W30" i="111" s="1"/>
  <c r="M61" i="111"/>
  <c r="AC28" i="111" s="1"/>
  <c r="H60" i="111"/>
  <c r="N58" i="111"/>
  <c r="AD25" i="111" s="1"/>
  <c r="O90" i="108"/>
  <c r="O74" i="108"/>
  <c r="O58" i="108"/>
  <c r="AE25" i="108" s="1"/>
  <c r="P58" i="108"/>
  <c r="O92" i="107"/>
  <c r="O76" i="107"/>
  <c r="O60" i="107"/>
  <c r="AE27" i="107" s="1"/>
  <c r="P60" i="107"/>
  <c r="AF27" i="107" s="1"/>
  <c r="N106" i="101"/>
  <c r="M106" i="101"/>
  <c r="L106" i="101"/>
  <c r="K106" i="101"/>
  <c r="J106" i="101"/>
  <c r="I106" i="101"/>
  <c r="H106" i="101"/>
  <c r="G106" i="101"/>
  <c r="F106" i="101"/>
  <c r="E106" i="101"/>
  <c r="D106" i="101"/>
  <c r="C106" i="101"/>
  <c r="P105" i="101"/>
  <c r="O105" i="101"/>
  <c r="P104" i="101"/>
  <c r="O104" i="101"/>
  <c r="P103" i="101"/>
  <c r="O103" i="101"/>
  <c r="P102" i="101"/>
  <c r="AF33" i="101" s="1"/>
  <c r="O102" i="101"/>
  <c r="P101" i="101"/>
  <c r="O101" i="101"/>
  <c r="P100" i="101"/>
  <c r="O100" i="101"/>
  <c r="P99" i="101"/>
  <c r="O99" i="101"/>
  <c r="P98" i="101"/>
  <c r="AF32" i="101" s="1"/>
  <c r="O98" i="101"/>
  <c r="P97" i="101"/>
  <c r="O97" i="101"/>
  <c r="P96" i="101"/>
  <c r="O96" i="101"/>
  <c r="P95" i="101"/>
  <c r="O95" i="101"/>
  <c r="AE31" i="101" s="1"/>
  <c r="P94" i="101"/>
  <c r="AF31" i="101" s="1"/>
  <c r="O94" i="101"/>
  <c r="P93" i="101"/>
  <c r="O93" i="101"/>
  <c r="P92" i="101"/>
  <c r="O92" i="101"/>
  <c r="P91" i="101"/>
  <c r="O91" i="101"/>
  <c r="P90" i="101"/>
  <c r="AF30" i="101" s="1"/>
  <c r="O90" i="101"/>
  <c r="P89" i="101"/>
  <c r="O89" i="101"/>
  <c r="P88" i="101"/>
  <c r="O88" i="101"/>
  <c r="P87" i="101"/>
  <c r="O87" i="101"/>
  <c r="P86" i="101"/>
  <c r="AF29" i="101" s="1"/>
  <c r="O86" i="101"/>
  <c r="P85" i="101"/>
  <c r="O85" i="101"/>
  <c r="P84" i="101"/>
  <c r="O84" i="101"/>
  <c r="P83" i="101"/>
  <c r="O83" i="101"/>
  <c r="P82" i="101"/>
  <c r="AF28" i="101" s="1"/>
  <c r="O82" i="101"/>
  <c r="P81" i="101"/>
  <c r="O81" i="101"/>
  <c r="P80" i="101"/>
  <c r="O80" i="101"/>
  <c r="P79" i="101"/>
  <c r="O79" i="101"/>
  <c r="P78" i="101"/>
  <c r="AF27" i="101" s="1"/>
  <c r="O78" i="101"/>
  <c r="P77" i="101"/>
  <c r="O77" i="101"/>
  <c r="P76" i="101"/>
  <c r="O76" i="101"/>
  <c r="P75" i="101"/>
  <c r="O75" i="101"/>
  <c r="P74" i="101"/>
  <c r="AF26" i="101" s="1"/>
  <c r="O74" i="101"/>
  <c r="P73" i="101"/>
  <c r="O73" i="101"/>
  <c r="P72" i="101"/>
  <c r="O72" i="101"/>
  <c r="P71" i="101"/>
  <c r="O71" i="101"/>
  <c r="P70" i="101"/>
  <c r="AF25" i="101" s="1"/>
  <c r="O70" i="101"/>
  <c r="P69" i="101"/>
  <c r="O69" i="101"/>
  <c r="P68" i="101"/>
  <c r="O68" i="101"/>
  <c r="P67" i="101"/>
  <c r="O67" i="101"/>
  <c r="P66" i="101"/>
  <c r="AF24" i="101" s="1"/>
  <c r="O66" i="101"/>
  <c r="P65" i="101"/>
  <c r="O65" i="101"/>
  <c r="P64" i="101"/>
  <c r="O64" i="101"/>
  <c r="P63" i="101"/>
  <c r="O63" i="101"/>
  <c r="AE23" i="101" s="1"/>
  <c r="P62" i="101"/>
  <c r="AF23" i="101" s="1"/>
  <c r="O62" i="101"/>
  <c r="P61" i="101"/>
  <c r="O61" i="101"/>
  <c r="P60" i="101"/>
  <c r="O60" i="101"/>
  <c r="P59" i="101"/>
  <c r="O59" i="101"/>
  <c r="P58" i="101"/>
  <c r="AF22" i="101" s="1"/>
  <c r="O58" i="101"/>
  <c r="P57" i="101"/>
  <c r="O57" i="101"/>
  <c r="P56" i="101"/>
  <c r="O56" i="101"/>
  <c r="P55" i="101"/>
  <c r="O55" i="101"/>
  <c r="P54" i="101"/>
  <c r="AF21" i="101" s="1"/>
  <c r="O54" i="101"/>
  <c r="P53" i="101"/>
  <c r="O53" i="101"/>
  <c r="P52" i="101"/>
  <c r="O52" i="101"/>
  <c r="P51" i="101"/>
  <c r="O51" i="101"/>
  <c r="P50" i="101"/>
  <c r="AF20" i="101" s="1"/>
  <c r="O50" i="101"/>
  <c r="P49" i="101"/>
  <c r="O49" i="101"/>
  <c r="P48" i="101"/>
  <c r="O48" i="101"/>
  <c r="P47" i="101"/>
  <c r="O47" i="101"/>
  <c r="AE19" i="101" s="1"/>
  <c r="P46" i="101"/>
  <c r="AF19" i="101" s="1"/>
  <c r="O46" i="101"/>
  <c r="P45" i="101"/>
  <c r="O45" i="101"/>
  <c r="P44" i="101"/>
  <c r="O44" i="101"/>
  <c r="P43" i="101"/>
  <c r="O43" i="101"/>
  <c r="P42" i="101"/>
  <c r="O42" i="101"/>
  <c r="P41" i="101"/>
  <c r="O41" i="101"/>
  <c r="P40" i="101"/>
  <c r="O40" i="101"/>
  <c r="P39" i="101"/>
  <c r="O39" i="101"/>
  <c r="P38" i="101"/>
  <c r="O38" i="101"/>
  <c r="P37" i="101"/>
  <c r="O37" i="101"/>
  <c r="P36" i="101"/>
  <c r="O36" i="101"/>
  <c r="P35" i="101"/>
  <c r="O35" i="101"/>
  <c r="P34" i="101"/>
  <c r="O34" i="101"/>
  <c r="AD33" i="101"/>
  <c r="AC33" i="101"/>
  <c r="AB33" i="101"/>
  <c r="AA33" i="101"/>
  <c r="Z33" i="101"/>
  <c r="Y33" i="101"/>
  <c r="X33" i="101"/>
  <c r="W33" i="101"/>
  <c r="V33" i="101"/>
  <c r="U33" i="101"/>
  <c r="T33" i="101"/>
  <c r="S33" i="101"/>
  <c r="P33" i="101"/>
  <c r="O33" i="101"/>
  <c r="AD32" i="101"/>
  <c r="AC32" i="101"/>
  <c r="AB32" i="101"/>
  <c r="AA32" i="101"/>
  <c r="Z32" i="101"/>
  <c r="Y32" i="101"/>
  <c r="X32" i="101"/>
  <c r="W32" i="101"/>
  <c r="V32" i="101"/>
  <c r="U32" i="101"/>
  <c r="T32" i="101"/>
  <c r="S32" i="101"/>
  <c r="P32" i="101"/>
  <c r="O32" i="101"/>
  <c r="AD31" i="101"/>
  <c r="AC31" i="101"/>
  <c r="AB31" i="101"/>
  <c r="AA31" i="101"/>
  <c r="Z31" i="101"/>
  <c r="Y31" i="101"/>
  <c r="X31" i="101"/>
  <c r="W31" i="101"/>
  <c r="V31" i="101"/>
  <c r="U31" i="101"/>
  <c r="T31" i="101"/>
  <c r="S31" i="101"/>
  <c r="P31" i="101"/>
  <c r="AF15" i="101" s="1"/>
  <c r="O31" i="101"/>
  <c r="AD30" i="101"/>
  <c r="AC30" i="101"/>
  <c r="AB30" i="101"/>
  <c r="AA30" i="101"/>
  <c r="Z30" i="101"/>
  <c r="Y30" i="101"/>
  <c r="X30" i="101"/>
  <c r="W30" i="101"/>
  <c r="V30" i="101"/>
  <c r="U30" i="101"/>
  <c r="T30" i="101"/>
  <c r="S30" i="101"/>
  <c r="P30" i="101"/>
  <c r="O30" i="101"/>
  <c r="AD29" i="101"/>
  <c r="AC29" i="101"/>
  <c r="AB29" i="101"/>
  <c r="AA29" i="101"/>
  <c r="Z29" i="101"/>
  <c r="Y29" i="101"/>
  <c r="X29" i="101"/>
  <c r="W29" i="101"/>
  <c r="V29" i="101"/>
  <c r="U29" i="101"/>
  <c r="T29" i="101"/>
  <c r="S29" i="101"/>
  <c r="P29" i="101"/>
  <c r="AF14" i="101" s="1"/>
  <c r="O29" i="101"/>
  <c r="AD28" i="101"/>
  <c r="AC28" i="101"/>
  <c r="AB28" i="101"/>
  <c r="AA28" i="101"/>
  <c r="Z28" i="101"/>
  <c r="Y28" i="101"/>
  <c r="X28" i="101"/>
  <c r="W28" i="101"/>
  <c r="V28" i="101"/>
  <c r="U28" i="101"/>
  <c r="T28" i="101"/>
  <c r="S28" i="101"/>
  <c r="P28" i="101"/>
  <c r="O28" i="101"/>
  <c r="AE27" i="101"/>
  <c r="AD27" i="101"/>
  <c r="AC27" i="101"/>
  <c r="AB27" i="101"/>
  <c r="AA27" i="101"/>
  <c r="Z27" i="101"/>
  <c r="Y27" i="101"/>
  <c r="X27" i="101"/>
  <c r="W27" i="101"/>
  <c r="V27" i="101"/>
  <c r="U27" i="101"/>
  <c r="T27" i="101"/>
  <c r="S27" i="101"/>
  <c r="P27" i="101"/>
  <c r="O27" i="101"/>
  <c r="AD26" i="101"/>
  <c r="AC26" i="101"/>
  <c r="AB26" i="101"/>
  <c r="AA26" i="101"/>
  <c r="Z26" i="101"/>
  <c r="Y26" i="101"/>
  <c r="X26" i="101"/>
  <c r="W26" i="101"/>
  <c r="V26" i="101"/>
  <c r="U26" i="101"/>
  <c r="T26" i="101"/>
  <c r="S26" i="101"/>
  <c r="P26" i="101"/>
  <c r="O26" i="101"/>
  <c r="AD25" i="101"/>
  <c r="AC25" i="101"/>
  <c r="AB25" i="101"/>
  <c r="AA25" i="101"/>
  <c r="Z25" i="101"/>
  <c r="Y25" i="101"/>
  <c r="X25" i="101"/>
  <c r="W25" i="101"/>
  <c r="V25" i="101"/>
  <c r="U25" i="101"/>
  <c r="T25" i="101"/>
  <c r="S25" i="101"/>
  <c r="P25" i="101"/>
  <c r="O25" i="101"/>
  <c r="AD24" i="101"/>
  <c r="AC24" i="101"/>
  <c r="AB24" i="101"/>
  <c r="AA24" i="101"/>
  <c r="Z24" i="101"/>
  <c r="Y24" i="101"/>
  <c r="X24" i="101"/>
  <c r="W24" i="101"/>
  <c r="V24" i="101"/>
  <c r="U24" i="101"/>
  <c r="T24" i="101"/>
  <c r="S24" i="101"/>
  <c r="P24" i="101"/>
  <c r="O24" i="101"/>
  <c r="AE13" i="101" s="1"/>
  <c r="AD23" i="101"/>
  <c r="AC23" i="101"/>
  <c r="AB23" i="101"/>
  <c r="AA23" i="101"/>
  <c r="Z23" i="101"/>
  <c r="Y23" i="101"/>
  <c r="X23" i="101"/>
  <c r="W23" i="101"/>
  <c r="V23" i="101"/>
  <c r="U23" i="101"/>
  <c r="T23" i="101"/>
  <c r="S23" i="101"/>
  <c r="P23" i="101"/>
  <c r="O23" i="101"/>
  <c r="AD22" i="101"/>
  <c r="AC22" i="101"/>
  <c r="AB22" i="101"/>
  <c r="AA22" i="101"/>
  <c r="Z22" i="101"/>
  <c r="Y22" i="101"/>
  <c r="X22" i="101"/>
  <c r="W22" i="101"/>
  <c r="V22" i="101"/>
  <c r="U22" i="101"/>
  <c r="T22" i="101"/>
  <c r="S22" i="101"/>
  <c r="P22" i="101"/>
  <c r="AF13" i="101" s="1"/>
  <c r="O22" i="101"/>
  <c r="AD21" i="101"/>
  <c r="AC21" i="101"/>
  <c r="AB21" i="101"/>
  <c r="AA21" i="101"/>
  <c r="Z21" i="101"/>
  <c r="Y21" i="101"/>
  <c r="X21" i="101"/>
  <c r="W21" i="101"/>
  <c r="V21" i="101"/>
  <c r="U21" i="101"/>
  <c r="T21" i="101"/>
  <c r="S21" i="101"/>
  <c r="P21" i="101"/>
  <c r="O21" i="101"/>
  <c r="AD20" i="101"/>
  <c r="AC20" i="101"/>
  <c r="AB20" i="101"/>
  <c r="AA20" i="101"/>
  <c r="Z20" i="101"/>
  <c r="Y20" i="101"/>
  <c r="X20" i="101"/>
  <c r="W20" i="101"/>
  <c r="V20" i="101"/>
  <c r="U20" i="101"/>
  <c r="T20" i="101"/>
  <c r="S20" i="101"/>
  <c r="P20" i="101"/>
  <c r="O20" i="101"/>
  <c r="AD19" i="101"/>
  <c r="AC19" i="101"/>
  <c r="AB19" i="101"/>
  <c r="AA19" i="101"/>
  <c r="Z19" i="101"/>
  <c r="Y19" i="101"/>
  <c r="X19" i="101"/>
  <c r="W19" i="101"/>
  <c r="V19" i="101"/>
  <c r="U19" i="101"/>
  <c r="T19" i="101"/>
  <c r="S19" i="101"/>
  <c r="P19" i="101"/>
  <c r="O19" i="101"/>
  <c r="AD18" i="101"/>
  <c r="AC18" i="101"/>
  <c r="AB18" i="101"/>
  <c r="AA18" i="101"/>
  <c r="Z18" i="101"/>
  <c r="Y18" i="101"/>
  <c r="X18" i="101"/>
  <c r="W18" i="101"/>
  <c r="V18" i="101"/>
  <c r="U18" i="101"/>
  <c r="T18" i="101"/>
  <c r="S18" i="101"/>
  <c r="P18" i="101"/>
  <c r="O18" i="101"/>
  <c r="AD17" i="101"/>
  <c r="AC17" i="101"/>
  <c r="AB17" i="101"/>
  <c r="AA17" i="101"/>
  <c r="Z17" i="101"/>
  <c r="Y17" i="101"/>
  <c r="X17" i="101"/>
  <c r="W17" i="101"/>
  <c r="V17" i="101"/>
  <c r="U17" i="101"/>
  <c r="T17" i="101"/>
  <c r="S17" i="101"/>
  <c r="P17" i="101"/>
  <c r="O17" i="101"/>
  <c r="AD16" i="101"/>
  <c r="AC16" i="101"/>
  <c r="AB16" i="101"/>
  <c r="AA16" i="101"/>
  <c r="Z16" i="101"/>
  <c r="Y16" i="101"/>
  <c r="X16" i="101"/>
  <c r="W16" i="101"/>
  <c r="V16" i="101"/>
  <c r="U16" i="101"/>
  <c r="T16" i="101"/>
  <c r="S16" i="101"/>
  <c r="P16" i="101"/>
  <c r="O16" i="101"/>
  <c r="AD15" i="101"/>
  <c r="AC15" i="101"/>
  <c r="AB15" i="101"/>
  <c r="AA15" i="101"/>
  <c r="Z15" i="101"/>
  <c r="Y15" i="101"/>
  <c r="X15" i="101"/>
  <c r="W15" i="101"/>
  <c r="V15" i="101"/>
  <c r="U15" i="101"/>
  <c r="T15" i="101"/>
  <c r="S15" i="101"/>
  <c r="P15" i="101"/>
  <c r="AF11" i="101" s="1"/>
  <c r="O15" i="101"/>
  <c r="AD14" i="101"/>
  <c r="AC14" i="101"/>
  <c r="AB14" i="101"/>
  <c r="AA14" i="101"/>
  <c r="Z14" i="101"/>
  <c r="Y14" i="101"/>
  <c r="X14" i="101"/>
  <c r="W14" i="101"/>
  <c r="V14" i="101"/>
  <c r="U14" i="101"/>
  <c r="T14" i="101"/>
  <c r="S14" i="101"/>
  <c r="P14" i="101"/>
  <c r="O14" i="101"/>
  <c r="AE11" i="101" s="1"/>
  <c r="AD13" i="101"/>
  <c r="AC13" i="101"/>
  <c r="AB13" i="101"/>
  <c r="AB35" i="101" s="1"/>
  <c r="AA13" i="101"/>
  <c r="Z13" i="101"/>
  <c r="Y13" i="101"/>
  <c r="X13" i="101"/>
  <c r="X35" i="101" s="1"/>
  <c r="W13" i="101"/>
  <c r="V13" i="101"/>
  <c r="U13" i="101"/>
  <c r="T13" i="101"/>
  <c r="T35" i="101" s="1"/>
  <c r="S13" i="101"/>
  <c r="P13" i="101"/>
  <c r="O13" i="101"/>
  <c r="AF12" i="101"/>
  <c r="AD12" i="101"/>
  <c r="AC12" i="101"/>
  <c r="AB12" i="101"/>
  <c r="AA12" i="101"/>
  <c r="Z12" i="101"/>
  <c r="Y12" i="101"/>
  <c r="X12" i="101"/>
  <c r="W12" i="101"/>
  <c r="V12" i="101"/>
  <c r="U12" i="101"/>
  <c r="T12" i="101"/>
  <c r="S12" i="101"/>
  <c r="P12" i="101"/>
  <c r="O12" i="101"/>
  <c r="AD11" i="101"/>
  <c r="AC11" i="101"/>
  <c r="AB11" i="101"/>
  <c r="AA11" i="101"/>
  <c r="Z11" i="101"/>
  <c r="Y11" i="101"/>
  <c r="X11" i="101"/>
  <c r="W11" i="101"/>
  <c r="V11" i="101"/>
  <c r="U11" i="101"/>
  <c r="T11" i="101"/>
  <c r="S11" i="101"/>
  <c r="P11" i="101"/>
  <c r="O11" i="101"/>
  <c r="AD10" i="101"/>
  <c r="AC10" i="101"/>
  <c r="AB10" i="101"/>
  <c r="AA10" i="101"/>
  <c r="Z10" i="101"/>
  <c r="Y10" i="101"/>
  <c r="X10" i="101"/>
  <c r="W10" i="101"/>
  <c r="V10" i="101"/>
  <c r="U10" i="101"/>
  <c r="T10" i="101"/>
  <c r="S10" i="101"/>
  <c r="P10" i="101"/>
  <c r="O10" i="101"/>
  <c r="K6" i="101"/>
  <c r="G6" i="101"/>
  <c r="D6" i="101"/>
  <c r="K5" i="101"/>
  <c r="G5" i="101"/>
  <c r="C3" i="101"/>
  <c r="AE16" i="101" l="1"/>
  <c r="P85" i="111"/>
  <c r="O85" i="111"/>
  <c r="AF28" i="108"/>
  <c r="T27" i="111"/>
  <c r="O58" i="111"/>
  <c r="U26" i="111"/>
  <c r="P59" i="111"/>
  <c r="Z35" i="101"/>
  <c r="Z39" i="101"/>
  <c r="AE14" i="101"/>
  <c r="AE35" i="101" s="1"/>
  <c r="AF17" i="101"/>
  <c r="S31" i="111"/>
  <c r="P64" i="111"/>
  <c r="O64" i="111"/>
  <c r="X28" i="111"/>
  <c r="U29" i="111"/>
  <c r="AB32" i="111"/>
  <c r="AE31" i="107"/>
  <c r="AE29" i="108"/>
  <c r="AB27" i="111"/>
  <c r="P73" i="111"/>
  <c r="O73" i="111"/>
  <c r="P89" i="111"/>
  <c r="O89" i="111"/>
  <c r="P105" i="111"/>
  <c r="O105" i="111"/>
  <c r="AE32" i="107"/>
  <c r="AF33" i="107"/>
  <c r="AE25" i="107"/>
  <c r="P90" i="111"/>
  <c r="O90" i="111"/>
  <c r="P99" i="111"/>
  <c r="O99" i="111"/>
  <c r="Z29" i="111"/>
  <c r="AB25" i="111"/>
  <c r="AA28" i="111"/>
  <c r="AC30" i="111"/>
  <c r="AC32" i="111"/>
  <c r="AE30" i="108"/>
  <c r="AF26" i="107"/>
  <c r="S27" i="111"/>
  <c r="P60" i="111"/>
  <c r="O60" i="111"/>
  <c r="P101" i="111"/>
  <c r="O101" i="111"/>
  <c r="P82" i="111"/>
  <c r="O82" i="111"/>
  <c r="P103" i="111"/>
  <c r="O103" i="111"/>
  <c r="P66" i="111"/>
  <c r="W28" i="111"/>
  <c r="AA32" i="111"/>
  <c r="AF26" i="108"/>
  <c r="X25" i="111"/>
  <c r="AC26" i="111"/>
  <c r="V31" i="111"/>
  <c r="T34" i="101"/>
  <c r="S39" i="101"/>
  <c r="W39" i="101"/>
  <c r="AA39" i="101"/>
  <c r="V39" i="101"/>
  <c r="AE15" i="101"/>
  <c r="AE17" i="101"/>
  <c r="AE18" i="101"/>
  <c r="AE20" i="101"/>
  <c r="AE39" i="101" s="1"/>
  <c r="AE21" i="101"/>
  <c r="AE22" i="101"/>
  <c r="AE24" i="101"/>
  <c r="AE25" i="101"/>
  <c r="AE26" i="101"/>
  <c r="AE28" i="101"/>
  <c r="AE29" i="101"/>
  <c r="AE30" i="101"/>
  <c r="AE32" i="101"/>
  <c r="AE33" i="101"/>
  <c r="AF25" i="108"/>
  <c r="AB31" i="111"/>
  <c r="P76" i="111"/>
  <c r="O76" i="111"/>
  <c r="AF27" i="108"/>
  <c r="V29" i="111"/>
  <c r="S28" i="111"/>
  <c r="P61" i="111"/>
  <c r="O61" i="111"/>
  <c r="P77" i="111"/>
  <c r="O77" i="111"/>
  <c r="P93" i="111"/>
  <c r="O93" i="111"/>
  <c r="AE32" i="108"/>
  <c r="AE28" i="107"/>
  <c r="AF32" i="107"/>
  <c r="AF25" i="107"/>
  <c r="AF33" i="108"/>
  <c r="S29" i="111"/>
  <c r="P62" i="111"/>
  <c r="O62" i="111"/>
  <c r="AE29" i="111" s="1"/>
  <c r="P98" i="111"/>
  <c r="O98" i="111"/>
  <c r="W25" i="111"/>
  <c r="T26" i="111"/>
  <c r="AB26" i="111"/>
  <c r="Y27" i="111"/>
  <c r="V28" i="111"/>
  <c r="AD28" i="111"/>
  <c r="AA29" i="111"/>
  <c r="X30" i="111"/>
  <c r="U31" i="111"/>
  <c r="AC31" i="111"/>
  <c r="Z32" i="111"/>
  <c r="AE29" i="107"/>
  <c r="X31" i="111"/>
  <c r="V25" i="111"/>
  <c r="T31" i="111"/>
  <c r="AE30" i="107"/>
  <c r="P71" i="111"/>
  <c r="O71" i="111"/>
  <c r="S25" i="111"/>
  <c r="AF30" i="108"/>
  <c r="T25" i="111"/>
  <c r="V27" i="111"/>
  <c r="T29" i="111"/>
  <c r="Z31" i="111"/>
  <c r="Y26" i="111"/>
  <c r="AD27" i="111"/>
  <c r="Y30" i="111"/>
  <c r="W32" i="111"/>
  <c r="O63" i="111"/>
  <c r="P69" i="111"/>
  <c r="O69" i="111"/>
  <c r="AE33" i="107"/>
  <c r="AC27" i="111"/>
  <c r="P83" i="111"/>
  <c r="O83" i="111"/>
  <c r="U30" i="111"/>
  <c r="V35" i="101"/>
  <c r="T36" i="101"/>
  <c r="AE12" i="101"/>
  <c r="X27" i="111"/>
  <c r="P92" i="111"/>
  <c r="O92" i="111"/>
  <c r="U25" i="111"/>
  <c r="AC25" i="111"/>
  <c r="Z26" i="111"/>
  <c r="W27" i="111"/>
  <c r="T28" i="111"/>
  <c r="AB28" i="111"/>
  <c r="Y29" i="111"/>
  <c r="V30" i="111"/>
  <c r="AD30" i="111"/>
  <c r="AA31" i="111"/>
  <c r="AA30" i="111"/>
  <c r="S32" i="111"/>
  <c r="P65" i="111"/>
  <c r="O65" i="111"/>
  <c r="P81" i="111"/>
  <c r="O81" i="111"/>
  <c r="P97" i="111"/>
  <c r="O97" i="111"/>
  <c r="AE28" i="108"/>
  <c r="AF32" i="108"/>
  <c r="AE33" i="108"/>
  <c r="P70" i="111"/>
  <c r="O70" i="111"/>
  <c r="AF29" i="107"/>
  <c r="P67" i="111"/>
  <c r="O67" i="111"/>
  <c r="AA26" i="111"/>
  <c r="Y32" i="111"/>
  <c r="Z27" i="111"/>
  <c r="AB29" i="111"/>
  <c r="AD31" i="111"/>
  <c r="AF30" i="107"/>
  <c r="P87" i="111"/>
  <c r="O87" i="111"/>
  <c r="O66" i="111"/>
  <c r="AE33" i="111" s="1"/>
  <c r="AE26" i="108"/>
  <c r="P63" i="111"/>
  <c r="AF30" i="111" s="1"/>
  <c r="O59" i="111"/>
  <c r="AE38" i="101"/>
  <c r="W41" i="101"/>
  <c r="AA41" i="101"/>
  <c r="U38" i="101"/>
  <c r="AC38" i="101"/>
  <c r="X39" i="101"/>
  <c r="X38" i="101"/>
  <c r="V38" i="101"/>
  <c r="Z38" i="101"/>
  <c r="AD38" i="101"/>
  <c r="U39" i="101"/>
  <c r="Y39" i="101"/>
  <c r="AC39" i="101"/>
  <c r="AD35" i="101"/>
  <c r="X36" i="101"/>
  <c r="AB38" i="101"/>
  <c r="T38" i="101"/>
  <c r="S41" i="101"/>
  <c r="Y38" i="101"/>
  <c r="T39" i="101"/>
  <c r="AB39" i="101"/>
  <c r="O106" i="101"/>
  <c r="D108" i="101" s="1"/>
  <c r="U41" i="101"/>
  <c r="Y41" i="101"/>
  <c r="AC41" i="101"/>
  <c r="S38" i="101"/>
  <c r="W38" i="101"/>
  <c r="AA38" i="101"/>
  <c r="V36" i="101"/>
  <c r="Z36" i="101"/>
  <c r="AD36" i="101"/>
  <c r="AF16" i="101"/>
  <c r="AB36" i="101"/>
  <c r="AD39" i="101"/>
  <c r="AF18" i="101"/>
  <c r="AF35" i="101" s="1"/>
  <c r="P106" i="101"/>
  <c r="D107" i="101" s="1"/>
  <c r="AF10" i="101"/>
  <c r="T41" i="101"/>
  <c r="T37" i="101"/>
  <c r="T40" i="101"/>
  <c r="V40" i="101"/>
  <c r="V34" i="101"/>
  <c r="V41" i="101"/>
  <c r="V37" i="101"/>
  <c r="X41" i="101"/>
  <c r="X37" i="101"/>
  <c r="X40" i="101"/>
  <c r="Z40" i="101"/>
  <c r="Z34" i="101"/>
  <c r="Z41" i="101"/>
  <c r="Z37" i="101"/>
  <c r="AB41" i="101"/>
  <c r="AB37" i="101"/>
  <c r="AB40" i="101"/>
  <c r="AB34" i="101"/>
  <c r="AD40" i="101"/>
  <c r="AD34" i="101"/>
  <c r="AD41" i="101"/>
  <c r="AD37" i="101"/>
  <c r="X34" i="101"/>
  <c r="AF38" i="101"/>
  <c r="AF39" i="101"/>
  <c r="AF36" i="101"/>
  <c r="J108" i="101"/>
  <c r="L108" i="101"/>
  <c r="C108" i="101"/>
  <c r="E108" i="101"/>
  <c r="K108" i="101"/>
  <c r="AE10" i="101"/>
  <c r="S34" i="101"/>
  <c r="U34" i="101"/>
  <c r="W34" i="101"/>
  <c r="Y34" i="101"/>
  <c r="AA34" i="101"/>
  <c r="AC34" i="101"/>
  <c r="S35" i="101"/>
  <c r="U35" i="101"/>
  <c r="W35" i="101"/>
  <c r="Y35" i="101"/>
  <c r="AA35" i="101"/>
  <c r="AC35" i="101"/>
  <c r="S36" i="101"/>
  <c r="U36" i="101"/>
  <c r="W36" i="101"/>
  <c r="Y36" i="101"/>
  <c r="AA36" i="101"/>
  <c r="AC36" i="101"/>
  <c r="AE36" i="101"/>
  <c r="S37" i="101"/>
  <c r="U37" i="101"/>
  <c r="W37" i="101"/>
  <c r="Y37" i="101"/>
  <c r="AA37" i="101"/>
  <c r="AC37" i="101"/>
  <c r="S40" i="101"/>
  <c r="U40" i="101"/>
  <c r="U42" i="101" s="1"/>
  <c r="W40" i="101"/>
  <c r="W42" i="101" s="1"/>
  <c r="Y40" i="101"/>
  <c r="Y42" i="101" s="1"/>
  <c r="AA40" i="101"/>
  <c r="AC40" i="101"/>
  <c r="I107" i="101"/>
  <c r="AE26" i="111" l="1"/>
  <c r="AE30" i="111"/>
  <c r="AF29" i="111"/>
  <c r="AE28" i="111"/>
  <c r="AF31" i="111"/>
  <c r="AE25" i="111"/>
  <c r="I108" i="101"/>
  <c r="H108" i="101"/>
  <c r="AE32" i="111"/>
  <c r="AF28" i="111"/>
  <c r="AE27" i="111"/>
  <c r="AE31" i="111"/>
  <c r="N108" i="101"/>
  <c r="G108" i="101"/>
  <c r="L107" i="101"/>
  <c r="V42" i="101"/>
  <c r="F108" i="101"/>
  <c r="AF32" i="111"/>
  <c r="AF33" i="111"/>
  <c r="AF27" i="111"/>
  <c r="AF26" i="111"/>
  <c r="AF25" i="111"/>
  <c r="E107" i="101"/>
  <c r="H107" i="101"/>
  <c r="AC42" i="101"/>
  <c r="N107" i="101"/>
  <c r="J107" i="101"/>
  <c r="AD42" i="101"/>
  <c r="Z42" i="101"/>
  <c r="AA42" i="101"/>
  <c r="S42" i="101"/>
  <c r="M107" i="101"/>
  <c r="AE41" i="101"/>
  <c r="AE40" i="101"/>
  <c r="AE37" i="101"/>
  <c r="AE34" i="101"/>
  <c r="AB42" i="101"/>
  <c r="T42" i="101"/>
  <c r="K107" i="101"/>
  <c r="G107" i="101"/>
  <c r="C107" i="101"/>
  <c r="F107" i="101"/>
  <c r="X42" i="101"/>
  <c r="AF41" i="101"/>
  <c r="AF37" i="101"/>
  <c r="AF40" i="101"/>
  <c r="AF34" i="101"/>
  <c r="AE42" i="101" l="1"/>
  <c r="AF42" i="101"/>
  <c r="N58" i="104" l="1"/>
  <c r="M58" i="104"/>
  <c r="L58" i="104"/>
  <c r="K58" i="104"/>
  <c r="J58" i="104"/>
  <c r="I58" i="104"/>
  <c r="H58" i="104"/>
  <c r="G58" i="104"/>
  <c r="F58" i="104"/>
  <c r="E58" i="104"/>
  <c r="D58" i="104"/>
  <c r="C58" i="104"/>
  <c r="P57" i="104"/>
  <c r="O57" i="104"/>
  <c r="P56" i="104"/>
  <c r="O56" i="104"/>
  <c r="P55" i="104"/>
  <c r="O55" i="104"/>
  <c r="P54" i="104"/>
  <c r="O54" i="104"/>
  <c r="AE21" i="104" s="1"/>
  <c r="P53" i="104"/>
  <c r="O53" i="104"/>
  <c r="P52" i="104"/>
  <c r="O52" i="104"/>
  <c r="P51" i="104"/>
  <c r="O51" i="104"/>
  <c r="P50" i="104"/>
  <c r="O50" i="104"/>
  <c r="AE20" i="104" s="1"/>
  <c r="P49" i="104"/>
  <c r="O49" i="104"/>
  <c r="P48" i="104"/>
  <c r="O48" i="104"/>
  <c r="P47" i="104"/>
  <c r="O47" i="104"/>
  <c r="P46" i="104"/>
  <c r="O46" i="104"/>
  <c r="AE19" i="104" s="1"/>
  <c r="AE27" i="104" s="1"/>
  <c r="P45" i="104"/>
  <c r="O45" i="104"/>
  <c r="P44" i="104"/>
  <c r="O44" i="104"/>
  <c r="P43" i="104"/>
  <c r="O43" i="104"/>
  <c r="P42" i="104"/>
  <c r="O42" i="104"/>
  <c r="AE18" i="104" s="1"/>
  <c r="P41" i="104"/>
  <c r="O41" i="104"/>
  <c r="P40" i="104"/>
  <c r="O40" i="104"/>
  <c r="P39" i="104"/>
  <c r="O39" i="104"/>
  <c r="P38" i="104"/>
  <c r="O38" i="104"/>
  <c r="AE17" i="104" s="1"/>
  <c r="P37" i="104"/>
  <c r="O37" i="104"/>
  <c r="P36" i="104"/>
  <c r="O36" i="104"/>
  <c r="P35" i="104"/>
  <c r="O35" i="104"/>
  <c r="P34" i="104"/>
  <c r="O34" i="104"/>
  <c r="AE16" i="104" s="1"/>
  <c r="P33" i="104"/>
  <c r="O33" i="104"/>
  <c r="P32" i="104"/>
  <c r="O32" i="104"/>
  <c r="P31" i="104"/>
  <c r="O31" i="104"/>
  <c r="P30" i="104"/>
  <c r="O30" i="104"/>
  <c r="AE15" i="104" s="1"/>
  <c r="P29" i="104"/>
  <c r="O29" i="104"/>
  <c r="P28" i="104"/>
  <c r="O28" i="104"/>
  <c r="P27" i="104"/>
  <c r="O27" i="104"/>
  <c r="P26" i="104"/>
  <c r="O26" i="104"/>
  <c r="AE14" i="104" s="1"/>
  <c r="P25" i="104"/>
  <c r="O25" i="104"/>
  <c r="P24" i="104"/>
  <c r="O24" i="104"/>
  <c r="P23" i="104"/>
  <c r="O23" i="104"/>
  <c r="P22" i="104"/>
  <c r="O22" i="104"/>
  <c r="AE13" i="104" s="1"/>
  <c r="AE26" i="104" s="1"/>
  <c r="AF21" i="104"/>
  <c r="AD21" i="104"/>
  <c r="AC21" i="104"/>
  <c r="AB21" i="104"/>
  <c r="AA21" i="104"/>
  <c r="Z21" i="104"/>
  <c r="Y21" i="104"/>
  <c r="X21" i="104"/>
  <c r="W21" i="104"/>
  <c r="V21" i="104"/>
  <c r="U21" i="104"/>
  <c r="T21" i="104"/>
  <c r="S21" i="104"/>
  <c r="P21" i="104"/>
  <c r="O21" i="104"/>
  <c r="AF20" i="104"/>
  <c r="AD20" i="104"/>
  <c r="AC20" i="104"/>
  <c r="AB20" i="104"/>
  <c r="AA20" i="104"/>
  <c r="Z20" i="104"/>
  <c r="Y20" i="104"/>
  <c r="X20" i="104"/>
  <c r="W20" i="104"/>
  <c r="V20" i="104"/>
  <c r="U20" i="104"/>
  <c r="T20" i="104"/>
  <c r="S20" i="104"/>
  <c r="P20" i="104"/>
  <c r="O20" i="104"/>
  <c r="AF19" i="104"/>
  <c r="AD19" i="104"/>
  <c r="AD27" i="104" s="1"/>
  <c r="AC19" i="104"/>
  <c r="AB19" i="104"/>
  <c r="AA19" i="104"/>
  <c r="Z19" i="104"/>
  <c r="Z27" i="104" s="1"/>
  <c r="Y19" i="104"/>
  <c r="Y27" i="104" s="1"/>
  <c r="X19" i="104"/>
  <c r="W19" i="104"/>
  <c r="V19" i="104"/>
  <c r="V27" i="104" s="1"/>
  <c r="U19" i="104"/>
  <c r="U27" i="104" s="1"/>
  <c r="T19" i="104"/>
  <c r="S19" i="104"/>
  <c r="P19" i="104"/>
  <c r="O19" i="104"/>
  <c r="AF18" i="104"/>
  <c r="AD18" i="104"/>
  <c r="AC18" i="104"/>
  <c r="AB18" i="104"/>
  <c r="AA18" i="104"/>
  <c r="Z18" i="104"/>
  <c r="Y18" i="104"/>
  <c r="X18" i="104"/>
  <c r="W18" i="104"/>
  <c r="V18" i="104"/>
  <c r="U18" i="104"/>
  <c r="T18" i="104"/>
  <c r="S18" i="104"/>
  <c r="P18" i="104"/>
  <c r="O18" i="104"/>
  <c r="AE12" i="104" s="1"/>
  <c r="AF17" i="104"/>
  <c r="AD17" i="104"/>
  <c r="AC17" i="104"/>
  <c r="AB17" i="104"/>
  <c r="AA17" i="104"/>
  <c r="Z17" i="104"/>
  <c r="Y17" i="104"/>
  <c r="X17" i="104"/>
  <c r="W17" i="104"/>
  <c r="V17" i="104"/>
  <c r="U17" i="104"/>
  <c r="T17" i="104"/>
  <c r="S17" i="104"/>
  <c r="P17" i="104"/>
  <c r="O17" i="104"/>
  <c r="AF16" i="104"/>
  <c r="AD16" i="104"/>
  <c r="AC16" i="104"/>
  <c r="AB16" i="104"/>
  <c r="AA16" i="104"/>
  <c r="Z16" i="104"/>
  <c r="Y16" i="104"/>
  <c r="X16" i="104"/>
  <c r="W16" i="104"/>
  <c r="V16" i="104"/>
  <c r="U16" i="104"/>
  <c r="T16" i="104"/>
  <c r="S16" i="104"/>
  <c r="P16" i="104"/>
  <c r="O16" i="104"/>
  <c r="AF15" i="104"/>
  <c r="AD15" i="104"/>
  <c r="AC15" i="104"/>
  <c r="AB15" i="104"/>
  <c r="AA15" i="104"/>
  <c r="Z15" i="104"/>
  <c r="Y15" i="104"/>
  <c r="X15" i="104"/>
  <c r="W15" i="104"/>
  <c r="V15" i="104"/>
  <c r="U15" i="104"/>
  <c r="T15" i="104"/>
  <c r="S15" i="104"/>
  <c r="P15" i="104"/>
  <c r="AF11" i="104" s="1"/>
  <c r="O15" i="104"/>
  <c r="AF14" i="104"/>
  <c r="AD14" i="104"/>
  <c r="AC14" i="104"/>
  <c r="AB14" i="104"/>
  <c r="AA14" i="104"/>
  <c r="Z14" i="104"/>
  <c r="Y14" i="104"/>
  <c r="X14" i="104"/>
  <c r="W14" i="104"/>
  <c r="V14" i="104"/>
  <c r="U14" i="104"/>
  <c r="T14" i="104"/>
  <c r="S14" i="104"/>
  <c r="P14" i="104"/>
  <c r="O14" i="104"/>
  <c r="AE11" i="104" s="1"/>
  <c r="AF13" i="104"/>
  <c r="AD13" i="104"/>
  <c r="AC13" i="104"/>
  <c r="AB13" i="104"/>
  <c r="AB26" i="104" s="1"/>
  <c r="AA13" i="104"/>
  <c r="Z13" i="104"/>
  <c r="Y13" i="104"/>
  <c r="X13" i="104"/>
  <c r="X26" i="104" s="1"/>
  <c r="W13" i="104"/>
  <c r="V13" i="104"/>
  <c r="U13" i="104"/>
  <c r="T13" i="104"/>
  <c r="T26" i="104" s="1"/>
  <c r="S13" i="104"/>
  <c r="P13" i="104"/>
  <c r="O13" i="104"/>
  <c r="AF12" i="104"/>
  <c r="AD12" i="104"/>
  <c r="AC12" i="104"/>
  <c r="AB12" i="104"/>
  <c r="AA12" i="104"/>
  <c r="Z12" i="104"/>
  <c r="Y12" i="104"/>
  <c r="X12" i="104"/>
  <c r="W12" i="104"/>
  <c r="V12" i="104"/>
  <c r="U12" i="104"/>
  <c r="T12" i="104"/>
  <c r="S12" i="104"/>
  <c r="P12" i="104"/>
  <c r="O12" i="104"/>
  <c r="AD11" i="104"/>
  <c r="AC11" i="104"/>
  <c r="AB11" i="104"/>
  <c r="AA11" i="104"/>
  <c r="Z11" i="104"/>
  <c r="Y11" i="104"/>
  <c r="X11" i="104"/>
  <c r="W11" i="104"/>
  <c r="V11" i="104"/>
  <c r="U11" i="104"/>
  <c r="T11" i="104"/>
  <c r="S11" i="104"/>
  <c r="P11" i="104"/>
  <c r="O11" i="104"/>
  <c r="AD10" i="104"/>
  <c r="AC10" i="104"/>
  <c r="AB10" i="104"/>
  <c r="AB22" i="104" s="1"/>
  <c r="AA10" i="104"/>
  <c r="Z10" i="104"/>
  <c r="Y10" i="104"/>
  <c r="X10" i="104"/>
  <c r="X25" i="104" s="1"/>
  <c r="W10" i="104"/>
  <c r="V10" i="104"/>
  <c r="U10" i="104"/>
  <c r="T10" i="104"/>
  <c r="T28" i="104" s="1"/>
  <c r="S10" i="104"/>
  <c r="P10" i="104"/>
  <c r="O10" i="104"/>
  <c r="K6" i="104"/>
  <c r="G6" i="104"/>
  <c r="D6" i="104"/>
  <c r="K5" i="104"/>
  <c r="G5" i="104"/>
  <c r="C3" i="104"/>
  <c r="N58" i="103"/>
  <c r="M58" i="103"/>
  <c r="L58" i="103"/>
  <c r="K58" i="103"/>
  <c r="J58" i="103"/>
  <c r="I58" i="103"/>
  <c r="H58" i="103"/>
  <c r="G58" i="103"/>
  <c r="F58" i="103"/>
  <c r="E58" i="103"/>
  <c r="D58" i="103"/>
  <c r="C58" i="103"/>
  <c r="P57" i="103"/>
  <c r="O57" i="103"/>
  <c r="P56" i="103"/>
  <c r="O56" i="103"/>
  <c r="P55" i="103"/>
  <c r="O55" i="103"/>
  <c r="P54" i="103"/>
  <c r="AF21" i="103" s="1"/>
  <c r="O54" i="103"/>
  <c r="P53" i="103"/>
  <c r="O53" i="103"/>
  <c r="P52" i="103"/>
  <c r="O52" i="103"/>
  <c r="P51" i="103"/>
  <c r="O51" i="103"/>
  <c r="P50" i="103"/>
  <c r="AF20" i="103" s="1"/>
  <c r="O50" i="103"/>
  <c r="P49" i="103"/>
  <c r="O49" i="103"/>
  <c r="P48" i="103"/>
  <c r="O48" i="103"/>
  <c r="P47" i="103"/>
  <c r="O47" i="103"/>
  <c r="P46" i="103"/>
  <c r="AF19" i="103" s="1"/>
  <c r="AF24" i="103" s="1"/>
  <c r="O46" i="103"/>
  <c r="P45" i="103"/>
  <c r="O45" i="103"/>
  <c r="P44" i="103"/>
  <c r="O44" i="103"/>
  <c r="P43" i="103"/>
  <c r="O43" i="103"/>
  <c r="P42" i="103"/>
  <c r="AF18" i="103" s="1"/>
  <c r="O42" i="103"/>
  <c r="P41" i="103"/>
  <c r="O41" i="103"/>
  <c r="P40" i="103"/>
  <c r="O40" i="103"/>
  <c r="P39" i="103"/>
  <c r="O39" i="103"/>
  <c r="P38" i="103"/>
  <c r="AF17" i="103" s="1"/>
  <c r="O38" i="103"/>
  <c r="P37" i="103"/>
  <c r="O37" i="103"/>
  <c r="P36" i="103"/>
  <c r="O36" i="103"/>
  <c r="P35" i="103"/>
  <c r="O35" i="103"/>
  <c r="P34" i="103"/>
  <c r="AF16" i="103" s="1"/>
  <c r="O34" i="103"/>
  <c r="P33" i="103"/>
  <c r="O33" i="103"/>
  <c r="P32" i="103"/>
  <c r="O32" i="103"/>
  <c r="P31" i="103"/>
  <c r="O31" i="103"/>
  <c r="P30" i="103"/>
  <c r="AF15" i="103" s="1"/>
  <c r="O30" i="103"/>
  <c r="P29" i="103"/>
  <c r="O29" i="103"/>
  <c r="P28" i="103"/>
  <c r="O28" i="103"/>
  <c r="P27" i="103"/>
  <c r="O27" i="103"/>
  <c r="P26" i="103"/>
  <c r="O26" i="103"/>
  <c r="AE14" i="103" s="1"/>
  <c r="P25" i="103"/>
  <c r="O25" i="103"/>
  <c r="P24" i="103"/>
  <c r="O24" i="103"/>
  <c r="P23" i="103"/>
  <c r="O23" i="103"/>
  <c r="P22" i="103"/>
  <c r="O22" i="103"/>
  <c r="AD21" i="103"/>
  <c r="AC21" i="103"/>
  <c r="AB21" i="103"/>
  <c r="AA21" i="103"/>
  <c r="Z21" i="103"/>
  <c r="Y21" i="103"/>
  <c r="X21" i="103"/>
  <c r="W21" i="103"/>
  <c r="V21" i="103"/>
  <c r="U21" i="103"/>
  <c r="T21" i="103"/>
  <c r="S21" i="103"/>
  <c r="P21" i="103"/>
  <c r="AF12" i="103" s="1"/>
  <c r="O21" i="103"/>
  <c r="AD20" i="103"/>
  <c r="AC20" i="103"/>
  <c r="AB20" i="103"/>
  <c r="AA20" i="103"/>
  <c r="Z20" i="103"/>
  <c r="Y20" i="103"/>
  <c r="X20" i="103"/>
  <c r="W20" i="103"/>
  <c r="V20" i="103"/>
  <c r="U20" i="103"/>
  <c r="T20" i="103"/>
  <c r="S20" i="103"/>
  <c r="P20" i="103"/>
  <c r="O20" i="103"/>
  <c r="AD19" i="103"/>
  <c r="AC19" i="103"/>
  <c r="AB19" i="103"/>
  <c r="AB24" i="103" s="1"/>
  <c r="AA19" i="103"/>
  <c r="Z19" i="103"/>
  <c r="Y19" i="103"/>
  <c r="X19" i="103"/>
  <c r="X27" i="103" s="1"/>
  <c r="W19" i="103"/>
  <c r="V19" i="103"/>
  <c r="U19" i="103"/>
  <c r="T19" i="103"/>
  <c r="T24" i="103" s="1"/>
  <c r="S19" i="103"/>
  <c r="P19" i="103"/>
  <c r="O19" i="103"/>
  <c r="AD18" i="103"/>
  <c r="AC18" i="103"/>
  <c r="AB18" i="103"/>
  <c r="AA18" i="103"/>
  <c r="Z18" i="103"/>
  <c r="Y18" i="103"/>
  <c r="X18" i="103"/>
  <c r="W18" i="103"/>
  <c r="V18" i="103"/>
  <c r="U18" i="103"/>
  <c r="T18" i="103"/>
  <c r="S18" i="103"/>
  <c r="P18" i="103"/>
  <c r="O18" i="103"/>
  <c r="AD17" i="103"/>
  <c r="AC17" i="103"/>
  <c r="AB17" i="103"/>
  <c r="AA17" i="103"/>
  <c r="Z17" i="103"/>
  <c r="Y17" i="103"/>
  <c r="X17" i="103"/>
  <c r="W17" i="103"/>
  <c r="V17" i="103"/>
  <c r="U17" i="103"/>
  <c r="T17" i="103"/>
  <c r="S17" i="103"/>
  <c r="P17" i="103"/>
  <c r="AF11" i="103" s="1"/>
  <c r="O17" i="103"/>
  <c r="AD16" i="103"/>
  <c r="AC16" i="103"/>
  <c r="AB16" i="103"/>
  <c r="AA16" i="103"/>
  <c r="Z16" i="103"/>
  <c r="Y16" i="103"/>
  <c r="Y23" i="103" s="1"/>
  <c r="X16" i="103"/>
  <c r="W16" i="103"/>
  <c r="V16" i="103"/>
  <c r="U16" i="103"/>
  <c r="T16" i="103"/>
  <c r="S16" i="103"/>
  <c r="P16" i="103"/>
  <c r="O16" i="103"/>
  <c r="AD15" i="103"/>
  <c r="AC15" i="103"/>
  <c r="AB15" i="103"/>
  <c r="AB26" i="103" s="1"/>
  <c r="AA15" i="103"/>
  <c r="Z15" i="103"/>
  <c r="Y15" i="103"/>
  <c r="X15" i="103"/>
  <c r="W15" i="103"/>
  <c r="V15" i="103"/>
  <c r="U15" i="103"/>
  <c r="T15" i="103"/>
  <c r="T26" i="103" s="1"/>
  <c r="S15" i="103"/>
  <c r="P15" i="103"/>
  <c r="O15" i="103"/>
  <c r="AF14" i="103"/>
  <c r="AD14" i="103"/>
  <c r="AC14" i="103"/>
  <c r="AB14" i="103"/>
  <c r="AA14" i="103"/>
  <c r="Z14" i="103"/>
  <c r="Y14" i="103"/>
  <c r="X14" i="103"/>
  <c r="W14" i="103"/>
  <c r="V14" i="103"/>
  <c r="U14" i="103"/>
  <c r="T14" i="103"/>
  <c r="S14" i="103"/>
  <c r="P14" i="103"/>
  <c r="O14" i="103"/>
  <c r="AF13" i="103"/>
  <c r="AD13" i="103"/>
  <c r="AD26" i="103" s="1"/>
  <c r="AC13" i="103"/>
  <c r="AB13" i="103"/>
  <c r="AA13" i="103"/>
  <c r="Z13" i="103"/>
  <c r="Z26" i="103" s="1"/>
  <c r="Y13" i="103"/>
  <c r="X13" i="103"/>
  <c r="W13" i="103"/>
  <c r="V13" i="103"/>
  <c r="V26" i="103" s="1"/>
  <c r="U13" i="103"/>
  <c r="T13" i="103"/>
  <c r="S13" i="103"/>
  <c r="P13" i="103"/>
  <c r="O13" i="103"/>
  <c r="AD12" i="103"/>
  <c r="AC12" i="103"/>
  <c r="AB12" i="103"/>
  <c r="AA12" i="103"/>
  <c r="Z12" i="103"/>
  <c r="Y12" i="103"/>
  <c r="X12" i="103"/>
  <c r="W12" i="103"/>
  <c r="V12" i="103"/>
  <c r="U12" i="103"/>
  <c r="T12" i="103"/>
  <c r="S12" i="103"/>
  <c r="P12" i="103"/>
  <c r="O12" i="103"/>
  <c r="AD11" i="103"/>
  <c r="AC11" i="103"/>
  <c r="AB11" i="103"/>
  <c r="AA11" i="103"/>
  <c r="Z11" i="103"/>
  <c r="Y11" i="103"/>
  <c r="X11" i="103"/>
  <c r="W11" i="103"/>
  <c r="V11" i="103"/>
  <c r="U11" i="103"/>
  <c r="T11" i="103"/>
  <c r="S11" i="103"/>
  <c r="P11" i="103"/>
  <c r="O11" i="103"/>
  <c r="AD10" i="103"/>
  <c r="AC10" i="103"/>
  <c r="AB10" i="103"/>
  <c r="AA10" i="103"/>
  <c r="Z10" i="103"/>
  <c r="Y10" i="103"/>
  <c r="Y25" i="103" s="1"/>
  <c r="X10" i="103"/>
  <c r="W10" i="103"/>
  <c r="V10" i="103"/>
  <c r="U10" i="103"/>
  <c r="T10" i="103"/>
  <c r="S10" i="103"/>
  <c r="P10" i="103"/>
  <c r="AF10" i="103" s="1"/>
  <c r="O10" i="103"/>
  <c r="K6" i="103"/>
  <c r="G6" i="103"/>
  <c r="D6" i="103"/>
  <c r="K5" i="103"/>
  <c r="G5" i="103"/>
  <c r="C3" i="103"/>
  <c r="N106" i="105"/>
  <c r="M106" i="105"/>
  <c r="L106" i="105"/>
  <c r="K106" i="105"/>
  <c r="J106" i="105"/>
  <c r="I106" i="105"/>
  <c r="H106" i="105"/>
  <c r="G106" i="105"/>
  <c r="F106" i="105"/>
  <c r="E106" i="105"/>
  <c r="D106" i="105"/>
  <c r="C106" i="105"/>
  <c r="P105" i="105"/>
  <c r="O105" i="105"/>
  <c r="P104" i="105"/>
  <c r="O104" i="105"/>
  <c r="P103" i="105"/>
  <c r="O103" i="105"/>
  <c r="P102" i="105"/>
  <c r="O102" i="105"/>
  <c r="P101" i="105"/>
  <c r="O101" i="105"/>
  <c r="P100" i="105"/>
  <c r="O100" i="105"/>
  <c r="P99" i="105"/>
  <c r="O99" i="105"/>
  <c r="P98" i="105"/>
  <c r="O98" i="105"/>
  <c r="P97" i="105"/>
  <c r="O97" i="105"/>
  <c r="P96" i="105"/>
  <c r="O96" i="105"/>
  <c r="P95" i="105"/>
  <c r="O95" i="105"/>
  <c r="P94" i="105"/>
  <c r="O94" i="105"/>
  <c r="P93" i="105"/>
  <c r="O93" i="105"/>
  <c r="P92" i="105"/>
  <c r="O92" i="105"/>
  <c r="P91" i="105"/>
  <c r="O91" i="105"/>
  <c r="P90" i="105"/>
  <c r="O90" i="105"/>
  <c r="P89" i="105"/>
  <c r="O89" i="105"/>
  <c r="P88" i="105"/>
  <c r="O88" i="105"/>
  <c r="P87" i="105"/>
  <c r="O87" i="105"/>
  <c r="P86" i="105"/>
  <c r="O86" i="105"/>
  <c r="P85" i="105"/>
  <c r="O85" i="105"/>
  <c r="P84" i="105"/>
  <c r="O84" i="105"/>
  <c r="P83" i="105"/>
  <c r="O83" i="105"/>
  <c r="P82" i="105"/>
  <c r="O82" i="105"/>
  <c r="P81" i="105"/>
  <c r="O81" i="105"/>
  <c r="P80" i="105"/>
  <c r="O80" i="105"/>
  <c r="P79" i="105"/>
  <c r="O79" i="105"/>
  <c r="P78" i="105"/>
  <c r="O78" i="105"/>
  <c r="P77" i="105"/>
  <c r="O77" i="105"/>
  <c r="P76" i="105"/>
  <c r="O76" i="105"/>
  <c r="P75" i="105"/>
  <c r="O75" i="105"/>
  <c r="P74" i="105"/>
  <c r="O74" i="105"/>
  <c r="P73" i="105"/>
  <c r="O73" i="105"/>
  <c r="P72" i="105"/>
  <c r="O72" i="105"/>
  <c r="P71" i="105"/>
  <c r="O71" i="105"/>
  <c r="P70" i="105"/>
  <c r="O70" i="105"/>
  <c r="P69" i="105"/>
  <c r="O69" i="105"/>
  <c r="P68" i="105"/>
  <c r="O68" i="105"/>
  <c r="P67" i="105"/>
  <c r="O67" i="105"/>
  <c r="P66" i="105"/>
  <c r="O66" i="105"/>
  <c r="P65" i="105"/>
  <c r="O65" i="105"/>
  <c r="P64" i="105"/>
  <c r="O64" i="105"/>
  <c r="P63" i="105"/>
  <c r="O63" i="105"/>
  <c r="P62" i="105"/>
  <c r="O62" i="105"/>
  <c r="P61" i="105"/>
  <c r="O61" i="105"/>
  <c r="P60" i="105"/>
  <c r="O60" i="105"/>
  <c r="P59" i="105"/>
  <c r="O59" i="105"/>
  <c r="P58" i="105"/>
  <c r="O58" i="105"/>
  <c r="P57" i="105"/>
  <c r="O57" i="105"/>
  <c r="P56" i="105"/>
  <c r="O56" i="105"/>
  <c r="P55" i="105"/>
  <c r="O55" i="105"/>
  <c r="P54" i="105"/>
  <c r="O54" i="105"/>
  <c r="P53" i="105"/>
  <c r="O53" i="105"/>
  <c r="P52" i="105"/>
  <c r="O52" i="105"/>
  <c r="P51" i="105"/>
  <c r="O51" i="105"/>
  <c r="P50" i="105"/>
  <c r="O50" i="105"/>
  <c r="P49" i="105"/>
  <c r="O49" i="105"/>
  <c r="P48" i="105"/>
  <c r="O48" i="105"/>
  <c r="P47" i="105"/>
  <c r="O47" i="105"/>
  <c r="P46" i="105"/>
  <c r="O46" i="105"/>
  <c r="P45" i="105"/>
  <c r="O45" i="105"/>
  <c r="P44" i="105"/>
  <c r="O44" i="105"/>
  <c r="P43" i="105"/>
  <c r="O43" i="105"/>
  <c r="P42" i="105"/>
  <c r="O42" i="105"/>
  <c r="P41" i="105"/>
  <c r="O41" i="105"/>
  <c r="P40" i="105"/>
  <c r="O40" i="105"/>
  <c r="P39" i="105"/>
  <c r="O39" i="105"/>
  <c r="P38" i="105"/>
  <c r="O38" i="105"/>
  <c r="P37" i="105"/>
  <c r="O37" i="105"/>
  <c r="P36" i="105"/>
  <c r="O36" i="105"/>
  <c r="P35" i="105"/>
  <c r="O35" i="105"/>
  <c r="P34" i="105"/>
  <c r="O34" i="105"/>
  <c r="AF33" i="105"/>
  <c r="AD33" i="105"/>
  <c r="AC33" i="105"/>
  <c r="AB33" i="105"/>
  <c r="AA33" i="105"/>
  <c r="Z33" i="105"/>
  <c r="Y33" i="105"/>
  <c r="X33" i="105"/>
  <c r="W33" i="105"/>
  <c r="V33" i="105"/>
  <c r="U33" i="105"/>
  <c r="T33" i="105"/>
  <c r="S33" i="105"/>
  <c r="P33" i="105"/>
  <c r="AF15" i="105" s="1"/>
  <c r="O33" i="105"/>
  <c r="AF32" i="105"/>
  <c r="AD32" i="105"/>
  <c r="AC32" i="105"/>
  <c r="AB32" i="105"/>
  <c r="AA32" i="105"/>
  <c r="Z32" i="105"/>
  <c r="Y32" i="105"/>
  <c r="X32" i="105"/>
  <c r="W32" i="105"/>
  <c r="V32" i="105"/>
  <c r="U32" i="105"/>
  <c r="T32" i="105"/>
  <c r="S32" i="105"/>
  <c r="P32" i="105"/>
  <c r="O32" i="105"/>
  <c r="AF31" i="105"/>
  <c r="AD31" i="105"/>
  <c r="AC31" i="105"/>
  <c r="AB31" i="105"/>
  <c r="AA31" i="105"/>
  <c r="Z31" i="105"/>
  <c r="Y31" i="105"/>
  <c r="X31" i="105"/>
  <c r="W31" i="105"/>
  <c r="V31" i="105"/>
  <c r="U31" i="105"/>
  <c r="T31" i="105"/>
  <c r="S31" i="105"/>
  <c r="P31" i="105"/>
  <c r="O31" i="105"/>
  <c r="AF30" i="105"/>
  <c r="AD30" i="105"/>
  <c r="AC30" i="105"/>
  <c r="AB30" i="105"/>
  <c r="AA30" i="105"/>
  <c r="Z30" i="105"/>
  <c r="Y30" i="105"/>
  <c r="X30" i="105"/>
  <c r="W30" i="105"/>
  <c r="V30" i="105"/>
  <c r="U30" i="105"/>
  <c r="T30" i="105"/>
  <c r="S30" i="105"/>
  <c r="P30" i="105"/>
  <c r="O30" i="105"/>
  <c r="AF29" i="105"/>
  <c r="AD29" i="105"/>
  <c r="AC29" i="105"/>
  <c r="AB29" i="105"/>
  <c r="AA29" i="105"/>
  <c r="Z29" i="105"/>
  <c r="Y29" i="105"/>
  <c r="X29" i="105"/>
  <c r="W29" i="105"/>
  <c r="V29" i="105"/>
  <c r="U29" i="105"/>
  <c r="T29" i="105"/>
  <c r="S29" i="105"/>
  <c r="P29" i="105"/>
  <c r="O29" i="105"/>
  <c r="AF28" i="105"/>
  <c r="AD28" i="105"/>
  <c r="AC28" i="105"/>
  <c r="AB28" i="105"/>
  <c r="AA28" i="105"/>
  <c r="Z28" i="105"/>
  <c r="Y28" i="105"/>
  <c r="X28" i="105"/>
  <c r="W28" i="105"/>
  <c r="V28" i="105"/>
  <c r="U28" i="105"/>
  <c r="T28" i="105"/>
  <c r="S28" i="105"/>
  <c r="P28" i="105"/>
  <c r="O28" i="105"/>
  <c r="AF27" i="105"/>
  <c r="AD27" i="105"/>
  <c r="AC27" i="105"/>
  <c r="AB27" i="105"/>
  <c r="AA27" i="105"/>
  <c r="Z27" i="105"/>
  <c r="Y27" i="105"/>
  <c r="X27" i="105"/>
  <c r="W27" i="105"/>
  <c r="V27" i="105"/>
  <c r="U27" i="105"/>
  <c r="T27" i="105"/>
  <c r="S27" i="105"/>
  <c r="P27" i="105"/>
  <c r="O27" i="105"/>
  <c r="AF26" i="105"/>
  <c r="AD26" i="105"/>
  <c r="AC26" i="105"/>
  <c r="AB26" i="105"/>
  <c r="AA26" i="105"/>
  <c r="Z26" i="105"/>
  <c r="Y26" i="105"/>
  <c r="X26" i="105"/>
  <c r="W26" i="105"/>
  <c r="V26" i="105"/>
  <c r="U26" i="105"/>
  <c r="T26" i="105"/>
  <c r="S26" i="105"/>
  <c r="P26" i="105"/>
  <c r="O26" i="105"/>
  <c r="AF25" i="105"/>
  <c r="AD25" i="105"/>
  <c r="AC25" i="105"/>
  <c r="AB25" i="105"/>
  <c r="AA25" i="105"/>
  <c r="Z25" i="105"/>
  <c r="Y25" i="105"/>
  <c r="X25" i="105"/>
  <c r="W25" i="105"/>
  <c r="V25" i="105"/>
  <c r="U25" i="105"/>
  <c r="T25" i="105"/>
  <c r="S25" i="105"/>
  <c r="P25" i="105"/>
  <c r="O25" i="105"/>
  <c r="AF24" i="105"/>
  <c r="AD24" i="105"/>
  <c r="AC24" i="105"/>
  <c r="AB24" i="105"/>
  <c r="AA24" i="105"/>
  <c r="Z24" i="105"/>
  <c r="Y24" i="105"/>
  <c r="X24" i="105"/>
  <c r="W24" i="105"/>
  <c r="V24" i="105"/>
  <c r="U24" i="105"/>
  <c r="T24" i="105"/>
  <c r="S24" i="105"/>
  <c r="P24" i="105"/>
  <c r="O24" i="105"/>
  <c r="AF23" i="105"/>
  <c r="AD23" i="105"/>
  <c r="AC23" i="105"/>
  <c r="AB23" i="105"/>
  <c r="AA23" i="105"/>
  <c r="Z23" i="105"/>
  <c r="Y23" i="105"/>
  <c r="X23" i="105"/>
  <c r="W23" i="105"/>
  <c r="V23" i="105"/>
  <c r="U23" i="105"/>
  <c r="T23" i="105"/>
  <c r="S23" i="105"/>
  <c r="P23" i="105"/>
  <c r="AF13" i="105" s="1"/>
  <c r="AF38" i="105" s="1"/>
  <c r="O23" i="105"/>
  <c r="AF22" i="105"/>
  <c r="AD22" i="105"/>
  <c r="AC22" i="105"/>
  <c r="AB22" i="105"/>
  <c r="AA22" i="105"/>
  <c r="Z22" i="105"/>
  <c r="Y22" i="105"/>
  <c r="X22" i="105"/>
  <c r="W22" i="105"/>
  <c r="V22" i="105"/>
  <c r="U22" i="105"/>
  <c r="T22" i="105"/>
  <c r="S22" i="105"/>
  <c r="P22" i="105"/>
  <c r="O22" i="105"/>
  <c r="AF21" i="105"/>
  <c r="AD21" i="105"/>
  <c r="AC21" i="105"/>
  <c r="AB21" i="105"/>
  <c r="AA21" i="105"/>
  <c r="Z21" i="105"/>
  <c r="Y21" i="105"/>
  <c r="X21" i="105"/>
  <c r="W21" i="105"/>
  <c r="V21" i="105"/>
  <c r="U21" i="105"/>
  <c r="T21" i="105"/>
  <c r="S21" i="105"/>
  <c r="P21" i="105"/>
  <c r="AF12" i="105" s="1"/>
  <c r="O21" i="105"/>
  <c r="AF20" i="105"/>
  <c r="AD20" i="105"/>
  <c r="AC20" i="105"/>
  <c r="AB20" i="105"/>
  <c r="AA20" i="105"/>
  <c r="Z20" i="105"/>
  <c r="Y20" i="105"/>
  <c r="X20" i="105"/>
  <c r="W20" i="105"/>
  <c r="V20" i="105"/>
  <c r="U20" i="105"/>
  <c r="T20" i="105"/>
  <c r="S20" i="105"/>
  <c r="P20" i="105"/>
  <c r="O20" i="105"/>
  <c r="AF19" i="105"/>
  <c r="AD19" i="105"/>
  <c r="AC19" i="105"/>
  <c r="AB19" i="105"/>
  <c r="AB39" i="105" s="1"/>
  <c r="AA19" i="105"/>
  <c r="Z19" i="105"/>
  <c r="Y19" i="105"/>
  <c r="X19" i="105"/>
  <c r="X39" i="105" s="1"/>
  <c r="W19" i="105"/>
  <c r="V19" i="105"/>
  <c r="U19" i="105"/>
  <c r="T19" i="105"/>
  <c r="T39" i="105" s="1"/>
  <c r="S19" i="105"/>
  <c r="P19" i="105"/>
  <c r="O19" i="105"/>
  <c r="AF18" i="105"/>
  <c r="AD18" i="105"/>
  <c r="AC18" i="105"/>
  <c r="AB18" i="105"/>
  <c r="AA18" i="105"/>
  <c r="Z18" i="105"/>
  <c r="Y18" i="105"/>
  <c r="X18" i="105"/>
  <c r="W18" i="105"/>
  <c r="V18" i="105"/>
  <c r="U18" i="105"/>
  <c r="T18" i="105"/>
  <c r="S18" i="105"/>
  <c r="P18" i="105"/>
  <c r="O18" i="105"/>
  <c r="AF17" i="105"/>
  <c r="AD17" i="105"/>
  <c r="AC17" i="105"/>
  <c r="AB17" i="105"/>
  <c r="AA17" i="105"/>
  <c r="Z17" i="105"/>
  <c r="Y17" i="105"/>
  <c r="X17" i="105"/>
  <c r="W17" i="105"/>
  <c r="V17" i="105"/>
  <c r="U17" i="105"/>
  <c r="T17" i="105"/>
  <c r="S17" i="105"/>
  <c r="P17" i="105"/>
  <c r="O17" i="105"/>
  <c r="AF16" i="105"/>
  <c r="AD16" i="105"/>
  <c r="AC16" i="105"/>
  <c r="AB16" i="105"/>
  <c r="AA16" i="105"/>
  <c r="Z16" i="105"/>
  <c r="Y16" i="105"/>
  <c r="X16" i="105"/>
  <c r="W16" i="105"/>
  <c r="V16" i="105"/>
  <c r="U16" i="105"/>
  <c r="T16" i="105"/>
  <c r="S16" i="105"/>
  <c r="P16" i="105"/>
  <c r="O16" i="105"/>
  <c r="AD15" i="105"/>
  <c r="AC15" i="105"/>
  <c r="AB15" i="105"/>
  <c r="AA15" i="105"/>
  <c r="Z15" i="105"/>
  <c r="Y15" i="105"/>
  <c r="X15" i="105"/>
  <c r="W15" i="105"/>
  <c r="V15" i="105"/>
  <c r="U15" i="105"/>
  <c r="T15" i="105"/>
  <c r="S15" i="105"/>
  <c r="P15" i="105"/>
  <c r="AF11" i="105" s="1"/>
  <c r="O15" i="105"/>
  <c r="AF14" i="105"/>
  <c r="AD14" i="105"/>
  <c r="AC14" i="105"/>
  <c r="AB14" i="105"/>
  <c r="AA14" i="105"/>
  <c r="Z14" i="105"/>
  <c r="Y14" i="105"/>
  <c r="X14" i="105"/>
  <c r="W14" i="105"/>
  <c r="V14" i="105"/>
  <c r="U14" i="105"/>
  <c r="T14" i="105"/>
  <c r="S14" i="105"/>
  <c r="P14" i="105"/>
  <c r="O14" i="105"/>
  <c r="AD13" i="105"/>
  <c r="AD38" i="105" s="1"/>
  <c r="AC13" i="105"/>
  <c r="AB13" i="105"/>
  <c r="AA13" i="105"/>
  <c r="Z13" i="105"/>
  <c r="Z38" i="105" s="1"/>
  <c r="Y13" i="105"/>
  <c r="X13" i="105"/>
  <c r="W13" i="105"/>
  <c r="V13" i="105"/>
  <c r="V38" i="105" s="1"/>
  <c r="U13" i="105"/>
  <c r="T13" i="105"/>
  <c r="S13" i="105"/>
  <c r="P13" i="105"/>
  <c r="O13" i="105"/>
  <c r="AD12" i="105"/>
  <c r="AC12" i="105"/>
  <c r="AB12" i="105"/>
  <c r="AA12" i="105"/>
  <c r="Z12" i="105"/>
  <c r="Y12" i="105"/>
  <c r="X12" i="105"/>
  <c r="W12" i="105"/>
  <c r="V12" i="105"/>
  <c r="U12" i="105"/>
  <c r="T12" i="105"/>
  <c r="S12" i="105"/>
  <c r="P12" i="105"/>
  <c r="O12" i="105"/>
  <c r="AD11" i="105"/>
  <c r="AC11" i="105"/>
  <c r="AB11" i="105"/>
  <c r="AA11" i="105"/>
  <c r="Z11" i="105"/>
  <c r="Y11" i="105"/>
  <c r="X11" i="105"/>
  <c r="W11" i="105"/>
  <c r="V11" i="105"/>
  <c r="U11" i="105"/>
  <c r="T11" i="105"/>
  <c r="S11" i="105"/>
  <c r="P11" i="105"/>
  <c r="O11" i="105"/>
  <c r="AF10" i="105"/>
  <c r="AD10" i="105"/>
  <c r="AC10" i="105"/>
  <c r="AB10" i="105"/>
  <c r="AA10" i="105"/>
  <c r="AA41" i="105" s="1"/>
  <c r="Z10" i="105"/>
  <c r="Y10" i="105"/>
  <c r="X10" i="105"/>
  <c r="W10" i="105"/>
  <c r="W41" i="105" s="1"/>
  <c r="V10" i="105"/>
  <c r="U10" i="105"/>
  <c r="T10" i="105"/>
  <c r="S10" i="105"/>
  <c r="S41" i="105" s="1"/>
  <c r="P10" i="105"/>
  <c r="O10" i="105"/>
  <c r="K6" i="105"/>
  <c r="K5" i="105"/>
  <c r="G5" i="105"/>
  <c r="D5" i="105"/>
  <c r="C3" i="105"/>
  <c r="N106" i="110"/>
  <c r="M106" i="110"/>
  <c r="L106" i="110"/>
  <c r="K106" i="110"/>
  <c r="J106" i="110"/>
  <c r="I106" i="110"/>
  <c r="H106" i="110"/>
  <c r="G106" i="110"/>
  <c r="F106" i="110"/>
  <c r="E106" i="110"/>
  <c r="D106" i="110"/>
  <c r="C106" i="110"/>
  <c r="P105" i="110"/>
  <c r="O105" i="110"/>
  <c r="P104" i="110"/>
  <c r="O104" i="110"/>
  <c r="P103" i="110"/>
  <c r="O103" i="110"/>
  <c r="P102" i="110"/>
  <c r="O102" i="110"/>
  <c r="P101" i="110"/>
  <c r="O101" i="110"/>
  <c r="P100" i="110"/>
  <c r="O100" i="110"/>
  <c r="P99" i="110"/>
  <c r="O99" i="110"/>
  <c r="P98" i="110"/>
  <c r="O98" i="110"/>
  <c r="P97" i="110"/>
  <c r="O97" i="110"/>
  <c r="P96" i="110"/>
  <c r="O96" i="110"/>
  <c r="P95" i="110"/>
  <c r="O95" i="110"/>
  <c r="P94" i="110"/>
  <c r="O94" i="110"/>
  <c r="P93" i="110"/>
  <c r="O93" i="110"/>
  <c r="P92" i="110"/>
  <c r="O92" i="110"/>
  <c r="P91" i="110"/>
  <c r="O91" i="110"/>
  <c r="P90" i="110"/>
  <c r="O90" i="110"/>
  <c r="P89" i="110"/>
  <c r="O89" i="110"/>
  <c r="P88" i="110"/>
  <c r="O88" i="110"/>
  <c r="P87" i="110"/>
  <c r="O87" i="110"/>
  <c r="P86" i="110"/>
  <c r="O86" i="110"/>
  <c r="P85" i="110"/>
  <c r="O85" i="110"/>
  <c r="P84" i="110"/>
  <c r="O84" i="110"/>
  <c r="P83" i="110"/>
  <c r="O83" i="110"/>
  <c r="P82" i="110"/>
  <c r="O82" i="110"/>
  <c r="P81" i="110"/>
  <c r="O81" i="110"/>
  <c r="P80" i="110"/>
  <c r="O80" i="110"/>
  <c r="P79" i="110"/>
  <c r="O79" i="110"/>
  <c r="P78" i="110"/>
  <c r="O78" i="110"/>
  <c r="P77" i="110"/>
  <c r="O77" i="110"/>
  <c r="P76" i="110"/>
  <c r="O76" i="110"/>
  <c r="P75" i="110"/>
  <c r="O75" i="110"/>
  <c r="P74" i="110"/>
  <c r="O74" i="110"/>
  <c r="P73" i="110"/>
  <c r="O73" i="110"/>
  <c r="P72" i="110"/>
  <c r="O72" i="110"/>
  <c r="P71" i="110"/>
  <c r="O71" i="110"/>
  <c r="P70" i="110"/>
  <c r="O70" i="110"/>
  <c r="P69" i="110"/>
  <c r="O69" i="110"/>
  <c r="P68" i="110"/>
  <c r="O68" i="110"/>
  <c r="P67" i="110"/>
  <c r="O67" i="110"/>
  <c r="P66" i="110"/>
  <c r="O66" i="110"/>
  <c r="P65" i="110"/>
  <c r="O65" i="110"/>
  <c r="P64" i="110"/>
  <c r="O64" i="110"/>
  <c r="P63" i="110"/>
  <c r="O63" i="110"/>
  <c r="P62" i="110"/>
  <c r="O62" i="110"/>
  <c r="P61" i="110"/>
  <c r="O61" i="110"/>
  <c r="P60" i="110"/>
  <c r="O60" i="110"/>
  <c r="P59" i="110"/>
  <c r="O59" i="110"/>
  <c r="P58" i="110"/>
  <c r="O58" i="110"/>
  <c r="P57" i="110"/>
  <c r="O57" i="110"/>
  <c r="P56" i="110"/>
  <c r="O56" i="110"/>
  <c r="P55" i="110"/>
  <c r="O55" i="110"/>
  <c r="P54" i="110"/>
  <c r="O54" i="110"/>
  <c r="P53" i="110"/>
  <c r="O53" i="110"/>
  <c r="P52" i="110"/>
  <c r="O52" i="110"/>
  <c r="P51" i="110"/>
  <c r="O51" i="110"/>
  <c r="P50" i="110"/>
  <c r="O50" i="110"/>
  <c r="P49" i="110"/>
  <c r="O49" i="110"/>
  <c r="P48" i="110"/>
  <c r="O48" i="110"/>
  <c r="P47" i="110"/>
  <c r="O47" i="110"/>
  <c r="P46" i="110"/>
  <c r="O46" i="110"/>
  <c r="P45" i="110"/>
  <c r="O45" i="110"/>
  <c r="P44" i="110"/>
  <c r="O44" i="110"/>
  <c r="P43" i="110"/>
  <c r="O43" i="110"/>
  <c r="P42" i="110"/>
  <c r="O42" i="110"/>
  <c r="P41" i="110"/>
  <c r="O41" i="110"/>
  <c r="P40" i="110"/>
  <c r="O40" i="110"/>
  <c r="P39" i="110"/>
  <c r="O39" i="110"/>
  <c r="P38" i="110"/>
  <c r="O38" i="110"/>
  <c r="P37" i="110"/>
  <c r="O37" i="110"/>
  <c r="P36" i="110"/>
  <c r="O36" i="110"/>
  <c r="P35" i="110"/>
  <c r="O35" i="110"/>
  <c r="P34" i="110"/>
  <c r="O34" i="110"/>
  <c r="AF33" i="110"/>
  <c r="AE33" i="110"/>
  <c r="AD33" i="110"/>
  <c r="AC33" i="110"/>
  <c r="AB33" i="110"/>
  <c r="AA33" i="110"/>
  <c r="Z33" i="110"/>
  <c r="Y33" i="110"/>
  <c r="X33" i="110"/>
  <c r="W33" i="110"/>
  <c r="V33" i="110"/>
  <c r="U33" i="110"/>
  <c r="T33" i="110"/>
  <c r="S33" i="110"/>
  <c r="P33" i="110"/>
  <c r="O33" i="110"/>
  <c r="AF32" i="110"/>
  <c r="AE32" i="110"/>
  <c r="AD32" i="110"/>
  <c r="AC32" i="110"/>
  <c r="AB32" i="110"/>
  <c r="AA32" i="110"/>
  <c r="Z32" i="110"/>
  <c r="Y32" i="110"/>
  <c r="X32" i="110"/>
  <c r="W32" i="110"/>
  <c r="V32" i="110"/>
  <c r="U32" i="110"/>
  <c r="T32" i="110"/>
  <c r="S32" i="110"/>
  <c r="P32" i="110"/>
  <c r="O32" i="110"/>
  <c r="AF31" i="110"/>
  <c r="AE31" i="110"/>
  <c r="AD31" i="110"/>
  <c r="AC31" i="110"/>
  <c r="AB31" i="110"/>
  <c r="AA31" i="110"/>
  <c r="Z31" i="110"/>
  <c r="Y31" i="110"/>
  <c r="X31" i="110"/>
  <c r="W31" i="110"/>
  <c r="V31" i="110"/>
  <c r="U31" i="110"/>
  <c r="T31" i="110"/>
  <c r="S31" i="110"/>
  <c r="P31" i="110"/>
  <c r="O31" i="110"/>
  <c r="AF30" i="110"/>
  <c r="AE30" i="110"/>
  <c r="AD30" i="110"/>
  <c r="AC30" i="110"/>
  <c r="AB30" i="110"/>
  <c r="AA30" i="110"/>
  <c r="Z30" i="110"/>
  <c r="Y30" i="110"/>
  <c r="X30" i="110"/>
  <c r="W30" i="110"/>
  <c r="V30" i="110"/>
  <c r="U30" i="110"/>
  <c r="T30" i="110"/>
  <c r="S30" i="110"/>
  <c r="P30" i="110"/>
  <c r="O30" i="110"/>
  <c r="AF29" i="110"/>
  <c r="AE29" i="110"/>
  <c r="AD29" i="110"/>
  <c r="AC29" i="110"/>
  <c r="AB29" i="110"/>
  <c r="AA29" i="110"/>
  <c r="Z29" i="110"/>
  <c r="Y29" i="110"/>
  <c r="X29" i="110"/>
  <c r="W29" i="110"/>
  <c r="V29" i="110"/>
  <c r="U29" i="110"/>
  <c r="T29" i="110"/>
  <c r="S29" i="110"/>
  <c r="P29" i="110"/>
  <c r="O29" i="110"/>
  <c r="AF28" i="110"/>
  <c r="AE28" i="110"/>
  <c r="AD28" i="110"/>
  <c r="AC28" i="110"/>
  <c r="AB28" i="110"/>
  <c r="AA28" i="110"/>
  <c r="Z28" i="110"/>
  <c r="Y28" i="110"/>
  <c r="X28" i="110"/>
  <c r="W28" i="110"/>
  <c r="V28" i="110"/>
  <c r="U28" i="110"/>
  <c r="T28" i="110"/>
  <c r="S28" i="110"/>
  <c r="P28" i="110"/>
  <c r="O28" i="110"/>
  <c r="AF27" i="110"/>
  <c r="AE27" i="110"/>
  <c r="AD27" i="110"/>
  <c r="AC27" i="110"/>
  <c r="AB27" i="110"/>
  <c r="AA27" i="110"/>
  <c r="Z27" i="110"/>
  <c r="Y27" i="110"/>
  <c r="X27" i="110"/>
  <c r="W27" i="110"/>
  <c r="V27" i="110"/>
  <c r="U27" i="110"/>
  <c r="T27" i="110"/>
  <c r="S27" i="110"/>
  <c r="P27" i="110"/>
  <c r="O27" i="110"/>
  <c r="AF26" i="110"/>
  <c r="AE26" i="110"/>
  <c r="AD26" i="110"/>
  <c r="AC26" i="110"/>
  <c r="AB26" i="110"/>
  <c r="AA26" i="110"/>
  <c r="Z26" i="110"/>
  <c r="Y26" i="110"/>
  <c r="X26" i="110"/>
  <c r="W26" i="110"/>
  <c r="V26" i="110"/>
  <c r="U26" i="110"/>
  <c r="T26" i="110"/>
  <c r="S26" i="110"/>
  <c r="P26" i="110"/>
  <c r="O26" i="110"/>
  <c r="AF25" i="110"/>
  <c r="AE25" i="110"/>
  <c r="AD25" i="110"/>
  <c r="AC25" i="110"/>
  <c r="AB25" i="110"/>
  <c r="AA25" i="110"/>
  <c r="Z25" i="110"/>
  <c r="Y25" i="110"/>
  <c r="X25" i="110"/>
  <c r="W25" i="110"/>
  <c r="V25" i="110"/>
  <c r="U25" i="110"/>
  <c r="T25" i="110"/>
  <c r="S25" i="110"/>
  <c r="P25" i="110"/>
  <c r="O25" i="110"/>
  <c r="AF24" i="110"/>
  <c r="AE24" i="110"/>
  <c r="AD24" i="110"/>
  <c r="AC24" i="110"/>
  <c r="AB24" i="110"/>
  <c r="AA24" i="110"/>
  <c r="Z24" i="110"/>
  <c r="Y24" i="110"/>
  <c r="X24" i="110"/>
  <c r="W24" i="110"/>
  <c r="V24" i="110"/>
  <c r="U24" i="110"/>
  <c r="T24" i="110"/>
  <c r="S24" i="110"/>
  <c r="P24" i="110"/>
  <c r="O24" i="110"/>
  <c r="AF23" i="110"/>
  <c r="AE23" i="110"/>
  <c r="AD23" i="110"/>
  <c r="AC23" i="110"/>
  <c r="AB23" i="110"/>
  <c r="AA23" i="110"/>
  <c r="Z23" i="110"/>
  <c r="Y23" i="110"/>
  <c r="X23" i="110"/>
  <c r="W23" i="110"/>
  <c r="V23" i="110"/>
  <c r="U23" i="110"/>
  <c r="T23" i="110"/>
  <c r="S23" i="110"/>
  <c r="P23" i="110"/>
  <c r="O23" i="110"/>
  <c r="AF22" i="110"/>
  <c r="AE22" i="110"/>
  <c r="AD22" i="110"/>
  <c r="AC22" i="110"/>
  <c r="AB22" i="110"/>
  <c r="AA22" i="110"/>
  <c r="Z22" i="110"/>
  <c r="Y22" i="110"/>
  <c r="X22" i="110"/>
  <c r="W22" i="110"/>
  <c r="V22" i="110"/>
  <c r="U22" i="110"/>
  <c r="T22" i="110"/>
  <c r="S22" i="110"/>
  <c r="P22" i="110"/>
  <c r="O22" i="110"/>
  <c r="AF21" i="110"/>
  <c r="AE21" i="110"/>
  <c r="AD21" i="110"/>
  <c r="AC21" i="110"/>
  <c r="AB21" i="110"/>
  <c r="AA21" i="110"/>
  <c r="Z21" i="110"/>
  <c r="Y21" i="110"/>
  <c r="X21" i="110"/>
  <c r="W21" i="110"/>
  <c r="V21" i="110"/>
  <c r="U21" i="110"/>
  <c r="T21" i="110"/>
  <c r="S21" i="110"/>
  <c r="P21" i="110"/>
  <c r="O21" i="110"/>
  <c r="AF20" i="110"/>
  <c r="AE20" i="110"/>
  <c r="AD20" i="110"/>
  <c r="AC20" i="110"/>
  <c r="AB20" i="110"/>
  <c r="AA20" i="110"/>
  <c r="Z20" i="110"/>
  <c r="Y20" i="110"/>
  <c r="X20" i="110"/>
  <c r="W20" i="110"/>
  <c r="V20" i="110"/>
  <c r="U20" i="110"/>
  <c r="T20" i="110"/>
  <c r="S20" i="110"/>
  <c r="P20" i="110"/>
  <c r="O20" i="110"/>
  <c r="AF19" i="110"/>
  <c r="AF39" i="110" s="1"/>
  <c r="AE19" i="110"/>
  <c r="AE39" i="110" s="1"/>
  <c r="AD19" i="110"/>
  <c r="AD39" i="110" s="1"/>
  <c r="AC19" i="110"/>
  <c r="AC39" i="110" s="1"/>
  <c r="AB19" i="110"/>
  <c r="AB39" i="110" s="1"/>
  <c r="AA19" i="110"/>
  <c r="AA39" i="110" s="1"/>
  <c r="Z19" i="110"/>
  <c r="Z39" i="110" s="1"/>
  <c r="Y19" i="110"/>
  <c r="Y39" i="110" s="1"/>
  <c r="X19" i="110"/>
  <c r="W19" i="110"/>
  <c r="W39" i="110" s="1"/>
  <c r="V19" i="110"/>
  <c r="V39" i="110" s="1"/>
  <c r="U19" i="110"/>
  <c r="U39" i="110" s="1"/>
  <c r="T19" i="110"/>
  <c r="T39" i="110" s="1"/>
  <c r="S19" i="110"/>
  <c r="S39" i="110" s="1"/>
  <c r="P19" i="110"/>
  <c r="O19" i="110"/>
  <c r="AF18" i="110"/>
  <c r="AE18" i="110"/>
  <c r="AD18" i="110"/>
  <c r="AC18" i="110"/>
  <c r="AB18" i="110"/>
  <c r="AA18" i="110"/>
  <c r="Z18" i="110"/>
  <c r="Y18" i="110"/>
  <c r="X18" i="110"/>
  <c r="W18" i="110"/>
  <c r="V18" i="110"/>
  <c r="U18" i="110"/>
  <c r="T18" i="110"/>
  <c r="S18" i="110"/>
  <c r="P18" i="110"/>
  <c r="O18" i="110"/>
  <c r="AF17" i="110"/>
  <c r="AE17" i="110"/>
  <c r="AD17" i="110"/>
  <c r="AC17" i="110"/>
  <c r="AB17" i="110"/>
  <c r="AA17" i="110"/>
  <c r="Z17" i="110"/>
  <c r="Y17" i="110"/>
  <c r="X17" i="110"/>
  <c r="W17" i="110"/>
  <c r="V17" i="110"/>
  <c r="U17" i="110"/>
  <c r="T17" i="110"/>
  <c r="S17" i="110"/>
  <c r="P17" i="110"/>
  <c r="O17" i="110"/>
  <c r="AF16" i="110"/>
  <c r="AE16" i="110"/>
  <c r="AD16" i="110"/>
  <c r="AC16" i="110"/>
  <c r="AB16" i="110"/>
  <c r="AA16" i="110"/>
  <c r="Z16" i="110"/>
  <c r="Y16" i="110"/>
  <c r="X16" i="110"/>
  <c r="W16" i="110"/>
  <c r="V16" i="110"/>
  <c r="U16" i="110"/>
  <c r="T16" i="110"/>
  <c r="S16" i="110"/>
  <c r="P16" i="110"/>
  <c r="O16" i="110"/>
  <c r="AF15" i="110"/>
  <c r="AE15" i="110"/>
  <c r="AD15" i="110"/>
  <c r="AC15" i="110"/>
  <c r="AB15" i="110"/>
  <c r="AA15" i="110"/>
  <c r="Z15" i="110"/>
  <c r="Y15" i="110"/>
  <c r="X15" i="110"/>
  <c r="W15" i="110"/>
  <c r="V15" i="110"/>
  <c r="U15" i="110"/>
  <c r="T15" i="110"/>
  <c r="S15" i="110"/>
  <c r="P15" i="110"/>
  <c r="O15" i="110"/>
  <c r="AF14" i="110"/>
  <c r="AE14" i="110"/>
  <c r="AD14" i="110"/>
  <c r="AC14" i="110"/>
  <c r="AB14" i="110"/>
  <c r="AA14" i="110"/>
  <c r="Z14" i="110"/>
  <c r="Y14" i="110"/>
  <c r="X14" i="110"/>
  <c r="W14" i="110"/>
  <c r="V14" i="110"/>
  <c r="U14" i="110"/>
  <c r="T14" i="110"/>
  <c r="S14" i="110"/>
  <c r="P14" i="110"/>
  <c r="O14" i="110"/>
  <c r="AE11" i="110" s="1"/>
  <c r="AF13" i="110"/>
  <c r="AF38" i="110" s="1"/>
  <c r="AE13" i="110"/>
  <c r="AE38" i="110" s="1"/>
  <c r="AD13" i="110"/>
  <c r="AD38" i="110" s="1"/>
  <c r="AC13" i="110"/>
  <c r="AC38" i="110" s="1"/>
  <c r="AB13" i="110"/>
  <c r="AB38" i="110" s="1"/>
  <c r="AA13" i="110"/>
  <c r="AA38" i="110" s="1"/>
  <c r="Z13" i="110"/>
  <c r="Z38" i="110" s="1"/>
  <c r="Y13" i="110"/>
  <c r="Y38" i="110" s="1"/>
  <c r="X13" i="110"/>
  <c r="X38" i="110" s="1"/>
  <c r="W13" i="110"/>
  <c r="W38" i="110" s="1"/>
  <c r="V13" i="110"/>
  <c r="V38" i="110" s="1"/>
  <c r="U13" i="110"/>
  <c r="U38" i="110" s="1"/>
  <c r="T13" i="110"/>
  <c r="T38" i="110" s="1"/>
  <c r="S13" i="110"/>
  <c r="S38" i="110" s="1"/>
  <c r="P13" i="110"/>
  <c r="O13" i="110"/>
  <c r="AF12" i="110"/>
  <c r="AE12" i="110"/>
  <c r="AD12" i="110"/>
  <c r="AC12" i="110"/>
  <c r="AB12" i="110"/>
  <c r="AA12" i="110"/>
  <c r="Z12" i="110"/>
  <c r="Y12" i="110"/>
  <c r="X12" i="110"/>
  <c r="W12" i="110"/>
  <c r="V12" i="110"/>
  <c r="U12" i="110"/>
  <c r="T12" i="110"/>
  <c r="S12" i="110"/>
  <c r="P12" i="110"/>
  <c r="O12" i="110"/>
  <c r="AF11" i="110"/>
  <c r="AD11" i="110"/>
  <c r="AC11" i="110"/>
  <c r="AB11" i="110"/>
  <c r="AA11" i="110"/>
  <c r="Z11" i="110"/>
  <c r="Y11" i="110"/>
  <c r="X11" i="110"/>
  <c r="W11" i="110"/>
  <c r="V11" i="110"/>
  <c r="U11" i="110"/>
  <c r="T11" i="110"/>
  <c r="S11" i="110"/>
  <c r="P11" i="110"/>
  <c r="O11" i="110"/>
  <c r="AD10" i="110"/>
  <c r="AC10" i="110"/>
  <c r="AC41" i="110" s="1"/>
  <c r="AB10" i="110"/>
  <c r="AA10" i="110"/>
  <c r="Z10" i="110"/>
  <c r="Y10" i="110"/>
  <c r="Y41" i="110" s="1"/>
  <c r="X10" i="110"/>
  <c r="W10" i="110"/>
  <c r="V10" i="110"/>
  <c r="U10" i="110"/>
  <c r="U41" i="110" s="1"/>
  <c r="T10" i="110"/>
  <c r="S10" i="110"/>
  <c r="P10" i="110"/>
  <c r="O10" i="110"/>
  <c r="O106" i="110" s="1"/>
  <c r="K6" i="110"/>
  <c r="K5" i="110"/>
  <c r="G5" i="110"/>
  <c r="C3" i="110"/>
  <c r="V41" i="110" l="1"/>
  <c r="Z41" i="110"/>
  <c r="AD41" i="110"/>
  <c r="S38" i="105"/>
  <c r="W38" i="105"/>
  <c r="AA38" i="105"/>
  <c r="U39" i="105"/>
  <c r="Y39" i="105"/>
  <c r="AC39" i="105"/>
  <c r="U25" i="103"/>
  <c r="AC25" i="103"/>
  <c r="U26" i="104"/>
  <c r="Y26" i="104"/>
  <c r="AC26" i="104"/>
  <c r="S27" i="104"/>
  <c r="W27" i="104"/>
  <c r="AA27" i="104"/>
  <c r="AF27" i="104"/>
  <c r="X39" i="110"/>
  <c r="T38" i="105"/>
  <c r="X38" i="105"/>
  <c r="AB35" i="105"/>
  <c r="AE11" i="105"/>
  <c r="AE12" i="105"/>
  <c r="V39" i="105"/>
  <c r="Z39" i="105"/>
  <c r="AD39" i="105"/>
  <c r="AE13" i="105"/>
  <c r="AE14" i="105"/>
  <c r="AE15" i="105"/>
  <c r="AE16" i="105"/>
  <c r="AE17" i="105"/>
  <c r="AE18" i="105"/>
  <c r="AE19" i="105"/>
  <c r="AE20" i="105"/>
  <c r="AE21" i="105"/>
  <c r="AE36" i="105" s="1"/>
  <c r="AE22" i="105"/>
  <c r="AE23" i="105"/>
  <c r="AE24" i="105"/>
  <c r="AE25" i="105"/>
  <c r="AE26" i="105"/>
  <c r="AE27" i="105"/>
  <c r="AE28" i="105"/>
  <c r="AE29" i="105"/>
  <c r="AE30" i="105"/>
  <c r="AE31" i="105"/>
  <c r="AE32" i="105"/>
  <c r="AE33" i="105"/>
  <c r="S28" i="103"/>
  <c r="W28" i="103"/>
  <c r="AA28" i="103"/>
  <c r="T28" i="103"/>
  <c r="AB22" i="103"/>
  <c r="AF10" i="104"/>
  <c r="AF28" i="104" s="1"/>
  <c r="V28" i="104"/>
  <c r="Z28" i="104"/>
  <c r="AD28" i="104"/>
  <c r="V26" i="104"/>
  <c r="Z26" i="104"/>
  <c r="AD26" i="104"/>
  <c r="T27" i="104"/>
  <c r="X27" i="104"/>
  <c r="AB27" i="104"/>
  <c r="M60" i="104"/>
  <c r="AF34" i="105"/>
  <c r="P58" i="103"/>
  <c r="V41" i="105"/>
  <c r="Z41" i="105"/>
  <c r="AD41" i="105"/>
  <c r="U38" i="105"/>
  <c r="Y38" i="105"/>
  <c r="AC38" i="105"/>
  <c r="S39" i="105"/>
  <c r="W39" i="105"/>
  <c r="AA39" i="105"/>
  <c r="AF39" i="105"/>
  <c r="S28" i="104"/>
  <c r="W28" i="104"/>
  <c r="AA28" i="104"/>
  <c r="S26" i="104"/>
  <c r="W26" i="104"/>
  <c r="AA26" i="104"/>
  <c r="AF23" i="104"/>
  <c r="AC27" i="104"/>
  <c r="J59" i="103"/>
  <c r="N59" i="103"/>
  <c r="C108" i="110"/>
  <c r="G108" i="110"/>
  <c r="K108" i="110"/>
  <c r="T41" i="105"/>
  <c r="T42" i="105" s="1"/>
  <c r="X40" i="105"/>
  <c r="AB41" i="105"/>
  <c r="P106" i="105"/>
  <c r="D108" i="105"/>
  <c r="T25" i="103"/>
  <c r="X22" i="103"/>
  <c r="AB25" i="103"/>
  <c r="U22" i="103"/>
  <c r="AC22" i="103"/>
  <c r="S26" i="103"/>
  <c r="W26" i="103"/>
  <c r="AA26" i="103"/>
  <c r="AF23" i="103"/>
  <c r="T23" i="103"/>
  <c r="AB23" i="103"/>
  <c r="U26" i="103"/>
  <c r="AC26" i="103"/>
  <c r="U24" i="103"/>
  <c r="AF27" i="103"/>
  <c r="O58" i="104"/>
  <c r="G60" i="104" s="1"/>
  <c r="U28" i="104"/>
  <c r="Y28" i="104"/>
  <c r="AC28" i="104"/>
  <c r="P58" i="104"/>
  <c r="M59" i="104" s="1"/>
  <c r="C60" i="104"/>
  <c r="P106" i="110"/>
  <c r="S41" i="110"/>
  <c r="W41" i="110"/>
  <c r="AA41" i="110"/>
  <c r="O106" i="105"/>
  <c r="H108" i="105" s="1"/>
  <c r="U41" i="105"/>
  <c r="Y41" i="105"/>
  <c r="AC41" i="105"/>
  <c r="X23" i="103"/>
  <c r="U23" i="103"/>
  <c r="AC23" i="103"/>
  <c r="V27" i="103"/>
  <c r="Z27" i="103"/>
  <c r="AD27" i="103"/>
  <c r="AE15" i="103"/>
  <c r="AE16" i="103"/>
  <c r="AE17" i="103"/>
  <c r="AE18" i="103"/>
  <c r="AE19" i="103"/>
  <c r="AE20" i="103"/>
  <c r="AE27" i="103" s="1"/>
  <c r="AE21" i="103"/>
  <c r="M59" i="103"/>
  <c r="K108" i="105"/>
  <c r="AF28" i="103"/>
  <c r="T41" i="110"/>
  <c r="X41" i="110"/>
  <c r="AB41" i="110"/>
  <c r="V28" i="103"/>
  <c r="Z28" i="103"/>
  <c r="AD28" i="103"/>
  <c r="Y26" i="103"/>
  <c r="S27" i="103"/>
  <c r="W27" i="103"/>
  <c r="AA27" i="103"/>
  <c r="J60" i="104"/>
  <c r="N59" i="104"/>
  <c r="J59" i="104"/>
  <c r="E60" i="104"/>
  <c r="I60" i="104"/>
  <c r="N60" i="104"/>
  <c r="X22" i="104"/>
  <c r="X23" i="104"/>
  <c r="T24" i="104"/>
  <c r="AB24" i="104"/>
  <c r="T25" i="104"/>
  <c r="AF25" i="104"/>
  <c r="AF26" i="104"/>
  <c r="X28" i="104"/>
  <c r="U22" i="104"/>
  <c r="Y22" i="104"/>
  <c r="AC22" i="104"/>
  <c r="U23" i="104"/>
  <c r="Y23" i="104"/>
  <c r="AC23" i="104"/>
  <c r="U24" i="104"/>
  <c r="Y24" i="104"/>
  <c r="AC24" i="104"/>
  <c r="U25" i="104"/>
  <c r="Y25" i="104"/>
  <c r="AC25" i="104"/>
  <c r="C59" i="104"/>
  <c r="AF22" i="104"/>
  <c r="AB23" i="104"/>
  <c r="AF24" i="104"/>
  <c r="AB25" i="104"/>
  <c r="AB28" i="104"/>
  <c r="V22" i="104"/>
  <c r="Z22" i="104"/>
  <c r="AD22" i="104"/>
  <c r="V23" i="104"/>
  <c r="Z23" i="104"/>
  <c r="AD23" i="104"/>
  <c r="V24" i="104"/>
  <c r="Z24" i="104"/>
  <c r="AD24" i="104"/>
  <c r="V25" i="104"/>
  <c r="Z25" i="104"/>
  <c r="AD25" i="104"/>
  <c r="D59" i="104"/>
  <c r="T22" i="104"/>
  <c r="T23" i="104"/>
  <c r="X24" i="104"/>
  <c r="AE10" i="104"/>
  <c r="S22" i="104"/>
  <c r="W22" i="104"/>
  <c r="AA22" i="104"/>
  <c r="S23" i="104"/>
  <c r="W23" i="104"/>
  <c r="AA23" i="104"/>
  <c r="AE23" i="104"/>
  <c r="S24" i="104"/>
  <c r="W24" i="104"/>
  <c r="AA24" i="104"/>
  <c r="AE24" i="104"/>
  <c r="S25" i="104"/>
  <c r="W25" i="104"/>
  <c r="AA25" i="104"/>
  <c r="K59" i="103"/>
  <c r="G59" i="103"/>
  <c r="C59" i="103"/>
  <c r="T22" i="103"/>
  <c r="X24" i="103"/>
  <c r="AB27" i="103"/>
  <c r="Y27" i="103"/>
  <c r="AC27" i="103"/>
  <c r="Y24" i="103"/>
  <c r="X25" i="103"/>
  <c r="AF25" i="103"/>
  <c r="T27" i="103"/>
  <c r="X28" i="103"/>
  <c r="O58" i="103"/>
  <c r="AE10" i="103"/>
  <c r="U28" i="103"/>
  <c r="Y28" i="103"/>
  <c r="AC28" i="103"/>
  <c r="AE11" i="103"/>
  <c r="AE12" i="103"/>
  <c r="AE13" i="103"/>
  <c r="AF22" i="103"/>
  <c r="X26" i="103"/>
  <c r="AF26" i="103"/>
  <c r="U27" i="103"/>
  <c r="AB28" i="103"/>
  <c r="Y22" i="103"/>
  <c r="AC24" i="103"/>
  <c r="D59" i="103"/>
  <c r="H60" i="103"/>
  <c r="H59" i="103"/>
  <c r="L59" i="103"/>
  <c r="F59" i="103"/>
  <c r="V22" i="103"/>
  <c r="Z22" i="103"/>
  <c r="AD22" i="103"/>
  <c r="V23" i="103"/>
  <c r="Z23" i="103"/>
  <c r="AD23" i="103"/>
  <c r="V24" i="103"/>
  <c r="Z24" i="103"/>
  <c r="AD24" i="103"/>
  <c r="V25" i="103"/>
  <c r="Z25" i="103"/>
  <c r="AD25" i="103"/>
  <c r="S22" i="103"/>
  <c r="W22" i="103"/>
  <c r="AA22" i="103"/>
  <c r="S23" i="103"/>
  <c r="W23" i="103"/>
  <c r="AA23" i="103"/>
  <c r="S24" i="103"/>
  <c r="W24" i="103"/>
  <c r="AA24" i="103"/>
  <c r="S25" i="103"/>
  <c r="W25" i="103"/>
  <c r="AA25" i="103"/>
  <c r="E59" i="103"/>
  <c r="I59" i="103"/>
  <c r="M107" i="105"/>
  <c r="N107" i="105"/>
  <c r="F107" i="105"/>
  <c r="J107" i="105"/>
  <c r="F108" i="105"/>
  <c r="J108" i="105"/>
  <c r="E108" i="105"/>
  <c r="I108" i="105"/>
  <c r="N108" i="105"/>
  <c r="T34" i="105"/>
  <c r="X35" i="105"/>
  <c r="T36" i="105"/>
  <c r="AF36" i="105"/>
  <c r="AB37" i="105"/>
  <c r="AF40" i="105"/>
  <c r="AF41" i="105"/>
  <c r="U34" i="105"/>
  <c r="Y34" i="105"/>
  <c r="AC34" i="105"/>
  <c r="U35" i="105"/>
  <c r="Y35" i="105"/>
  <c r="AC35" i="105"/>
  <c r="U36" i="105"/>
  <c r="Y36" i="105"/>
  <c r="AC36" i="105"/>
  <c r="U37" i="105"/>
  <c r="Y37" i="105"/>
  <c r="AC37" i="105"/>
  <c r="U40" i="105"/>
  <c r="U42" i="105" s="1"/>
  <c r="Y40" i="105"/>
  <c r="Y42" i="105" s="1"/>
  <c r="AC40" i="105"/>
  <c r="C107" i="105"/>
  <c r="G107" i="105"/>
  <c r="K107" i="105"/>
  <c r="AB34" i="105"/>
  <c r="T35" i="105"/>
  <c r="AF35" i="105"/>
  <c r="X36" i="105"/>
  <c r="T37" i="105"/>
  <c r="AF37" i="105"/>
  <c r="AB38" i="105"/>
  <c r="T40" i="105"/>
  <c r="AB40" i="105"/>
  <c r="AB42" i="105" s="1"/>
  <c r="X41" i="105"/>
  <c r="V34" i="105"/>
  <c r="Z34" i="105"/>
  <c r="AD34" i="105"/>
  <c r="V35" i="105"/>
  <c r="Z35" i="105"/>
  <c r="AD35" i="105"/>
  <c r="V36" i="105"/>
  <c r="Z36" i="105"/>
  <c r="AD36" i="105"/>
  <c r="V37" i="105"/>
  <c r="Z37" i="105"/>
  <c r="AD37" i="105"/>
  <c r="V40" i="105"/>
  <c r="V42" i="105" s="1"/>
  <c r="Z40" i="105"/>
  <c r="Z42" i="105" s="1"/>
  <c r="AD40" i="105"/>
  <c r="AD42" i="105" s="1"/>
  <c r="D107" i="105"/>
  <c r="H107" i="105"/>
  <c r="L107" i="105"/>
  <c r="X34" i="105"/>
  <c r="AB36" i="105"/>
  <c r="X37" i="105"/>
  <c r="AE10" i="105"/>
  <c r="S34" i="105"/>
  <c r="W34" i="105"/>
  <c r="AA34" i="105"/>
  <c r="S35" i="105"/>
  <c r="W35" i="105"/>
  <c r="AA35" i="105"/>
  <c r="S36" i="105"/>
  <c r="W36" i="105"/>
  <c r="AA36" i="105"/>
  <c r="S37" i="105"/>
  <c r="W37" i="105"/>
  <c r="AA37" i="105"/>
  <c r="S40" i="105"/>
  <c r="S42" i="105" s="1"/>
  <c r="W40" i="105"/>
  <c r="W42" i="105" s="1"/>
  <c r="AA40" i="105"/>
  <c r="AA42" i="105" s="1"/>
  <c r="E107" i="105"/>
  <c r="I107" i="105"/>
  <c r="D108" i="110"/>
  <c r="H108" i="110"/>
  <c r="L108" i="110"/>
  <c r="E108" i="110"/>
  <c r="I108" i="110"/>
  <c r="M107" i="110"/>
  <c r="F108" i="110"/>
  <c r="J108" i="110"/>
  <c r="N108" i="110"/>
  <c r="AF10" i="110"/>
  <c r="T34" i="110"/>
  <c r="X34" i="110"/>
  <c r="AB34" i="110"/>
  <c r="T35" i="110"/>
  <c r="X35" i="110"/>
  <c r="AB35" i="110"/>
  <c r="AF35" i="110"/>
  <c r="T36" i="110"/>
  <c r="X36" i="110"/>
  <c r="AB36" i="110"/>
  <c r="AF36" i="110"/>
  <c r="T37" i="110"/>
  <c r="X37" i="110"/>
  <c r="AB37" i="110"/>
  <c r="T40" i="110"/>
  <c r="T42" i="110" s="1"/>
  <c r="X40" i="110"/>
  <c r="AB40" i="110"/>
  <c r="F107" i="110"/>
  <c r="J107" i="110"/>
  <c r="N107" i="110"/>
  <c r="U34" i="110"/>
  <c r="Y34" i="110"/>
  <c r="AC34" i="110"/>
  <c r="U35" i="110"/>
  <c r="Y35" i="110"/>
  <c r="AC35" i="110"/>
  <c r="U36" i="110"/>
  <c r="Y36" i="110"/>
  <c r="AC36" i="110"/>
  <c r="U37" i="110"/>
  <c r="Y37" i="110"/>
  <c r="AC37" i="110"/>
  <c r="U40" i="110"/>
  <c r="U42" i="110" s="1"/>
  <c r="Y40" i="110"/>
  <c r="Y42" i="110" s="1"/>
  <c r="AC40" i="110"/>
  <c r="AC42" i="110" s="1"/>
  <c r="C107" i="110"/>
  <c r="G107" i="110"/>
  <c r="K107" i="110"/>
  <c r="V34" i="110"/>
  <c r="Z34" i="110"/>
  <c r="AD34" i="110"/>
  <c r="V35" i="110"/>
  <c r="Z35" i="110"/>
  <c r="AD35" i="110"/>
  <c r="V36" i="110"/>
  <c r="Z36" i="110"/>
  <c r="AD36" i="110"/>
  <c r="V37" i="110"/>
  <c r="Z37" i="110"/>
  <c r="AD37" i="110"/>
  <c r="V40" i="110"/>
  <c r="V42" i="110" s="1"/>
  <c r="Z40" i="110"/>
  <c r="Z42" i="110" s="1"/>
  <c r="AD40" i="110"/>
  <c r="AD42" i="110" s="1"/>
  <c r="D107" i="110"/>
  <c r="H107" i="110"/>
  <c r="L107" i="110"/>
  <c r="AE10" i="110"/>
  <c r="S34" i="110"/>
  <c r="W34" i="110"/>
  <c r="AA34" i="110"/>
  <c r="S35" i="110"/>
  <c r="W35" i="110"/>
  <c r="AA35" i="110"/>
  <c r="AE35" i="110"/>
  <c r="S36" i="110"/>
  <c r="W36" i="110"/>
  <c r="AA36" i="110"/>
  <c r="AE36" i="110"/>
  <c r="S37" i="110"/>
  <c r="W37" i="110"/>
  <c r="AA37" i="110"/>
  <c r="S40" i="110"/>
  <c r="S42" i="110" s="1"/>
  <c r="W40" i="110"/>
  <c r="W42" i="110" s="1"/>
  <c r="AA40" i="110"/>
  <c r="AA42" i="110" s="1"/>
  <c r="E107" i="110"/>
  <c r="I107" i="110"/>
  <c r="AE38" i="105" l="1"/>
  <c r="AE35" i="105"/>
  <c r="K60" i="104"/>
  <c r="X42" i="110"/>
  <c r="X42" i="105"/>
  <c r="I59" i="104"/>
  <c r="L59" i="104"/>
  <c r="K59" i="104"/>
  <c r="H60" i="104"/>
  <c r="L60" i="104"/>
  <c r="F59" i="104"/>
  <c r="AE39" i="105"/>
  <c r="AC42" i="105"/>
  <c r="E59" i="104"/>
  <c r="H59" i="104"/>
  <c r="G59" i="104"/>
  <c r="D60" i="104"/>
  <c r="F60" i="104"/>
  <c r="AB42" i="110"/>
  <c r="C108" i="105"/>
  <c r="G108" i="105"/>
  <c r="AE24" i="103"/>
  <c r="L108" i="105"/>
  <c r="AF42" i="105"/>
  <c r="AE28" i="104"/>
  <c r="AE25" i="104"/>
  <c r="AE22" i="104"/>
  <c r="AE28" i="103"/>
  <c r="AE25" i="103"/>
  <c r="AE22" i="103"/>
  <c r="K60" i="103"/>
  <c r="G60" i="103"/>
  <c r="C60" i="103"/>
  <c r="J60" i="103"/>
  <c r="F60" i="103"/>
  <c r="L60" i="103"/>
  <c r="D60" i="103"/>
  <c r="AE26" i="103"/>
  <c r="AE23" i="103"/>
  <c r="N60" i="103"/>
  <c r="I60" i="103"/>
  <c r="E60" i="103"/>
  <c r="AE41" i="105"/>
  <c r="AE40" i="105"/>
  <c r="AE37" i="105"/>
  <c r="AE34" i="105"/>
  <c r="AE41" i="110"/>
  <c r="AE40" i="110"/>
  <c r="AE37" i="110"/>
  <c r="AE34" i="110"/>
  <c r="AF41" i="110"/>
  <c r="AF40" i="110"/>
  <c r="AF37" i="110"/>
  <c r="AF34" i="110"/>
  <c r="AE42" i="110" l="1"/>
  <c r="AF42" i="110"/>
  <c r="AE42" i="105"/>
  <c r="N106" i="97" l="1"/>
  <c r="N108" i="97" s="1"/>
  <c r="M106" i="97"/>
  <c r="M107" i="97" s="1"/>
  <c r="L106" i="97"/>
  <c r="L108" i="97" s="1"/>
  <c r="K106" i="97"/>
  <c r="K108" i="97" s="1"/>
  <c r="J106" i="97"/>
  <c r="J108" i="97" s="1"/>
  <c r="I106" i="97"/>
  <c r="I108" i="97" s="1"/>
  <c r="H106" i="97"/>
  <c r="H108" i="97" s="1"/>
  <c r="G106" i="97"/>
  <c r="G108" i="97" s="1"/>
  <c r="F106" i="97"/>
  <c r="F108" i="97" s="1"/>
  <c r="E106" i="97"/>
  <c r="E108" i="97" s="1"/>
  <c r="D106" i="97"/>
  <c r="D108" i="97" s="1"/>
  <c r="C106" i="97"/>
  <c r="C108" i="97" s="1"/>
  <c r="D107" i="97" l="1"/>
  <c r="F107" i="97"/>
  <c r="H107" i="97"/>
  <c r="J107" i="97"/>
  <c r="L107" i="97"/>
  <c r="N107" i="97"/>
  <c r="C107" i="97"/>
  <c r="E107" i="97"/>
  <c r="G107" i="97"/>
  <c r="I107" i="97"/>
  <c r="K107" i="97"/>
  <c r="C3" i="96"/>
  <c r="N58" i="96"/>
  <c r="M58" i="96"/>
  <c r="L58" i="96"/>
  <c r="K58" i="96"/>
  <c r="J58" i="96"/>
  <c r="I58" i="96"/>
  <c r="H58" i="96"/>
  <c r="G58" i="96"/>
  <c r="F58" i="96"/>
  <c r="E58" i="96"/>
  <c r="D58" i="96"/>
  <c r="C58" i="96"/>
  <c r="O58" i="96" s="1"/>
  <c r="P57" i="96"/>
  <c r="O57" i="96"/>
  <c r="P56" i="96"/>
  <c r="O56" i="96"/>
  <c r="P55" i="96"/>
  <c r="O55" i="96"/>
  <c r="P54" i="96"/>
  <c r="AF21" i="96" s="1"/>
  <c r="O54" i="96"/>
  <c r="AE21" i="96" s="1"/>
  <c r="P53" i="96"/>
  <c r="O53" i="96"/>
  <c r="P52" i="96"/>
  <c r="O52" i="96"/>
  <c r="P51" i="96"/>
  <c r="O51" i="96"/>
  <c r="P50" i="96"/>
  <c r="O50" i="96"/>
  <c r="AE20" i="96" s="1"/>
  <c r="P49" i="96"/>
  <c r="O49" i="96"/>
  <c r="P48" i="96"/>
  <c r="O48" i="96"/>
  <c r="P47" i="96"/>
  <c r="O47" i="96"/>
  <c r="P46" i="96"/>
  <c r="O46" i="96"/>
  <c r="AE19" i="96" s="1"/>
  <c r="AE27" i="96" s="1"/>
  <c r="P45" i="96"/>
  <c r="O45" i="96"/>
  <c r="P44" i="96"/>
  <c r="O44" i="96"/>
  <c r="P43" i="96"/>
  <c r="O43" i="96"/>
  <c r="P42" i="96"/>
  <c r="AF18" i="96" s="1"/>
  <c r="O42" i="96"/>
  <c r="P41" i="96"/>
  <c r="O41" i="96"/>
  <c r="P40" i="96"/>
  <c r="O40" i="96"/>
  <c r="P39" i="96"/>
  <c r="O39" i="96"/>
  <c r="P38" i="96"/>
  <c r="AF17" i="96" s="1"/>
  <c r="O38" i="96"/>
  <c r="AE17" i="96" s="1"/>
  <c r="P37" i="96"/>
  <c r="O37" i="96"/>
  <c r="P36" i="96"/>
  <c r="O36" i="96"/>
  <c r="P35" i="96"/>
  <c r="O35" i="96"/>
  <c r="P34" i="96"/>
  <c r="O34" i="96"/>
  <c r="AE16" i="96" s="1"/>
  <c r="P33" i="96"/>
  <c r="O33" i="96"/>
  <c r="P32" i="96"/>
  <c r="O32" i="96"/>
  <c r="P31" i="96"/>
  <c r="O31" i="96"/>
  <c r="P30" i="96"/>
  <c r="O30" i="96"/>
  <c r="AE15" i="96" s="1"/>
  <c r="P29" i="96"/>
  <c r="O29" i="96"/>
  <c r="P28" i="96"/>
  <c r="O28" i="96"/>
  <c r="P27" i="96"/>
  <c r="O27" i="96"/>
  <c r="P26" i="96"/>
  <c r="AF14" i="96" s="1"/>
  <c r="O26" i="96"/>
  <c r="AE14" i="96" s="1"/>
  <c r="P25" i="96"/>
  <c r="O25" i="96"/>
  <c r="P24" i="96"/>
  <c r="O24" i="96"/>
  <c r="P23" i="96"/>
  <c r="O23" i="96"/>
  <c r="P22" i="96"/>
  <c r="AF13" i="96" s="1"/>
  <c r="O22" i="96"/>
  <c r="AE13" i="96" s="1"/>
  <c r="AD21" i="96"/>
  <c r="AC21" i="96"/>
  <c r="AB21" i="96"/>
  <c r="AA21" i="96"/>
  <c r="Z21" i="96"/>
  <c r="Y21" i="96"/>
  <c r="X21" i="96"/>
  <c r="W21" i="96"/>
  <c r="V21" i="96"/>
  <c r="U21" i="96"/>
  <c r="T21" i="96"/>
  <c r="S21" i="96"/>
  <c r="P21" i="96"/>
  <c r="O21" i="96"/>
  <c r="AF20" i="96"/>
  <c r="AD20" i="96"/>
  <c r="AC20" i="96"/>
  <c r="AB20" i="96"/>
  <c r="AA20" i="96"/>
  <c r="Z20" i="96"/>
  <c r="Y20" i="96"/>
  <c r="X20" i="96"/>
  <c r="W20" i="96"/>
  <c r="V20" i="96"/>
  <c r="U20" i="96"/>
  <c r="T20" i="96"/>
  <c r="S20" i="96"/>
  <c r="P20" i="96"/>
  <c r="O20" i="96"/>
  <c r="AF19" i="96"/>
  <c r="AD19" i="96"/>
  <c r="AD27" i="96" s="1"/>
  <c r="AC19" i="96"/>
  <c r="AB19" i="96"/>
  <c r="AA19" i="96"/>
  <c r="Z19" i="96"/>
  <c r="Z27" i="96" s="1"/>
  <c r="Y19" i="96"/>
  <c r="X19" i="96"/>
  <c r="W19" i="96"/>
  <c r="V19" i="96"/>
  <c r="V27" i="96" s="1"/>
  <c r="U19" i="96"/>
  <c r="T19" i="96"/>
  <c r="S19" i="96"/>
  <c r="P19" i="96"/>
  <c r="O19" i="96"/>
  <c r="AD18" i="96"/>
  <c r="AC18" i="96"/>
  <c r="AB18" i="96"/>
  <c r="AA18" i="96"/>
  <c r="Z18" i="96"/>
  <c r="Y18" i="96"/>
  <c r="X18" i="96"/>
  <c r="W18" i="96"/>
  <c r="V18" i="96"/>
  <c r="U18" i="96"/>
  <c r="T18" i="96"/>
  <c r="S18" i="96"/>
  <c r="P18" i="96"/>
  <c r="O18" i="96"/>
  <c r="AE12" i="96" s="1"/>
  <c r="AD17" i="96"/>
  <c r="AC17" i="96"/>
  <c r="AB17" i="96"/>
  <c r="AA17" i="96"/>
  <c r="Z17" i="96"/>
  <c r="Y17" i="96"/>
  <c r="X17" i="96"/>
  <c r="W17" i="96"/>
  <c r="V17" i="96"/>
  <c r="U17" i="96"/>
  <c r="T17" i="96"/>
  <c r="S17" i="96"/>
  <c r="P17" i="96"/>
  <c r="O17" i="96"/>
  <c r="AF16" i="96"/>
  <c r="AD16" i="96"/>
  <c r="AC16" i="96"/>
  <c r="AB16" i="96"/>
  <c r="AA16" i="96"/>
  <c r="Z16" i="96"/>
  <c r="Y16" i="96"/>
  <c r="X16" i="96"/>
  <c r="W16" i="96"/>
  <c r="V16" i="96"/>
  <c r="U16" i="96"/>
  <c r="T16" i="96"/>
  <c r="S16" i="96"/>
  <c r="P16" i="96"/>
  <c r="O16" i="96"/>
  <c r="AF15" i="96"/>
  <c r="AD15" i="96"/>
  <c r="AC15" i="96"/>
  <c r="AB15" i="96"/>
  <c r="AA15" i="96"/>
  <c r="Z15" i="96"/>
  <c r="Y15" i="96"/>
  <c r="X15" i="96"/>
  <c r="W15" i="96"/>
  <c r="V15" i="96"/>
  <c r="U15" i="96"/>
  <c r="T15" i="96"/>
  <c r="S15" i="96"/>
  <c r="P15" i="96"/>
  <c r="AF11" i="96" s="1"/>
  <c r="O15" i="96"/>
  <c r="AD14" i="96"/>
  <c r="AC14" i="96"/>
  <c r="AB14" i="96"/>
  <c r="AA14" i="96"/>
  <c r="Z14" i="96"/>
  <c r="Y14" i="96"/>
  <c r="X14" i="96"/>
  <c r="W14" i="96"/>
  <c r="V14" i="96"/>
  <c r="U14" i="96"/>
  <c r="T14" i="96"/>
  <c r="S14" i="96"/>
  <c r="P14" i="96"/>
  <c r="O14" i="96"/>
  <c r="AE11" i="96" s="1"/>
  <c r="AD13" i="96"/>
  <c r="AC13" i="96"/>
  <c r="AB13" i="96"/>
  <c r="AB23" i="96" s="1"/>
  <c r="AA13" i="96"/>
  <c r="Z13" i="96"/>
  <c r="Y13" i="96"/>
  <c r="X13" i="96"/>
  <c r="X26" i="96" s="1"/>
  <c r="W13" i="96"/>
  <c r="V13" i="96"/>
  <c r="U13" i="96"/>
  <c r="T13" i="96"/>
  <c r="T26" i="96" s="1"/>
  <c r="S13" i="96"/>
  <c r="P13" i="96"/>
  <c r="O13" i="96"/>
  <c r="AF12" i="96"/>
  <c r="AD12" i="96"/>
  <c r="AC12" i="96"/>
  <c r="AB12" i="96"/>
  <c r="AA12" i="96"/>
  <c r="Z12" i="96"/>
  <c r="Y12" i="96"/>
  <c r="X12" i="96"/>
  <c r="W12" i="96"/>
  <c r="V12" i="96"/>
  <c r="U12" i="96"/>
  <c r="T12" i="96"/>
  <c r="S12" i="96"/>
  <c r="P12" i="96"/>
  <c r="O12" i="96"/>
  <c r="AD11" i="96"/>
  <c r="AC11" i="96"/>
  <c r="AB11" i="96"/>
  <c r="AA11" i="96"/>
  <c r="Z11" i="96"/>
  <c r="Y11" i="96"/>
  <c r="X11" i="96"/>
  <c r="W11" i="96"/>
  <c r="V11" i="96"/>
  <c r="U11" i="96"/>
  <c r="T11" i="96"/>
  <c r="S11" i="96"/>
  <c r="P11" i="96"/>
  <c r="O11" i="96"/>
  <c r="AD10" i="96"/>
  <c r="AC10" i="96"/>
  <c r="AB10" i="96"/>
  <c r="AB25" i="96" s="1"/>
  <c r="AA10" i="96"/>
  <c r="Z10" i="96"/>
  <c r="Y10" i="96"/>
  <c r="X10" i="96"/>
  <c r="W10" i="96"/>
  <c r="V10" i="96"/>
  <c r="U10" i="96"/>
  <c r="T10" i="96"/>
  <c r="T22" i="96" s="1"/>
  <c r="S10" i="96"/>
  <c r="P10" i="96"/>
  <c r="O10" i="96"/>
  <c r="D5" i="96"/>
  <c r="N58" i="95"/>
  <c r="M58" i="95"/>
  <c r="L58" i="95"/>
  <c r="K58" i="95"/>
  <c r="J58" i="95"/>
  <c r="I58" i="95"/>
  <c r="H58" i="95"/>
  <c r="G58" i="95"/>
  <c r="F58" i="95"/>
  <c r="E58" i="95"/>
  <c r="D58" i="95"/>
  <c r="C58" i="95"/>
  <c r="P57" i="95"/>
  <c r="O57" i="95"/>
  <c r="P56" i="95"/>
  <c r="O56" i="95"/>
  <c r="P55" i="95"/>
  <c r="O55" i="95"/>
  <c r="P54" i="95"/>
  <c r="O54" i="95"/>
  <c r="AE21" i="95" s="1"/>
  <c r="P53" i="95"/>
  <c r="O53" i="95"/>
  <c r="P52" i="95"/>
  <c r="O52" i="95"/>
  <c r="P51" i="95"/>
  <c r="AF20" i="95" s="1"/>
  <c r="O51" i="95"/>
  <c r="P50" i="95"/>
  <c r="O50" i="95"/>
  <c r="AE20" i="95" s="1"/>
  <c r="P49" i="95"/>
  <c r="O49" i="95"/>
  <c r="P48" i="95"/>
  <c r="O48" i="95"/>
  <c r="P47" i="95"/>
  <c r="AF19" i="95" s="1"/>
  <c r="O47" i="95"/>
  <c r="P46" i="95"/>
  <c r="O46" i="95"/>
  <c r="AE19" i="95" s="1"/>
  <c r="AE27" i="95" s="1"/>
  <c r="P45" i="95"/>
  <c r="O45" i="95"/>
  <c r="P44" i="95"/>
  <c r="O44" i="95"/>
  <c r="P43" i="95"/>
  <c r="AF18" i="95" s="1"/>
  <c r="O43" i="95"/>
  <c r="P42" i="95"/>
  <c r="O42" i="95"/>
  <c r="AE18" i="95" s="1"/>
  <c r="P41" i="95"/>
  <c r="O41" i="95"/>
  <c r="P40" i="95"/>
  <c r="O40" i="95"/>
  <c r="P39" i="95"/>
  <c r="O39" i="95"/>
  <c r="P38" i="95"/>
  <c r="O38" i="95"/>
  <c r="AE17" i="95" s="1"/>
  <c r="P37" i="95"/>
  <c r="O37" i="95"/>
  <c r="P36" i="95"/>
  <c r="O36" i="95"/>
  <c r="P35" i="95"/>
  <c r="AF16" i="95" s="1"/>
  <c r="O35" i="95"/>
  <c r="P34" i="95"/>
  <c r="O34" i="95"/>
  <c r="AE16" i="95" s="1"/>
  <c r="P33" i="95"/>
  <c r="O33" i="95"/>
  <c r="P32" i="95"/>
  <c r="O32" i="95"/>
  <c r="P31" i="95"/>
  <c r="AF15" i="95" s="1"/>
  <c r="O31" i="95"/>
  <c r="P30" i="95"/>
  <c r="O30" i="95"/>
  <c r="AE15" i="95" s="1"/>
  <c r="P29" i="95"/>
  <c r="O29" i="95"/>
  <c r="P28" i="95"/>
  <c r="O28" i="95"/>
  <c r="P27" i="95"/>
  <c r="AF14" i="95" s="1"/>
  <c r="O27" i="95"/>
  <c r="P26" i="95"/>
  <c r="O26" i="95"/>
  <c r="AE14" i="95" s="1"/>
  <c r="P25" i="95"/>
  <c r="O25" i="95"/>
  <c r="P24" i="95"/>
  <c r="O24" i="95"/>
  <c r="P23" i="95"/>
  <c r="O23" i="95"/>
  <c r="P22" i="95"/>
  <c r="O22" i="95"/>
  <c r="AE13" i="95" s="1"/>
  <c r="AE26" i="95" s="1"/>
  <c r="AF21" i="95"/>
  <c r="AD21" i="95"/>
  <c r="AC21" i="95"/>
  <c r="AB21" i="95"/>
  <c r="AA21" i="95"/>
  <c r="Z21" i="95"/>
  <c r="Y21" i="95"/>
  <c r="X21" i="95"/>
  <c r="W21" i="95"/>
  <c r="V21" i="95"/>
  <c r="U21" i="95"/>
  <c r="T21" i="95"/>
  <c r="S21" i="95"/>
  <c r="P21" i="95"/>
  <c r="O21" i="95"/>
  <c r="AD20" i="95"/>
  <c r="AC20" i="95"/>
  <c r="AB20" i="95"/>
  <c r="AA20" i="95"/>
  <c r="Z20" i="95"/>
  <c r="Y20" i="95"/>
  <c r="X20" i="95"/>
  <c r="W20" i="95"/>
  <c r="V20" i="95"/>
  <c r="U20" i="95"/>
  <c r="T20" i="95"/>
  <c r="S20" i="95"/>
  <c r="P20" i="95"/>
  <c r="AF12" i="95" s="1"/>
  <c r="O20" i="95"/>
  <c r="AD19" i="95"/>
  <c r="AC19" i="95"/>
  <c r="AB19" i="95"/>
  <c r="AA19" i="95"/>
  <c r="Z19" i="95"/>
  <c r="Y19" i="95"/>
  <c r="X19" i="95"/>
  <c r="W19" i="95"/>
  <c r="V19" i="95"/>
  <c r="U19" i="95"/>
  <c r="T19" i="95"/>
  <c r="S19" i="95"/>
  <c r="P19" i="95"/>
  <c r="O19" i="95"/>
  <c r="AD18" i="95"/>
  <c r="AC18" i="95"/>
  <c r="AB18" i="95"/>
  <c r="AA18" i="95"/>
  <c r="Z18" i="95"/>
  <c r="Y18" i="95"/>
  <c r="X18" i="95"/>
  <c r="W18" i="95"/>
  <c r="V18" i="95"/>
  <c r="U18" i="95"/>
  <c r="T18" i="95"/>
  <c r="S18" i="95"/>
  <c r="P18" i="95"/>
  <c r="O18" i="95"/>
  <c r="AF17" i="95"/>
  <c r="AD17" i="95"/>
  <c r="AC17" i="95"/>
  <c r="AB17" i="95"/>
  <c r="AA17" i="95"/>
  <c r="Z17" i="95"/>
  <c r="Y17" i="95"/>
  <c r="X17" i="95"/>
  <c r="W17" i="95"/>
  <c r="V17" i="95"/>
  <c r="U17" i="95"/>
  <c r="T17" i="95"/>
  <c r="S17" i="95"/>
  <c r="P17" i="95"/>
  <c r="O17" i="95"/>
  <c r="AD16" i="95"/>
  <c r="AC16" i="95"/>
  <c r="AB16" i="95"/>
  <c r="AA16" i="95"/>
  <c r="Z16" i="95"/>
  <c r="Y16" i="95"/>
  <c r="X16" i="95"/>
  <c r="W16" i="95"/>
  <c r="V16" i="95"/>
  <c r="U16" i="95"/>
  <c r="T16" i="95"/>
  <c r="S16" i="95"/>
  <c r="P16" i="95"/>
  <c r="O16" i="95"/>
  <c r="AD15" i="95"/>
  <c r="AC15" i="95"/>
  <c r="AB15" i="95"/>
  <c r="AA15" i="95"/>
  <c r="Z15" i="95"/>
  <c r="Y15" i="95"/>
  <c r="X15" i="95"/>
  <c r="W15" i="95"/>
  <c r="V15" i="95"/>
  <c r="U15" i="95"/>
  <c r="T15" i="95"/>
  <c r="S15" i="95"/>
  <c r="P15" i="95"/>
  <c r="O15" i="95"/>
  <c r="AD14" i="95"/>
  <c r="AC14" i="95"/>
  <c r="AB14" i="95"/>
  <c r="AA14" i="95"/>
  <c r="Z14" i="95"/>
  <c r="Y14" i="95"/>
  <c r="X14" i="95"/>
  <c r="W14" i="95"/>
  <c r="V14" i="95"/>
  <c r="U14" i="95"/>
  <c r="T14" i="95"/>
  <c r="S14" i="95"/>
  <c r="P14" i="95"/>
  <c r="O14" i="95"/>
  <c r="AF13" i="95"/>
  <c r="AD13" i="95"/>
  <c r="AC13" i="95"/>
  <c r="AB13" i="95"/>
  <c r="AA13" i="95"/>
  <c r="Z13" i="95"/>
  <c r="Y13" i="95"/>
  <c r="X13" i="95"/>
  <c r="W13" i="95"/>
  <c r="V13" i="95"/>
  <c r="U13" i="95"/>
  <c r="T13" i="95"/>
  <c r="S13" i="95"/>
  <c r="P13" i="95"/>
  <c r="O13" i="95"/>
  <c r="AD12" i="95"/>
  <c r="AC12" i="95"/>
  <c r="AB12" i="95"/>
  <c r="AA12" i="95"/>
  <c r="Z12" i="95"/>
  <c r="Y12" i="95"/>
  <c r="X12" i="95"/>
  <c r="W12" i="95"/>
  <c r="V12" i="95"/>
  <c r="U12" i="95"/>
  <c r="T12" i="95"/>
  <c r="S12" i="95"/>
  <c r="P12" i="95"/>
  <c r="O12" i="95"/>
  <c r="AD11" i="95"/>
  <c r="AC11" i="95"/>
  <c r="AB11" i="95"/>
  <c r="AA11" i="95"/>
  <c r="Z11" i="95"/>
  <c r="Y11" i="95"/>
  <c r="X11" i="95"/>
  <c r="W11" i="95"/>
  <c r="V11" i="95"/>
  <c r="U11" i="95"/>
  <c r="T11" i="95"/>
  <c r="S11" i="95"/>
  <c r="P11" i="95"/>
  <c r="O11" i="95"/>
  <c r="AD10" i="95"/>
  <c r="AC10" i="95"/>
  <c r="AB10" i="95"/>
  <c r="AA10" i="95"/>
  <c r="Z10" i="95"/>
  <c r="Y10" i="95"/>
  <c r="X10" i="95"/>
  <c r="W10" i="95"/>
  <c r="V10" i="95"/>
  <c r="U10" i="95"/>
  <c r="T10" i="95"/>
  <c r="S10" i="95"/>
  <c r="P10" i="95"/>
  <c r="O10" i="95"/>
  <c r="O57" i="94"/>
  <c r="O56" i="94"/>
  <c r="O55" i="94"/>
  <c r="O54" i="94"/>
  <c r="O53" i="94"/>
  <c r="O52" i="94"/>
  <c r="O51" i="94"/>
  <c r="O50" i="94"/>
  <c r="O49" i="94"/>
  <c r="O48" i="94"/>
  <c r="O47" i="94"/>
  <c r="O46" i="94"/>
  <c r="O45" i="94"/>
  <c r="O44" i="94"/>
  <c r="O43" i="94"/>
  <c r="O42" i="94"/>
  <c r="O41" i="94"/>
  <c r="O40" i="94"/>
  <c r="O39" i="94"/>
  <c r="O38" i="94"/>
  <c r="O37" i="94"/>
  <c r="O36" i="94"/>
  <c r="O35" i="94"/>
  <c r="O34" i="94"/>
  <c r="O33" i="94"/>
  <c r="O32" i="94"/>
  <c r="O31" i="94"/>
  <c r="O30" i="94"/>
  <c r="O29" i="94"/>
  <c r="O28" i="94"/>
  <c r="O27" i="94"/>
  <c r="O26" i="94"/>
  <c r="O25" i="94"/>
  <c r="O24" i="94"/>
  <c r="O23" i="94"/>
  <c r="O22" i="94"/>
  <c r="O21" i="94"/>
  <c r="O20" i="94"/>
  <c r="O19" i="94"/>
  <c r="O18" i="94"/>
  <c r="O17" i="94"/>
  <c r="O16" i="94"/>
  <c r="O15" i="94"/>
  <c r="O14" i="94"/>
  <c r="O13" i="94"/>
  <c r="O12" i="94"/>
  <c r="O11" i="94"/>
  <c r="O10" i="94"/>
  <c r="O57" i="93"/>
  <c r="O56" i="93"/>
  <c r="O55" i="93"/>
  <c r="O54" i="93"/>
  <c r="O53" i="93"/>
  <c r="O52" i="93"/>
  <c r="O51" i="93"/>
  <c r="O50" i="93"/>
  <c r="O49" i="93"/>
  <c r="O48" i="93"/>
  <c r="O47" i="93"/>
  <c r="O46" i="93"/>
  <c r="O45" i="93"/>
  <c r="O44" i="93"/>
  <c r="O43" i="93"/>
  <c r="O42" i="93"/>
  <c r="O41" i="93"/>
  <c r="O40" i="93"/>
  <c r="O39" i="93"/>
  <c r="O38" i="93"/>
  <c r="O37" i="93"/>
  <c r="O36" i="93"/>
  <c r="O35" i="93"/>
  <c r="O34" i="93"/>
  <c r="O33" i="93"/>
  <c r="O32" i="93"/>
  <c r="O31" i="93"/>
  <c r="O30" i="93"/>
  <c r="O29" i="93"/>
  <c r="O28" i="93"/>
  <c r="O27" i="93"/>
  <c r="O26" i="93"/>
  <c r="O25" i="93"/>
  <c r="O24" i="93"/>
  <c r="O23" i="93"/>
  <c r="O22" i="93"/>
  <c r="O21" i="93"/>
  <c r="O20" i="93"/>
  <c r="O19" i="93"/>
  <c r="O18" i="93"/>
  <c r="O17" i="93"/>
  <c r="O16" i="93"/>
  <c r="O15" i="93"/>
  <c r="O14" i="93"/>
  <c r="O13" i="93"/>
  <c r="O12" i="93"/>
  <c r="O11" i="93"/>
  <c r="O10" i="93"/>
  <c r="C3" i="94"/>
  <c r="X26" i="95" l="1"/>
  <c r="AB26" i="95"/>
  <c r="Z27" i="95"/>
  <c r="T28" i="95"/>
  <c r="X28" i="95"/>
  <c r="AB28" i="95"/>
  <c r="AE18" i="96"/>
  <c r="AE23" i="96" s="1"/>
  <c r="T26" i="95"/>
  <c r="AE11" i="95"/>
  <c r="AF11" i="95"/>
  <c r="AE12" i="95"/>
  <c r="V27" i="95"/>
  <c r="AD27" i="95"/>
  <c r="X28" i="96"/>
  <c r="U26" i="95"/>
  <c r="Y26" i="95"/>
  <c r="AC26" i="95"/>
  <c r="S27" i="95"/>
  <c r="W27" i="95"/>
  <c r="AA27" i="95"/>
  <c r="AF24" i="95"/>
  <c r="U26" i="96"/>
  <c r="Y26" i="96"/>
  <c r="AC26" i="96"/>
  <c r="S27" i="96"/>
  <c r="W27" i="96"/>
  <c r="AA27" i="96"/>
  <c r="AF27" i="96"/>
  <c r="AF10" i="95"/>
  <c r="V28" i="95"/>
  <c r="Z28" i="95"/>
  <c r="AD28" i="95"/>
  <c r="V26" i="95"/>
  <c r="Z26" i="95"/>
  <c r="AD26" i="95"/>
  <c r="T24" i="95"/>
  <c r="X27" i="95"/>
  <c r="AB27" i="95"/>
  <c r="AF10" i="96"/>
  <c r="AF22" i="96" s="1"/>
  <c r="V28" i="96"/>
  <c r="Z28" i="96"/>
  <c r="AD28" i="96"/>
  <c r="V26" i="96"/>
  <c r="Z26" i="96"/>
  <c r="AD26" i="96"/>
  <c r="T27" i="96"/>
  <c r="X24" i="96"/>
  <c r="AB27" i="96"/>
  <c r="S28" i="95"/>
  <c r="W28" i="95"/>
  <c r="AA28" i="95"/>
  <c r="S26" i="95"/>
  <c r="W26" i="95"/>
  <c r="AA26" i="95"/>
  <c r="AF26" i="95"/>
  <c r="U27" i="95"/>
  <c r="Y27" i="95"/>
  <c r="AC27" i="95"/>
  <c r="S28" i="96"/>
  <c r="W28" i="96"/>
  <c r="AA28" i="96"/>
  <c r="S26" i="96"/>
  <c r="W26" i="96"/>
  <c r="AA26" i="96"/>
  <c r="AF26" i="96"/>
  <c r="U27" i="96"/>
  <c r="Y27" i="96"/>
  <c r="AC27" i="96"/>
  <c r="O58" i="95"/>
  <c r="C60" i="95" s="1"/>
  <c r="U28" i="95"/>
  <c r="Y28" i="95"/>
  <c r="AC28" i="95"/>
  <c r="P58" i="95"/>
  <c r="N59" i="95" s="1"/>
  <c r="AE10" i="96"/>
  <c r="AE25" i="96" s="1"/>
  <c r="U28" i="96"/>
  <c r="Y28" i="96"/>
  <c r="AC28" i="96"/>
  <c r="P58" i="96"/>
  <c r="F59" i="96" s="1"/>
  <c r="G60" i="95"/>
  <c r="G60" i="96"/>
  <c r="L60" i="96"/>
  <c r="E60" i="96"/>
  <c r="I60" i="96"/>
  <c r="F60" i="96"/>
  <c r="J60" i="96"/>
  <c r="K60" i="96"/>
  <c r="AE28" i="96"/>
  <c r="D60" i="96"/>
  <c r="H60" i="96"/>
  <c r="N60" i="96"/>
  <c r="AB22" i="96"/>
  <c r="X23" i="96"/>
  <c r="T24" i="96"/>
  <c r="AB24" i="96"/>
  <c r="T25" i="96"/>
  <c r="AB26" i="96"/>
  <c r="X27" i="96"/>
  <c r="T28" i="96"/>
  <c r="AB28" i="96"/>
  <c r="U22" i="96"/>
  <c r="Y22" i="96"/>
  <c r="AC22" i="96"/>
  <c r="U23" i="96"/>
  <c r="Y23" i="96"/>
  <c r="AC23" i="96"/>
  <c r="U24" i="96"/>
  <c r="Y24" i="96"/>
  <c r="AC24" i="96"/>
  <c r="U25" i="96"/>
  <c r="Y25" i="96"/>
  <c r="AC25" i="96"/>
  <c r="G59" i="96"/>
  <c r="C60" i="96"/>
  <c r="X22" i="96"/>
  <c r="T23" i="96"/>
  <c r="AF23" i="96"/>
  <c r="AF24" i="96"/>
  <c r="V22" i="96"/>
  <c r="Z22" i="96"/>
  <c r="AD22" i="96"/>
  <c r="V23" i="96"/>
  <c r="Z23" i="96"/>
  <c r="AD23" i="96"/>
  <c r="V24" i="96"/>
  <c r="Z24" i="96"/>
  <c r="AD24" i="96"/>
  <c r="V25" i="96"/>
  <c r="Z25" i="96"/>
  <c r="AD25" i="96"/>
  <c r="X25" i="96"/>
  <c r="S22" i="96"/>
  <c r="W22" i="96"/>
  <c r="AA22" i="96"/>
  <c r="S23" i="96"/>
  <c r="W23" i="96"/>
  <c r="AA23" i="96"/>
  <c r="S24" i="96"/>
  <c r="W24" i="96"/>
  <c r="AA24" i="96"/>
  <c r="AE24" i="96"/>
  <c r="S25" i="96"/>
  <c r="W25" i="96"/>
  <c r="AA25" i="96"/>
  <c r="F60" i="95"/>
  <c r="J60" i="95"/>
  <c r="J59" i="95"/>
  <c r="F59" i="95"/>
  <c r="D60" i="95"/>
  <c r="H60" i="95"/>
  <c r="E60" i="95"/>
  <c r="I60" i="95"/>
  <c r="M59" i="95"/>
  <c r="T22" i="95"/>
  <c r="AF22" i="95"/>
  <c r="AB23" i="95"/>
  <c r="X24" i="95"/>
  <c r="T25" i="95"/>
  <c r="AF25" i="95"/>
  <c r="T27" i="95"/>
  <c r="AF27" i="95"/>
  <c r="U22" i="95"/>
  <c r="Y22" i="95"/>
  <c r="AC22" i="95"/>
  <c r="U23" i="95"/>
  <c r="Y23" i="95"/>
  <c r="AC23" i="95"/>
  <c r="U24" i="95"/>
  <c r="Y24" i="95"/>
  <c r="AC24" i="95"/>
  <c r="U25" i="95"/>
  <c r="Y25" i="95"/>
  <c r="AC25" i="95"/>
  <c r="C59" i="95"/>
  <c r="G59" i="95"/>
  <c r="K59" i="95"/>
  <c r="X22" i="95"/>
  <c r="T23" i="95"/>
  <c r="AF23" i="95"/>
  <c r="AB24" i="95"/>
  <c r="X25" i="95"/>
  <c r="V22" i="95"/>
  <c r="Z22" i="95"/>
  <c r="AD22" i="95"/>
  <c r="V23" i="95"/>
  <c r="Z23" i="95"/>
  <c r="AD23" i="95"/>
  <c r="V24" i="95"/>
  <c r="Z24" i="95"/>
  <c r="AD24" i="95"/>
  <c r="V25" i="95"/>
  <c r="Z25" i="95"/>
  <c r="AD25" i="95"/>
  <c r="D59" i="95"/>
  <c r="H59" i="95"/>
  <c r="L59" i="95"/>
  <c r="AB22" i="95"/>
  <c r="X23" i="95"/>
  <c r="AB25" i="95"/>
  <c r="AE10" i="95"/>
  <c r="S22" i="95"/>
  <c r="W22" i="95"/>
  <c r="AA22" i="95"/>
  <c r="S23" i="95"/>
  <c r="W23" i="95"/>
  <c r="AA23" i="95"/>
  <c r="AE23" i="95"/>
  <c r="S24" i="95"/>
  <c r="W24" i="95"/>
  <c r="AA24" i="95"/>
  <c r="AE24" i="95"/>
  <c r="S25" i="95"/>
  <c r="W25" i="95"/>
  <c r="AA25" i="95"/>
  <c r="E59" i="95"/>
  <c r="I59" i="95"/>
  <c r="K6" i="98"/>
  <c r="K6" i="99" s="1"/>
  <c r="K6" i="100" s="1"/>
  <c r="K6" i="109" s="1"/>
  <c r="K5" i="99"/>
  <c r="K5" i="100" s="1"/>
  <c r="K5" i="109" s="1"/>
  <c r="G5" i="98"/>
  <c r="G5" i="99" s="1"/>
  <c r="G5" i="100" s="1"/>
  <c r="G5" i="109" s="1"/>
  <c r="K6" i="97"/>
  <c r="K5" i="97"/>
  <c r="G5" i="97"/>
  <c r="K6" i="94"/>
  <c r="K5" i="94"/>
  <c r="G5" i="94"/>
  <c r="G6" i="108"/>
  <c r="G6" i="109"/>
  <c r="G6" i="100"/>
  <c r="G6" i="98"/>
  <c r="G6" i="107"/>
  <c r="G6" i="99"/>
  <c r="G6" i="97"/>
  <c r="D6" i="108"/>
  <c r="D6" i="109"/>
  <c r="D6" i="100"/>
  <c r="D6" i="98"/>
  <c r="D6" i="107"/>
  <c r="D6" i="99"/>
  <c r="D6" i="97"/>
  <c r="D5" i="94"/>
  <c r="AE26" i="96" l="1"/>
  <c r="D59" i="96"/>
  <c r="AF25" i="96"/>
  <c r="AF28" i="95"/>
  <c r="N60" i="95"/>
  <c r="L60" i="95"/>
  <c r="AF28" i="96"/>
  <c r="J59" i="96"/>
  <c r="I59" i="96"/>
  <c r="C59" i="96"/>
  <c r="N59" i="96"/>
  <c r="M59" i="96"/>
  <c r="E59" i="96"/>
  <c r="L59" i="96"/>
  <c r="AE22" i="96"/>
  <c r="K60" i="95"/>
  <c r="H59" i="96"/>
  <c r="K59" i="96"/>
  <c r="AE28" i="95"/>
  <c r="AE25" i="95"/>
  <c r="AE22" i="95"/>
  <c r="K5" i="108"/>
  <c r="K5" i="111" s="1"/>
  <c r="K5" i="107"/>
  <c r="K6" i="107"/>
  <c r="K6" i="108"/>
  <c r="K6" i="111" s="1"/>
  <c r="G5" i="107"/>
  <c r="G5" i="108"/>
  <c r="G5" i="111" s="1"/>
  <c r="AC33" i="109"/>
  <c r="AA33" i="109"/>
  <c r="Y33" i="109"/>
  <c r="W33" i="109"/>
  <c r="U33" i="109"/>
  <c r="AA32" i="109"/>
  <c r="Y32" i="109"/>
  <c r="W32" i="109"/>
  <c r="U32" i="109"/>
  <c r="S32" i="109"/>
  <c r="AC31" i="109"/>
  <c r="AA31" i="109"/>
  <c r="Y31" i="109"/>
  <c r="W31" i="109"/>
  <c r="U31" i="109"/>
  <c r="AC30" i="109"/>
  <c r="AA30" i="109"/>
  <c r="Y30" i="109"/>
  <c r="W30" i="109"/>
  <c r="U30" i="109"/>
  <c r="S30" i="109"/>
  <c r="AC29" i="109"/>
  <c r="AA29" i="109"/>
  <c r="Y29" i="109"/>
  <c r="W29" i="109"/>
  <c r="U29" i="109"/>
  <c r="AC28" i="109"/>
  <c r="AA28" i="109"/>
  <c r="Y28" i="109"/>
  <c r="W28" i="109"/>
  <c r="U28" i="109"/>
  <c r="S28" i="109"/>
  <c r="AC27" i="109"/>
  <c r="AA27" i="109"/>
  <c r="Y27" i="109"/>
  <c r="W27" i="109"/>
  <c r="U27" i="109"/>
  <c r="AC26" i="109"/>
  <c r="AA26" i="109"/>
  <c r="Y26" i="109"/>
  <c r="W26" i="109"/>
  <c r="U26" i="109"/>
  <c r="S26" i="109"/>
  <c r="AC25" i="109"/>
  <c r="AA25" i="109"/>
  <c r="Y25" i="109"/>
  <c r="W25" i="109"/>
  <c r="U25" i="109"/>
  <c r="AC24" i="109"/>
  <c r="AA24" i="109"/>
  <c r="Y24" i="109"/>
  <c r="W24" i="109"/>
  <c r="U24" i="109"/>
  <c r="S24" i="109"/>
  <c r="AC23" i="109"/>
  <c r="AA23" i="109"/>
  <c r="Y23" i="109"/>
  <c r="W23" i="109"/>
  <c r="U23" i="109"/>
  <c r="AC22" i="109"/>
  <c r="AA22" i="109"/>
  <c r="Y22" i="109"/>
  <c r="W22" i="109"/>
  <c r="S22" i="109"/>
  <c r="AC21" i="109"/>
  <c r="AA21" i="109"/>
  <c r="Y21" i="109"/>
  <c r="W21" i="109"/>
  <c r="U21" i="109"/>
  <c r="S21" i="109"/>
  <c r="AC20" i="109"/>
  <c r="AA20" i="109"/>
  <c r="Y20" i="109"/>
  <c r="W20" i="109"/>
  <c r="U20" i="109"/>
  <c r="S20" i="109"/>
  <c r="AC19" i="109"/>
  <c r="AA19" i="109"/>
  <c r="Y19" i="109"/>
  <c r="W19" i="109"/>
  <c r="U19" i="109"/>
  <c r="S19" i="109"/>
  <c r="AC18" i="109"/>
  <c r="AA18" i="109"/>
  <c r="Y18" i="109"/>
  <c r="W18" i="109"/>
  <c r="U18" i="109"/>
  <c r="S18" i="109"/>
  <c r="AB17" i="109"/>
  <c r="AA17" i="109"/>
  <c r="Z17" i="109"/>
  <c r="Y17" i="109"/>
  <c r="X17" i="109"/>
  <c r="W17" i="109"/>
  <c r="V17" i="109"/>
  <c r="U17" i="109"/>
  <c r="T17" i="109"/>
  <c r="AD16" i="109"/>
  <c r="AC16" i="109"/>
  <c r="AB16" i="109"/>
  <c r="AA16" i="109"/>
  <c r="Z16" i="109"/>
  <c r="Y16" i="109"/>
  <c r="X16" i="109"/>
  <c r="W16" i="109"/>
  <c r="V16" i="109"/>
  <c r="U16" i="109"/>
  <c r="T16" i="109"/>
  <c r="Z15" i="109"/>
  <c r="AD14" i="109"/>
  <c r="AD17" i="109"/>
  <c r="C3" i="109"/>
  <c r="C3" i="100"/>
  <c r="C3" i="99"/>
  <c r="C3" i="98"/>
  <c r="C3" i="97"/>
  <c r="AA21" i="100"/>
  <c r="AC20" i="100"/>
  <c r="AA20" i="100"/>
  <c r="Y20" i="100"/>
  <c r="W20" i="100"/>
  <c r="AA19" i="100"/>
  <c r="AC18" i="100"/>
  <c r="AA18" i="100"/>
  <c r="Y18" i="100"/>
  <c r="W18" i="100"/>
  <c r="U18" i="100"/>
  <c r="AA17" i="100"/>
  <c r="AC16" i="100"/>
  <c r="Y16" i="100"/>
  <c r="W16" i="100"/>
  <c r="U16" i="100"/>
  <c r="AA15" i="100"/>
  <c r="AD14" i="100"/>
  <c r="AC14" i="100"/>
  <c r="AB14" i="100"/>
  <c r="AA14" i="100"/>
  <c r="Z14" i="100"/>
  <c r="X14" i="100"/>
  <c r="W14" i="100"/>
  <c r="V14" i="100"/>
  <c r="U14" i="100"/>
  <c r="S14" i="100"/>
  <c r="AC13" i="100"/>
  <c r="AA13" i="100"/>
  <c r="W13" i="100"/>
  <c r="U13" i="100"/>
  <c r="AB12" i="100"/>
  <c r="T12" i="100"/>
  <c r="AB11" i="100"/>
  <c r="X11" i="100"/>
  <c r="T11" i="100"/>
  <c r="AD21" i="99"/>
  <c r="AC21" i="99"/>
  <c r="AB21" i="99"/>
  <c r="AA21" i="99"/>
  <c r="Z21" i="99"/>
  <c r="Y21" i="99"/>
  <c r="X21" i="99"/>
  <c r="W21" i="99"/>
  <c r="V21" i="99"/>
  <c r="U21" i="99"/>
  <c r="T21" i="99"/>
  <c r="S21" i="99"/>
  <c r="AD20" i="99"/>
  <c r="AA20" i="99"/>
  <c r="Z20" i="99"/>
  <c r="W20" i="99"/>
  <c r="V20" i="99"/>
  <c r="U20" i="99"/>
  <c r="T20" i="99"/>
  <c r="S20" i="99"/>
  <c r="AD19" i="99"/>
  <c r="AD27" i="99" s="1"/>
  <c r="AC19" i="99"/>
  <c r="AB19" i="99"/>
  <c r="AA19" i="99"/>
  <c r="Z19" i="99"/>
  <c r="Y19" i="99"/>
  <c r="X19" i="99"/>
  <c r="W19" i="99"/>
  <c r="W27" i="99" s="1"/>
  <c r="V19" i="99"/>
  <c r="V27" i="99" s="1"/>
  <c r="U19" i="99"/>
  <c r="T19" i="99"/>
  <c r="T27" i="99" s="1"/>
  <c r="S19" i="99"/>
  <c r="S27" i="99" s="1"/>
  <c r="AD18" i="99"/>
  <c r="AC18" i="99"/>
  <c r="AB18" i="99"/>
  <c r="AA18" i="99"/>
  <c r="Z18" i="99"/>
  <c r="Y18" i="99"/>
  <c r="X18" i="99"/>
  <c r="W18" i="99"/>
  <c r="V18" i="99"/>
  <c r="U18" i="99"/>
  <c r="T18" i="99"/>
  <c r="S18" i="99"/>
  <c r="AD17" i="99"/>
  <c r="AC17" i="99"/>
  <c r="AB17" i="99"/>
  <c r="AA17" i="99"/>
  <c r="Z17" i="99"/>
  <c r="Y17" i="99"/>
  <c r="X17" i="99"/>
  <c r="W17" i="99"/>
  <c r="V17" i="99"/>
  <c r="U17" i="99"/>
  <c r="T17" i="99"/>
  <c r="S17" i="99"/>
  <c r="AD16" i="99"/>
  <c r="AC16" i="99"/>
  <c r="AB16" i="99"/>
  <c r="AA16" i="99"/>
  <c r="Z16" i="99"/>
  <c r="Y16" i="99"/>
  <c r="X16" i="99"/>
  <c r="V16" i="99"/>
  <c r="U16" i="99"/>
  <c r="T16" i="99"/>
  <c r="S16" i="99"/>
  <c r="AD15" i="99"/>
  <c r="AC15" i="99"/>
  <c r="AB15" i="99"/>
  <c r="AA15" i="99"/>
  <c r="Z15" i="99"/>
  <c r="Y15" i="99"/>
  <c r="X15" i="99"/>
  <c r="W15" i="99"/>
  <c r="V15" i="99"/>
  <c r="T15" i="99"/>
  <c r="S15" i="99"/>
  <c r="AD14" i="99"/>
  <c r="AC14" i="99"/>
  <c r="AA14" i="99"/>
  <c r="Z14" i="99"/>
  <c r="Y14" i="99"/>
  <c r="W14" i="99"/>
  <c r="U14" i="99"/>
  <c r="V13" i="99"/>
  <c r="AC21" i="98"/>
  <c r="AB21" i="98"/>
  <c r="AA21" i="98"/>
  <c r="Y21" i="98"/>
  <c r="X21" i="98"/>
  <c r="W21" i="98"/>
  <c r="U21" i="98"/>
  <c r="AC20" i="98"/>
  <c r="AB20" i="98"/>
  <c r="AA20" i="98"/>
  <c r="Z20" i="98"/>
  <c r="Y20" i="98"/>
  <c r="X20" i="98"/>
  <c r="V20" i="98"/>
  <c r="U20" i="98"/>
  <c r="T20" i="98"/>
  <c r="AD19" i="98"/>
  <c r="AC19" i="98"/>
  <c r="AA19" i="98"/>
  <c r="Y19" i="98"/>
  <c r="X19" i="98"/>
  <c r="W19" i="98"/>
  <c r="V19" i="98"/>
  <c r="U19" i="98"/>
  <c r="T19" i="98"/>
  <c r="AC18" i="98"/>
  <c r="AB18" i="98"/>
  <c r="AA18" i="98"/>
  <c r="Z18" i="98"/>
  <c r="Y18" i="98"/>
  <c r="X18" i="98"/>
  <c r="W18" i="98"/>
  <c r="U18" i="98"/>
  <c r="AD17" i="98"/>
  <c r="AC17" i="98"/>
  <c r="AA17" i="98"/>
  <c r="Z17" i="98"/>
  <c r="Y17" i="98"/>
  <c r="X17" i="98"/>
  <c r="W17" i="98"/>
  <c r="V17" i="98"/>
  <c r="U17" i="98"/>
  <c r="T17" i="98"/>
  <c r="AD16" i="98"/>
  <c r="AB16" i="98"/>
  <c r="AA16" i="98"/>
  <c r="Z16" i="98"/>
  <c r="Y16" i="98"/>
  <c r="X16" i="98"/>
  <c r="W16" i="98"/>
  <c r="V16" i="98"/>
  <c r="U16" i="98"/>
  <c r="T16" i="98"/>
  <c r="AD15" i="98"/>
  <c r="AC15" i="98"/>
  <c r="AB15" i="98"/>
  <c r="AA15" i="98"/>
  <c r="Z15" i="98"/>
  <c r="Y15" i="98"/>
  <c r="X15" i="98"/>
  <c r="W15" i="98"/>
  <c r="U15" i="98"/>
  <c r="T15" i="98"/>
  <c r="AD14" i="98"/>
  <c r="AC14" i="98"/>
  <c r="AB14" i="98"/>
  <c r="AA14" i="98"/>
  <c r="Z14" i="98"/>
  <c r="Y14" i="98"/>
  <c r="X14" i="98"/>
  <c r="W14" i="98"/>
  <c r="U14" i="98"/>
  <c r="T14" i="98"/>
  <c r="AC13" i="98"/>
  <c r="AB13" i="98"/>
  <c r="AA13" i="98"/>
  <c r="Z13" i="98"/>
  <c r="Y13" i="98"/>
  <c r="X13" i="98"/>
  <c r="W13" i="98"/>
  <c r="V13" i="98"/>
  <c r="U13" i="98"/>
  <c r="T13" i="98"/>
  <c r="AD21" i="98"/>
  <c r="AC18" i="97"/>
  <c r="AA18" i="97"/>
  <c r="Z18" i="97"/>
  <c r="Y18" i="97"/>
  <c r="X18" i="97"/>
  <c r="W18" i="97"/>
  <c r="V18" i="97"/>
  <c r="U18" i="97"/>
  <c r="T18" i="97"/>
  <c r="AD17" i="97"/>
  <c r="AC17" i="97"/>
  <c r="AB17" i="97"/>
  <c r="AA17" i="97"/>
  <c r="Z17" i="97"/>
  <c r="Y17" i="97"/>
  <c r="X17" i="97"/>
  <c r="V17" i="97"/>
  <c r="T17" i="97"/>
  <c r="S17" i="97"/>
  <c r="AB16" i="97"/>
  <c r="AA16" i="97"/>
  <c r="Z16" i="97"/>
  <c r="Y16" i="97"/>
  <c r="W16" i="97"/>
  <c r="V16" i="97"/>
  <c r="U16" i="97"/>
  <c r="T16" i="97"/>
  <c r="S16" i="97"/>
  <c r="AD15" i="97"/>
  <c r="AC15" i="97"/>
  <c r="AB15" i="97"/>
  <c r="AA15" i="97"/>
  <c r="Z15" i="97"/>
  <c r="X15" i="97"/>
  <c r="W15" i="97"/>
  <c r="V15" i="97"/>
  <c r="U15" i="97"/>
  <c r="T15" i="97"/>
  <c r="S15" i="97"/>
  <c r="AD14" i="97"/>
  <c r="AC14" i="97"/>
  <c r="AB14" i="97"/>
  <c r="AA14" i="97"/>
  <c r="Z14" i="97"/>
  <c r="Y14" i="97"/>
  <c r="X14" i="97"/>
  <c r="W14" i="97"/>
  <c r="U14" i="97"/>
  <c r="T14" i="97"/>
  <c r="S14" i="97"/>
  <c r="AD13" i="97"/>
  <c r="AC13" i="97"/>
  <c r="AB13" i="97"/>
  <c r="AA13" i="97"/>
  <c r="Z13" i="97"/>
  <c r="Y13" i="97"/>
  <c r="X13" i="97"/>
  <c r="W13" i="97"/>
  <c r="U13" i="97"/>
  <c r="T13" i="97"/>
  <c r="AD21" i="97"/>
  <c r="AC21" i="97"/>
  <c r="AB21" i="97"/>
  <c r="AA21" i="97"/>
  <c r="Z21" i="97"/>
  <c r="Y21" i="97"/>
  <c r="X21" i="97"/>
  <c r="W21" i="97"/>
  <c r="V21" i="97"/>
  <c r="U21" i="97"/>
  <c r="T21" i="97"/>
  <c r="S21" i="97"/>
  <c r="AD20" i="97"/>
  <c r="AC20" i="97"/>
  <c r="AB20" i="97"/>
  <c r="AA20" i="97"/>
  <c r="Z20" i="97"/>
  <c r="Y20" i="97"/>
  <c r="X20" i="97"/>
  <c r="W20" i="97"/>
  <c r="V20" i="97"/>
  <c r="U20" i="97"/>
  <c r="T20" i="97"/>
  <c r="S20" i="97"/>
  <c r="AD19" i="97"/>
  <c r="AD27" i="97" s="1"/>
  <c r="AC19" i="97"/>
  <c r="AB19" i="97"/>
  <c r="AB27" i="97" s="1"/>
  <c r="AA19" i="97"/>
  <c r="Z19" i="97"/>
  <c r="Z27" i="97" s="1"/>
  <c r="Y19" i="97"/>
  <c r="X19" i="97"/>
  <c r="X27" i="97" s="1"/>
  <c r="W19" i="97"/>
  <c r="V19" i="97"/>
  <c r="V27" i="97" s="1"/>
  <c r="U19" i="97"/>
  <c r="T19" i="97"/>
  <c r="T27" i="97" s="1"/>
  <c r="S19" i="97"/>
  <c r="AD18" i="97"/>
  <c r="W17" i="97"/>
  <c r="AC11" i="97"/>
  <c r="U39" i="109" l="1"/>
  <c r="AC39" i="109"/>
  <c r="AA27" i="99"/>
  <c r="X26" i="98"/>
  <c r="Y39" i="109"/>
  <c r="C3" i="108"/>
  <c r="C3" i="111"/>
  <c r="C3" i="107"/>
  <c r="AD16" i="97"/>
  <c r="AD23" i="97" s="1"/>
  <c r="U20" i="100"/>
  <c r="T18" i="98"/>
  <c r="T26" i="98" s="1"/>
  <c r="Z21" i="98"/>
  <c r="AB20" i="99"/>
  <c r="AB27" i="99" s="1"/>
  <c r="U22" i="109"/>
  <c r="V14" i="97"/>
  <c r="Z27" i="99"/>
  <c r="AC32" i="109"/>
  <c r="AB17" i="98"/>
  <c r="AB23" i="98" s="1"/>
  <c r="AD18" i="98"/>
  <c r="AC16" i="97"/>
  <c r="AB19" i="98"/>
  <c r="AB27" i="98" s="1"/>
  <c r="S14" i="94"/>
  <c r="S15" i="94"/>
  <c r="W15" i="94"/>
  <c r="S16" i="94"/>
  <c r="W17" i="94"/>
  <c r="W19" i="94"/>
  <c r="AA19" i="94"/>
  <c r="S20" i="94"/>
  <c r="U20" i="94"/>
  <c r="W20" i="94"/>
  <c r="Y20" i="94"/>
  <c r="AA20" i="94"/>
  <c r="AC21" i="94"/>
  <c r="W14" i="94"/>
  <c r="S17" i="94"/>
  <c r="S18" i="94"/>
  <c r="S19" i="94"/>
  <c r="AC19" i="94"/>
  <c r="S21" i="94"/>
  <c r="U21" i="94"/>
  <c r="W21" i="94"/>
  <c r="Y21" i="94"/>
  <c r="X12" i="100"/>
  <c r="X20" i="99"/>
  <c r="X27" i="99" s="1"/>
  <c r="F13" i="108"/>
  <c r="J13" i="108"/>
  <c r="N13" i="108"/>
  <c r="J14" i="108"/>
  <c r="N14" i="108"/>
  <c r="F15" i="108"/>
  <c r="N15" i="108"/>
  <c r="J16" i="108"/>
  <c r="F17" i="108"/>
  <c r="N17" i="108"/>
  <c r="J18" i="108"/>
  <c r="N18" i="108"/>
  <c r="F19" i="108"/>
  <c r="N19" i="108"/>
  <c r="F20" i="108"/>
  <c r="J20" i="108"/>
  <c r="F21" i="108"/>
  <c r="U17" i="97"/>
  <c r="U26" i="97" s="1"/>
  <c r="J21" i="108"/>
  <c r="N21" i="108"/>
  <c r="J22" i="108"/>
  <c r="N22" i="108"/>
  <c r="F23" i="108"/>
  <c r="N23" i="108"/>
  <c r="J24" i="108"/>
  <c r="H46" i="108"/>
  <c r="J46" i="108"/>
  <c r="L46" i="108"/>
  <c r="N46" i="108"/>
  <c r="D47" i="108"/>
  <c r="F47" i="108"/>
  <c r="H47" i="108"/>
  <c r="J47" i="108"/>
  <c r="L47" i="108"/>
  <c r="N47" i="108"/>
  <c r="D48" i="108"/>
  <c r="F48" i="108"/>
  <c r="H48" i="108"/>
  <c r="J48" i="108"/>
  <c r="L48" i="108"/>
  <c r="N48" i="108"/>
  <c r="D49" i="108"/>
  <c r="F49" i="108"/>
  <c r="H49" i="108"/>
  <c r="J49" i="108"/>
  <c r="L49" i="108"/>
  <c r="N49" i="108"/>
  <c r="D50" i="108"/>
  <c r="F50" i="108"/>
  <c r="H50" i="108"/>
  <c r="J50" i="108"/>
  <c r="L50" i="108"/>
  <c r="N50" i="108"/>
  <c r="D51" i="108"/>
  <c r="F51" i="108"/>
  <c r="H51" i="108"/>
  <c r="J51" i="108"/>
  <c r="L51" i="108"/>
  <c r="N51" i="108"/>
  <c r="D52" i="108"/>
  <c r="F52" i="108"/>
  <c r="H52" i="108"/>
  <c r="J52" i="108"/>
  <c r="L52" i="108"/>
  <c r="N52" i="108"/>
  <c r="D53" i="108"/>
  <c r="F53" i="108"/>
  <c r="H53" i="108"/>
  <c r="J53" i="108"/>
  <c r="L53" i="108"/>
  <c r="N53" i="108"/>
  <c r="D54" i="108"/>
  <c r="F54" i="108"/>
  <c r="H54" i="108"/>
  <c r="J54" i="108"/>
  <c r="L54" i="108"/>
  <c r="N54" i="108"/>
  <c r="D55" i="108"/>
  <c r="F55" i="108"/>
  <c r="H55" i="108"/>
  <c r="J55" i="108"/>
  <c r="L55" i="108"/>
  <c r="N55" i="108"/>
  <c r="D56" i="108"/>
  <c r="F56" i="108"/>
  <c r="H56" i="108"/>
  <c r="X23" i="108" s="1"/>
  <c r="J56" i="108"/>
  <c r="Z23" i="108" s="1"/>
  <c r="L56" i="108"/>
  <c r="N56" i="108"/>
  <c r="D57" i="108"/>
  <c r="T24" i="108" s="1"/>
  <c r="F57" i="108"/>
  <c r="V24" i="108" s="1"/>
  <c r="H57" i="108"/>
  <c r="X24" i="108" s="1"/>
  <c r="J57" i="108"/>
  <c r="Z24" i="108" s="1"/>
  <c r="L57" i="108"/>
  <c r="AB24" i="108" s="1"/>
  <c r="N57" i="108"/>
  <c r="AD24" i="108" s="1"/>
  <c r="I47" i="108"/>
  <c r="M48" i="108"/>
  <c r="I51" i="108"/>
  <c r="M52" i="108"/>
  <c r="I55" i="108"/>
  <c r="M56" i="108"/>
  <c r="E10" i="108"/>
  <c r="G10" i="108"/>
  <c r="I10" i="108"/>
  <c r="K10" i="108"/>
  <c r="M10" i="108"/>
  <c r="C11" i="108"/>
  <c r="E11" i="108"/>
  <c r="G11" i="108"/>
  <c r="I11" i="108"/>
  <c r="K11" i="108"/>
  <c r="M11" i="108"/>
  <c r="C13" i="108"/>
  <c r="E13" i="108"/>
  <c r="G13" i="108"/>
  <c r="I13" i="108"/>
  <c r="K13" i="108"/>
  <c r="M13" i="108"/>
  <c r="C14" i="108"/>
  <c r="E14" i="108"/>
  <c r="G14" i="108"/>
  <c r="I14" i="108"/>
  <c r="K14" i="108"/>
  <c r="M14" i="108"/>
  <c r="C15" i="108"/>
  <c r="E15" i="108"/>
  <c r="G15" i="108"/>
  <c r="I15" i="108"/>
  <c r="K15" i="108"/>
  <c r="M15" i="108"/>
  <c r="C16" i="108"/>
  <c r="E16" i="108"/>
  <c r="G16" i="108"/>
  <c r="I16" i="108"/>
  <c r="K16" i="108"/>
  <c r="M16" i="108"/>
  <c r="C17" i="108"/>
  <c r="E17" i="108"/>
  <c r="G17" i="108"/>
  <c r="I17" i="108"/>
  <c r="K17" i="108"/>
  <c r="M17" i="108"/>
  <c r="C18" i="108"/>
  <c r="S12" i="108" s="1"/>
  <c r="E18" i="108"/>
  <c r="G18" i="108"/>
  <c r="I18" i="108"/>
  <c r="K18" i="108"/>
  <c r="AA12" i="108" s="1"/>
  <c r="M18" i="108"/>
  <c r="C24" i="108"/>
  <c r="E24" i="108"/>
  <c r="G24" i="108"/>
  <c r="I24" i="108"/>
  <c r="K24" i="108"/>
  <c r="M24" i="108"/>
  <c r="C25" i="108"/>
  <c r="E25" i="108"/>
  <c r="G25" i="108"/>
  <c r="I25" i="108"/>
  <c r="K25" i="108"/>
  <c r="M25" i="108"/>
  <c r="E26" i="108"/>
  <c r="I26" i="108"/>
  <c r="M26" i="108"/>
  <c r="C27" i="108"/>
  <c r="E27" i="108"/>
  <c r="G27" i="108"/>
  <c r="I27" i="108"/>
  <c r="K27" i="108"/>
  <c r="M27" i="108"/>
  <c r="C28" i="108"/>
  <c r="E28" i="108"/>
  <c r="G28" i="108"/>
  <c r="I28" i="108"/>
  <c r="K28" i="108"/>
  <c r="M28" i="108"/>
  <c r="C29" i="108"/>
  <c r="E29" i="108"/>
  <c r="G29" i="108"/>
  <c r="I29" i="108"/>
  <c r="K29" i="108"/>
  <c r="M29" i="108"/>
  <c r="E30" i="108"/>
  <c r="I30" i="108"/>
  <c r="Y15" i="108" s="1"/>
  <c r="M30" i="108"/>
  <c r="C31" i="108"/>
  <c r="E31" i="108"/>
  <c r="G31" i="108"/>
  <c r="I31" i="108"/>
  <c r="K31" i="108"/>
  <c r="M31" i="108"/>
  <c r="C32" i="108"/>
  <c r="E32" i="108"/>
  <c r="G32" i="108"/>
  <c r="I32" i="108"/>
  <c r="K32" i="108"/>
  <c r="M32" i="108"/>
  <c r="C33" i="108"/>
  <c r="E33" i="108"/>
  <c r="G33" i="108"/>
  <c r="I33" i="108"/>
  <c r="K33" i="108"/>
  <c r="M33" i="108"/>
  <c r="E34" i="108"/>
  <c r="U16" i="108" s="1"/>
  <c r="G34" i="108"/>
  <c r="I34" i="108"/>
  <c r="M34" i="108"/>
  <c r="C35" i="108"/>
  <c r="E35" i="108"/>
  <c r="G35" i="108"/>
  <c r="I35" i="108"/>
  <c r="K35" i="108"/>
  <c r="M35" i="108"/>
  <c r="C36" i="108"/>
  <c r="E36" i="108"/>
  <c r="G36" i="108"/>
  <c r="I36" i="108"/>
  <c r="K36" i="108"/>
  <c r="M36" i="108"/>
  <c r="C37" i="108"/>
  <c r="E37" i="108"/>
  <c r="G37" i="108"/>
  <c r="I37" i="108"/>
  <c r="K37" i="108"/>
  <c r="M37" i="108"/>
  <c r="E38" i="108"/>
  <c r="I38" i="108"/>
  <c r="K38" i="108"/>
  <c r="M38" i="108"/>
  <c r="C39" i="108"/>
  <c r="E39" i="108"/>
  <c r="G39" i="108"/>
  <c r="I39" i="108"/>
  <c r="K39" i="108"/>
  <c r="M39" i="108"/>
  <c r="C40" i="108"/>
  <c r="E40" i="108"/>
  <c r="G40" i="108"/>
  <c r="I40" i="108"/>
  <c r="K40" i="108"/>
  <c r="M40" i="108"/>
  <c r="C41" i="108"/>
  <c r="E41" i="108"/>
  <c r="G41" i="108"/>
  <c r="I41" i="108"/>
  <c r="K41" i="108"/>
  <c r="M41" i="108"/>
  <c r="E42" i="108"/>
  <c r="U18" i="108" s="1"/>
  <c r="G42" i="108"/>
  <c r="I42" i="108"/>
  <c r="M42" i="108"/>
  <c r="C43" i="108"/>
  <c r="E43" i="108"/>
  <c r="G43" i="108"/>
  <c r="I43" i="108"/>
  <c r="K43" i="108"/>
  <c r="M43" i="108"/>
  <c r="C44" i="108"/>
  <c r="E44" i="108"/>
  <c r="G44" i="108"/>
  <c r="I44" i="108"/>
  <c r="K44" i="108"/>
  <c r="M44" i="108"/>
  <c r="C45" i="108"/>
  <c r="E45" i="108"/>
  <c r="G45" i="108"/>
  <c r="I45" i="108"/>
  <c r="K45" i="108"/>
  <c r="M45" i="108"/>
  <c r="E46" i="108"/>
  <c r="I46" i="108"/>
  <c r="E47" i="108"/>
  <c r="M47" i="108"/>
  <c r="I48" i="108"/>
  <c r="E49" i="108"/>
  <c r="M49" i="108"/>
  <c r="E51" i="108"/>
  <c r="M51" i="108"/>
  <c r="I52" i="108"/>
  <c r="E53" i="108"/>
  <c r="M53" i="108"/>
  <c r="E55" i="108"/>
  <c r="M55" i="108"/>
  <c r="AC22" i="108" s="1"/>
  <c r="I56" i="108"/>
  <c r="E57" i="108"/>
  <c r="U24" i="108" s="1"/>
  <c r="M57" i="108"/>
  <c r="AC24" i="108" s="1"/>
  <c r="E48" i="108"/>
  <c r="I49" i="108"/>
  <c r="E52" i="108"/>
  <c r="I53" i="108"/>
  <c r="E56" i="108"/>
  <c r="U23" i="108" s="1"/>
  <c r="I57" i="108"/>
  <c r="Y24" i="108" s="1"/>
  <c r="AA14" i="94"/>
  <c r="K26" i="108"/>
  <c r="AA14" i="108" s="1"/>
  <c r="AA15" i="94"/>
  <c r="K30" i="108"/>
  <c r="AA15" i="108" s="1"/>
  <c r="AA16" i="94"/>
  <c r="K34" i="108"/>
  <c r="AA18" i="94"/>
  <c r="K42" i="108"/>
  <c r="AA18" i="108" s="1"/>
  <c r="M54" i="108"/>
  <c r="M50" i="108"/>
  <c r="M46" i="108"/>
  <c r="C42" i="108"/>
  <c r="S18" i="108" s="1"/>
  <c r="C34" i="108"/>
  <c r="C26" i="108"/>
  <c r="S14" i="108" s="1"/>
  <c r="F10" i="108"/>
  <c r="J10" i="108"/>
  <c r="N10" i="108"/>
  <c r="D11" i="108"/>
  <c r="F11" i="108"/>
  <c r="H11" i="108"/>
  <c r="J11" i="108"/>
  <c r="L11" i="108"/>
  <c r="N11" i="108"/>
  <c r="D12" i="108"/>
  <c r="F12" i="108"/>
  <c r="J12" i="108"/>
  <c r="E54" i="108"/>
  <c r="U21" i="108" s="1"/>
  <c r="E50" i="108"/>
  <c r="U20" i="108" s="1"/>
  <c r="C46" i="108"/>
  <c r="C38" i="108"/>
  <c r="C30" i="108"/>
  <c r="C47" i="108"/>
  <c r="G47" i="108"/>
  <c r="K47" i="108"/>
  <c r="C48" i="108"/>
  <c r="G48" i="108"/>
  <c r="K48" i="108"/>
  <c r="C49" i="108"/>
  <c r="G49" i="108"/>
  <c r="K49" i="108"/>
  <c r="C51" i="108"/>
  <c r="G51" i="108"/>
  <c r="K51" i="108"/>
  <c r="C52" i="108"/>
  <c r="G52" i="108"/>
  <c r="K52" i="108"/>
  <c r="C53" i="108"/>
  <c r="G53" i="108"/>
  <c r="K53" i="108"/>
  <c r="K54" i="108"/>
  <c r="C55" i="108"/>
  <c r="S22" i="108" s="1"/>
  <c r="G55" i="108"/>
  <c r="W22" i="108" s="1"/>
  <c r="K55" i="108"/>
  <c r="C56" i="108"/>
  <c r="S23" i="108" s="1"/>
  <c r="G56" i="108"/>
  <c r="W23" i="108" s="1"/>
  <c r="K56" i="108"/>
  <c r="AA23" i="108" s="1"/>
  <c r="C57" i="108"/>
  <c r="S24" i="108" s="1"/>
  <c r="G57" i="108"/>
  <c r="W24" i="108" s="1"/>
  <c r="K57" i="108"/>
  <c r="AA24" i="108" s="1"/>
  <c r="N12" i="108"/>
  <c r="F14" i="108"/>
  <c r="J15" i="108"/>
  <c r="N16" i="108"/>
  <c r="F18" i="108"/>
  <c r="V12" i="108" s="1"/>
  <c r="J19" i="108"/>
  <c r="N20" i="108"/>
  <c r="J23" i="108"/>
  <c r="N24" i="108"/>
  <c r="F24" i="108"/>
  <c r="Z13" i="109"/>
  <c r="F16" i="108"/>
  <c r="J17" i="108"/>
  <c r="I54" i="108"/>
  <c r="I50" i="108"/>
  <c r="Y20" i="108" s="1"/>
  <c r="C12" i="108"/>
  <c r="E12" i="108"/>
  <c r="G12" i="108"/>
  <c r="I12" i="108"/>
  <c r="K12" i="108"/>
  <c r="M12" i="108"/>
  <c r="C19" i="108"/>
  <c r="E19" i="108"/>
  <c r="G19" i="108"/>
  <c r="I19" i="108"/>
  <c r="K19" i="108"/>
  <c r="M19" i="108"/>
  <c r="C20" i="108"/>
  <c r="E20" i="108"/>
  <c r="G20" i="108"/>
  <c r="I20" i="108"/>
  <c r="K20" i="108"/>
  <c r="M20" i="108"/>
  <c r="C21" i="108"/>
  <c r="E21" i="108"/>
  <c r="G21" i="108"/>
  <c r="I21" i="108"/>
  <c r="K21" i="108"/>
  <c r="M21" i="108"/>
  <c r="C22" i="108"/>
  <c r="E22" i="108"/>
  <c r="U13" i="108" s="1"/>
  <c r="G22" i="108"/>
  <c r="I22" i="108"/>
  <c r="K22" i="108"/>
  <c r="M22" i="108"/>
  <c r="AC13" i="108" s="1"/>
  <c r="C23" i="108"/>
  <c r="E23" i="108"/>
  <c r="G23" i="108"/>
  <c r="I23" i="108"/>
  <c r="K23" i="108"/>
  <c r="M23" i="108"/>
  <c r="G54" i="108"/>
  <c r="C54" i="108"/>
  <c r="S21" i="108" s="1"/>
  <c r="K50" i="108"/>
  <c r="AA20" i="108" s="1"/>
  <c r="G50" i="108"/>
  <c r="C50" i="108"/>
  <c r="K46" i="108"/>
  <c r="AA19" i="108" s="1"/>
  <c r="G46" i="108"/>
  <c r="G38" i="108"/>
  <c r="G30" i="108"/>
  <c r="G26" i="108"/>
  <c r="W14" i="108" s="1"/>
  <c r="F22" i="108"/>
  <c r="H12" i="108"/>
  <c r="L12" i="108"/>
  <c r="D13" i="108"/>
  <c r="H13" i="108"/>
  <c r="L13" i="108"/>
  <c r="D14" i="108"/>
  <c r="H14" i="108"/>
  <c r="X11" i="108" s="1"/>
  <c r="L14" i="108"/>
  <c r="D15" i="108"/>
  <c r="H15" i="108"/>
  <c r="L15" i="108"/>
  <c r="D16" i="108"/>
  <c r="H16" i="108"/>
  <c r="L16" i="108"/>
  <c r="D17" i="108"/>
  <c r="H17" i="108"/>
  <c r="L17" i="108"/>
  <c r="D18" i="108"/>
  <c r="H18" i="108"/>
  <c r="X12" i="108" s="1"/>
  <c r="L18" i="108"/>
  <c r="D19" i="108"/>
  <c r="H19" i="108"/>
  <c r="L19" i="108"/>
  <c r="D20" i="108"/>
  <c r="H20" i="108"/>
  <c r="L20" i="108"/>
  <c r="D21" i="108"/>
  <c r="H21" i="108"/>
  <c r="L21" i="108"/>
  <c r="D22" i="108"/>
  <c r="H22" i="108"/>
  <c r="X13" i="108" s="1"/>
  <c r="L22" i="108"/>
  <c r="D23" i="108"/>
  <c r="H23" i="108"/>
  <c r="L23" i="108"/>
  <c r="D24" i="108"/>
  <c r="H24" i="108"/>
  <c r="L24" i="108"/>
  <c r="D25" i="108"/>
  <c r="F25" i="108"/>
  <c r="H25" i="108"/>
  <c r="J25" i="108"/>
  <c r="L25" i="108"/>
  <c r="N25" i="108"/>
  <c r="D26" i="108"/>
  <c r="F26" i="108"/>
  <c r="H26" i="108"/>
  <c r="J26" i="108"/>
  <c r="L26" i="108"/>
  <c r="N26" i="108"/>
  <c r="D27" i="108"/>
  <c r="F27" i="108"/>
  <c r="H27" i="108"/>
  <c r="J27" i="108"/>
  <c r="L27" i="108"/>
  <c r="N27" i="108"/>
  <c r="D28" i="108"/>
  <c r="F28" i="108"/>
  <c r="H28" i="108"/>
  <c r="J28" i="108"/>
  <c r="L28" i="108"/>
  <c r="N28" i="108"/>
  <c r="D29" i="108"/>
  <c r="F29" i="108"/>
  <c r="H29" i="108"/>
  <c r="J29" i="108"/>
  <c r="L29" i="108"/>
  <c r="N29" i="108"/>
  <c r="D30" i="108"/>
  <c r="F30" i="108"/>
  <c r="H30" i="108"/>
  <c r="J30" i="108"/>
  <c r="L30" i="108"/>
  <c r="N30" i="108"/>
  <c r="D31" i="108"/>
  <c r="F31" i="108"/>
  <c r="H31" i="108"/>
  <c r="J31" i="108"/>
  <c r="L31" i="108"/>
  <c r="N31" i="108"/>
  <c r="D32" i="108"/>
  <c r="F32" i="108"/>
  <c r="H32" i="108"/>
  <c r="J32" i="108"/>
  <c r="L32" i="108"/>
  <c r="N32" i="108"/>
  <c r="D33" i="108"/>
  <c r="F33" i="108"/>
  <c r="H33" i="108"/>
  <c r="J33" i="108"/>
  <c r="L33" i="108"/>
  <c r="N33" i="108"/>
  <c r="D34" i="108"/>
  <c r="F34" i="108"/>
  <c r="H34" i="108"/>
  <c r="J34" i="108"/>
  <c r="L34" i="108"/>
  <c r="N34" i="108"/>
  <c r="D35" i="108"/>
  <c r="F35" i="108"/>
  <c r="H35" i="108"/>
  <c r="J35" i="108"/>
  <c r="L35" i="108"/>
  <c r="N35" i="108"/>
  <c r="D36" i="108"/>
  <c r="F36" i="108"/>
  <c r="H36" i="108"/>
  <c r="J36" i="108"/>
  <c r="L36" i="108"/>
  <c r="N36" i="108"/>
  <c r="D37" i="108"/>
  <c r="F37" i="108"/>
  <c r="H37" i="108"/>
  <c r="J37" i="108"/>
  <c r="L37" i="108"/>
  <c r="N37" i="108"/>
  <c r="D38" i="108"/>
  <c r="F38" i="108"/>
  <c r="H38" i="108"/>
  <c r="J38" i="108"/>
  <c r="L38" i="108"/>
  <c r="N38" i="108"/>
  <c r="D39" i="108"/>
  <c r="F39" i="108"/>
  <c r="H39" i="108"/>
  <c r="J39" i="108"/>
  <c r="L39" i="108"/>
  <c r="N39" i="108"/>
  <c r="D40" i="108"/>
  <c r="F40" i="108"/>
  <c r="H40" i="108"/>
  <c r="J40" i="108"/>
  <c r="L40" i="108"/>
  <c r="N40" i="108"/>
  <c r="D41" i="108"/>
  <c r="F41" i="108"/>
  <c r="H41" i="108"/>
  <c r="J41" i="108"/>
  <c r="L41" i="108"/>
  <c r="N41" i="108"/>
  <c r="D42" i="108"/>
  <c r="F42" i="108"/>
  <c r="H42" i="108"/>
  <c r="J42" i="108"/>
  <c r="L42" i="108"/>
  <c r="N42" i="108"/>
  <c r="D43" i="108"/>
  <c r="F43" i="108"/>
  <c r="H43" i="108"/>
  <c r="J43" i="108"/>
  <c r="L43" i="108"/>
  <c r="N43" i="108"/>
  <c r="D44" i="108"/>
  <c r="F44" i="108"/>
  <c r="H44" i="108"/>
  <c r="J44" i="108"/>
  <c r="L44" i="108"/>
  <c r="N44" i="108"/>
  <c r="D45" i="108"/>
  <c r="F45" i="108"/>
  <c r="H45" i="108"/>
  <c r="J45" i="108"/>
  <c r="L45" i="108"/>
  <c r="N45" i="108"/>
  <c r="D46" i="108"/>
  <c r="T19" i="108" s="1"/>
  <c r="F46" i="108"/>
  <c r="V12" i="109"/>
  <c r="AD12" i="109"/>
  <c r="X16" i="97"/>
  <c r="X26" i="97" s="1"/>
  <c r="S11" i="109"/>
  <c r="AC17" i="109"/>
  <c r="V14" i="109"/>
  <c r="L10" i="108"/>
  <c r="H10" i="108"/>
  <c r="D10" i="108"/>
  <c r="V13" i="109"/>
  <c r="AD13" i="109"/>
  <c r="V15" i="109"/>
  <c r="AD15" i="109"/>
  <c r="C10" i="108"/>
  <c r="AA11" i="109"/>
  <c r="Z12" i="109"/>
  <c r="Z14" i="109"/>
  <c r="AD13" i="99"/>
  <c r="AD26" i="99" s="1"/>
  <c r="S13" i="97"/>
  <c r="T12" i="109"/>
  <c r="X12" i="109"/>
  <c r="AB12" i="109"/>
  <c r="P20" i="109"/>
  <c r="T13" i="109"/>
  <c r="X13" i="109"/>
  <c r="AB13" i="109"/>
  <c r="P24" i="109"/>
  <c r="T14" i="109"/>
  <c r="X14" i="109"/>
  <c r="AB14" i="109"/>
  <c r="P28" i="109"/>
  <c r="T15" i="109"/>
  <c r="X15" i="109"/>
  <c r="AB15" i="109"/>
  <c r="P32" i="109"/>
  <c r="C106" i="109"/>
  <c r="E106" i="109"/>
  <c r="G106" i="109"/>
  <c r="I106" i="109"/>
  <c r="K106" i="109"/>
  <c r="M106" i="109"/>
  <c r="P11" i="109"/>
  <c r="W11" i="109"/>
  <c r="P18" i="109"/>
  <c r="U12" i="109"/>
  <c r="W12" i="109"/>
  <c r="Y12" i="109"/>
  <c r="AA12" i="109"/>
  <c r="AC12" i="109"/>
  <c r="P22" i="109"/>
  <c r="U13" i="109"/>
  <c r="W13" i="109"/>
  <c r="Y13" i="109"/>
  <c r="AA13" i="109"/>
  <c r="AC13" i="109"/>
  <c r="P26" i="109"/>
  <c r="U14" i="109"/>
  <c r="W14" i="109"/>
  <c r="Y14" i="109"/>
  <c r="AA14" i="109"/>
  <c r="AC14" i="109"/>
  <c r="P30" i="109"/>
  <c r="U15" i="109"/>
  <c r="W15" i="109"/>
  <c r="Y15" i="109"/>
  <c r="AA15" i="109"/>
  <c r="AC15" i="109"/>
  <c r="P34" i="109"/>
  <c r="P35" i="109"/>
  <c r="P36" i="109"/>
  <c r="P37" i="109"/>
  <c r="P38" i="109"/>
  <c r="P39" i="109"/>
  <c r="P40" i="109"/>
  <c r="P41" i="109"/>
  <c r="P42" i="109"/>
  <c r="O44" i="109"/>
  <c r="S39" i="109"/>
  <c r="AA39" i="109"/>
  <c r="O48" i="109"/>
  <c r="O52" i="109"/>
  <c r="O56" i="109"/>
  <c r="O58" i="109"/>
  <c r="O62" i="109"/>
  <c r="O66" i="109"/>
  <c r="O70" i="109"/>
  <c r="O74" i="109"/>
  <c r="O78" i="109"/>
  <c r="O82" i="109"/>
  <c r="O86" i="109"/>
  <c r="O90" i="109"/>
  <c r="O94" i="109"/>
  <c r="O98" i="109"/>
  <c r="O102" i="109"/>
  <c r="V15" i="98"/>
  <c r="W39" i="109"/>
  <c r="X10" i="109"/>
  <c r="P12" i="109"/>
  <c r="S12" i="109"/>
  <c r="P13" i="109"/>
  <c r="S13" i="109"/>
  <c r="P14" i="109"/>
  <c r="U11" i="109"/>
  <c r="Y11" i="109"/>
  <c r="AC11" i="109"/>
  <c r="S14" i="109"/>
  <c r="P15" i="109"/>
  <c r="S15" i="109"/>
  <c r="P16" i="109"/>
  <c r="S16" i="109"/>
  <c r="T11" i="109"/>
  <c r="V11" i="109"/>
  <c r="X11" i="109"/>
  <c r="Z11" i="109"/>
  <c r="AB11" i="109"/>
  <c r="AD11" i="109"/>
  <c r="P19" i="109"/>
  <c r="P21" i="109"/>
  <c r="P23" i="109"/>
  <c r="S23" i="109"/>
  <c r="P25" i="109"/>
  <c r="S25" i="109"/>
  <c r="P27" i="109"/>
  <c r="S27" i="109"/>
  <c r="P29" i="109"/>
  <c r="S29" i="109"/>
  <c r="P31" i="109"/>
  <c r="S31" i="109"/>
  <c r="P33" i="109"/>
  <c r="S33" i="109"/>
  <c r="S17" i="109"/>
  <c r="P45" i="109"/>
  <c r="V18" i="109"/>
  <c r="X18" i="109"/>
  <c r="Z18" i="109"/>
  <c r="AB18" i="109"/>
  <c r="AD18" i="109"/>
  <c r="P49" i="109"/>
  <c r="P53" i="109"/>
  <c r="P59" i="109"/>
  <c r="P63" i="109"/>
  <c r="P67" i="109"/>
  <c r="P71" i="109"/>
  <c r="P75" i="109"/>
  <c r="P79" i="109"/>
  <c r="P83" i="109"/>
  <c r="P87" i="109"/>
  <c r="P91" i="109"/>
  <c r="P44" i="109"/>
  <c r="P48" i="109"/>
  <c r="V19" i="109"/>
  <c r="X19" i="109"/>
  <c r="Z19" i="109"/>
  <c r="AB19" i="109"/>
  <c r="AD19" i="109"/>
  <c r="P52" i="109"/>
  <c r="V20" i="109"/>
  <c r="X20" i="109"/>
  <c r="Z20" i="109"/>
  <c r="AB20" i="109"/>
  <c r="AD20" i="109"/>
  <c r="P56" i="109"/>
  <c r="P62" i="109"/>
  <c r="P70" i="109"/>
  <c r="P78" i="109"/>
  <c r="P86" i="109"/>
  <c r="P94" i="109"/>
  <c r="P102" i="109"/>
  <c r="D106" i="109"/>
  <c r="L106" i="109"/>
  <c r="P17" i="109"/>
  <c r="P43" i="109"/>
  <c r="O46" i="109"/>
  <c r="P46" i="109"/>
  <c r="P47" i="109"/>
  <c r="O50" i="109"/>
  <c r="P50" i="109"/>
  <c r="P51" i="109"/>
  <c r="O54" i="109"/>
  <c r="P54" i="109"/>
  <c r="P55" i="109"/>
  <c r="P58" i="109"/>
  <c r="P66" i="109"/>
  <c r="P74" i="109"/>
  <c r="P82" i="109"/>
  <c r="P90" i="109"/>
  <c r="P98" i="109"/>
  <c r="P57" i="109"/>
  <c r="V21" i="109"/>
  <c r="X21" i="109"/>
  <c r="Z21" i="109"/>
  <c r="AB21" i="109"/>
  <c r="AD21" i="109"/>
  <c r="O60" i="109"/>
  <c r="P60" i="109"/>
  <c r="P61" i="109"/>
  <c r="V22" i="109"/>
  <c r="X22" i="109"/>
  <c r="Z22" i="109"/>
  <c r="AB22" i="109"/>
  <c r="AD22" i="109"/>
  <c r="O64" i="109"/>
  <c r="P64" i="109"/>
  <c r="P65" i="109"/>
  <c r="V23" i="109"/>
  <c r="X23" i="109"/>
  <c r="Z23" i="109"/>
  <c r="AB23" i="109"/>
  <c r="AD23" i="109"/>
  <c r="O68" i="109"/>
  <c r="P68" i="109"/>
  <c r="P69" i="109"/>
  <c r="V24" i="109"/>
  <c r="X24" i="109"/>
  <c r="Z24" i="109"/>
  <c r="AB24" i="109"/>
  <c r="AD24" i="109"/>
  <c r="O72" i="109"/>
  <c r="P72" i="109"/>
  <c r="P73" i="109"/>
  <c r="V25" i="109"/>
  <c r="X25" i="109"/>
  <c r="Z25" i="109"/>
  <c r="AB25" i="109"/>
  <c r="AD25" i="109"/>
  <c r="O76" i="109"/>
  <c r="P76" i="109"/>
  <c r="P77" i="109"/>
  <c r="V26" i="109"/>
  <c r="X26" i="109"/>
  <c r="Z26" i="109"/>
  <c r="AB26" i="109"/>
  <c r="AD26" i="109"/>
  <c r="O80" i="109"/>
  <c r="P80" i="109"/>
  <c r="P81" i="109"/>
  <c r="V27" i="109"/>
  <c r="X27" i="109"/>
  <c r="Z27" i="109"/>
  <c r="AB27" i="109"/>
  <c r="AD27" i="109"/>
  <c r="O84" i="109"/>
  <c r="P84" i="109"/>
  <c r="P85" i="109"/>
  <c r="V28" i="109"/>
  <c r="X28" i="109"/>
  <c r="Z28" i="109"/>
  <c r="AB28" i="109"/>
  <c r="AD28" i="109"/>
  <c r="O88" i="109"/>
  <c r="P88" i="109"/>
  <c r="P89" i="109"/>
  <c r="V29" i="109"/>
  <c r="X29" i="109"/>
  <c r="Z29" i="109"/>
  <c r="AB29" i="109"/>
  <c r="AD29" i="109"/>
  <c r="O92" i="109"/>
  <c r="P92" i="109"/>
  <c r="P93" i="109"/>
  <c r="V30" i="109"/>
  <c r="X30" i="109"/>
  <c r="Z30" i="109"/>
  <c r="O96" i="109"/>
  <c r="P96" i="109"/>
  <c r="P97" i="109"/>
  <c r="O100" i="109"/>
  <c r="P100" i="109"/>
  <c r="P101" i="109"/>
  <c r="O104" i="109"/>
  <c r="P104" i="109"/>
  <c r="P105" i="109"/>
  <c r="V21" i="98"/>
  <c r="V27" i="98" s="1"/>
  <c r="O10" i="109"/>
  <c r="S10" i="109"/>
  <c r="U10" i="109"/>
  <c r="W10" i="109"/>
  <c r="Y10" i="109"/>
  <c r="AA10" i="109"/>
  <c r="AC10" i="109"/>
  <c r="O11" i="109"/>
  <c r="O12" i="109"/>
  <c r="O13" i="109"/>
  <c r="O14" i="109"/>
  <c r="O15" i="109"/>
  <c r="O16" i="109"/>
  <c r="O17" i="109"/>
  <c r="O18" i="109"/>
  <c r="O19" i="109"/>
  <c r="O20" i="109"/>
  <c r="O21" i="109"/>
  <c r="O22" i="109"/>
  <c r="O23" i="109"/>
  <c r="O24" i="109"/>
  <c r="O25" i="109"/>
  <c r="O26" i="109"/>
  <c r="O27" i="109"/>
  <c r="O28" i="109"/>
  <c r="O29" i="109"/>
  <c r="O30" i="109"/>
  <c r="S36" i="109"/>
  <c r="W36" i="109"/>
  <c r="AA36" i="109"/>
  <c r="H106" i="109"/>
  <c r="F106" i="109"/>
  <c r="J106" i="109"/>
  <c r="N106" i="109"/>
  <c r="P10" i="109"/>
  <c r="T10" i="109"/>
  <c r="V10" i="109"/>
  <c r="Z10" i="109"/>
  <c r="AB10" i="109"/>
  <c r="AD10" i="109"/>
  <c r="T18" i="109"/>
  <c r="T19" i="109"/>
  <c r="T20" i="109"/>
  <c r="T21" i="109"/>
  <c r="T22" i="109"/>
  <c r="T23" i="109"/>
  <c r="T24" i="109"/>
  <c r="T25" i="109"/>
  <c r="T26" i="109"/>
  <c r="T27" i="109"/>
  <c r="T28" i="109"/>
  <c r="T29" i="109"/>
  <c r="T30" i="109"/>
  <c r="O31" i="109"/>
  <c r="O32" i="109"/>
  <c r="O33" i="109"/>
  <c r="O34" i="109"/>
  <c r="O35" i="109"/>
  <c r="O36" i="109"/>
  <c r="U36" i="109"/>
  <c r="Y36" i="109"/>
  <c r="AC36" i="109"/>
  <c r="O37" i="109"/>
  <c r="O38" i="109"/>
  <c r="O39" i="109"/>
  <c r="O40" i="109"/>
  <c r="O41" i="109"/>
  <c r="O42" i="109"/>
  <c r="AB30" i="109"/>
  <c r="AD30" i="109"/>
  <c r="P95" i="109"/>
  <c r="T31" i="109"/>
  <c r="V31" i="109"/>
  <c r="X31" i="109"/>
  <c r="Z31" i="109"/>
  <c r="AB31" i="109"/>
  <c r="AD31" i="109"/>
  <c r="P99" i="109"/>
  <c r="T32" i="109"/>
  <c r="V32" i="109"/>
  <c r="X32" i="109"/>
  <c r="Z32" i="109"/>
  <c r="AB32" i="109"/>
  <c r="AD32" i="109"/>
  <c r="P103" i="109"/>
  <c r="T33" i="109"/>
  <c r="V33" i="109"/>
  <c r="X33" i="109"/>
  <c r="Z33" i="109"/>
  <c r="AB33" i="109"/>
  <c r="AD33" i="109"/>
  <c r="O43" i="109"/>
  <c r="O45" i="109"/>
  <c r="O47" i="109"/>
  <c r="O49" i="109"/>
  <c r="O51" i="109"/>
  <c r="O53" i="109"/>
  <c r="O55" i="109"/>
  <c r="O57" i="109"/>
  <c r="O59" i="109"/>
  <c r="O61" i="109"/>
  <c r="O63" i="109"/>
  <c r="O65" i="109"/>
  <c r="O67" i="109"/>
  <c r="O69" i="109"/>
  <c r="O71" i="109"/>
  <c r="O73" i="109"/>
  <c r="O75" i="109"/>
  <c r="O77" i="109"/>
  <c r="O79" i="109"/>
  <c r="O81" i="109"/>
  <c r="O83" i="109"/>
  <c r="O85" i="109"/>
  <c r="O87" i="109"/>
  <c r="O89" i="109"/>
  <c r="O91" i="109"/>
  <c r="O93" i="109"/>
  <c r="O95" i="109"/>
  <c r="O97" i="109"/>
  <c r="O99" i="109"/>
  <c r="O101" i="109"/>
  <c r="O103" i="109"/>
  <c r="O105" i="109"/>
  <c r="V13" i="97"/>
  <c r="U15" i="99"/>
  <c r="U13" i="94"/>
  <c r="W13" i="94"/>
  <c r="Y13" i="94"/>
  <c r="AA13" i="94"/>
  <c r="AC13" i="94"/>
  <c r="Y15" i="94"/>
  <c r="AC15" i="94"/>
  <c r="U16" i="94"/>
  <c r="Y16" i="94"/>
  <c r="AC16" i="94"/>
  <c r="U17" i="94"/>
  <c r="AC17" i="94"/>
  <c r="Y18" i="94"/>
  <c r="AC18" i="94"/>
  <c r="U19" i="94"/>
  <c r="V14" i="94"/>
  <c r="X14" i="94"/>
  <c r="Z14" i="94"/>
  <c r="AB14" i="94"/>
  <c r="AD14" i="94"/>
  <c r="AA21" i="94"/>
  <c r="V18" i="98"/>
  <c r="U18" i="94"/>
  <c r="AB18" i="97"/>
  <c r="AB26" i="97" s="1"/>
  <c r="AC20" i="99"/>
  <c r="AC24" i="99" s="1"/>
  <c r="AD20" i="98"/>
  <c r="AD27" i="98" s="1"/>
  <c r="W16" i="99"/>
  <c r="Y20" i="99"/>
  <c r="Y27" i="99" s="1"/>
  <c r="AC16" i="98"/>
  <c r="AC23" i="98" s="1"/>
  <c r="AD13" i="98"/>
  <c r="V14" i="98"/>
  <c r="AA16" i="100"/>
  <c r="AA26" i="100" s="1"/>
  <c r="V14" i="99"/>
  <c r="V26" i="99" s="1"/>
  <c r="T21" i="98"/>
  <c r="T27" i="98" s="1"/>
  <c r="Y17" i="94"/>
  <c r="U15" i="94"/>
  <c r="Z19" i="98"/>
  <c r="Y19" i="94"/>
  <c r="Y14" i="100"/>
  <c r="AC14" i="94"/>
  <c r="Y13" i="100"/>
  <c r="Y15" i="97"/>
  <c r="Y23" i="97" s="1"/>
  <c r="W20" i="98"/>
  <c r="W24" i="98" s="1"/>
  <c r="Y14" i="94"/>
  <c r="AA17" i="94"/>
  <c r="W16" i="94"/>
  <c r="AC20" i="94"/>
  <c r="U14" i="94"/>
  <c r="W18" i="94"/>
  <c r="V11" i="99"/>
  <c r="T12" i="99"/>
  <c r="V12" i="99"/>
  <c r="X12" i="99"/>
  <c r="Z12" i="99"/>
  <c r="AB12" i="99"/>
  <c r="AD12" i="99"/>
  <c r="AB12" i="98"/>
  <c r="AA12" i="97"/>
  <c r="T12" i="98"/>
  <c r="P21" i="100"/>
  <c r="P23" i="100"/>
  <c r="P24" i="100"/>
  <c r="O34" i="100"/>
  <c r="O42" i="100"/>
  <c r="O50" i="100"/>
  <c r="O54" i="100"/>
  <c r="O38" i="100"/>
  <c r="S17" i="100"/>
  <c r="U11" i="97"/>
  <c r="Y11" i="97"/>
  <c r="T11" i="99"/>
  <c r="X11" i="99"/>
  <c r="Z11" i="99"/>
  <c r="AB11" i="99"/>
  <c r="AD11" i="99"/>
  <c r="U12" i="99"/>
  <c r="W12" i="99"/>
  <c r="Y12" i="99"/>
  <c r="AA12" i="99"/>
  <c r="AC12" i="99"/>
  <c r="P17" i="100"/>
  <c r="S11" i="97"/>
  <c r="W11" i="97"/>
  <c r="AA11" i="97"/>
  <c r="S12" i="97"/>
  <c r="U12" i="97"/>
  <c r="W12" i="97"/>
  <c r="Y12" i="97"/>
  <c r="AC12" i="97"/>
  <c r="Z13" i="99"/>
  <c r="Z26" i="99" s="1"/>
  <c r="T10" i="100"/>
  <c r="T22" i="100" s="1"/>
  <c r="X10" i="100"/>
  <c r="AB10" i="100"/>
  <c r="AB22" i="100" s="1"/>
  <c r="V11" i="100"/>
  <c r="Z11" i="100"/>
  <c r="AD11" i="100"/>
  <c r="U12" i="100"/>
  <c r="W12" i="100"/>
  <c r="Y12" i="100"/>
  <c r="AA12" i="100"/>
  <c r="AC12" i="100"/>
  <c r="V12" i="100"/>
  <c r="Z12" i="100"/>
  <c r="AD12" i="100"/>
  <c r="P22" i="100"/>
  <c r="S13" i="100"/>
  <c r="O30" i="100"/>
  <c r="S15" i="100"/>
  <c r="W15" i="100"/>
  <c r="W17" i="100"/>
  <c r="O46" i="100"/>
  <c r="S19" i="100"/>
  <c r="W19" i="100"/>
  <c r="W21" i="100"/>
  <c r="O11" i="97"/>
  <c r="O12" i="97"/>
  <c r="O13" i="97"/>
  <c r="T11" i="97"/>
  <c r="V11" i="97"/>
  <c r="X11" i="97"/>
  <c r="Z11" i="97"/>
  <c r="AB11" i="97"/>
  <c r="AD11" i="97"/>
  <c r="O16" i="97"/>
  <c r="O17" i="97"/>
  <c r="X11" i="98"/>
  <c r="V12" i="98"/>
  <c r="X12" i="98"/>
  <c r="Z12" i="98"/>
  <c r="AD12" i="98"/>
  <c r="D58" i="99"/>
  <c r="F58" i="99"/>
  <c r="H58" i="99"/>
  <c r="J58" i="99"/>
  <c r="L58" i="99"/>
  <c r="N58" i="99"/>
  <c r="U24" i="99"/>
  <c r="U27" i="99"/>
  <c r="T14" i="99"/>
  <c r="X14" i="99"/>
  <c r="AB14" i="99"/>
  <c r="F58" i="100"/>
  <c r="J58" i="100"/>
  <c r="N58" i="100"/>
  <c r="P14" i="100"/>
  <c r="S11" i="100"/>
  <c r="U11" i="100"/>
  <c r="W11" i="100"/>
  <c r="Y11" i="100"/>
  <c r="AA11" i="100"/>
  <c r="AC11" i="100"/>
  <c r="P18" i="100"/>
  <c r="S12" i="100"/>
  <c r="S21" i="100"/>
  <c r="U11" i="99"/>
  <c r="W11" i="99"/>
  <c r="Y11" i="99"/>
  <c r="AA11" i="99"/>
  <c r="AC11" i="99"/>
  <c r="T13" i="99"/>
  <c r="X13" i="99"/>
  <c r="AB13" i="99"/>
  <c r="P25" i="99"/>
  <c r="P26" i="99"/>
  <c r="P27" i="99"/>
  <c r="P11" i="100"/>
  <c r="W10" i="100"/>
  <c r="P12" i="100"/>
  <c r="P13" i="100"/>
  <c r="P15" i="100"/>
  <c r="P16" i="100"/>
  <c r="P19" i="100"/>
  <c r="P20" i="100"/>
  <c r="P34" i="100"/>
  <c r="P42" i="100"/>
  <c r="P50" i="100"/>
  <c r="O14" i="97"/>
  <c r="O15" i="97"/>
  <c r="P20" i="98"/>
  <c r="P23" i="98"/>
  <c r="P24" i="98"/>
  <c r="O25" i="98"/>
  <c r="O27" i="98"/>
  <c r="O28" i="98"/>
  <c r="O29" i="98"/>
  <c r="O30" i="98"/>
  <c r="O31" i="98"/>
  <c r="O32" i="98"/>
  <c r="O33" i="98"/>
  <c r="O35" i="98"/>
  <c r="O36" i="98"/>
  <c r="O37" i="98"/>
  <c r="O38" i="98"/>
  <c r="O39" i="98"/>
  <c r="O40" i="98"/>
  <c r="O41" i="98"/>
  <c r="O43" i="98"/>
  <c r="O44" i="98"/>
  <c r="O45" i="98"/>
  <c r="O47" i="98"/>
  <c r="O48" i="98"/>
  <c r="O49" i="98"/>
  <c r="O50" i="98"/>
  <c r="O51" i="98"/>
  <c r="O52" i="98"/>
  <c r="O53" i="98"/>
  <c r="O55" i="98"/>
  <c r="O56" i="98"/>
  <c r="O57" i="98"/>
  <c r="E58" i="99"/>
  <c r="G58" i="99"/>
  <c r="I58" i="99"/>
  <c r="K58" i="99"/>
  <c r="M58" i="99"/>
  <c r="P11" i="99"/>
  <c r="P12" i="99"/>
  <c r="P13" i="99"/>
  <c r="P14" i="99"/>
  <c r="P15" i="99"/>
  <c r="P16" i="99"/>
  <c r="P17" i="99"/>
  <c r="P18" i="99"/>
  <c r="P19" i="99"/>
  <c r="P20" i="99"/>
  <c r="P21" i="99"/>
  <c r="P22" i="99"/>
  <c r="U13" i="99"/>
  <c r="W13" i="99"/>
  <c r="Y13" i="99"/>
  <c r="Y26" i="99" s="1"/>
  <c r="AA13" i="99"/>
  <c r="AA26" i="99" s="1"/>
  <c r="AC13" i="99"/>
  <c r="AC23" i="99" s="1"/>
  <c r="P23" i="99"/>
  <c r="P24" i="99"/>
  <c r="P28" i="99"/>
  <c r="P29" i="99"/>
  <c r="P30" i="99"/>
  <c r="P31" i="99"/>
  <c r="P32" i="99"/>
  <c r="P33" i="99"/>
  <c r="P34" i="99"/>
  <c r="P35" i="99"/>
  <c r="S10" i="100"/>
  <c r="S16" i="100"/>
  <c r="S18" i="100"/>
  <c r="S20" i="100"/>
  <c r="U15" i="100"/>
  <c r="Y15" i="100"/>
  <c r="AC15" i="100"/>
  <c r="P30" i="100"/>
  <c r="U17" i="100"/>
  <c r="Y17" i="100"/>
  <c r="AC17" i="100"/>
  <c r="P38" i="100"/>
  <c r="U19" i="100"/>
  <c r="Y19" i="100"/>
  <c r="AC19" i="100"/>
  <c r="P46" i="100"/>
  <c r="U21" i="100"/>
  <c r="Y21" i="100"/>
  <c r="AC21" i="100"/>
  <c r="P54" i="100"/>
  <c r="P36" i="99"/>
  <c r="P37" i="99"/>
  <c r="P38" i="99"/>
  <c r="P39" i="99"/>
  <c r="P40" i="99"/>
  <c r="P41" i="99"/>
  <c r="P42" i="99"/>
  <c r="P43" i="99"/>
  <c r="P44" i="99"/>
  <c r="P45" i="99"/>
  <c r="P46" i="99"/>
  <c r="P47" i="99"/>
  <c r="P48" i="99"/>
  <c r="P49" i="99"/>
  <c r="P50" i="99"/>
  <c r="P51" i="99"/>
  <c r="P52" i="99"/>
  <c r="P53" i="99"/>
  <c r="P54" i="99"/>
  <c r="P55" i="99"/>
  <c r="P56" i="99"/>
  <c r="P57" i="99"/>
  <c r="E58" i="100"/>
  <c r="G58" i="100"/>
  <c r="I58" i="100"/>
  <c r="K58" i="100"/>
  <c r="M58" i="100"/>
  <c r="AA10" i="100"/>
  <c r="V13" i="100"/>
  <c r="X13" i="100"/>
  <c r="Z13" i="100"/>
  <c r="AB13" i="100"/>
  <c r="AD13" i="100"/>
  <c r="P27" i="100"/>
  <c r="P28" i="100"/>
  <c r="P29" i="100"/>
  <c r="O32" i="100"/>
  <c r="P32" i="100"/>
  <c r="P33" i="100"/>
  <c r="O36" i="100"/>
  <c r="P36" i="100"/>
  <c r="P37" i="100"/>
  <c r="O40" i="100"/>
  <c r="P40" i="100"/>
  <c r="P41" i="100"/>
  <c r="O44" i="100"/>
  <c r="P44" i="100"/>
  <c r="P45" i="100"/>
  <c r="O48" i="100"/>
  <c r="P48" i="100"/>
  <c r="P49" i="100"/>
  <c r="O52" i="100"/>
  <c r="P52" i="100"/>
  <c r="P53" i="100"/>
  <c r="O56" i="100"/>
  <c r="P56" i="100"/>
  <c r="P57" i="100"/>
  <c r="P10" i="99"/>
  <c r="C58" i="99"/>
  <c r="O10" i="99"/>
  <c r="U10" i="99"/>
  <c r="Y10" i="99"/>
  <c r="AC10" i="99"/>
  <c r="O11" i="99"/>
  <c r="O12" i="99"/>
  <c r="O13" i="99"/>
  <c r="O14" i="99"/>
  <c r="O15" i="99"/>
  <c r="O16" i="99"/>
  <c r="O17" i="99"/>
  <c r="O18" i="99"/>
  <c r="O19" i="99"/>
  <c r="O20" i="99"/>
  <c r="O21" i="99"/>
  <c r="O22" i="99"/>
  <c r="O23" i="99"/>
  <c r="O24" i="99"/>
  <c r="O25" i="99"/>
  <c r="O26" i="99"/>
  <c r="O27" i="99"/>
  <c r="S10" i="99"/>
  <c r="W10" i="99"/>
  <c r="AA10" i="99"/>
  <c r="S11" i="99"/>
  <c r="S12" i="99"/>
  <c r="S13" i="99"/>
  <c r="S14" i="99"/>
  <c r="S24" i="99"/>
  <c r="W24" i="99"/>
  <c r="AA24" i="99"/>
  <c r="O28" i="99"/>
  <c r="O29" i="99"/>
  <c r="O30" i="99"/>
  <c r="O31" i="99"/>
  <c r="O32" i="99"/>
  <c r="O33" i="99"/>
  <c r="O34" i="99"/>
  <c r="O35" i="99"/>
  <c r="O36" i="99"/>
  <c r="O37" i="99"/>
  <c r="O38" i="99"/>
  <c r="O39" i="99"/>
  <c r="O40" i="99"/>
  <c r="O41" i="99"/>
  <c r="O42" i="99"/>
  <c r="O43" i="99"/>
  <c r="O44" i="99"/>
  <c r="O45" i="99"/>
  <c r="O46" i="99"/>
  <c r="O47" i="99"/>
  <c r="O48" i="99"/>
  <c r="O49" i="99"/>
  <c r="O50" i="99"/>
  <c r="O51" i="99"/>
  <c r="O52" i="99"/>
  <c r="O53" i="99"/>
  <c r="O54" i="99"/>
  <c r="O55" i="99"/>
  <c r="O56" i="99"/>
  <c r="O57" i="99"/>
  <c r="AA27" i="100"/>
  <c r="AA24" i="100"/>
  <c r="P25" i="100"/>
  <c r="T13" i="100"/>
  <c r="P26" i="100"/>
  <c r="T14" i="100"/>
  <c r="H58" i="100"/>
  <c r="P45" i="97"/>
  <c r="P46" i="97"/>
  <c r="P47" i="97"/>
  <c r="P48" i="97"/>
  <c r="T11" i="98"/>
  <c r="V11" i="98"/>
  <c r="Z11" i="98"/>
  <c r="AB11" i="98"/>
  <c r="AD11" i="98"/>
  <c r="T10" i="99"/>
  <c r="V10" i="99"/>
  <c r="X10" i="99"/>
  <c r="Z10" i="99"/>
  <c r="AB10" i="99"/>
  <c r="AD10" i="99"/>
  <c r="T24" i="99"/>
  <c r="V24" i="99"/>
  <c r="Z24" i="99"/>
  <c r="AD24" i="99"/>
  <c r="C58" i="100"/>
  <c r="P10" i="100"/>
  <c r="O10" i="100"/>
  <c r="U10" i="100"/>
  <c r="Y10" i="100"/>
  <c r="AC10" i="100"/>
  <c r="O11" i="100"/>
  <c r="O12" i="100"/>
  <c r="O13" i="100"/>
  <c r="O14" i="100"/>
  <c r="O15" i="100"/>
  <c r="O16" i="100"/>
  <c r="O17" i="100"/>
  <c r="O18" i="100"/>
  <c r="O19" i="100"/>
  <c r="O20" i="100"/>
  <c r="O21" i="100"/>
  <c r="O22" i="100"/>
  <c r="O23" i="100"/>
  <c r="O24" i="100"/>
  <c r="P31" i="100"/>
  <c r="T15" i="100"/>
  <c r="V15" i="100"/>
  <c r="X15" i="100"/>
  <c r="Z15" i="100"/>
  <c r="AB15" i="100"/>
  <c r="AD15" i="100"/>
  <c r="P35" i="100"/>
  <c r="T16" i="100"/>
  <c r="V16" i="100"/>
  <c r="X16" i="100"/>
  <c r="Z16" i="100"/>
  <c r="AB16" i="100"/>
  <c r="AD16" i="100"/>
  <c r="P39" i="100"/>
  <c r="T17" i="100"/>
  <c r="V17" i="100"/>
  <c r="X17" i="100"/>
  <c r="Z17" i="100"/>
  <c r="AB17" i="100"/>
  <c r="AD17" i="100"/>
  <c r="P43" i="100"/>
  <c r="T18" i="100"/>
  <c r="V18" i="100"/>
  <c r="X18" i="100"/>
  <c r="Z18" i="100"/>
  <c r="AB18" i="100"/>
  <c r="AD18" i="100"/>
  <c r="P47" i="100"/>
  <c r="T19" i="100"/>
  <c r="V19" i="100"/>
  <c r="X19" i="100"/>
  <c r="Z19" i="100"/>
  <c r="AB19" i="100"/>
  <c r="AD19" i="100"/>
  <c r="P51" i="100"/>
  <c r="T20" i="100"/>
  <c r="V20" i="100"/>
  <c r="X20" i="100"/>
  <c r="Z20" i="100"/>
  <c r="AB20" i="100"/>
  <c r="AD20" i="100"/>
  <c r="P55" i="100"/>
  <c r="T21" i="100"/>
  <c r="V21" i="100"/>
  <c r="X21" i="100"/>
  <c r="Z21" i="100"/>
  <c r="AB21" i="100"/>
  <c r="AD21" i="100"/>
  <c r="D58" i="100"/>
  <c r="L58" i="100"/>
  <c r="V10" i="100"/>
  <c r="Z10" i="100"/>
  <c r="AD10" i="100"/>
  <c r="O25" i="100"/>
  <c r="O26" i="100"/>
  <c r="O27" i="100"/>
  <c r="O28" i="100"/>
  <c r="O29" i="100"/>
  <c r="O31" i="100"/>
  <c r="O33" i="100"/>
  <c r="O35" i="100"/>
  <c r="O37" i="100"/>
  <c r="O39" i="100"/>
  <c r="O41" i="100"/>
  <c r="O43" i="100"/>
  <c r="O45" i="100"/>
  <c r="O47" i="100"/>
  <c r="O49" i="100"/>
  <c r="O51" i="100"/>
  <c r="O53" i="100"/>
  <c r="O55" i="100"/>
  <c r="O57" i="100"/>
  <c r="O46" i="98"/>
  <c r="S19" i="98"/>
  <c r="T12" i="97"/>
  <c r="V12" i="97"/>
  <c r="X12" i="97"/>
  <c r="Z12" i="97"/>
  <c r="AB12" i="97"/>
  <c r="AD12" i="97"/>
  <c r="U11" i="98"/>
  <c r="W11" i="98"/>
  <c r="Y11" i="98"/>
  <c r="AA11" i="98"/>
  <c r="AC11" i="98"/>
  <c r="S15" i="98"/>
  <c r="V12" i="94"/>
  <c r="O20" i="97"/>
  <c r="O22" i="97"/>
  <c r="O23" i="97"/>
  <c r="O24" i="97"/>
  <c r="O25" i="97"/>
  <c r="O26" i="97"/>
  <c r="O27" i="97"/>
  <c r="O28" i="97"/>
  <c r="O29" i="97"/>
  <c r="O30" i="97"/>
  <c r="O31" i="97"/>
  <c r="O32" i="97"/>
  <c r="O33" i="97"/>
  <c r="O34" i="97"/>
  <c r="O35" i="97"/>
  <c r="O37" i="97"/>
  <c r="O38" i="97"/>
  <c r="O39" i="97"/>
  <c r="O40" i="97"/>
  <c r="O41" i="97"/>
  <c r="O42" i="97"/>
  <c r="O43" i="97"/>
  <c r="O44" i="97"/>
  <c r="P17" i="98"/>
  <c r="U12" i="98"/>
  <c r="W12" i="98"/>
  <c r="Y12" i="98"/>
  <c r="AA12" i="98"/>
  <c r="AC12" i="98"/>
  <c r="W26" i="97"/>
  <c r="AA26" i="97"/>
  <c r="P15" i="98"/>
  <c r="S11" i="98"/>
  <c r="P19" i="98"/>
  <c r="S12" i="98"/>
  <c r="U27" i="98"/>
  <c r="P22" i="98"/>
  <c r="S13" i="98"/>
  <c r="U26" i="98"/>
  <c r="W26" i="98"/>
  <c r="Y26" i="98"/>
  <c r="AA26" i="98"/>
  <c r="O26" i="98"/>
  <c r="S14" i="98"/>
  <c r="O34" i="98"/>
  <c r="S16" i="98"/>
  <c r="O42" i="98"/>
  <c r="S18" i="98"/>
  <c r="O54" i="98"/>
  <c r="S21" i="98"/>
  <c r="T26" i="97"/>
  <c r="Z26" i="97"/>
  <c r="O18" i="97"/>
  <c r="S18" i="97"/>
  <c r="O19" i="97"/>
  <c r="S27" i="97"/>
  <c r="U27" i="97"/>
  <c r="W27" i="97"/>
  <c r="Y27" i="97"/>
  <c r="AA27" i="97"/>
  <c r="AC27" i="97"/>
  <c r="O21" i="97"/>
  <c r="P40" i="97"/>
  <c r="P41" i="97"/>
  <c r="P42" i="97"/>
  <c r="P43" i="97"/>
  <c r="P44" i="97"/>
  <c r="D58" i="98"/>
  <c r="F58" i="98"/>
  <c r="H58" i="98"/>
  <c r="J58" i="98"/>
  <c r="L58" i="98"/>
  <c r="N58" i="98"/>
  <c r="Z26" i="98"/>
  <c r="S17" i="98"/>
  <c r="S20" i="98"/>
  <c r="O45" i="97"/>
  <c r="O46" i="97"/>
  <c r="O47" i="97"/>
  <c r="O48" i="97"/>
  <c r="O49" i="97"/>
  <c r="O50" i="97"/>
  <c r="O51" i="97"/>
  <c r="O52" i="97"/>
  <c r="O53" i="97"/>
  <c r="O54" i="97"/>
  <c r="O55" i="97"/>
  <c r="O56" i="97"/>
  <c r="O57" i="97"/>
  <c r="C58" i="98"/>
  <c r="E58" i="98"/>
  <c r="G58" i="98"/>
  <c r="I58" i="98"/>
  <c r="K58" i="98"/>
  <c r="M58" i="98"/>
  <c r="P11" i="98"/>
  <c r="P12" i="98"/>
  <c r="P13" i="98"/>
  <c r="P14" i="98"/>
  <c r="P16" i="98"/>
  <c r="P18" i="98"/>
  <c r="P21" i="98"/>
  <c r="P43" i="98"/>
  <c r="P44" i="98"/>
  <c r="P45" i="98"/>
  <c r="P46" i="98"/>
  <c r="P47" i="98"/>
  <c r="P48" i="98"/>
  <c r="P49" i="98"/>
  <c r="P50" i="98"/>
  <c r="P51" i="98"/>
  <c r="P52" i="98"/>
  <c r="Z11" i="94"/>
  <c r="AD12" i="94"/>
  <c r="P10" i="97"/>
  <c r="T10" i="97"/>
  <c r="V10" i="97"/>
  <c r="X10" i="97"/>
  <c r="Z10" i="97"/>
  <c r="AB10" i="97"/>
  <c r="AD10" i="97"/>
  <c r="P11" i="97"/>
  <c r="P12" i="97"/>
  <c r="P13" i="97"/>
  <c r="P14" i="97"/>
  <c r="P15" i="97"/>
  <c r="P16" i="97"/>
  <c r="P17" i="97"/>
  <c r="P18" i="97"/>
  <c r="P19" i="97"/>
  <c r="P20" i="97"/>
  <c r="P21" i="97"/>
  <c r="P22" i="97"/>
  <c r="P23" i="97"/>
  <c r="T23" i="97"/>
  <c r="Z23" i="97"/>
  <c r="P24" i="97"/>
  <c r="T24" i="97"/>
  <c r="V24" i="97"/>
  <c r="X24" i="97"/>
  <c r="Z24" i="97"/>
  <c r="AB24" i="97"/>
  <c r="AD24" i="97"/>
  <c r="P25" i="97"/>
  <c r="P26" i="97"/>
  <c r="P27" i="97"/>
  <c r="P28" i="97"/>
  <c r="P29" i="97"/>
  <c r="P30" i="97"/>
  <c r="P31" i="97"/>
  <c r="P32" i="97"/>
  <c r="P33" i="97"/>
  <c r="P34" i="97"/>
  <c r="P35" i="97"/>
  <c r="O10" i="97"/>
  <c r="S10" i="97"/>
  <c r="U10" i="97"/>
  <c r="W10" i="97"/>
  <c r="Y10" i="97"/>
  <c r="AA10" i="97"/>
  <c r="AC10" i="97"/>
  <c r="W23" i="97"/>
  <c r="AA23" i="97"/>
  <c r="S24" i="97"/>
  <c r="U24" i="97"/>
  <c r="W24" i="97"/>
  <c r="Y24" i="97"/>
  <c r="AA24" i="97"/>
  <c r="AC24" i="97"/>
  <c r="O36" i="97"/>
  <c r="P36" i="97"/>
  <c r="P37" i="97"/>
  <c r="P38" i="97"/>
  <c r="P39" i="97"/>
  <c r="P49" i="97"/>
  <c r="P50" i="97"/>
  <c r="P51" i="97"/>
  <c r="P52" i="97"/>
  <c r="P53" i="97"/>
  <c r="P54" i="97"/>
  <c r="P55" i="97"/>
  <c r="P56" i="97"/>
  <c r="P57" i="97"/>
  <c r="O10" i="98"/>
  <c r="S10" i="98"/>
  <c r="U10" i="98"/>
  <c r="W10" i="98"/>
  <c r="Y10" i="98"/>
  <c r="AA10" i="98"/>
  <c r="AC10" i="98"/>
  <c r="O11" i="98"/>
  <c r="O12" i="98"/>
  <c r="O13" i="98"/>
  <c r="O14" i="98"/>
  <c r="O15" i="98"/>
  <c r="O16" i="98"/>
  <c r="O17" i="98"/>
  <c r="O18" i="98"/>
  <c r="O19" i="98"/>
  <c r="Y27" i="98"/>
  <c r="Y24" i="98"/>
  <c r="AA27" i="98"/>
  <c r="AA24" i="98"/>
  <c r="AC27" i="98"/>
  <c r="AC24" i="98"/>
  <c r="O20" i="98"/>
  <c r="O21" i="98"/>
  <c r="O22" i="98"/>
  <c r="O23" i="98"/>
  <c r="U23" i="98"/>
  <c r="W23" i="98"/>
  <c r="Y23" i="98"/>
  <c r="AA23" i="98"/>
  <c r="O24" i="98"/>
  <c r="U24" i="98"/>
  <c r="P10" i="98"/>
  <c r="T10" i="98"/>
  <c r="V10" i="98"/>
  <c r="X10" i="98"/>
  <c r="Z10" i="98"/>
  <c r="AB10" i="98"/>
  <c r="AD10" i="98"/>
  <c r="X27" i="98"/>
  <c r="X24" i="98"/>
  <c r="X23" i="98"/>
  <c r="Z23" i="98"/>
  <c r="P25" i="98"/>
  <c r="P26" i="98"/>
  <c r="P27" i="98"/>
  <c r="P28" i="98"/>
  <c r="P29" i="98"/>
  <c r="P30" i="98"/>
  <c r="P31" i="98"/>
  <c r="P32" i="98"/>
  <c r="P33" i="98"/>
  <c r="P34" i="98"/>
  <c r="P35" i="98"/>
  <c r="P36" i="98"/>
  <c r="P37" i="98"/>
  <c r="P38" i="98"/>
  <c r="P39" i="98"/>
  <c r="P40" i="98"/>
  <c r="P41" i="98"/>
  <c r="P42" i="98"/>
  <c r="P53" i="98"/>
  <c r="P54" i="98"/>
  <c r="P55" i="98"/>
  <c r="P56" i="98"/>
  <c r="P57" i="98"/>
  <c r="T11" i="94"/>
  <c r="V11" i="94"/>
  <c r="X11" i="94"/>
  <c r="AB11" i="94"/>
  <c r="AD11" i="94"/>
  <c r="T12" i="94"/>
  <c r="X12" i="94"/>
  <c r="Z12" i="94"/>
  <c r="AB12" i="94"/>
  <c r="S10" i="94"/>
  <c r="W10" i="94"/>
  <c r="P14" i="94"/>
  <c r="U11" i="94"/>
  <c r="W11" i="94"/>
  <c r="Y11" i="94"/>
  <c r="AA11" i="94"/>
  <c r="AC11" i="94"/>
  <c r="P16" i="94"/>
  <c r="P18" i="94"/>
  <c r="U12" i="94"/>
  <c r="W12" i="94"/>
  <c r="Y12" i="94"/>
  <c r="AA12" i="94"/>
  <c r="AC12" i="94"/>
  <c r="P20" i="94"/>
  <c r="P22" i="94"/>
  <c r="P23" i="94"/>
  <c r="P24" i="94"/>
  <c r="T10" i="94"/>
  <c r="F58" i="94"/>
  <c r="X10" i="94"/>
  <c r="J58" i="94"/>
  <c r="AB10" i="94"/>
  <c r="N58" i="94"/>
  <c r="P11" i="94"/>
  <c r="S11" i="94"/>
  <c r="P12" i="94"/>
  <c r="S12" i="94"/>
  <c r="P13" i="94"/>
  <c r="S13" i="94"/>
  <c r="P15" i="94"/>
  <c r="P17" i="94"/>
  <c r="P19" i="94"/>
  <c r="P21" i="94"/>
  <c r="P30" i="94"/>
  <c r="P34" i="94"/>
  <c r="P38" i="94"/>
  <c r="P42" i="94"/>
  <c r="P46" i="94"/>
  <c r="P50" i="94"/>
  <c r="P54" i="94"/>
  <c r="E58" i="94"/>
  <c r="G58" i="94"/>
  <c r="I58" i="94"/>
  <c r="K58" i="94"/>
  <c r="M58" i="94"/>
  <c r="AA10" i="94"/>
  <c r="V13" i="94"/>
  <c r="X13" i="94"/>
  <c r="Z13" i="94"/>
  <c r="AB13" i="94"/>
  <c r="AD13" i="94"/>
  <c r="P27" i="94"/>
  <c r="P28" i="94"/>
  <c r="P29" i="94"/>
  <c r="P32" i="94"/>
  <c r="P33" i="94"/>
  <c r="P36" i="94"/>
  <c r="P37" i="94"/>
  <c r="P40" i="94"/>
  <c r="P41" i="94"/>
  <c r="P44" i="94"/>
  <c r="P45" i="94"/>
  <c r="P48" i="94"/>
  <c r="P49" i="94"/>
  <c r="P52" i="94"/>
  <c r="P53" i="94"/>
  <c r="P56" i="94"/>
  <c r="P57" i="94"/>
  <c r="P25" i="94"/>
  <c r="T13" i="94"/>
  <c r="P26" i="94"/>
  <c r="T14" i="94"/>
  <c r="H58" i="94"/>
  <c r="C58" i="94"/>
  <c r="P10" i="94"/>
  <c r="U10" i="94"/>
  <c r="Y10" i="94"/>
  <c r="AC10" i="94"/>
  <c r="P31" i="94"/>
  <c r="T15" i="94"/>
  <c r="V15" i="94"/>
  <c r="X15" i="94"/>
  <c r="Z15" i="94"/>
  <c r="AB15" i="94"/>
  <c r="AD15" i="94"/>
  <c r="P35" i="94"/>
  <c r="T16" i="94"/>
  <c r="V16" i="94"/>
  <c r="X16" i="94"/>
  <c r="Z16" i="94"/>
  <c r="AB16" i="94"/>
  <c r="AD16" i="94"/>
  <c r="P39" i="94"/>
  <c r="T17" i="94"/>
  <c r="V17" i="94"/>
  <c r="X17" i="94"/>
  <c r="Z17" i="94"/>
  <c r="AB17" i="94"/>
  <c r="AD17" i="94"/>
  <c r="P43" i="94"/>
  <c r="T18" i="94"/>
  <c r="V18" i="94"/>
  <c r="X18" i="94"/>
  <c r="Z18" i="94"/>
  <c r="AB18" i="94"/>
  <c r="AD18" i="94"/>
  <c r="P47" i="94"/>
  <c r="T19" i="94"/>
  <c r="V19" i="94"/>
  <c r="X19" i="94"/>
  <c r="Z19" i="94"/>
  <c r="AB19" i="94"/>
  <c r="AD19" i="94"/>
  <c r="P51" i="94"/>
  <c r="T20" i="94"/>
  <c r="V20" i="94"/>
  <c r="X20" i="94"/>
  <c r="Z20" i="94"/>
  <c r="AB20" i="94"/>
  <c r="AD20" i="94"/>
  <c r="P55" i="94"/>
  <c r="T21" i="94"/>
  <c r="V21" i="94"/>
  <c r="X21" i="94"/>
  <c r="Z21" i="94"/>
  <c r="AB21" i="94"/>
  <c r="AD21" i="94"/>
  <c r="D58" i="94"/>
  <c r="L58" i="94"/>
  <c r="V10" i="94"/>
  <c r="Z10" i="94"/>
  <c r="AD10" i="94"/>
  <c r="C11" i="107"/>
  <c r="D11" i="107"/>
  <c r="E11" i="107"/>
  <c r="F11" i="107"/>
  <c r="G11" i="107"/>
  <c r="H11" i="107"/>
  <c r="I11" i="107"/>
  <c r="J11" i="107"/>
  <c r="K11" i="107"/>
  <c r="L11" i="107"/>
  <c r="M11" i="107"/>
  <c r="N11" i="107"/>
  <c r="C12" i="107"/>
  <c r="D12" i="107"/>
  <c r="E12" i="107"/>
  <c r="F12" i="107"/>
  <c r="G12" i="107"/>
  <c r="H12" i="107"/>
  <c r="I12" i="107"/>
  <c r="J12" i="107"/>
  <c r="K12" i="107"/>
  <c r="L12" i="107"/>
  <c r="M12" i="107"/>
  <c r="N12" i="107"/>
  <c r="C13" i="107"/>
  <c r="D13" i="107"/>
  <c r="E13" i="107"/>
  <c r="F13" i="107"/>
  <c r="G13" i="107"/>
  <c r="H13" i="107"/>
  <c r="I13" i="107"/>
  <c r="J13" i="107"/>
  <c r="K13" i="107"/>
  <c r="L13" i="107"/>
  <c r="M13" i="107"/>
  <c r="N13" i="107"/>
  <c r="C14" i="107"/>
  <c r="D14" i="107"/>
  <c r="E14" i="107"/>
  <c r="F14" i="107"/>
  <c r="G14" i="107"/>
  <c r="H14" i="107"/>
  <c r="I14" i="107"/>
  <c r="J14" i="107"/>
  <c r="K14" i="107"/>
  <c r="L14" i="107"/>
  <c r="M14" i="107"/>
  <c r="N14" i="107"/>
  <c r="C15" i="107"/>
  <c r="D15" i="107"/>
  <c r="E15" i="107"/>
  <c r="F15" i="107"/>
  <c r="G15" i="107"/>
  <c r="H15" i="107"/>
  <c r="I15" i="107"/>
  <c r="J15" i="107"/>
  <c r="K15" i="107"/>
  <c r="L15" i="107"/>
  <c r="M15" i="107"/>
  <c r="N15" i="107"/>
  <c r="C16" i="107"/>
  <c r="D16" i="107"/>
  <c r="E16" i="107"/>
  <c r="F16" i="107"/>
  <c r="G16" i="107"/>
  <c r="H16" i="107"/>
  <c r="I16" i="107"/>
  <c r="J16" i="107"/>
  <c r="K16" i="107"/>
  <c r="L16" i="107"/>
  <c r="M16" i="107"/>
  <c r="N16" i="107"/>
  <c r="C17" i="107"/>
  <c r="D17" i="107"/>
  <c r="E17" i="107"/>
  <c r="F17" i="107"/>
  <c r="G17" i="107"/>
  <c r="H17" i="107"/>
  <c r="I17" i="107"/>
  <c r="J17" i="107"/>
  <c r="K17" i="107"/>
  <c r="L17" i="107"/>
  <c r="M17" i="107"/>
  <c r="N17" i="107"/>
  <c r="C18" i="107"/>
  <c r="D18" i="107"/>
  <c r="E18" i="107"/>
  <c r="F18" i="107"/>
  <c r="G18" i="107"/>
  <c r="H18" i="107"/>
  <c r="I18" i="107"/>
  <c r="J18" i="107"/>
  <c r="K18" i="107"/>
  <c r="L18" i="107"/>
  <c r="M18" i="107"/>
  <c r="N18" i="107"/>
  <c r="C19" i="107"/>
  <c r="D19" i="107"/>
  <c r="E19" i="107"/>
  <c r="F19" i="107"/>
  <c r="G19" i="107"/>
  <c r="H19" i="107"/>
  <c r="I19" i="107"/>
  <c r="J19" i="107"/>
  <c r="K19" i="107"/>
  <c r="L19" i="107"/>
  <c r="M19" i="107"/>
  <c r="N19" i="107"/>
  <c r="C20" i="107"/>
  <c r="D20" i="107"/>
  <c r="E20" i="107"/>
  <c r="F20" i="107"/>
  <c r="G20" i="107"/>
  <c r="H20" i="107"/>
  <c r="I20" i="107"/>
  <c r="J20" i="107"/>
  <c r="K20" i="107"/>
  <c r="L20" i="107"/>
  <c r="M20" i="107"/>
  <c r="N20" i="107"/>
  <c r="C21" i="107"/>
  <c r="D21" i="107"/>
  <c r="E21" i="107"/>
  <c r="F21" i="107"/>
  <c r="G21" i="107"/>
  <c r="H21" i="107"/>
  <c r="I21" i="107"/>
  <c r="J21" i="107"/>
  <c r="K21" i="107"/>
  <c r="L21" i="107"/>
  <c r="M21" i="107"/>
  <c r="N21" i="107"/>
  <c r="C22" i="107"/>
  <c r="D22" i="107"/>
  <c r="E22" i="107"/>
  <c r="F22" i="107"/>
  <c r="G22" i="107"/>
  <c r="H22" i="107"/>
  <c r="I22" i="107"/>
  <c r="J22" i="107"/>
  <c r="K22" i="107"/>
  <c r="L22" i="107"/>
  <c r="M22" i="107"/>
  <c r="N22" i="107"/>
  <c r="C23" i="107"/>
  <c r="D23" i="107"/>
  <c r="E23" i="107"/>
  <c r="F23" i="107"/>
  <c r="G23" i="107"/>
  <c r="H23" i="107"/>
  <c r="I23" i="107"/>
  <c r="J23" i="107"/>
  <c r="K23" i="107"/>
  <c r="L23" i="107"/>
  <c r="M23" i="107"/>
  <c r="N23" i="107"/>
  <c r="C24" i="107"/>
  <c r="D24" i="107"/>
  <c r="E24" i="107"/>
  <c r="F24" i="107"/>
  <c r="G24" i="107"/>
  <c r="H24" i="107"/>
  <c r="I24" i="107"/>
  <c r="J24" i="107"/>
  <c r="K24" i="107"/>
  <c r="L24" i="107"/>
  <c r="M24" i="107"/>
  <c r="N24" i="107"/>
  <c r="C25" i="107"/>
  <c r="D25" i="107"/>
  <c r="E25" i="107"/>
  <c r="F25" i="107"/>
  <c r="G25" i="107"/>
  <c r="H25" i="107"/>
  <c r="I25" i="107"/>
  <c r="J25" i="107"/>
  <c r="K25" i="107"/>
  <c r="L25" i="107"/>
  <c r="M25" i="107"/>
  <c r="N25" i="107"/>
  <c r="C26" i="107"/>
  <c r="D26" i="107"/>
  <c r="E26" i="107"/>
  <c r="F26" i="107"/>
  <c r="G26" i="107"/>
  <c r="H26" i="107"/>
  <c r="I26" i="107"/>
  <c r="J26" i="107"/>
  <c r="K26" i="107"/>
  <c r="L26" i="107"/>
  <c r="M26" i="107"/>
  <c r="N26" i="107"/>
  <c r="C27" i="107"/>
  <c r="D27" i="107"/>
  <c r="E27" i="107"/>
  <c r="F27" i="107"/>
  <c r="G27" i="107"/>
  <c r="H27" i="107"/>
  <c r="I27" i="107"/>
  <c r="J27" i="107"/>
  <c r="K27" i="107"/>
  <c r="L27" i="107"/>
  <c r="M27" i="107"/>
  <c r="N27" i="107"/>
  <c r="C28" i="107"/>
  <c r="D28" i="107"/>
  <c r="E28" i="107"/>
  <c r="F28" i="107"/>
  <c r="G28" i="107"/>
  <c r="H28" i="107"/>
  <c r="I28" i="107"/>
  <c r="J28" i="107"/>
  <c r="K28" i="107"/>
  <c r="L28" i="107"/>
  <c r="M28" i="107"/>
  <c r="N28" i="107"/>
  <c r="C29" i="107"/>
  <c r="D29" i="107"/>
  <c r="E29" i="107"/>
  <c r="F29" i="107"/>
  <c r="G29" i="107"/>
  <c r="H29" i="107"/>
  <c r="I29" i="107"/>
  <c r="J29" i="107"/>
  <c r="K29" i="107"/>
  <c r="L29" i="107"/>
  <c r="M29" i="107"/>
  <c r="N29" i="107"/>
  <c r="C30" i="107"/>
  <c r="D30" i="107"/>
  <c r="E30" i="107"/>
  <c r="F30" i="107"/>
  <c r="G30" i="107"/>
  <c r="H30" i="107"/>
  <c r="I30" i="107"/>
  <c r="J30" i="107"/>
  <c r="K30" i="107"/>
  <c r="L30" i="107"/>
  <c r="M30" i="107"/>
  <c r="N30" i="107"/>
  <c r="C31" i="107"/>
  <c r="D31" i="107"/>
  <c r="E31" i="107"/>
  <c r="F31" i="107"/>
  <c r="G31" i="107"/>
  <c r="H31" i="107"/>
  <c r="I31" i="107"/>
  <c r="J31" i="107"/>
  <c r="K31" i="107"/>
  <c r="L31" i="107"/>
  <c r="M31" i="107"/>
  <c r="N31" i="107"/>
  <c r="C32" i="107"/>
  <c r="D32" i="107"/>
  <c r="E32" i="107"/>
  <c r="F32" i="107"/>
  <c r="G32" i="107"/>
  <c r="H32" i="107"/>
  <c r="I32" i="107"/>
  <c r="J32" i="107"/>
  <c r="K32" i="107"/>
  <c r="L32" i="107"/>
  <c r="M32" i="107"/>
  <c r="N32" i="107"/>
  <c r="C33" i="107"/>
  <c r="D33" i="107"/>
  <c r="E33" i="107"/>
  <c r="F33" i="107"/>
  <c r="G33" i="107"/>
  <c r="H33" i="107"/>
  <c r="I33" i="107"/>
  <c r="J33" i="107"/>
  <c r="K33" i="107"/>
  <c r="L33" i="107"/>
  <c r="M33" i="107"/>
  <c r="N33" i="107"/>
  <c r="C34" i="107"/>
  <c r="D34" i="107"/>
  <c r="E34" i="107"/>
  <c r="F34" i="107"/>
  <c r="G34" i="107"/>
  <c r="H34" i="107"/>
  <c r="I34" i="107"/>
  <c r="J34" i="107"/>
  <c r="K34" i="107"/>
  <c r="L34" i="107"/>
  <c r="M34" i="107"/>
  <c r="N34" i="107"/>
  <c r="C35" i="107"/>
  <c r="D35" i="107"/>
  <c r="E35" i="107"/>
  <c r="F35" i="107"/>
  <c r="G35" i="107"/>
  <c r="H35" i="107"/>
  <c r="I35" i="107"/>
  <c r="J35" i="107"/>
  <c r="K35" i="107"/>
  <c r="L35" i="107"/>
  <c r="M35" i="107"/>
  <c r="N35" i="107"/>
  <c r="C36" i="107"/>
  <c r="D36" i="107"/>
  <c r="E36" i="107"/>
  <c r="F36" i="107"/>
  <c r="G36" i="107"/>
  <c r="H36" i="107"/>
  <c r="I36" i="107"/>
  <c r="J36" i="107"/>
  <c r="K36" i="107"/>
  <c r="L36" i="107"/>
  <c r="M36" i="107"/>
  <c r="N36" i="107"/>
  <c r="C37" i="107"/>
  <c r="D37" i="107"/>
  <c r="E37" i="107"/>
  <c r="F37" i="107"/>
  <c r="G37" i="107"/>
  <c r="H37" i="107"/>
  <c r="I37" i="107"/>
  <c r="J37" i="107"/>
  <c r="K37" i="107"/>
  <c r="L37" i="107"/>
  <c r="M37" i="107"/>
  <c r="N37" i="107"/>
  <c r="C38" i="107"/>
  <c r="D38" i="107"/>
  <c r="E38" i="107"/>
  <c r="F38" i="107"/>
  <c r="G38" i="107"/>
  <c r="H38" i="107"/>
  <c r="I38" i="107"/>
  <c r="J38" i="107"/>
  <c r="K38" i="107"/>
  <c r="L38" i="107"/>
  <c r="M38" i="107"/>
  <c r="N38" i="107"/>
  <c r="C39" i="107"/>
  <c r="D39" i="107"/>
  <c r="E39" i="107"/>
  <c r="F39" i="107"/>
  <c r="G39" i="107"/>
  <c r="H39" i="107"/>
  <c r="I39" i="107"/>
  <c r="J39" i="107"/>
  <c r="K39" i="107"/>
  <c r="L39" i="107"/>
  <c r="M39" i="107"/>
  <c r="N39" i="107"/>
  <c r="C40" i="107"/>
  <c r="D40" i="107"/>
  <c r="E40" i="107"/>
  <c r="F40" i="107"/>
  <c r="G40" i="107"/>
  <c r="H40" i="107"/>
  <c r="I40" i="107"/>
  <c r="J40" i="107"/>
  <c r="K40" i="107"/>
  <c r="L40" i="107"/>
  <c r="M40" i="107"/>
  <c r="N40" i="107"/>
  <c r="C41" i="107"/>
  <c r="D41" i="107"/>
  <c r="E41" i="107"/>
  <c r="F41" i="107"/>
  <c r="G41" i="107"/>
  <c r="H41" i="107"/>
  <c r="I41" i="107"/>
  <c r="J41" i="107"/>
  <c r="K41" i="107"/>
  <c r="L41" i="107"/>
  <c r="M41" i="107"/>
  <c r="N41" i="107"/>
  <c r="C42" i="107"/>
  <c r="D42" i="107"/>
  <c r="E42" i="107"/>
  <c r="F42" i="107"/>
  <c r="G42" i="107"/>
  <c r="H42" i="107"/>
  <c r="I42" i="107"/>
  <c r="J42" i="107"/>
  <c r="K42" i="107"/>
  <c r="L42" i="107"/>
  <c r="M42" i="107"/>
  <c r="N42" i="107"/>
  <c r="C43" i="107"/>
  <c r="D43" i="107"/>
  <c r="E43" i="107"/>
  <c r="F43" i="107"/>
  <c r="G43" i="107"/>
  <c r="H43" i="107"/>
  <c r="I43" i="107"/>
  <c r="J43" i="107"/>
  <c r="K43" i="107"/>
  <c r="L43" i="107"/>
  <c r="M43" i="107"/>
  <c r="N43" i="107"/>
  <c r="C44" i="107"/>
  <c r="D44" i="107"/>
  <c r="E44" i="107"/>
  <c r="F44" i="107"/>
  <c r="G44" i="107"/>
  <c r="H44" i="107"/>
  <c r="I44" i="107"/>
  <c r="J44" i="107"/>
  <c r="K44" i="107"/>
  <c r="L44" i="107"/>
  <c r="M44" i="107"/>
  <c r="N44" i="107"/>
  <c r="C45" i="107"/>
  <c r="D45" i="107"/>
  <c r="E45" i="107"/>
  <c r="F45" i="107"/>
  <c r="G45" i="107"/>
  <c r="H45" i="107"/>
  <c r="I45" i="107"/>
  <c r="J45" i="107"/>
  <c r="K45" i="107"/>
  <c r="L45" i="107"/>
  <c r="M45" i="107"/>
  <c r="N45" i="107"/>
  <c r="C46" i="107"/>
  <c r="D46" i="107"/>
  <c r="E46" i="107"/>
  <c r="F46" i="107"/>
  <c r="G46" i="107"/>
  <c r="H46" i="107"/>
  <c r="I46" i="107"/>
  <c r="J46" i="107"/>
  <c r="K46" i="107"/>
  <c r="L46" i="107"/>
  <c r="M46" i="107"/>
  <c r="N46" i="107"/>
  <c r="C47" i="107"/>
  <c r="D47" i="107"/>
  <c r="E47" i="107"/>
  <c r="F47" i="107"/>
  <c r="G47" i="107"/>
  <c r="H47" i="107"/>
  <c r="I47" i="107"/>
  <c r="J47" i="107"/>
  <c r="K47" i="107"/>
  <c r="L47" i="107"/>
  <c r="M47" i="107"/>
  <c r="N47" i="107"/>
  <c r="C48" i="107"/>
  <c r="D48" i="107"/>
  <c r="E48" i="107"/>
  <c r="F48" i="107"/>
  <c r="G48" i="107"/>
  <c r="H48" i="107"/>
  <c r="I48" i="107"/>
  <c r="J48" i="107"/>
  <c r="K48" i="107"/>
  <c r="L48" i="107"/>
  <c r="M48" i="107"/>
  <c r="N48" i="107"/>
  <c r="C49" i="107"/>
  <c r="D49" i="107"/>
  <c r="E49" i="107"/>
  <c r="F49" i="107"/>
  <c r="G49" i="107"/>
  <c r="H49" i="107"/>
  <c r="I49" i="107"/>
  <c r="J49" i="107"/>
  <c r="K49" i="107"/>
  <c r="L49" i="107"/>
  <c r="M49" i="107"/>
  <c r="N49" i="107"/>
  <c r="C50" i="107"/>
  <c r="D50" i="107"/>
  <c r="E50" i="107"/>
  <c r="F50" i="107"/>
  <c r="G50" i="107"/>
  <c r="H50" i="107"/>
  <c r="I50" i="107"/>
  <c r="J50" i="107"/>
  <c r="K50" i="107"/>
  <c r="L50" i="107"/>
  <c r="M50" i="107"/>
  <c r="N50" i="107"/>
  <c r="C51" i="107"/>
  <c r="D51" i="107"/>
  <c r="E51" i="107"/>
  <c r="F51" i="107"/>
  <c r="G51" i="107"/>
  <c r="H51" i="107"/>
  <c r="I51" i="107"/>
  <c r="J51" i="107"/>
  <c r="K51" i="107"/>
  <c r="L51" i="107"/>
  <c r="M51" i="107"/>
  <c r="N51" i="107"/>
  <c r="C52" i="107"/>
  <c r="D52" i="107"/>
  <c r="E52" i="107"/>
  <c r="F52" i="107"/>
  <c r="G52" i="107"/>
  <c r="H52" i="107"/>
  <c r="I52" i="107"/>
  <c r="J52" i="107"/>
  <c r="K52" i="107"/>
  <c r="L52" i="107"/>
  <c r="M52" i="107"/>
  <c r="N52" i="107"/>
  <c r="C53" i="107"/>
  <c r="D53" i="107"/>
  <c r="E53" i="107"/>
  <c r="F53" i="107"/>
  <c r="G53" i="107"/>
  <c r="H53" i="107"/>
  <c r="I53" i="107"/>
  <c r="J53" i="107"/>
  <c r="K53" i="107"/>
  <c r="L53" i="107"/>
  <c r="M53" i="107"/>
  <c r="N53" i="107"/>
  <c r="C54" i="107"/>
  <c r="D54" i="107"/>
  <c r="E54" i="107"/>
  <c r="F54" i="107"/>
  <c r="G54" i="107"/>
  <c r="H54" i="107"/>
  <c r="I54" i="107"/>
  <c r="J54" i="107"/>
  <c r="K54" i="107"/>
  <c r="L54" i="107"/>
  <c r="M54" i="107"/>
  <c r="N54" i="107"/>
  <c r="C55" i="107"/>
  <c r="D55" i="107"/>
  <c r="E55" i="107"/>
  <c r="F55" i="107"/>
  <c r="G55" i="107"/>
  <c r="H55" i="107"/>
  <c r="I55" i="107"/>
  <c r="J55" i="107"/>
  <c r="K55" i="107"/>
  <c r="L55" i="107"/>
  <c r="M55" i="107"/>
  <c r="N55" i="107"/>
  <c r="C56" i="107"/>
  <c r="D56" i="107"/>
  <c r="E56" i="107"/>
  <c r="F56" i="107"/>
  <c r="V23" i="107" s="1"/>
  <c r="G56" i="107"/>
  <c r="H56" i="107"/>
  <c r="I56" i="107"/>
  <c r="J56" i="107"/>
  <c r="K56" i="107"/>
  <c r="L56" i="107"/>
  <c r="M56" i="107"/>
  <c r="N56" i="107"/>
  <c r="C57" i="107"/>
  <c r="S24" i="107" s="1"/>
  <c r="D57" i="107"/>
  <c r="T24" i="107" s="1"/>
  <c r="E57" i="107"/>
  <c r="U24" i="107" s="1"/>
  <c r="F57" i="107"/>
  <c r="V24" i="107" s="1"/>
  <c r="G57" i="107"/>
  <c r="W24" i="107" s="1"/>
  <c r="H57" i="107"/>
  <c r="X24" i="107" s="1"/>
  <c r="I57" i="107"/>
  <c r="Y24" i="107" s="1"/>
  <c r="J57" i="107"/>
  <c r="Z24" i="107" s="1"/>
  <c r="K57" i="107"/>
  <c r="AA24" i="107" s="1"/>
  <c r="L57" i="107"/>
  <c r="AB24" i="107" s="1"/>
  <c r="M57" i="107"/>
  <c r="AC24" i="107" s="1"/>
  <c r="N57" i="107"/>
  <c r="AD24" i="107" s="1"/>
  <c r="D10" i="107"/>
  <c r="E10" i="107"/>
  <c r="F10" i="107"/>
  <c r="G10" i="107"/>
  <c r="H10" i="107"/>
  <c r="I10" i="107"/>
  <c r="J10" i="107"/>
  <c r="K10" i="107"/>
  <c r="L10" i="107"/>
  <c r="M10" i="107"/>
  <c r="N10" i="107"/>
  <c r="C10" i="107"/>
  <c r="AA10" i="107" l="1"/>
  <c r="K106" i="107"/>
  <c r="V18" i="107"/>
  <c r="V15" i="107"/>
  <c r="Z12" i="107"/>
  <c r="AC14" i="108"/>
  <c r="AC38" i="108" s="1"/>
  <c r="AA11" i="108"/>
  <c r="AD22" i="108"/>
  <c r="AC23" i="107"/>
  <c r="AC22" i="107"/>
  <c r="Y21" i="107"/>
  <c r="AC20" i="107"/>
  <c r="Y20" i="107"/>
  <c r="U20" i="107"/>
  <c r="AC19" i="107"/>
  <c r="Y19" i="107"/>
  <c r="U19" i="107"/>
  <c r="AC18" i="107"/>
  <c r="Y18" i="107"/>
  <c r="U18" i="107"/>
  <c r="AC17" i="107"/>
  <c r="Y17" i="107"/>
  <c r="U17" i="107"/>
  <c r="AC16" i="107"/>
  <c r="Y16" i="107"/>
  <c r="U16" i="107"/>
  <c r="AC15" i="107"/>
  <c r="Y15" i="107"/>
  <c r="U15" i="107"/>
  <c r="AC14" i="107"/>
  <c r="Y14" i="107"/>
  <c r="U14" i="107"/>
  <c r="AC13" i="107"/>
  <c r="Y13" i="107"/>
  <c r="Y38" i="107" s="1"/>
  <c r="U13" i="107"/>
  <c r="AC12" i="107"/>
  <c r="Y12" i="107"/>
  <c r="U12" i="107"/>
  <c r="AC11" i="107"/>
  <c r="Y11" i="107"/>
  <c r="U11" i="107"/>
  <c r="X10" i="108"/>
  <c r="H106" i="108"/>
  <c r="V19" i="108"/>
  <c r="AD18" i="108"/>
  <c r="V18" i="108"/>
  <c r="AD17" i="108"/>
  <c r="V17" i="108"/>
  <c r="AD16" i="108"/>
  <c r="V16" i="108"/>
  <c r="AD15" i="108"/>
  <c r="V15" i="108"/>
  <c r="AD14" i="108"/>
  <c r="V14" i="108"/>
  <c r="T13" i="108"/>
  <c r="T12" i="108"/>
  <c r="T11" i="108"/>
  <c r="W15" i="108"/>
  <c r="S20" i="108"/>
  <c r="W21" i="108"/>
  <c r="AA13" i="108"/>
  <c r="S13" i="108"/>
  <c r="S15" i="108"/>
  <c r="V10" i="108"/>
  <c r="F106" i="108"/>
  <c r="AC19" i="108"/>
  <c r="Y19" i="108"/>
  <c r="AC18" i="108"/>
  <c r="Y17" i="108"/>
  <c r="AC16" i="108"/>
  <c r="U15" i="108"/>
  <c r="Y14" i="108"/>
  <c r="Y12" i="108"/>
  <c r="Y11" i="108"/>
  <c r="AC10" i="108"/>
  <c r="M106" i="108"/>
  <c r="U10" i="108"/>
  <c r="E106" i="108"/>
  <c r="AB22" i="108"/>
  <c r="T22" i="108"/>
  <c r="X21" i="108"/>
  <c r="X20" i="108"/>
  <c r="X19" i="108"/>
  <c r="AD13" i="108"/>
  <c r="S10" i="107"/>
  <c r="C106" i="107"/>
  <c r="W10" i="107"/>
  <c r="G106" i="107"/>
  <c r="Z23" i="107"/>
  <c r="Z22" i="107"/>
  <c r="AD21" i="107"/>
  <c r="V21" i="107"/>
  <c r="AD20" i="107"/>
  <c r="V20" i="107"/>
  <c r="AD19" i="107"/>
  <c r="V19" i="107"/>
  <c r="AD18" i="107"/>
  <c r="Z17" i="107"/>
  <c r="AD16" i="107"/>
  <c r="V16" i="107"/>
  <c r="Z15" i="107"/>
  <c r="Z14" i="107"/>
  <c r="Z13" i="107"/>
  <c r="AD12" i="107"/>
  <c r="AD11" i="107"/>
  <c r="V11" i="107"/>
  <c r="X16" i="108"/>
  <c r="Z10" i="108"/>
  <c r="J106" i="108"/>
  <c r="Y23" i="108"/>
  <c r="W10" i="108"/>
  <c r="G106" i="108"/>
  <c r="V22" i="108"/>
  <c r="Z12" i="108"/>
  <c r="Z10" i="107"/>
  <c r="J106" i="107"/>
  <c r="Y23" i="107"/>
  <c r="Y22" i="107"/>
  <c r="AC21" i="107"/>
  <c r="Y10" i="107"/>
  <c r="I106" i="107"/>
  <c r="U10" i="107"/>
  <c r="E106" i="107"/>
  <c r="AB23" i="107"/>
  <c r="X23" i="107"/>
  <c r="T23" i="107"/>
  <c r="AB22" i="107"/>
  <c r="X22" i="107"/>
  <c r="T22" i="107"/>
  <c r="AB21" i="107"/>
  <c r="AB36" i="107" s="1"/>
  <c r="X21" i="107"/>
  <c r="T21" i="107"/>
  <c r="AB20" i="107"/>
  <c r="X20" i="107"/>
  <c r="T20" i="107"/>
  <c r="AB19" i="107"/>
  <c r="X19" i="107"/>
  <c r="T19" i="107"/>
  <c r="AB18" i="107"/>
  <c r="X18" i="107"/>
  <c r="T18" i="107"/>
  <c r="AB17" i="107"/>
  <c r="X17" i="107"/>
  <c r="T17" i="107"/>
  <c r="AB16" i="107"/>
  <c r="X16" i="107"/>
  <c r="T16" i="107"/>
  <c r="AB15" i="107"/>
  <c r="X15" i="107"/>
  <c r="T15" i="107"/>
  <c r="AB14" i="107"/>
  <c r="X14" i="107"/>
  <c r="T14" i="107"/>
  <c r="AB13" i="107"/>
  <c r="X13" i="107"/>
  <c r="X35" i="107" s="1"/>
  <c r="T13" i="107"/>
  <c r="AB12" i="107"/>
  <c r="X12" i="107"/>
  <c r="T12" i="107"/>
  <c r="AB11" i="107"/>
  <c r="X11" i="107"/>
  <c r="T11" i="107"/>
  <c r="AB10" i="108"/>
  <c r="L106" i="108"/>
  <c r="AB18" i="108"/>
  <c r="T18" i="108"/>
  <c r="AB17" i="108"/>
  <c r="T17" i="108"/>
  <c r="AB16" i="108"/>
  <c r="T16" i="108"/>
  <c r="AB15" i="108"/>
  <c r="T15" i="108"/>
  <c r="AB14" i="108"/>
  <c r="T14" i="108"/>
  <c r="W17" i="108"/>
  <c r="W20" i="108"/>
  <c r="Y13" i="108"/>
  <c r="AA21" i="108"/>
  <c r="AA36" i="108" s="1"/>
  <c r="S17" i="108"/>
  <c r="AC20" i="108"/>
  <c r="AA16" i="108"/>
  <c r="U22" i="108"/>
  <c r="U19" i="108"/>
  <c r="Y18" i="108"/>
  <c r="U17" i="108"/>
  <c r="U35" i="108" s="1"/>
  <c r="Y16" i="108"/>
  <c r="U14" i="108"/>
  <c r="W12" i="108"/>
  <c r="W11" i="108"/>
  <c r="AA10" i="108"/>
  <c r="K106" i="108"/>
  <c r="AC23" i="108"/>
  <c r="AD23" i="108"/>
  <c r="V23" i="108"/>
  <c r="Z22" i="108"/>
  <c r="AD21" i="108"/>
  <c r="V21" i="108"/>
  <c r="AD20" i="108"/>
  <c r="V20" i="108"/>
  <c r="AD19" i="108"/>
  <c r="Z13" i="108"/>
  <c r="AD11" i="108"/>
  <c r="AD23" i="107"/>
  <c r="AD22" i="107"/>
  <c r="V22" i="107"/>
  <c r="Z21" i="107"/>
  <c r="Z20" i="107"/>
  <c r="Z19" i="107"/>
  <c r="Z18" i="107"/>
  <c r="AD17" i="107"/>
  <c r="V17" i="107"/>
  <c r="Z16" i="107"/>
  <c r="AD15" i="107"/>
  <c r="AD14" i="107"/>
  <c r="AD38" i="107" s="1"/>
  <c r="V14" i="107"/>
  <c r="AD13" i="107"/>
  <c r="V13" i="107"/>
  <c r="V12" i="107"/>
  <c r="Z11" i="107"/>
  <c r="T10" i="108"/>
  <c r="D106" i="108"/>
  <c r="X18" i="108"/>
  <c r="X17" i="108"/>
  <c r="X15" i="108"/>
  <c r="X14" i="108"/>
  <c r="U38" i="108"/>
  <c r="AA17" i="108"/>
  <c r="S11" i="108"/>
  <c r="Z21" i="108"/>
  <c r="Z20" i="108"/>
  <c r="Z19" i="108"/>
  <c r="AD10" i="107"/>
  <c r="N106" i="107"/>
  <c r="V10" i="107"/>
  <c r="F106" i="107"/>
  <c r="U23" i="107"/>
  <c r="U22" i="107"/>
  <c r="U21" i="107"/>
  <c r="AC10" i="107"/>
  <c r="M106" i="107"/>
  <c r="AB10" i="107"/>
  <c r="L106" i="107"/>
  <c r="X10" i="107"/>
  <c r="H106" i="107"/>
  <c r="T10" i="107"/>
  <c r="D106" i="107"/>
  <c r="AA23" i="107"/>
  <c r="W23" i="107"/>
  <c r="S23" i="107"/>
  <c r="AA22" i="107"/>
  <c r="W22" i="107"/>
  <c r="S22" i="107"/>
  <c r="AA21" i="107"/>
  <c r="AA36" i="107" s="1"/>
  <c r="W21" i="107"/>
  <c r="S21" i="107"/>
  <c r="AA20" i="107"/>
  <c r="W20" i="107"/>
  <c r="S20" i="107"/>
  <c r="AA19" i="107"/>
  <c r="W19" i="107"/>
  <c r="S19" i="107"/>
  <c r="AA18" i="107"/>
  <c r="W18" i="107"/>
  <c r="S18" i="107"/>
  <c r="AA17" i="107"/>
  <c r="W17" i="107"/>
  <c r="S17" i="107"/>
  <c r="AA16" i="107"/>
  <c r="W16" i="107"/>
  <c r="S16" i="107"/>
  <c r="AA15" i="107"/>
  <c r="W15" i="107"/>
  <c r="S15" i="107"/>
  <c r="AA14" i="107"/>
  <c r="W14" i="107"/>
  <c r="S14" i="107"/>
  <c r="AA13" i="107"/>
  <c r="W13" i="107"/>
  <c r="S13" i="107"/>
  <c r="AA12" i="107"/>
  <c r="W12" i="107"/>
  <c r="S12" i="107"/>
  <c r="AA11" i="107"/>
  <c r="W11" i="107"/>
  <c r="S11" i="107"/>
  <c r="S10" i="108"/>
  <c r="C106" i="108"/>
  <c r="Z18" i="108"/>
  <c r="Z17" i="108"/>
  <c r="Z16" i="108"/>
  <c r="Z15" i="108"/>
  <c r="Z14" i="108"/>
  <c r="AB13" i="108"/>
  <c r="AB12" i="108"/>
  <c r="AB11" i="108"/>
  <c r="V13" i="108"/>
  <c r="W19" i="108"/>
  <c r="W13" i="108"/>
  <c r="Y21" i="108"/>
  <c r="V11" i="108"/>
  <c r="AA22" i="108"/>
  <c r="S19" i="108"/>
  <c r="AD10" i="108"/>
  <c r="N106" i="108"/>
  <c r="S16" i="108"/>
  <c r="AC21" i="108"/>
  <c r="W18" i="108"/>
  <c r="AC17" i="108"/>
  <c r="W16" i="108"/>
  <c r="AC15" i="108"/>
  <c r="AC12" i="108"/>
  <c r="U12" i="108"/>
  <c r="AC11" i="108"/>
  <c r="U11" i="108"/>
  <c r="Y10" i="108"/>
  <c r="I106" i="108"/>
  <c r="Y22" i="108"/>
  <c r="AB23" i="108"/>
  <c r="T23" i="108"/>
  <c r="X22" i="108"/>
  <c r="AB21" i="108"/>
  <c r="T21" i="108"/>
  <c r="AB20" i="108"/>
  <c r="T20" i="108"/>
  <c r="T36" i="108" s="1"/>
  <c r="AB19" i="108"/>
  <c r="AB39" i="108" s="1"/>
  <c r="AD12" i="108"/>
  <c r="Z11" i="108"/>
  <c r="V39" i="109"/>
  <c r="U38" i="109"/>
  <c r="AD26" i="97"/>
  <c r="AB26" i="98"/>
  <c r="T23" i="98"/>
  <c r="Z24" i="98"/>
  <c r="AB24" i="99"/>
  <c r="V26" i="97"/>
  <c r="U27" i="94"/>
  <c r="AD23" i="98"/>
  <c r="AB39" i="109"/>
  <c r="L10" i="111"/>
  <c r="J10" i="111"/>
  <c r="D10" i="111"/>
  <c r="M57" i="111"/>
  <c r="AC24" i="111" s="1"/>
  <c r="I57" i="111"/>
  <c r="Y24" i="111" s="1"/>
  <c r="G57" i="111"/>
  <c r="W24" i="111" s="1"/>
  <c r="M56" i="111"/>
  <c r="AC23" i="111" s="1"/>
  <c r="K56" i="111"/>
  <c r="I56" i="111"/>
  <c r="Y23" i="111" s="1"/>
  <c r="C56" i="111"/>
  <c r="G55" i="111"/>
  <c r="E55" i="111"/>
  <c r="K54" i="111"/>
  <c r="I54" i="111"/>
  <c r="G54" i="111"/>
  <c r="I53" i="111"/>
  <c r="G53" i="111"/>
  <c r="E53" i="111"/>
  <c r="M52" i="111"/>
  <c r="K52" i="111"/>
  <c r="C52" i="111"/>
  <c r="M51" i="111"/>
  <c r="G51" i="111"/>
  <c r="M50" i="111"/>
  <c r="K50" i="111"/>
  <c r="E50" i="111"/>
  <c r="U20" i="111" s="1"/>
  <c r="C50" i="111"/>
  <c r="S20" i="111" s="1"/>
  <c r="M49" i="111"/>
  <c r="K49" i="111"/>
  <c r="I49" i="111"/>
  <c r="C49" i="111"/>
  <c r="M48" i="111"/>
  <c r="I48" i="111"/>
  <c r="G48" i="111"/>
  <c r="K47" i="111"/>
  <c r="E47" i="111"/>
  <c r="C47" i="111"/>
  <c r="G46" i="111"/>
  <c r="E46" i="111"/>
  <c r="K45" i="111"/>
  <c r="G45" i="111"/>
  <c r="C45" i="111"/>
  <c r="K44" i="111"/>
  <c r="G44" i="111"/>
  <c r="C44" i="111"/>
  <c r="K43" i="111"/>
  <c r="G43" i="111"/>
  <c r="C43" i="111"/>
  <c r="K42" i="111"/>
  <c r="I42" i="111"/>
  <c r="E42" i="111"/>
  <c r="U18" i="111" s="1"/>
  <c r="C42" i="111"/>
  <c r="K41" i="111"/>
  <c r="G41" i="111"/>
  <c r="C41" i="111"/>
  <c r="K40" i="111"/>
  <c r="G40" i="111"/>
  <c r="C40" i="111"/>
  <c r="K39" i="111"/>
  <c r="G39" i="111"/>
  <c r="C39" i="111"/>
  <c r="K38" i="111"/>
  <c r="E38" i="111"/>
  <c r="C38" i="111"/>
  <c r="S24" i="94"/>
  <c r="C10" i="111"/>
  <c r="M10" i="111"/>
  <c r="I10" i="111"/>
  <c r="E10" i="111"/>
  <c r="L57" i="111"/>
  <c r="AB24" i="111" s="1"/>
  <c r="H57" i="111"/>
  <c r="X24" i="111" s="1"/>
  <c r="D57" i="111"/>
  <c r="T24" i="111" s="1"/>
  <c r="L56" i="111"/>
  <c r="H56" i="111"/>
  <c r="D56" i="111"/>
  <c r="T23" i="111" s="1"/>
  <c r="L55" i="111"/>
  <c r="H55" i="111"/>
  <c r="D55" i="111"/>
  <c r="L54" i="111"/>
  <c r="AB21" i="111" s="1"/>
  <c r="H54" i="111"/>
  <c r="D54" i="111"/>
  <c r="L53" i="111"/>
  <c r="H53" i="111"/>
  <c r="D53" i="111"/>
  <c r="L52" i="111"/>
  <c r="H52" i="111"/>
  <c r="D52" i="111"/>
  <c r="L51" i="111"/>
  <c r="H51" i="111"/>
  <c r="D51" i="111"/>
  <c r="L50" i="111"/>
  <c r="AB20" i="111" s="1"/>
  <c r="H50" i="111"/>
  <c r="D50" i="111"/>
  <c r="L49" i="111"/>
  <c r="H49" i="111"/>
  <c r="D49" i="111"/>
  <c r="L48" i="111"/>
  <c r="H48" i="111"/>
  <c r="D48" i="111"/>
  <c r="L47" i="111"/>
  <c r="H47" i="111"/>
  <c r="D47" i="111"/>
  <c r="L46" i="111"/>
  <c r="AB19" i="111" s="1"/>
  <c r="H46" i="111"/>
  <c r="D46" i="111"/>
  <c r="L45" i="111"/>
  <c r="H45" i="111"/>
  <c r="D45" i="111"/>
  <c r="L44" i="111"/>
  <c r="H44" i="111"/>
  <c r="D44" i="111"/>
  <c r="L43" i="111"/>
  <c r="H43" i="111"/>
  <c r="D43" i="111"/>
  <c r="L42" i="111"/>
  <c r="AB18" i="111" s="1"/>
  <c r="H42" i="111"/>
  <c r="D42" i="111"/>
  <c r="L41" i="111"/>
  <c r="H41" i="111"/>
  <c r="D41" i="111"/>
  <c r="L40" i="111"/>
  <c r="H40" i="111"/>
  <c r="D40" i="111"/>
  <c r="L39" i="111"/>
  <c r="H39" i="111"/>
  <c r="D39" i="111"/>
  <c r="L38" i="111"/>
  <c r="AB17" i="111" s="1"/>
  <c r="H38" i="111"/>
  <c r="D38" i="111"/>
  <c r="L37" i="111"/>
  <c r="H37" i="111"/>
  <c r="D37" i="111"/>
  <c r="L36" i="111"/>
  <c r="H36" i="111"/>
  <c r="D36" i="111"/>
  <c r="L35" i="111"/>
  <c r="H35" i="111"/>
  <c r="D35" i="111"/>
  <c r="L34" i="111"/>
  <c r="AB16" i="111" s="1"/>
  <c r="H34" i="111"/>
  <c r="D34" i="111"/>
  <c r="L33" i="111"/>
  <c r="H33" i="111"/>
  <c r="D33" i="111"/>
  <c r="L32" i="111"/>
  <c r="H32" i="111"/>
  <c r="D32" i="111"/>
  <c r="L31" i="111"/>
  <c r="H31" i="111"/>
  <c r="D31" i="111"/>
  <c r="L30" i="111"/>
  <c r="AB15" i="111" s="1"/>
  <c r="H30" i="111"/>
  <c r="D30" i="111"/>
  <c r="L29" i="111"/>
  <c r="H29" i="111"/>
  <c r="D29" i="111"/>
  <c r="L28" i="111"/>
  <c r="H28" i="111"/>
  <c r="D28" i="111"/>
  <c r="L27" i="111"/>
  <c r="H27" i="111"/>
  <c r="D27" i="111"/>
  <c r="L26" i="111"/>
  <c r="AB14" i="111" s="1"/>
  <c r="H26" i="111"/>
  <c r="D26" i="111"/>
  <c r="L25" i="111"/>
  <c r="H25" i="111"/>
  <c r="D25" i="111"/>
  <c r="H24" i="111"/>
  <c r="F24" i="111"/>
  <c r="N23" i="111"/>
  <c r="L23" i="111"/>
  <c r="J23" i="111"/>
  <c r="D23" i="111"/>
  <c r="N22" i="111"/>
  <c r="H22" i="111"/>
  <c r="N21" i="111"/>
  <c r="L21" i="111"/>
  <c r="F21" i="111"/>
  <c r="D21" i="111"/>
  <c r="H20" i="111"/>
  <c r="F20" i="111"/>
  <c r="L19" i="111"/>
  <c r="J19" i="111"/>
  <c r="F19" i="111"/>
  <c r="D19" i="111"/>
  <c r="J18" i="111"/>
  <c r="Z12" i="111" s="1"/>
  <c r="H18" i="111"/>
  <c r="L17" i="111"/>
  <c r="J17" i="111"/>
  <c r="F17" i="111"/>
  <c r="D17" i="111"/>
  <c r="N16" i="111"/>
  <c r="H16" i="111"/>
  <c r="N15" i="111"/>
  <c r="L15" i="111"/>
  <c r="D15" i="111"/>
  <c r="N14" i="111"/>
  <c r="H14" i="111"/>
  <c r="F14" i="111"/>
  <c r="N13" i="111"/>
  <c r="L13" i="111"/>
  <c r="F13" i="111"/>
  <c r="D13" i="111"/>
  <c r="H12" i="111"/>
  <c r="F12" i="111"/>
  <c r="N11" i="111"/>
  <c r="J11" i="111"/>
  <c r="F11" i="111"/>
  <c r="K37" i="111"/>
  <c r="G37" i="111"/>
  <c r="C37" i="111"/>
  <c r="K36" i="111"/>
  <c r="G36" i="111"/>
  <c r="C36" i="111"/>
  <c r="K35" i="111"/>
  <c r="G35" i="111"/>
  <c r="C35" i="111"/>
  <c r="K34" i="111"/>
  <c r="AA16" i="111" s="1"/>
  <c r="I34" i="111"/>
  <c r="E34" i="111"/>
  <c r="K33" i="111"/>
  <c r="G33" i="111"/>
  <c r="C33" i="111"/>
  <c r="K32" i="111"/>
  <c r="G32" i="111"/>
  <c r="C32" i="111"/>
  <c r="K31" i="111"/>
  <c r="G31" i="111"/>
  <c r="C31" i="111"/>
  <c r="K30" i="111"/>
  <c r="AA15" i="111" s="1"/>
  <c r="I30" i="111"/>
  <c r="G30" i="111"/>
  <c r="M29" i="111"/>
  <c r="I29" i="111"/>
  <c r="E29" i="111"/>
  <c r="M28" i="111"/>
  <c r="I28" i="111"/>
  <c r="E28" i="111"/>
  <c r="M27" i="111"/>
  <c r="I27" i="111"/>
  <c r="E27" i="111"/>
  <c r="M26" i="111"/>
  <c r="AC14" i="111" s="1"/>
  <c r="K26" i="111"/>
  <c r="E26" i="111"/>
  <c r="C26" i="111"/>
  <c r="K25" i="111"/>
  <c r="G25" i="111"/>
  <c r="C25" i="111"/>
  <c r="K24" i="111"/>
  <c r="G24" i="111"/>
  <c r="C24" i="111"/>
  <c r="K23" i="111"/>
  <c r="G23" i="111"/>
  <c r="C23" i="111"/>
  <c r="K22" i="111"/>
  <c r="G22" i="111"/>
  <c r="C22" i="111"/>
  <c r="K21" i="111"/>
  <c r="G21" i="111"/>
  <c r="C21" i="111"/>
  <c r="K20" i="111"/>
  <c r="G20" i="111"/>
  <c r="C20" i="111"/>
  <c r="K19" i="111"/>
  <c r="G19" i="111"/>
  <c r="C19" i="111"/>
  <c r="K18" i="111"/>
  <c r="G18" i="111"/>
  <c r="C18" i="111"/>
  <c r="K17" i="111"/>
  <c r="G17" i="111"/>
  <c r="C17" i="111"/>
  <c r="K16" i="111"/>
  <c r="G16" i="111"/>
  <c r="C16" i="111"/>
  <c r="K15" i="111"/>
  <c r="G15" i="111"/>
  <c r="C15" i="111"/>
  <c r="K14" i="111"/>
  <c r="G14" i="111"/>
  <c r="C14" i="111"/>
  <c r="K13" i="111"/>
  <c r="G13" i="111"/>
  <c r="C13" i="111"/>
  <c r="K12" i="111"/>
  <c r="G12" i="111"/>
  <c r="C12" i="111"/>
  <c r="K11" i="111"/>
  <c r="G11" i="111"/>
  <c r="C11" i="111"/>
  <c r="AB24" i="98"/>
  <c r="AC26" i="97"/>
  <c r="AC23" i="97"/>
  <c r="N57" i="111"/>
  <c r="AD24" i="111" s="1"/>
  <c r="J57" i="111"/>
  <c r="Z24" i="111" s="1"/>
  <c r="F57" i="111"/>
  <c r="V24" i="111" s="1"/>
  <c r="N56" i="111"/>
  <c r="J56" i="111"/>
  <c r="Z23" i="111" s="1"/>
  <c r="F56" i="111"/>
  <c r="V23" i="111" s="1"/>
  <c r="N55" i="111"/>
  <c r="J55" i="111"/>
  <c r="F55" i="111"/>
  <c r="V22" i="111" s="1"/>
  <c r="N54" i="111"/>
  <c r="J54" i="111"/>
  <c r="F54" i="111"/>
  <c r="N53" i="111"/>
  <c r="J53" i="111"/>
  <c r="F53" i="111"/>
  <c r="N52" i="111"/>
  <c r="J52" i="111"/>
  <c r="F52" i="111"/>
  <c r="N51" i="111"/>
  <c r="J51" i="111"/>
  <c r="F51" i="111"/>
  <c r="N50" i="111"/>
  <c r="J50" i="111"/>
  <c r="F50" i="111"/>
  <c r="N49" i="111"/>
  <c r="J49" i="111"/>
  <c r="F49" i="111"/>
  <c r="N48" i="111"/>
  <c r="J48" i="111"/>
  <c r="F48" i="111"/>
  <c r="N47" i="111"/>
  <c r="J47" i="111"/>
  <c r="F47" i="111"/>
  <c r="N46" i="111"/>
  <c r="J46" i="111"/>
  <c r="F46" i="111"/>
  <c r="N45" i="111"/>
  <c r="J45" i="111"/>
  <c r="F45" i="111"/>
  <c r="N44" i="111"/>
  <c r="J44" i="111"/>
  <c r="F44" i="111"/>
  <c r="N43" i="111"/>
  <c r="J43" i="111"/>
  <c r="F43" i="111"/>
  <c r="N42" i="111"/>
  <c r="J42" i="111"/>
  <c r="F42" i="111"/>
  <c r="N41" i="111"/>
  <c r="J41" i="111"/>
  <c r="F41" i="111"/>
  <c r="N40" i="111"/>
  <c r="J40" i="111"/>
  <c r="F40" i="111"/>
  <c r="N39" i="111"/>
  <c r="J39" i="111"/>
  <c r="F39" i="111"/>
  <c r="N38" i="111"/>
  <c r="J38" i="111"/>
  <c r="F38" i="111"/>
  <c r="N37" i="111"/>
  <c r="J37" i="111"/>
  <c r="F37" i="111"/>
  <c r="N36" i="111"/>
  <c r="J36" i="111"/>
  <c r="F36" i="111"/>
  <c r="N35" i="111"/>
  <c r="J35" i="111"/>
  <c r="F35" i="111"/>
  <c r="N34" i="111"/>
  <c r="J34" i="111"/>
  <c r="F34" i="111"/>
  <c r="N33" i="111"/>
  <c r="J33" i="111"/>
  <c r="F33" i="111"/>
  <c r="N32" i="111"/>
  <c r="J32" i="111"/>
  <c r="F32" i="111"/>
  <c r="N31" i="111"/>
  <c r="J31" i="111"/>
  <c r="F31" i="111"/>
  <c r="N30" i="111"/>
  <c r="J30" i="111"/>
  <c r="F30" i="111"/>
  <c r="N29" i="111"/>
  <c r="J29" i="111"/>
  <c r="F29" i="111"/>
  <c r="N28" i="111"/>
  <c r="J28" i="111"/>
  <c r="F28" i="111"/>
  <c r="N27" i="111"/>
  <c r="J27" i="111"/>
  <c r="F27" i="111"/>
  <c r="N26" i="111"/>
  <c r="J26" i="111"/>
  <c r="F26" i="111"/>
  <c r="N25" i="111"/>
  <c r="J25" i="111"/>
  <c r="F25" i="111"/>
  <c r="N24" i="111"/>
  <c r="L24" i="111"/>
  <c r="J24" i="111"/>
  <c r="D24" i="111"/>
  <c r="H23" i="111"/>
  <c r="F23" i="111"/>
  <c r="L22" i="111"/>
  <c r="J22" i="111"/>
  <c r="Z13" i="111" s="1"/>
  <c r="F22" i="111"/>
  <c r="D22" i="111"/>
  <c r="T13" i="111" s="1"/>
  <c r="J21" i="111"/>
  <c r="H21" i="111"/>
  <c r="N20" i="111"/>
  <c r="L20" i="111"/>
  <c r="J20" i="111"/>
  <c r="D20" i="111"/>
  <c r="N19" i="111"/>
  <c r="H19" i="111"/>
  <c r="N18" i="111"/>
  <c r="L18" i="111"/>
  <c r="F18" i="111"/>
  <c r="D18" i="111"/>
  <c r="T12" i="111" s="1"/>
  <c r="N17" i="111"/>
  <c r="H17" i="111"/>
  <c r="L16" i="111"/>
  <c r="J16" i="111"/>
  <c r="F16" i="111"/>
  <c r="D16" i="111"/>
  <c r="J15" i="111"/>
  <c r="H15" i="111"/>
  <c r="F15" i="111"/>
  <c r="L14" i="111"/>
  <c r="J14" i="111"/>
  <c r="D14" i="111"/>
  <c r="T11" i="111" s="1"/>
  <c r="J13" i="111"/>
  <c r="H13" i="111"/>
  <c r="N12" i="111"/>
  <c r="L12" i="111"/>
  <c r="J12" i="111"/>
  <c r="D12" i="111"/>
  <c r="L11" i="111"/>
  <c r="H11" i="111"/>
  <c r="D11" i="111"/>
  <c r="AC24" i="94"/>
  <c r="Y24" i="94"/>
  <c r="S27" i="94"/>
  <c r="W24" i="94"/>
  <c r="N10" i="111"/>
  <c r="H10" i="111"/>
  <c r="F10" i="111"/>
  <c r="K57" i="111"/>
  <c r="AA24" i="111" s="1"/>
  <c r="E57" i="111"/>
  <c r="U24" i="111" s="1"/>
  <c r="C57" i="111"/>
  <c r="S24" i="111" s="1"/>
  <c r="G56" i="111"/>
  <c r="W23" i="111" s="1"/>
  <c r="E56" i="111"/>
  <c r="U23" i="111" s="1"/>
  <c r="M55" i="111"/>
  <c r="K55" i="111"/>
  <c r="AA22" i="111" s="1"/>
  <c r="I55" i="111"/>
  <c r="Y22" i="111" s="1"/>
  <c r="C55" i="111"/>
  <c r="M54" i="111"/>
  <c r="E54" i="111"/>
  <c r="U21" i="111" s="1"/>
  <c r="C54" i="111"/>
  <c r="S21" i="111" s="1"/>
  <c r="M53" i="111"/>
  <c r="K53" i="111"/>
  <c r="C53" i="111"/>
  <c r="I52" i="111"/>
  <c r="G52" i="111"/>
  <c r="E52" i="111"/>
  <c r="K51" i="111"/>
  <c r="I51" i="111"/>
  <c r="E51" i="111"/>
  <c r="C51" i="111"/>
  <c r="I50" i="111"/>
  <c r="G50" i="111"/>
  <c r="W20" i="111" s="1"/>
  <c r="G49" i="111"/>
  <c r="E49" i="111"/>
  <c r="K48" i="111"/>
  <c r="E48" i="111"/>
  <c r="C48" i="111"/>
  <c r="M47" i="111"/>
  <c r="I47" i="111"/>
  <c r="G47" i="111"/>
  <c r="M46" i="111"/>
  <c r="AC19" i="111" s="1"/>
  <c r="K46" i="111"/>
  <c r="I46" i="111"/>
  <c r="Y19" i="111" s="1"/>
  <c r="C46" i="111"/>
  <c r="S19" i="111" s="1"/>
  <c r="M45" i="111"/>
  <c r="I45" i="111"/>
  <c r="E45" i="111"/>
  <c r="M44" i="111"/>
  <c r="I44" i="111"/>
  <c r="E44" i="111"/>
  <c r="M43" i="111"/>
  <c r="I43" i="111"/>
  <c r="E43" i="111"/>
  <c r="M42" i="111"/>
  <c r="G42" i="111"/>
  <c r="M41" i="111"/>
  <c r="I41" i="111"/>
  <c r="E41" i="111"/>
  <c r="M40" i="111"/>
  <c r="I40" i="111"/>
  <c r="E40" i="111"/>
  <c r="M39" i="111"/>
  <c r="I39" i="111"/>
  <c r="E39" i="111"/>
  <c r="M38" i="111"/>
  <c r="I38" i="111"/>
  <c r="G38" i="111"/>
  <c r="W17" i="111" s="1"/>
  <c r="M37" i="111"/>
  <c r="W27" i="94"/>
  <c r="S26" i="94"/>
  <c r="U23" i="97"/>
  <c r="AA27" i="94"/>
  <c r="I37" i="111"/>
  <c r="E37" i="111"/>
  <c r="M36" i="111"/>
  <c r="I36" i="111"/>
  <c r="E36" i="111"/>
  <c r="M35" i="111"/>
  <c r="I35" i="111"/>
  <c r="E35" i="111"/>
  <c r="M34" i="111"/>
  <c r="G34" i="111"/>
  <c r="C34" i="111"/>
  <c r="M33" i="111"/>
  <c r="I33" i="111"/>
  <c r="E33" i="111"/>
  <c r="M32" i="111"/>
  <c r="I32" i="111"/>
  <c r="E32" i="111"/>
  <c r="M31" i="111"/>
  <c r="I31" i="111"/>
  <c r="E31" i="111"/>
  <c r="M30" i="111"/>
  <c r="E30" i="111"/>
  <c r="C30" i="111"/>
  <c r="K29" i="111"/>
  <c r="G29" i="111"/>
  <c r="C29" i="111"/>
  <c r="K28" i="111"/>
  <c r="G28" i="111"/>
  <c r="C28" i="111"/>
  <c r="K27" i="111"/>
  <c r="G27" i="111"/>
  <c r="C27" i="111"/>
  <c r="I26" i="111"/>
  <c r="G26" i="111"/>
  <c r="M25" i="111"/>
  <c r="I25" i="111"/>
  <c r="E25" i="111"/>
  <c r="M24" i="111"/>
  <c r="I24" i="111"/>
  <c r="E24" i="111"/>
  <c r="M23" i="111"/>
  <c r="I23" i="111"/>
  <c r="E23" i="111"/>
  <c r="M22" i="111"/>
  <c r="AC13" i="111" s="1"/>
  <c r="I22" i="111"/>
  <c r="E22" i="111"/>
  <c r="M21" i="111"/>
  <c r="I21" i="111"/>
  <c r="E21" i="111"/>
  <c r="M20" i="111"/>
  <c r="I20" i="111"/>
  <c r="E20" i="111"/>
  <c r="M19" i="111"/>
  <c r="I19" i="111"/>
  <c r="E19" i="111"/>
  <c r="M18" i="111"/>
  <c r="AC12" i="111" s="1"/>
  <c r="I18" i="111"/>
  <c r="E18" i="111"/>
  <c r="M17" i="111"/>
  <c r="I17" i="111"/>
  <c r="E17" i="111"/>
  <c r="M16" i="111"/>
  <c r="I16" i="111"/>
  <c r="E16" i="111"/>
  <c r="M15" i="111"/>
  <c r="I15" i="111"/>
  <c r="E15" i="111"/>
  <c r="M14" i="111"/>
  <c r="AC11" i="111" s="1"/>
  <c r="I14" i="111"/>
  <c r="E14" i="111"/>
  <c r="M13" i="111"/>
  <c r="I13" i="111"/>
  <c r="E13" i="111"/>
  <c r="M12" i="111"/>
  <c r="I12" i="111"/>
  <c r="E12" i="111"/>
  <c r="M11" i="111"/>
  <c r="I11" i="111"/>
  <c r="E11" i="111"/>
  <c r="X22" i="100"/>
  <c r="AC35" i="109"/>
  <c r="K10" i="111"/>
  <c r="G10" i="111"/>
  <c r="U26" i="99"/>
  <c r="X24" i="99"/>
  <c r="U23" i="99"/>
  <c r="T38" i="109"/>
  <c r="AD38" i="109"/>
  <c r="Z38" i="109"/>
  <c r="AA35" i="109"/>
  <c r="V35" i="109"/>
  <c r="S35" i="109"/>
  <c r="V24" i="98"/>
  <c r="X23" i="97"/>
  <c r="AD23" i="99"/>
  <c r="AB38" i="109"/>
  <c r="AD36" i="109"/>
  <c r="Z39" i="109"/>
  <c r="S26" i="97"/>
  <c r="AF12" i="109"/>
  <c r="AD39" i="109"/>
  <c r="Z36" i="109"/>
  <c r="V36" i="109"/>
  <c r="AC38" i="109"/>
  <c r="U35" i="109"/>
  <c r="V38" i="109"/>
  <c r="X35" i="109"/>
  <c r="Z35" i="109"/>
  <c r="AD35" i="109"/>
  <c r="X34" i="109"/>
  <c r="Y38" i="109"/>
  <c r="Y35" i="109"/>
  <c r="AA38" i="109"/>
  <c r="W38" i="109"/>
  <c r="AF30" i="109"/>
  <c r="X39" i="109"/>
  <c r="X37" i="109"/>
  <c r="AF15" i="109"/>
  <c r="AF14" i="109"/>
  <c r="AF13" i="109"/>
  <c r="AF17" i="109"/>
  <c r="AF16" i="109"/>
  <c r="AC27" i="99"/>
  <c r="AE33" i="109"/>
  <c r="AE32" i="109"/>
  <c r="AE31" i="109"/>
  <c r="AE30" i="109"/>
  <c r="AE29" i="109"/>
  <c r="AF32" i="109"/>
  <c r="AB35" i="109"/>
  <c r="W35" i="109"/>
  <c r="AF11" i="109"/>
  <c r="S38" i="109"/>
  <c r="AB36" i="109"/>
  <c r="X36" i="109"/>
  <c r="X40" i="109"/>
  <c r="V23" i="97"/>
  <c r="AF33" i="109"/>
  <c r="AF31" i="109"/>
  <c r="X38" i="109"/>
  <c r="X41" i="109"/>
  <c r="T35" i="109"/>
  <c r="AF29" i="109"/>
  <c r="AF28" i="109"/>
  <c r="AF27" i="109"/>
  <c r="AF26" i="109"/>
  <c r="AF25" i="109"/>
  <c r="AF24" i="109"/>
  <c r="AF23" i="109"/>
  <c r="AF22" i="109"/>
  <c r="AF18" i="109"/>
  <c r="AF21" i="109"/>
  <c r="AF20" i="109"/>
  <c r="AF19" i="109"/>
  <c r="T39" i="109"/>
  <c r="T36" i="109"/>
  <c r="AD41" i="109"/>
  <c r="AD40" i="109"/>
  <c r="AD37" i="109"/>
  <c r="AD34" i="109"/>
  <c r="Z41" i="109"/>
  <c r="Z40" i="109"/>
  <c r="Z37" i="109"/>
  <c r="Z34" i="109"/>
  <c r="T41" i="109"/>
  <c r="T40" i="109"/>
  <c r="T37" i="109"/>
  <c r="T34" i="109"/>
  <c r="AE15" i="109"/>
  <c r="AE14" i="109"/>
  <c r="AE13" i="109"/>
  <c r="AE12" i="109"/>
  <c r="AE11" i="109"/>
  <c r="AC41" i="109"/>
  <c r="AC40" i="109"/>
  <c r="AC37" i="109"/>
  <c r="AC34" i="109"/>
  <c r="Y41" i="109"/>
  <c r="Y40" i="109"/>
  <c r="Y37" i="109"/>
  <c r="Y34" i="109"/>
  <c r="U41" i="109"/>
  <c r="U40" i="109"/>
  <c r="U37" i="109"/>
  <c r="U34" i="109"/>
  <c r="O106" i="109"/>
  <c r="AE10" i="109"/>
  <c r="AE28" i="109"/>
  <c r="AE27" i="109"/>
  <c r="AE26" i="109"/>
  <c r="AE25" i="109"/>
  <c r="AE24" i="109"/>
  <c r="AE23" i="109"/>
  <c r="AE22" i="109"/>
  <c r="AE21" i="109"/>
  <c r="AE20" i="109"/>
  <c r="AE19" i="109"/>
  <c r="AE18" i="109"/>
  <c r="AE17" i="109"/>
  <c r="AE16" i="109"/>
  <c r="AB41" i="109"/>
  <c r="AB40" i="109"/>
  <c r="AB37" i="109"/>
  <c r="AB34" i="109"/>
  <c r="V41" i="109"/>
  <c r="V40" i="109"/>
  <c r="V37" i="109"/>
  <c r="V34" i="109"/>
  <c r="AF10" i="109"/>
  <c r="P106" i="109"/>
  <c r="J107" i="109" s="1"/>
  <c r="AA41" i="109"/>
  <c r="AA40" i="109"/>
  <c r="AA37" i="109"/>
  <c r="AA34" i="109"/>
  <c r="W41" i="109"/>
  <c r="W40" i="109"/>
  <c r="W37" i="109"/>
  <c r="W34" i="109"/>
  <c r="S41" i="109"/>
  <c r="S40" i="109"/>
  <c r="S37" i="109"/>
  <c r="S34" i="109"/>
  <c r="AA24" i="94"/>
  <c r="P16" i="108"/>
  <c r="O56" i="108"/>
  <c r="O11" i="108"/>
  <c r="O57" i="108"/>
  <c r="AE24" i="108" s="1"/>
  <c r="P40" i="108"/>
  <c r="O35" i="108"/>
  <c r="O10" i="108"/>
  <c r="AA26" i="94"/>
  <c r="P29" i="108"/>
  <c r="O16" i="108"/>
  <c r="P49" i="108"/>
  <c r="P22" i="108"/>
  <c r="O49" i="108"/>
  <c r="P43" i="108"/>
  <c r="O28" i="108"/>
  <c r="O36" i="108"/>
  <c r="O20" i="108"/>
  <c r="P57" i="108"/>
  <c r="AF24" i="108" s="1"/>
  <c r="P55" i="108"/>
  <c r="P52" i="108"/>
  <c r="P35" i="108"/>
  <c r="P21" i="108"/>
  <c r="O13" i="108"/>
  <c r="P12" i="108"/>
  <c r="O53" i="108"/>
  <c r="O48" i="108"/>
  <c r="P46" i="108"/>
  <c r="O38" i="108"/>
  <c r="P45" i="108"/>
  <c r="P38" i="108"/>
  <c r="P32" i="108"/>
  <c r="O30" i="108"/>
  <c r="O31" i="108"/>
  <c r="P24" i="108"/>
  <c r="P17" i="108"/>
  <c r="O14" i="108"/>
  <c r="O43" i="108"/>
  <c r="P56" i="108"/>
  <c r="AF23" i="108" s="1"/>
  <c r="O55" i="108"/>
  <c r="P53" i="108"/>
  <c r="P51" i="108"/>
  <c r="P48" i="108"/>
  <c r="O39" i="108"/>
  <c r="P37" i="108"/>
  <c r="P27" i="108"/>
  <c r="P13" i="108"/>
  <c r="O12" i="108"/>
  <c r="P11" i="108"/>
  <c r="P10" i="108"/>
  <c r="O52" i="108"/>
  <c r="P47" i="108"/>
  <c r="P26" i="108"/>
  <c r="U24" i="94"/>
  <c r="AC26" i="94"/>
  <c r="O51" i="108"/>
  <c r="O47" i="108"/>
  <c r="O26" i="108"/>
  <c r="AE14" i="108" s="1"/>
  <c r="O22" i="108"/>
  <c r="O18" i="108"/>
  <c r="P54" i="108"/>
  <c r="AF21" i="108" s="1"/>
  <c r="O50" i="108"/>
  <c r="AE20" i="108" s="1"/>
  <c r="O44" i="108"/>
  <c r="O46" i="108"/>
  <c r="O45" i="108"/>
  <c r="P41" i="108"/>
  <c r="P39" i="108"/>
  <c r="O37" i="108"/>
  <c r="O32" i="108"/>
  <c r="P30" i="108"/>
  <c r="AF15" i="108" s="1"/>
  <c r="P28" i="108"/>
  <c r="P25" i="108"/>
  <c r="P23" i="108"/>
  <c r="O21" i="108"/>
  <c r="P19" i="108"/>
  <c r="P44" i="108"/>
  <c r="O40" i="108"/>
  <c r="P36" i="108"/>
  <c r="P33" i="108"/>
  <c r="P31" i="108"/>
  <c r="O29" i="108"/>
  <c r="O27" i="108"/>
  <c r="O24" i="108"/>
  <c r="P20" i="108"/>
  <c r="O17" i="108"/>
  <c r="P15" i="108"/>
  <c r="P14" i="108"/>
  <c r="O41" i="108"/>
  <c r="O33" i="108"/>
  <c r="O25" i="108"/>
  <c r="O23" i="108"/>
  <c r="O19" i="108"/>
  <c r="O15" i="108"/>
  <c r="P50" i="108"/>
  <c r="AF20" i="108" s="1"/>
  <c r="P42" i="108"/>
  <c r="P34" i="108"/>
  <c r="O54" i="108"/>
  <c r="AE21" i="108" s="1"/>
  <c r="O42" i="108"/>
  <c r="AE18" i="108" s="1"/>
  <c r="O34" i="108"/>
  <c r="P18" i="108"/>
  <c r="AF12" i="108" s="1"/>
  <c r="O57" i="107"/>
  <c r="AE24" i="107" s="1"/>
  <c r="O37" i="107"/>
  <c r="P36" i="107"/>
  <c r="P35" i="107"/>
  <c r="O32" i="107"/>
  <c r="P31" i="107"/>
  <c r="P28" i="107"/>
  <c r="O25" i="107"/>
  <c r="O19" i="107"/>
  <c r="P18" i="107"/>
  <c r="AF12" i="107" s="1"/>
  <c r="O17" i="107"/>
  <c r="O15" i="107"/>
  <c r="P14" i="107"/>
  <c r="P33" i="107"/>
  <c r="O33" i="107"/>
  <c r="O29" i="107"/>
  <c r="O27" i="107"/>
  <c r="P24" i="107"/>
  <c r="P22" i="107"/>
  <c r="O22" i="107"/>
  <c r="O20" i="107"/>
  <c r="O13" i="107"/>
  <c r="O11" i="107"/>
  <c r="P57" i="107"/>
  <c r="AF24" i="107" s="1"/>
  <c r="P56" i="107"/>
  <c r="AF23" i="107" s="1"/>
  <c r="O56" i="107"/>
  <c r="AE23" i="107" s="1"/>
  <c r="P55" i="107"/>
  <c r="O55" i="107"/>
  <c r="P54" i="107"/>
  <c r="AF21" i="107" s="1"/>
  <c r="O54" i="107"/>
  <c r="AE21" i="107" s="1"/>
  <c r="P53" i="107"/>
  <c r="O53" i="107"/>
  <c r="O52" i="107"/>
  <c r="P52" i="107"/>
  <c r="O51" i="107"/>
  <c r="P51" i="107"/>
  <c r="O50" i="107"/>
  <c r="AE20" i="107" s="1"/>
  <c r="P50" i="107"/>
  <c r="P49" i="107"/>
  <c r="O49" i="107"/>
  <c r="P48" i="107"/>
  <c r="O48" i="107"/>
  <c r="P47" i="107"/>
  <c r="O47" i="107"/>
  <c r="O46" i="107"/>
  <c r="P46" i="107"/>
  <c r="AF19" i="107" s="1"/>
  <c r="P45" i="107"/>
  <c r="O45" i="107"/>
  <c r="O44" i="107"/>
  <c r="P44" i="107"/>
  <c r="O43" i="107"/>
  <c r="P43" i="107"/>
  <c r="O42" i="107"/>
  <c r="AE18" i="107" s="1"/>
  <c r="P42" i="107"/>
  <c r="AF18" i="107" s="1"/>
  <c r="P41" i="107"/>
  <c r="O41" i="107"/>
  <c r="P40" i="107"/>
  <c r="P39" i="107"/>
  <c r="O38" i="107"/>
  <c r="P37" i="107"/>
  <c r="O36" i="107"/>
  <c r="O35" i="107"/>
  <c r="O34" i="107"/>
  <c r="P32" i="107"/>
  <c r="O31" i="107"/>
  <c r="P29" i="107"/>
  <c r="O28" i="107"/>
  <c r="P27" i="107"/>
  <c r="P25" i="107"/>
  <c r="O24" i="107"/>
  <c r="P23" i="107"/>
  <c r="P21" i="107"/>
  <c r="P17" i="107"/>
  <c r="O40" i="107"/>
  <c r="P20" i="107"/>
  <c r="P19" i="107"/>
  <c r="P16" i="107"/>
  <c r="P15" i="107"/>
  <c r="P13" i="107"/>
  <c r="P12" i="107"/>
  <c r="P11" i="107"/>
  <c r="O39" i="107"/>
  <c r="O26" i="107"/>
  <c r="O23" i="107"/>
  <c r="O21" i="107"/>
  <c r="O18" i="107"/>
  <c r="AE12" i="107" s="1"/>
  <c r="O16" i="107"/>
  <c r="O14" i="107"/>
  <c r="AE11" i="107" s="1"/>
  <c r="O12" i="107"/>
  <c r="P26" i="107"/>
  <c r="AF14" i="107" s="1"/>
  <c r="P38" i="107"/>
  <c r="P30" i="107"/>
  <c r="P34" i="107"/>
  <c r="AF16" i="107" s="1"/>
  <c r="O30" i="107"/>
  <c r="AE15" i="107" s="1"/>
  <c r="P10" i="107"/>
  <c r="O10" i="107"/>
  <c r="AD26" i="98"/>
  <c r="AD24" i="98"/>
  <c r="AC26" i="98"/>
  <c r="AA23" i="100"/>
  <c r="Y24" i="99"/>
  <c r="AB23" i="97"/>
  <c r="W26" i="99"/>
  <c r="U26" i="94"/>
  <c r="V26" i="98"/>
  <c r="Y24" i="100"/>
  <c r="V23" i="99"/>
  <c r="V23" i="98"/>
  <c r="Z27" i="98"/>
  <c r="T24" i="98"/>
  <c r="Y27" i="94"/>
  <c r="Y26" i="94"/>
  <c r="Y26" i="97"/>
  <c r="AC23" i="94"/>
  <c r="W27" i="98"/>
  <c r="AC27" i="94"/>
  <c r="AA23" i="94"/>
  <c r="Y23" i="94"/>
  <c r="W26" i="94"/>
  <c r="U23" i="94"/>
  <c r="W23" i="94"/>
  <c r="Y23" i="100"/>
  <c r="W28" i="100"/>
  <c r="AB26" i="99"/>
  <c r="T26" i="99"/>
  <c r="AF13" i="100"/>
  <c r="AC26" i="99"/>
  <c r="AC24" i="100"/>
  <c r="U24" i="100"/>
  <c r="AC23" i="100"/>
  <c r="U23" i="100"/>
  <c r="T25" i="100"/>
  <c r="AB23" i="99"/>
  <c r="T23" i="99"/>
  <c r="AA22" i="100"/>
  <c r="X26" i="99"/>
  <c r="W27" i="100"/>
  <c r="X23" i="99"/>
  <c r="X25" i="100"/>
  <c r="AA25" i="100"/>
  <c r="S24" i="100"/>
  <c r="S23" i="98"/>
  <c r="Z23" i="99"/>
  <c r="Y23" i="99"/>
  <c r="S22" i="100"/>
  <c r="W26" i="100"/>
  <c r="AE12" i="97"/>
  <c r="Y27" i="100"/>
  <c r="Y26" i="100"/>
  <c r="T25" i="94"/>
  <c r="S23" i="97"/>
  <c r="AB25" i="100"/>
  <c r="W23" i="100"/>
  <c r="AA28" i="100"/>
  <c r="AA23" i="99"/>
  <c r="W23" i="99"/>
  <c r="AF12" i="100"/>
  <c r="W25" i="100"/>
  <c r="S28" i="100"/>
  <c r="AF11" i="100"/>
  <c r="W24" i="100"/>
  <c r="S23" i="100"/>
  <c r="X25" i="94"/>
  <c r="S26" i="100"/>
  <c r="AF11" i="98"/>
  <c r="AE18" i="97"/>
  <c r="AE19" i="98"/>
  <c r="AE21" i="100"/>
  <c r="AE20" i="100"/>
  <c r="AE19" i="100"/>
  <c r="AE18" i="100"/>
  <c r="AE17" i="100"/>
  <c r="AE16" i="100"/>
  <c r="AE15" i="100"/>
  <c r="AF20" i="100"/>
  <c r="AF18" i="100"/>
  <c r="AF16" i="100"/>
  <c r="AB23" i="100"/>
  <c r="W22" i="100"/>
  <c r="AC27" i="100"/>
  <c r="AC26" i="100"/>
  <c r="U26" i="100"/>
  <c r="S27" i="100"/>
  <c r="S25" i="100"/>
  <c r="AF14" i="99"/>
  <c r="S25" i="94"/>
  <c r="X23" i="100"/>
  <c r="AB28" i="100"/>
  <c r="AF21" i="99"/>
  <c r="AF20" i="99"/>
  <c r="AF19" i="99"/>
  <c r="AF18" i="99"/>
  <c r="AF17" i="99"/>
  <c r="U27" i="100"/>
  <c r="AF16" i="99"/>
  <c r="AF15" i="99"/>
  <c r="AF13" i="99"/>
  <c r="AF12" i="99"/>
  <c r="AF11" i="99"/>
  <c r="AE15" i="98"/>
  <c r="AF13" i="94"/>
  <c r="S23" i="94"/>
  <c r="X22" i="94"/>
  <c r="AE21" i="98"/>
  <c r="AE18" i="98"/>
  <c r="AE16" i="98"/>
  <c r="AE14" i="98"/>
  <c r="AF21" i="100"/>
  <c r="AF19" i="100"/>
  <c r="AF17" i="100"/>
  <c r="AD26" i="100"/>
  <c r="Z23" i="100"/>
  <c r="V26" i="100"/>
  <c r="AF15" i="100"/>
  <c r="AB26" i="100"/>
  <c r="X26" i="100"/>
  <c r="AF14" i="100"/>
  <c r="AE20" i="98"/>
  <c r="AE17" i="98"/>
  <c r="AE11" i="97"/>
  <c r="AE14" i="100"/>
  <c r="AD28" i="100"/>
  <c r="AD25" i="100"/>
  <c r="AD22" i="100"/>
  <c r="V28" i="100"/>
  <c r="V25" i="100"/>
  <c r="V22" i="100"/>
  <c r="AD27" i="100"/>
  <c r="AD24" i="100"/>
  <c r="Z27" i="100"/>
  <c r="Z24" i="100"/>
  <c r="V27" i="100"/>
  <c r="V24" i="100"/>
  <c r="AE12" i="100"/>
  <c r="AE11" i="100"/>
  <c r="AC28" i="100"/>
  <c r="AC25" i="100"/>
  <c r="AC22" i="100"/>
  <c r="U28" i="100"/>
  <c r="U25" i="100"/>
  <c r="U22" i="100"/>
  <c r="AB28" i="99"/>
  <c r="AB25" i="99"/>
  <c r="AB22" i="99"/>
  <c r="X28" i="99"/>
  <c r="X25" i="99"/>
  <c r="X22" i="99"/>
  <c r="T28" i="99"/>
  <c r="T25" i="99"/>
  <c r="T22" i="99"/>
  <c r="AD23" i="100"/>
  <c r="Z26" i="100"/>
  <c r="V23" i="100"/>
  <c r="T23" i="100"/>
  <c r="T26" i="100"/>
  <c r="S26" i="99"/>
  <c r="S23" i="99"/>
  <c r="W28" i="99"/>
  <c r="W25" i="99"/>
  <c r="W22" i="99"/>
  <c r="Y28" i="99"/>
  <c r="Y25" i="99"/>
  <c r="Y22" i="99"/>
  <c r="O58" i="99"/>
  <c r="C60" i="99" s="1"/>
  <c r="AE10" i="99"/>
  <c r="AA25" i="94"/>
  <c r="AF20" i="98"/>
  <c r="AF13" i="98"/>
  <c r="AF19" i="97"/>
  <c r="AE16" i="97"/>
  <c r="Z28" i="100"/>
  <c r="Z25" i="100"/>
  <c r="Z22" i="100"/>
  <c r="AB27" i="100"/>
  <c r="AB24" i="100"/>
  <c r="X27" i="100"/>
  <c r="X24" i="100"/>
  <c r="T24" i="100"/>
  <c r="T27" i="100"/>
  <c r="T28" i="100"/>
  <c r="AE13" i="100"/>
  <c r="Y28" i="100"/>
  <c r="Y25" i="100"/>
  <c r="Y22" i="100"/>
  <c r="O58" i="100"/>
  <c r="AE10" i="100"/>
  <c r="AF10" i="100"/>
  <c r="P58" i="100"/>
  <c r="H59" i="100" s="1"/>
  <c r="AD28" i="99"/>
  <c r="AD25" i="99"/>
  <c r="AD22" i="99"/>
  <c r="Z28" i="99"/>
  <c r="Z25" i="99"/>
  <c r="Z22" i="99"/>
  <c r="V28" i="99"/>
  <c r="V25" i="99"/>
  <c r="V22" i="99"/>
  <c r="X28" i="100"/>
  <c r="AE21" i="99"/>
  <c r="AE20" i="99"/>
  <c r="AE19" i="99"/>
  <c r="AE18" i="99"/>
  <c r="AE17" i="99"/>
  <c r="AE16" i="99"/>
  <c r="AE15" i="99"/>
  <c r="AA28" i="99"/>
  <c r="AA25" i="99"/>
  <c r="AA22" i="99"/>
  <c r="S28" i="99"/>
  <c r="S25" i="99"/>
  <c r="S22" i="99"/>
  <c r="AE14" i="99"/>
  <c r="AE13" i="99"/>
  <c r="AE12" i="99"/>
  <c r="AE11" i="99"/>
  <c r="AC28" i="99"/>
  <c r="AC25" i="99"/>
  <c r="AC22" i="99"/>
  <c r="U28" i="99"/>
  <c r="U25" i="99"/>
  <c r="U22" i="99"/>
  <c r="P58" i="99"/>
  <c r="AF10" i="99"/>
  <c r="AF12" i="98"/>
  <c r="S24" i="98"/>
  <c r="AE17" i="97"/>
  <c r="AE15" i="97"/>
  <c r="AE14" i="97"/>
  <c r="AE13" i="97"/>
  <c r="AF18" i="97"/>
  <c r="S27" i="98"/>
  <c r="AB22" i="94"/>
  <c r="T22" i="94"/>
  <c r="AF18" i="98"/>
  <c r="AF19" i="98"/>
  <c r="AE21" i="97"/>
  <c r="AE20" i="97"/>
  <c r="AE19" i="97"/>
  <c r="S26" i="98"/>
  <c r="AF21" i="98"/>
  <c r="AF17" i="98"/>
  <c r="AF16" i="98"/>
  <c r="AF15" i="98"/>
  <c r="AF14" i="98"/>
  <c r="AD28" i="98"/>
  <c r="AD25" i="98"/>
  <c r="AD22" i="98"/>
  <c r="Z28" i="98"/>
  <c r="Z25" i="98"/>
  <c r="Z22" i="98"/>
  <c r="V28" i="98"/>
  <c r="V25" i="98"/>
  <c r="V22" i="98"/>
  <c r="P58" i="98"/>
  <c r="AF10" i="98"/>
  <c r="AA28" i="98"/>
  <c r="AA25" i="98"/>
  <c r="AA22" i="98"/>
  <c r="W28" i="98"/>
  <c r="W25" i="98"/>
  <c r="W22" i="98"/>
  <c r="S28" i="98"/>
  <c r="S25" i="98"/>
  <c r="S22" i="98"/>
  <c r="AF21" i="97"/>
  <c r="AF20" i="97"/>
  <c r="AC28" i="97"/>
  <c r="AC25" i="97"/>
  <c r="AC22" i="97"/>
  <c r="Y28" i="97"/>
  <c r="Y25" i="97"/>
  <c r="Y22" i="97"/>
  <c r="U28" i="97"/>
  <c r="U25" i="97"/>
  <c r="U22" i="97"/>
  <c r="O58" i="97"/>
  <c r="AE10" i="97"/>
  <c r="AB28" i="97"/>
  <c r="AB25" i="97"/>
  <c r="AB22" i="97"/>
  <c r="X28" i="97"/>
  <c r="X25" i="97"/>
  <c r="X22" i="97"/>
  <c r="T28" i="97"/>
  <c r="T25" i="97"/>
  <c r="T22" i="97"/>
  <c r="W25" i="94"/>
  <c r="AB28" i="98"/>
  <c r="AB25" i="98"/>
  <c r="AB22" i="98"/>
  <c r="X28" i="98"/>
  <c r="X25" i="98"/>
  <c r="X22" i="98"/>
  <c r="T28" i="98"/>
  <c r="T25" i="98"/>
  <c r="T22" i="98"/>
  <c r="AE13" i="98"/>
  <c r="AE12" i="98"/>
  <c r="AE11" i="98"/>
  <c r="AC28" i="98"/>
  <c r="AC25" i="98"/>
  <c r="AC22" i="98"/>
  <c r="Y28" i="98"/>
  <c r="Y25" i="98"/>
  <c r="Y22" i="98"/>
  <c r="U28" i="98"/>
  <c r="U25" i="98"/>
  <c r="U22" i="98"/>
  <c r="O58" i="98"/>
  <c r="AE10" i="98"/>
  <c r="AF17" i="97"/>
  <c r="AA28" i="97"/>
  <c r="AA25" i="97"/>
  <c r="AA22" i="97"/>
  <c r="W28" i="97"/>
  <c r="W25" i="97"/>
  <c r="W22" i="97"/>
  <c r="S28" i="97"/>
  <c r="S25" i="97"/>
  <c r="S22" i="97"/>
  <c r="AF16" i="97"/>
  <c r="AF15" i="97"/>
  <c r="AF14" i="97"/>
  <c r="AF13" i="97"/>
  <c r="AF12" i="97"/>
  <c r="AF11" i="97"/>
  <c r="AD28" i="97"/>
  <c r="AD25" i="97"/>
  <c r="AD22" i="97"/>
  <c r="Z28" i="97"/>
  <c r="Z25" i="97"/>
  <c r="Z22" i="97"/>
  <c r="V28" i="97"/>
  <c r="V25" i="97"/>
  <c r="V22" i="97"/>
  <c r="P58" i="97"/>
  <c r="AF10" i="97"/>
  <c r="AB25" i="94"/>
  <c r="W22" i="94"/>
  <c r="AF11" i="94"/>
  <c r="W28" i="94"/>
  <c r="S28" i="94"/>
  <c r="AA28" i="94"/>
  <c r="AF12" i="94"/>
  <c r="AF20" i="94"/>
  <c r="AF18" i="94"/>
  <c r="AF16" i="94"/>
  <c r="AF14" i="94"/>
  <c r="AA22" i="94"/>
  <c r="S22" i="94"/>
  <c r="AB23" i="94"/>
  <c r="X26" i="94"/>
  <c r="AB28" i="94"/>
  <c r="X28" i="94"/>
  <c r="X23" i="94"/>
  <c r="AF21" i="94"/>
  <c r="AF19" i="94"/>
  <c r="AF17" i="94"/>
  <c r="AD23" i="94"/>
  <c r="Z26" i="94"/>
  <c r="V23" i="94"/>
  <c r="AF15" i="94"/>
  <c r="AB26" i="94"/>
  <c r="T28" i="94"/>
  <c r="Z28" i="94"/>
  <c r="Z25" i="94"/>
  <c r="Z22" i="94"/>
  <c r="AD27" i="94"/>
  <c r="AD24" i="94"/>
  <c r="Z27" i="94"/>
  <c r="Z24" i="94"/>
  <c r="V27" i="94"/>
  <c r="V24" i="94"/>
  <c r="AE12" i="94"/>
  <c r="AE11" i="94"/>
  <c r="AC28" i="94"/>
  <c r="AC25" i="94"/>
  <c r="AC22" i="94"/>
  <c r="U28" i="94"/>
  <c r="U25" i="94"/>
  <c r="U22" i="94"/>
  <c r="AD26" i="94"/>
  <c r="Z23" i="94"/>
  <c r="V26" i="94"/>
  <c r="AE21" i="94"/>
  <c r="AE20" i="94"/>
  <c r="AE19" i="94"/>
  <c r="AE18" i="94"/>
  <c r="AE17" i="94"/>
  <c r="AE16" i="94"/>
  <c r="AE15" i="94"/>
  <c r="AE14" i="94"/>
  <c r="AD28" i="94"/>
  <c r="AD25" i="94"/>
  <c r="AD22" i="94"/>
  <c r="V28" i="94"/>
  <c r="V25" i="94"/>
  <c r="V22" i="94"/>
  <c r="AB27" i="94"/>
  <c r="AB24" i="94"/>
  <c r="X27" i="94"/>
  <c r="X24" i="94"/>
  <c r="T24" i="94"/>
  <c r="T27" i="94"/>
  <c r="AE13" i="94"/>
  <c r="Y28" i="94"/>
  <c r="Y25" i="94"/>
  <c r="Y22" i="94"/>
  <c r="O58" i="94"/>
  <c r="C60" i="94" s="1"/>
  <c r="AE10" i="94"/>
  <c r="AF10" i="94"/>
  <c r="P58" i="94"/>
  <c r="H59" i="94" s="1"/>
  <c r="T23" i="94"/>
  <c r="T26" i="94"/>
  <c r="Z21" i="93"/>
  <c r="AD20" i="93"/>
  <c r="V20" i="93"/>
  <c r="Z19" i="93"/>
  <c r="AD18" i="93"/>
  <c r="V18" i="93"/>
  <c r="Z17" i="93"/>
  <c r="AD16" i="93"/>
  <c r="V16" i="93"/>
  <c r="Z15" i="93"/>
  <c r="AD14" i="93"/>
  <c r="V14" i="93"/>
  <c r="Z13" i="93"/>
  <c r="AD12" i="93"/>
  <c r="V12" i="93"/>
  <c r="Z11" i="93"/>
  <c r="AD21" i="93"/>
  <c r="V21" i="93"/>
  <c r="Z20" i="93"/>
  <c r="AD19" i="93"/>
  <c r="V19" i="93"/>
  <c r="Z18" i="93"/>
  <c r="AD17" i="93"/>
  <c r="V17" i="93"/>
  <c r="Z16" i="93"/>
  <c r="AD15" i="93"/>
  <c r="V15" i="93"/>
  <c r="Z14" i="93"/>
  <c r="AD13" i="93"/>
  <c r="V13" i="93"/>
  <c r="Z12" i="93"/>
  <c r="AD11" i="93"/>
  <c r="V11" i="93"/>
  <c r="AB21" i="93"/>
  <c r="X21" i="93"/>
  <c r="T21" i="93"/>
  <c r="AB20" i="93"/>
  <c r="X20" i="93"/>
  <c r="T20" i="93"/>
  <c r="AB19" i="93"/>
  <c r="X19" i="93"/>
  <c r="T19" i="93"/>
  <c r="AB18" i="93"/>
  <c r="X18" i="93"/>
  <c r="T18" i="93"/>
  <c r="AB17" i="93"/>
  <c r="X17" i="93"/>
  <c r="T17" i="93"/>
  <c r="AB16" i="93"/>
  <c r="X16" i="93"/>
  <c r="T16" i="93"/>
  <c r="AB15" i="93"/>
  <c r="X15" i="93"/>
  <c r="T15" i="93"/>
  <c r="AB14" i="93"/>
  <c r="X14" i="93"/>
  <c r="T14" i="93"/>
  <c r="AB13" i="93"/>
  <c r="X13" i="93"/>
  <c r="T13" i="93"/>
  <c r="AB12" i="93"/>
  <c r="X12" i="93"/>
  <c r="T12" i="93"/>
  <c r="AB11" i="93"/>
  <c r="X11" i="93"/>
  <c r="T11" i="93"/>
  <c r="AC21" i="93"/>
  <c r="AA21" i="93"/>
  <c r="Y21" i="93"/>
  <c r="W21" i="93"/>
  <c r="U21" i="93"/>
  <c r="S21" i="93"/>
  <c r="AC20" i="93"/>
  <c r="AA20" i="93"/>
  <c r="Y20" i="93"/>
  <c r="W20" i="93"/>
  <c r="U20" i="93"/>
  <c r="S20" i="93"/>
  <c r="AC19" i="93"/>
  <c r="AA19" i="93"/>
  <c r="Y19" i="93"/>
  <c r="W19" i="93"/>
  <c r="U19" i="93"/>
  <c r="S19" i="93"/>
  <c r="AC18" i="93"/>
  <c r="AA18" i="93"/>
  <c r="Y18" i="93"/>
  <c r="W18" i="93"/>
  <c r="U18" i="93"/>
  <c r="S18" i="93"/>
  <c r="AC17" i="93"/>
  <c r="AA17" i="93"/>
  <c r="Y17" i="93"/>
  <c r="W17" i="93"/>
  <c r="U17" i="93"/>
  <c r="S17" i="93"/>
  <c r="AC16" i="93"/>
  <c r="AA16" i="93"/>
  <c r="Y16" i="93"/>
  <c r="W16" i="93"/>
  <c r="U16" i="93"/>
  <c r="S16" i="93"/>
  <c r="AC15" i="93"/>
  <c r="AA15" i="93"/>
  <c r="Y15" i="93"/>
  <c r="W15" i="93"/>
  <c r="U15" i="93"/>
  <c r="S15" i="93"/>
  <c r="AC14" i="93"/>
  <c r="AA14" i="93"/>
  <c r="Y14" i="93"/>
  <c r="W14" i="93"/>
  <c r="U14" i="93"/>
  <c r="S14" i="93"/>
  <c r="AC13" i="93"/>
  <c r="AA13" i="93"/>
  <c r="Y13" i="93"/>
  <c r="W13" i="93"/>
  <c r="U13" i="93"/>
  <c r="S13" i="93"/>
  <c r="AC12" i="93"/>
  <c r="AA12" i="93"/>
  <c r="Y12" i="93"/>
  <c r="W12" i="93"/>
  <c r="U12" i="93"/>
  <c r="S12" i="93"/>
  <c r="AC11" i="93"/>
  <c r="AA11" i="93"/>
  <c r="Y11" i="93"/>
  <c r="W11" i="93"/>
  <c r="U11" i="93"/>
  <c r="S11" i="93"/>
  <c r="S10" i="93"/>
  <c r="AC10" i="93"/>
  <c r="AA10" i="93"/>
  <c r="Y10" i="93"/>
  <c r="W10" i="93"/>
  <c r="U10" i="93"/>
  <c r="AD10" i="93"/>
  <c r="AB10" i="93"/>
  <c r="Z10" i="93"/>
  <c r="X10" i="93"/>
  <c r="V10" i="93"/>
  <c r="T10" i="93"/>
  <c r="P34" i="93"/>
  <c r="P50" i="93"/>
  <c r="P18" i="93"/>
  <c r="N58" i="93"/>
  <c r="P42" i="93"/>
  <c r="P26" i="93"/>
  <c r="P56" i="93"/>
  <c r="P46" i="93"/>
  <c r="P38" i="93"/>
  <c r="P30" i="93"/>
  <c r="P22" i="93"/>
  <c r="P14" i="93"/>
  <c r="F58" i="93"/>
  <c r="P10" i="93"/>
  <c r="P52" i="93"/>
  <c r="P48" i="93"/>
  <c r="P44" i="93"/>
  <c r="P40" i="93"/>
  <c r="P36" i="93"/>
  <c r="P32" i="93"/>
  <c r="P28" i="93"/>
  <c r="P24" i="93"/>
  <c r="P23" i="93"/>
  <c r="P20" i="93"/>
  <c r="P16" i="93"/>
  <c r="P12" i="93"/>
  <c r="P54" i="93"/>
  <c r="P51" i="93"/>
  <c r="P49" i="93"/>
  <c r="P35" i="93"/>
  <c r="P33" i="93"/>
  <c r="P31" i="93"/>
  <c r="P21" i="93"/>
  <c r="P19" i="93"/>
  <c r="P17" i="93"/>
  <c r="P15" i="93"/>
  <c r="P13" i="93"/>
  <c r="P11" i="93"/>
  <c r="P47" i="93"/>
  <c r="P45" i="93"/>
  <c r="P43" i="93"/>
  <c r="P41" i="93"/>
  <c r="P39" i="93"/>
  <c r="P37" i="93"/>
  <c r="P29" i="93"/>
  <c r="P27" i="93"/>
  <c r="P25" i="93"/>
  <c r="K58" i="93"/>
  <c r="G58" i="93"/>
  <c r="P57" i="93"/>
  <c r="P55" i="93"/>
  <c r="H58" i="93"/>
  <c r="D58" i="93"/>
  <c r="L58" i="93"/>
  <c r="P53" i="93"/>
  <c r="J58" i="93"/>
  <c r="E58" i="93"/>
  <c r="I58" i="93"/>
  <c r="M58" i="93"/>
  <c r="C58" i="93"/>
  <c r="AF10" i="108" l="1"/>
  <c r="P106" i="108"/>
  <c r="V10" i="111"/>
  <c r="F106" i="111"/>
  <c r="X11" i="111"/>
  <c r="AD13" i="111"/>
  <c r="AC10" i="111"/>
  <c r="M106" i="111"/>
  <c r="W21" i="111"/>
  <c r="T10" i="111"/>
  <c r="D106" i="111"/>
  <c r="AB38" i="108"/>
  <c r="AB35" i="108"/>
  <c r="AA38" i="107"/>
  <c r="AA35" i="107"/>
  <c r="S36" i="107"/>
  <c r="S39" i="107"/>
  <c r="AB37" i="107"/>
  <c r="AB34" i="107"/>
  <c r="AA40" i="108"/>
  <c r="AA41" i="108"/>
  <c r="AA42" i="108" s="1"/>
  <c r="AA34" i="108"/>
  <c r="AA37" i="108"/>
  <c r="Z37" i="107"/>
  <c r="Z34" i="107"/>
  <c r="Z41" i="107"/>
  <c r="AA39" i="108"/>
  <c r="S38" i="108"/>
  <c r="S35" i="108"/>
  <c r="X40" i="108"/>
  <c r="X37" i="108"/>
  <c r="X41" i="108"/>
  <c r="X34" i="108"/>
  <c r="T22" i="111"/>
  <c r="X23" i="111"/>
  <c r="S10" i="111"/>
  <c r="C106" i="111"/>
  <c r="AA17" i="111"/>
  <c r="Y18" i="111"/>
  <c r="W19" i="111"/>
  <c r="Y21" i="111"/>
  <c r="S23" i="111"/>
  <c r="Z10" i="111"/>
  <c r="J106" i="111"/>
  <c r="V38" i="108"/>
  <c r="V35" i="108"/>
  <c r="W34" i="107"/>
  <c r="W38" i="107"/>
  <c r="W39" i="107"/>
  <c r="W36" i="107"/>
  <c r="M108" i="107"/>
  <c r="AD37" i="107"/>
  <c r="AD40" i="107"/>
  <c r="AD34" i="107"/>
  <c r="AD41" i="107"/>
  <c r="AD42" i="107" s="1"/>
  <c r="X38" i="108"/>
  <c r="V35" i="107"/>
  <c r="Z38" i="108"/>
  <c r="Y35" i="108"/>
  <c r="Y38" i="108"/>
  <c r="AB40" i="107"/>
  <c r="AB38" i="107"/>
  <c r="AB35" i="107"/>
  <c r="T36" i="107"/>
  <c r="U34" i="107"/>
  <c r="U37" i="107"/>
  <c r="U40" i="107"/>
  <c r="U42" i="107" s="1"/>
  <c r="U41" i="107"/>
  <c r="S34" i="107"/>
  <c r="S41" i="107"/>
  <c r="S37" i="107"/>
  <c r="U41" i="108"/>
  <c r="U34" i="108"/>
  <c r="U37" i="108"/>
  <c r="U40" i="108"/>
  <c r="U42" i="108" s="1"/>
  <c r="AA38" i="108"/>
  <c r="AA35" i="108"/>
  <c r="Y40" i="107"/>
  <c r="AC38" i="107"/>
  <c r="AC35" i="107"/>
  <c r="Y35" i="107"/>
  <c r="U39" i="107"/>
  <c r="U36" i="107"/>
  <c r="AC35" i="108"/>
  <c r="S36" i="111"/>
  <c r="S39" i="111"/>
  <c r="AB39" i="111"/>
  <c r="AB36" i="111"/>
  <c r="U19" i="111"/>
  <c r="W39" i="108"/>
  <c r="W36" i="108"/>
  <c r="T37" i="107"/>
  <c r="T34" i="107"/>
  <c r="T41" i="107"/>
  <c r="T42" i="107" s="1"/>
  <c r="AF11" i="107"/>
  <c r="AF14" i="108"/>
  <c r="AE15" i="108"/>
  <c r="AF13" i="108"/>
  <c r="AF35" i="108" s="1"/>
  <c r="S15" i="111"/>
  <c r="W18" i="111"/>
  <c r="Y20" i="111"/>
  <c r="Y36" i="111" s="1"/>
  <c r="Z11" i="111"/>
  <c r="V12" i="111"/>
  <c r="V13" i="111"/>
  <c r="V18" i="111"/>
  <c r="V20" i="111"/>
  <c r="V21" i="111"/>
  <c r="Z22" i="111"/>
  <c r="AD23" i="111"/>
  <c r="S11" i="111"/>
  <c r="S12" i="111"/>
  <c r="S13" i="111"/>
  <c r="S14" i="111"/>
  <c r="AD11" i="111"/>
  <c r="AE10" i="107"/>
  <c r="O106" i="107"/>
  <c r="AF15" i="107"/>
  <c r="AE34" i="107"/>
  <c r="AE22" i="107"/>
  <c r="AE13" i="107"/>
  <c r="AF16" i="108"/>
  <c r="AE19" i="108"/>
  <c r="AE12" i="108"/>
  <c r="AE22" i="108"/>
  <c r="AF19" i="108"/>
  <c r="AF22" i="108"/>
  <c r="AE10" i="108"/>
  <c r="O106" i="108"/>
  <c r="AA10" i="111"/>
  <c r="K106" i="111"/>
  <c r="U11" i="111"/>
  <c r="U12" i="111"/>
  <c r="U13" i="111"/>
  <c r="W14" i="111"/>
  <c r="U15" i="111"/>
  <c r="W16" i="111"/>
  <c r="Y17" i="111"/>
  <c r="AC18" i="111"/>
  <c r="AA19" i="111"/>
  <c r="AC21" i="111"/>
  <c r="AC22" i="111"/>
  <c r="AD10" i="111"/>
  <c r="N106" i="111"/>
  <c r="AB11" i="111"/>
  <c r="AB12" i="111"/>
  <c r="Z14" i="111"/>
  <c r="Z35" i="111" s="1"/>
  <c r="Z15" i="111"/>
  <c r="Z16" i="111"/>
  <c r="Z38" i="111" s="1"/>
  <c r="Z17" i="111"/>
  <c r="Z18" i="111"/>
  <c r="Z19" i="111"/>
  <c r="Z20" i="111"/>
  <c r="Z21" i="111"/>
  <c r="AD22" i="111"/>
  <c r="W11" i="111"/>
  <c r="W12" i="111"/>
  <c r="W13" i="111"/>
  <c r="U14" i="111"/>
  <c r="W15" i="111"/>
  <c r="U16" i="111"/>
  <c r="T14" i="111"/>
  <c r="T38" i="111" s="1"/>
  <c r="T15" i="111"/>
  <c r="T16" i="111"/>
  <c r="T17" i="111"/>
  <c r="T35" i="111" s="1"/>
  <c r="T18" i="111"/>
  <c r="T19" i="111"/>
  <c r="T20" i="111"/>
  <c r="T21" i="111"/>
  <c r="X22" i="111"/>
  <c r="AB23" i="111"/>
  <c r="U10" i="111"/>
  <c r="E106" i="111"/>
  <c r="AA18" i="111"/>
  <c r="AA20" i="111"/>
  <c r="AA21" i="111"/>
  <c r="AB10" i="111"/>
  <c r="L106" i="111"/>
  <c r="AB36" i="108"/>
  <c r="Y40" i="108"/>
  <c r="Y34" i="108"/>
  <c r="Y41" i="108"/>
  <c r="Y37" i="108"/>
  <c r="AD34" i="108"/>
  <c r="AD37" i="108"/>
  <c r="AD40" i="108"/>
  <c r="AD41" i="108"/>
  <c r="AD42" i="108" s="1"/>
  <c r="Z35" i="108"/>
  <c r="S40" i="107"/>
  <c r="S38" i="107"/>
  <c r="S35" i="107"/>
  <c r="AA39" i="107"/>
  <c r="X37" i="107"/>
  <c r="X41" i="107"/>
  <c r="X34" i="107"/>
  <c r="AC41" i="107"/>
  <c r="AC40" i="107"/>
  <c r="AC42" i="107" s="1"/>
  <c r="AC34" i="107"/>
  <c r="AC37" i="107"/>
  <c r="Z36" i="108"/>
  <c r="Z39" i="108"/>
  <c r="T41" i="108"/>
  <c r="T37" i="108"/>
  <c r="T34" i="108"/>
  <c r="AD35" i="107"/>
  <c r="Z38" i="107"/>
  <c r="Z39" i="107"/>
  <c r="AD39" i="108"/>
  <c r="AD36" i="108"/>
  <c r="T39" i="108"/>
  <c r="X40" i="107"/>
  <c r="X38" i="107"/>
  <c r="X39" i="107"/>
  <c r="X36" i="107"/>
  <c r="X35" i="108"/>
  <c r="V39" i="107"/>
  <c r="V36" i="107"/>
  <c r="AD38" i="108"/>
  <c r="AD35" i="108"/>
  <c r="M108" i="108"/>
  <c r="V34" i="108"/>
  <c r="V37" i="108"/>
  <c r="V41" i="108"/>
  <c r="V40" i="108"/>
  <c r="T40" i="108"/>
  <c r="V39" i="108"/>
  <c r="V36" i="108"/>
  <c r="U38" i="107"/>
  <c r="Y39" i="107"/>
  <c r="Y36" i="107"/>
  <c r="AF20" i="107"/>
  <c r="AF39" i="107" s="1"/>
  <c r="U17" i="111"/>
  <c r="W22" i="111"/>
  <c r="AB41" i="108"/>
  <c r="AB37" i="108"/>
  <c r="AB34" i="108"/>
  <c r="AB41" i="107"/>
  <c r="W34" i="108"/>
  <c r="W41" i="108"/>
  <c r="W42" i="108" s="1"/>
  <c r="W37" i="108"/>
  <c r="W40" i="108"/>
  <c r="AC39" i="108"/>
  <c r="AC36" i="108"/>
  <c r="AE19" i="107"/>
  <c r="AE11" i="108"/>
  <c r="AE17" i="108"/>
  <c r="W10" i="111"/>
  <c r="G106" i="111"/>
  <c r="S16" i="111"/>
  <c r="Y39" i="111"/>
  <c r="X10" i="111"/>
  <c r="H106" i="111"/>
  <c r="V14" i="111"/>
  <c r="V15" i="111"/>
  <c r="V16" i="111"/>
  <c r="V17" i="111"/>
  <c r="V19" i="111"/>
  <c r="AF10" i="107"/>
  <c r="P106" i="107"/>
  <c r="AF17" i="107"/>
  <c r="AE14" i="107"/>
  <c r="AE16" i="107"/>
  <c r="AE17" i="107"/>
  <c r="AF22" i="107"/>
  <c r="AF13" i="107"/>
  <c r="AE16" i="108"/>
  <c r="AF18" i="108"/>
  <c r="AF11" i="108"/>
  <c r="AE13" i="108"/>
  <c r="AF17" i="108"/>
  <c r="AE23" i="108"/>
  <c r="Y11" i="111"/>
  <c r="Y12" i="111"/>
  <c r="Y13" i="111"/>
  <c r="Y14" i="111"/>
  <c r="AC15" i="111"/>
  <c r="AC38" i="111" s="1"/>
  <c r="AC16" i="111"/>
  <c r="AC17" i="111"/>
  <c r="AC39" i="111"/>
  <c r="AC36" i="111"/>
  <c r="S22" i="111"/>
  <c r="AD12" i="111"/>
  <c r="AB13" i="111"/>
  <c r="AD14" i="111"/>
  <c r="AD15" i="111"/>
  <c r="AD16" i="111"/>
  <c r="AD17" i="111"/>
  <c r="AD18" i="111"/>
  <c r="AD19" i="111"/>
  <c r="AD20" i="111"/>
  <c r="AD21" i="111"/>
  <c r="AA11" i="111"/>
  <c r="AA12" i="111"/>
  <c r="AA13" i="111"/>
  <c r="AA14" i="111"/>
  <c r="Y15" i="111"/>
  <c r="Y16" i="111"/>
  <c r="V11" i="111"/>
  <c r="X12" i="111"/>
  <c r="X13" i="111"/>
  <c r="X14" i="111"/>
  <c r="X15" i="111"/>
  <c r="X16" i="111"/>
  <c r="X17" i="111"/>
  <c r="X18" i="111"/>
  <c r="X19" i="111"/>
  <c r="X20" i="111"/>
  <c r="X21" i="111"/>
  <c r="AB22" i="111"/>
  <c r="Y10" i="111"/>
  <c r="I106" i="111"/>
  <c r="S17" i="111"/>
  <c r="S18" i="111"/>
  <c r="AC20" i="111"/>
  <c r="U22" i="111"/>
  <c r="AA23" i="111"/>
  <c r="S36" i="108"/>
  <c r="S39" i="108"/>
  <c r="W38" i="108"/>
  <c r="W35" i="108"/>
  <c r="AB40" i="108"/>
  <c r="S40" i="108"/>
  <c r="S34" i="108"/>
  <c r="S37" i="108"/>
  <c r="S41" i="108"/>
  <c r="W35" i="107"/>
  <c r="V34" i="107"/>
  <c r="V41" i="107"/>
  <c r="V42" i="107" s="1"/>
  <c r="V40" i="107"/>
  <c r="V37" i="107"/>
  <c r="V38" i="107"/>
  <c r="Z36" i="107"/>
  <c r="U39" i="108"/>
  <c r="U36" i="108"/>
  <c r="T40" i="107"/>
  <c r="T38" i="107"/>
  <c r="T35" i="107"/>
  <c r="AB39" i="107"/>
  <c r="T39" i="107"/>
  <c r="Y41" i="107"/>
  <c r="Y42" i="107" s="1"/>
  <c r="Y34" i="107"/>
  <c r="Y37" i="107"/>
  <c r="Z40" i="108"/>
  <c r="Z34" i="108"/>
  <c r="Z37" i="108"/>
  <c r="Z41" i="108"/>
  <c r="Z35" i="107"/>
  <c r="AD39" i="107"/>
  <c r="AD36" i="107"/>
  <c r="W41" i="107"/>
  <c r="W37" i="107"/>
  <c r="W40" i="107"/>
  <c r="X39" i="108"/>
  <c r="X36" i="108"/>
  <c r="AC41" i="108"/>
  <c r="AC37" i="108"/>
  <c r="AC34" i="108"/>
  <c r="AC40" i="108"/>
  <c r="Y39" i="108"/>
  <c r="Y36" i="108"/>
  <c r="T38" i="108"/>
  <c r="T35" i="108"/>
  <c r="U35" i="107"/>
  <c r="AC39" i="107"/>
  <c r="AC36" i="107"/>
  <c r="Z40" i="107"/>
  <c r="AA37" i="107"/>
  <c r="AA41" i="107"/>
  <c r="AA42" i="107" s="1"/>
  <c r="AA34" i="107"/>
  <c r="AA40" i="107"/>
  <c r="X42" i="109"/>
  <c r="V22" i="93"/>
  <c r="AE24" i="98"/>
  <c r="O47" i="111"/>
  <c r="O52" i="111"/>
  <c r="O12" i="111"/>
  <c r="P26" i="111"/>
  <c r="P46" i="111"/>
  <c r="P10" i="111"/>
  <c r="O22" i="111"/>
  <c r="P31" i="111"/>
  <c r="O34" i="111"/>
  <c r="P17" i="111"/>
  <c r="O21" i="111"/>
  <c r="O37" i="111"/>
  <c r="P41" i="111"/>
  <c r="O42" i="111"/>
  <c r="P53" i="111"/>
  <c r="P13" i="111"/>
  <c r="O14" i="111"/>
  <c r="O15" i="111"/>
  <c r="O17" i="111"/>
  <c r="O19" i="111"/>
  <c r="P20" i="111"/>
  <c r="P25" i="111"/>
  <c r="O26" i="111"/>
  <c r="AE14" i="111" s="1"/>
  <c r="P28" i="111"/>
  <c r="P30" i="111"/>
  <c r="O32" i="111"/>
  <c r="P33" i="111"/>
  <c r="P38" i="111"/>
  <c r="P39" i="111"/>
  <c r="O40" i="111"/>
  <c r="P44" i="111"/>
  <c r="P47" i="111"/>
  <c r="P50" i="111"/>
  <c r="P51" i="111"/>
  <c r="P54" i="111"/>
  <c r="AF21" i="111" s="1"/>
  <c r="O55" i="111"/>
  <c r="P23" i="111"/>
  <c r="O23" i="111"/>
  <c r="O43" i="111"/>
  <c r="O49" i="111"/>
  <c r="P49" i="111"/>
  <c r="P56" i="111"/>
  <c r="AF23" i="111" s="1"/>
  <c r="O10" i="111"/>
  <c r="P15" i="111"/>
  <c r="O28" i="111"/>
  <c r="O35" i="111"/>
  <c r="O25" i="111"/>
  <c r="O44" i="111"/>
  <c r="O54" i="111"/>
  <c r="P36" i="111"/>
  <c r="O57" i="111"/>
  <c r="AE24" i="111" s="1"/>
  <c r="O11" i="111"/>
  <c r="O13" i="111"/>
  <c r="O16" i="111"/>
  <c r="O20" i="111"/>
  <c r="P21" i="111"/>
  <c r="P24" i="111"/>
  <c r="P29" i="111"/>
  <c r="O30" i="111"/>
  <c r="AE15" i="111" s="1"/>
  <c r="O33" i="111"/>
  <c r="P34" i="111"/>
  <c r="P35" i="111"/>
  <c r="O36" i="111"/>
  <c r="P37" i="111"/>
  <c r="O38" i="111"/>
  <c r="O41" i="111"/>
  <c r="P42" i="111"/>
  <c r="AF18" i="111" s="1"/>
  <c r="P45" i="111"/>
  <c r="O46" i="111"/>
  <c r="O48" i="111"/>
  <c r="O50" i="111"/>
  <c r="AE20" i="111" s="1"/>
  <c r="O51" i="111"/>
  <c r="O53" i="111"/>
  <c r="P55" i="111"/>
  <c r="AF22" i="111" s="1"/>
  <c r="O56" i="111"/>
  <c r="AE23" i="111" s="1"/>
  <c r="P57" i="111"/>
  <c r="AF24" i="111" s="1"/>
  <c r="P14" i="111"/>
  <c r="P16" i="111"/>
  <c r="O18" i="111"/>
  <c r="AE12" i="111" s="1"/>
  <c r="O27" i="111"/>
  <c r="O29" i="111"/>
  <c r="O39" i="111"/>
  <c r="P48" i="111"/>
  <c r="P52" i="111"/>
  <c r="P12" i="111"/>
  <c r="P19" i="111"/>
  <c r="O24" i="111"/>
  <c r="O31" i="111"/>
  <c r="O45" i="111"/>
  <c r="P11" i="111"/>
  <c r="P18" i="111"/>
  <c r="AF12" i="111" s="1"/>
  <c r="P22" i="111"/>
  <c r="P27" i="111"/>
  <c r="P32" i="111"/>
  <c r="P40" i="111"/>
  <c r="P43" i="111"/>
  <c r="H107" i="109"/>
  <c r="U42" i="109"/>
  <c r="Y42" i="109"/>
  <c r="AC42" i="109"/>
  <c r="AF39" i="109"/>
  <c r="AF36" i="109"/>
  <c r="AF38" i="109"/>
  <c r="AF35" i="109"/>
  <c r="M107" i="109"/>
  <c r="D107" i="109"/>
  <c r="L107" i="109"/>
  <c r="C107" i="109"/>
  <c r="E107" i="109"/>
  <c r="G107" i="109"/>
  <c r="I107" i="109"/>
  <c r="K107" i="109"/>
  <c r="D108" i="109"/>
  <c r="L108" i="109"/>
  <c r="C108" i="109"/>
  <c r="E108" i="109"/>
  <c r="G108" i="109"/>
  <c r="I108" i="109"/>
  <c r="K108" i="109"/>
  <c r="F108" i="109"/>
  <c r="N107" i="109"/>
  <c r="S42" i="109"/>
  <c r="W42" i="109"/>
  <c r="AA42" i="109"/>
  <c r="H108" i="109"/>
  <c r="J108" i="109"/>
  <c r="AF41" i="109"/>
  <c r="AF40" i="109"/>
  <c r="AF37" i="109"/>
  <c r="AF34" i="109"/>
  <c r="V42" i="109"/>
  <c r="AB42" i="109"/>
  <c r="AE39" i="109"/>
  <c r="AE36" i="109"/>
  <c r="AE41" i="109"/>
  <c r="AE40" i="109"/>
  <c r="AE37" i="109"/>
  <c r="AE34" i="109"/>
  <c r="AE38" i="109"/>
  <c r="AE35" i="109"/>
  <c r="F107" i="109"/>
  <c r="N108" i="109"/>
  <c r="T42" i="109"/>
  <c r="Z42" i="109"/>
  <c r="AD42" i="109"/>
  <c r="H60" i="94"/>
  <c r="AF24" i="100"/>
  <c r="AF23" i="100"/>
  <c r="AE27" i="100"/>
  <c r="AE26" i="97"/>
  <c r="AF27" i="97"/>
  <c r="AE24" i="100"/>
  <c r="AF26" i="100"/>
  <c r="AF27" i="100"/>
  <c r="AF23" i="99"/>
  <c r="AF26" i="99"/>
  <c r="AF24" i="99"/>
  <c r="AF27" i="99"/>
  <c r="AE23" i="97"/>
  <c r="D59" i="100"/>
  <c r="AE27" i="98"/>
  <c r="AF28" i="99"/>
  <c r="AF25" i="99"/>
  <c r="AF22" i="99"/>
  <c r="AE26" i="99"/>
  <c r="AE23" i="99"/>
  <c r="AE27" i="99"/>
  <c r="AE24" i="99"/>
  <c r="AF22" i="100"/>
  <c r="AF28" i="100"/>
  <c r="AF25" i="100"/>
  <c r="N60" i="100"/>
  <c r="J60" i="100"/>
  <c r="F60" i="100"/>
  <c r="E60" i="100"/>
  <c r="G60" i="100"/>
  <c r="I60" i="100"/>
  <c r="K60" i="100"/>
  <c r="AE26" i="100"/>
  <c r="AE23" i="100"/>
  <c r="E60" i="99"/>
  <c r="G60" i="99"/>
  <c r="I60" i="99"/>
  <c r="K60" i="99"/>
  <c r="F60" i="99"/>
  <c r="J60" i="99"/>
  <c r="N60" i="99"/>
  <c r="D60" i="99"/>
  <c r="H60" i="99"/>
  <c r="L60" i="99"/>
  <c r="C60" i="100"/>
  <c r="L60" i="100"/>
  <c r="M59" i="99"/>
  <c r="D59" i="99"/>
  <c r="H59" i="99"/>
  <c r="L59" i="99"/>
  <c r="E59" i="99"/>
  <c r="G59" i="99"/>
  <c r="I59" i="99"/>
  <c r="K59" i="99"/>
  <c r="F59" i="99"/>
  <c r="J59" i="99"/>
  <c r="N59" i="99"/>
  <c r="F59" i="100"/>
  <c r="J59" i="100"/>
  <c r="E59" i="100"/>
  <c r="G59" i="100"/>
  <c r="I59" i="100"/>
  <c r="K59" i="100"/>
  <c r="N59" i="100"/>
  <c r="M59" i="100"/>
  <c r="AE28" i="100"/>
  <c r="AE25" i="100"/>
  <c r="AE22" i="100"/>
  <c r="D60" i="100"/>
  <c r="C59" i="99"/>
  <c r="AE28" i="99"/>
  <c r="AE25" i="99"/>
  <c r="AE22" i="99"/>
  <c r="H60" i="100"/>
  <c r="C59" i="100"/>
  <c r="L59" i="100"/>
  <c r="AF24" i="97"/>
  <c r="AF23" i="98"/>
  <c r="AF27" i="98"/>
  <c r="AE27" i="97"/>
  <c r="AE24" i="97"/>
  <c r="AF28" i="97"/>
  <c r="AF25" i="97"/>
  <c r="AF22" i="97"/>
  <c r="C60" i="98"/>
  <c r="E60" i="98"/>
  <c r="G60" i="98"/>
  <c r="I60" i="98"/>
  <c r="K60" i="98"/>
  <c r="D60" i="98"/>
  <c r="F60" i="98"/>
  <c r="H60" i="98"/>
  <c r="J60" i="98"/>
  <c r="L60" i="98"/>
  <c r="N60" i="98"/>
  <c r="AE26" i="98"/>
  <c r="AE23" i="98"/>
  <c r="AE28" i="97"/>
  <c r="AE25" i="97"/>
  <c r="AE22" i="97"/>
  <c r="AF28" i="98"/>
  <c r="AF25" i="98"/>
  <c r="AF22" i="98"/>
  <c r="AF26" i="98"/>
  <c r="AF26" i="97"/>
  <c r="AF23" i="97"/>
  <c r="AE28" i="98"/>
  <c r="AE25" i="98"/>
  <c r="AE22" i="98"/>
  <c r="C59" i="98"/>
  <c r="E59" i="98"/>
  <c r="G59" i="98"/>
  <c r="I59" i="98"/>
  <c r="K59" i="98"/>
  <c r="D59" i="98"/>
  <c r="F59" i="98"/>
  <c r="H59" i="98"/>
  <c r="J59" i="98"/>
  <c r="L59" i="98"/>
  <c r="N59" i="98"/>
  <c r="M59" i="98"/>
  <c r="AF24" i="98"/>
  <c r="AF23" i="94"/>
  <c r="AF27" i="94"/>
  <c r="AF24" i="94"/>
  <c r="AF26" i="94"/>
  <c r="L60" i="94"/>
  <c r="E59" i="94"/>
  <c r="G59" i="94"/>
  <c r="I59" i="94"/>
  <c r="K59" i="94"/>
  <c r="F59" i="94"/>
  <c r="J59" i="94"/>
  <c r="N59" i="94"/>
  <c r="M59" i="94"/>
  <c r="AE28" i="94"/>
  <c r="AE25" i="94"/>
  <c r="AE22" i="94"/>
  <c r="D59" i="94"/>
  <c r="AF22" i="94"/>
  <c r="AF28" i="94"/>
  <c r="AF25" i="94"/>
  <c r="F60" i="94"/>
  <c r="J60" i="94"/>
  <c r="N60" i="94"/>
  <c r="E60" i="94"/>
  <c r="G60" i="94"/>
  <c r="I60" i="94"/>
  <c r="K60" i="94"/>
  <c r="AE26" i="94"/>
  <c r="AE23" i="94"/>
  <c r="D60" i="94"/>
  <c r="AE27" i="94"/>
  <c r="AE24" i="94"/>
  <c r="C59" i="94"/>
  <c r="L59" i="94"/>
  <c r="T22" i="93"/>
  <c r="X22" i="93"/>
  <c r="AB22" i="93"/>
  <c r="U22" i="93"/>
  <c r="Y22" i="93"/>
  <c r="AC22" i="93"/>
  <c r="Z24" i="93"/>
  <c r="W26" i="93"/>
  <c r="W23" i="93"/>
  <c r="AA26" i="93"/>
  <c r="AA23" i="93"/>
  <c r="W27" i="93"/>
  <c r="W24" i="93"/>
  <c r="AA27" i="93"/>
  <c r="AA24" i="93"/>
  <c r="T26" i="93"/>
  <c r="T23" i="93"/>
  <c r="AB26" i="93"/>
  <c r="AB23" i="93"/>
  <c r="T27" i="93"/>
  <c r="T24" i="93"/>
  <c r="AB27" i="93"/>
  <c r="AB24" i="93"/>
  <c r="V26" i="93"/>
  <c r="V23" i="93"/>
  <c r="AD27" i="93"/>
  <c r="AD24" i="93"/>
  <c r="Z22" i="93"/>
  <c r="AD22" i="93"/>
  <c r="W22" i="93"/>
  <c r="AA22" i="93"/>
  <c r="U26" i="93"/>
  <c r="U23" i="93"/>
  <c r="Y26" i="93"/>
  <c r="Y23" i="93"/>
  <c r="AC26" i="93"/>
  <c r="AC23" i="93"/>
  <c r="U27" i="93"/>
  <c r="U24" i="93"/>
  <c r="Y27" i="93"/>
  <c r="Y24" i="93"/>
  <c r="AC27" i="93"/>
  <c r="AC24" i="93"/>
  <c r="X23" i="93"/>
  <c r="X24" i="93"/>
  <c r="AD23" i="93"/>
  <c r="V24" i="93"/>
  <c r="Z23" i="93"/>
  <c r="S27" i="93"/>
  <c r="S24" i="93"/>
  <c r="S26" i="93"/>
  <c r="S23" i="93"/>
  <c r="S22" i="93"/>
  <c r="Z27" i="93"/>
  <c r="T28" i="93"/>
  <c r="T25" i="93"/>
  <c r="X28" i="93"/>
  <c r="X25" i="93"/>
  <c r="AB28" i="93"/>
  <c r="AB25" i="93"/>
  <c r="U28" i="93"/>
  <c r="U25" i="93"/>
  <c r="Y28" i="93"/>
  <c r="Y25" i="93"/>
  <c r="AC28" i="93"/>
  <c r="AC25" i="93"/>
  <c r="V28" i="93"/>
  <c r="V25" i="93"/>
  <c r="Z28" i="93"/>
  <c r="Z25" i="93"/>
  <c r="AD28" i="93"/>
  <c r="AD25" i="93"/>
  <c r="W28" i="93"/>
  <c r="W25" i="93"/>
  <c r="AA28" i="93"/>
  <c r="AA25" i="93"/>
  <c r="S28" i="93"/>
  <c r="S25" i="93"/>
  <c r="X26" i="93"/>
  <c r="X27" i="93"/>
  <c r="AD26" i="93"/>
  <c r="V27" i="93"/>
  <c r="Z26" i="93"/>
  <c r="AF10" i="93"/>
  <c r="AF16" i="93"/>
  <c r="AF18" i="93"/>
  <c r="AF14" i="93"/>
  <c r="AF20" i="93"/>
  <c r="AF13" i="93"/>
  <c r="AF11" i="93"/>
  <c r="AF12" i="93"/>
  <c r="AF15" i="93"/>
  <c r="AF17" i="93"/>
  <c r="AF19" i="93"/>
  <c r="P58" i="93"/>
  <c r="G59" i="93" s="1"/>
  <c r="AF21" i="93"/>
  <c r="AE20" i="93"/>
  <c r="AE18" i="93"/>
  <c r="AE16" i="93"/>
  <c r="AE14" i="93"/>
  <c r="AE12" i="93"/>
  <c r="AE11" i="93"/>
  <c r="O58" i="93"/>
  <c r="C60" i="93" s="1"/>
  <c r="AE10" i="93"/>
  <c r="AE21" i="93"/>
  <c r="AE19" i="93"/>
  <c r="AE17" i="93"/>
  <c r="AE15" i="93"/>
  <c r="AE13" i="93"/>
  <c r="AE10" i="111" l="1"/>
  <c r="O106" i="111"/>
  <c r="AE39" i="107"/>
  <c r="AE36" i="107"/>
  <c r="AE18" i="111"/>
  <c r="AF10" i="111"/>
  <c r="P106" i="111"/>
  <c r="AB38" i="111"/>
  <c r="AB35" i="111"/>
  <c r="X40" i="111"/>
  <c r="X37" i="111"/>
  <c r="X41" i="111"/>
  <c r="X42" i="111" s="1"/>
  <c r="X34" i="111"/>
  <c r="W34" i="111"/>
  <c r="W40" i="111"/>
  <c r="W41" i="111"/>
  <c r="W42" i="111" s="1"/>
  <c r="W37" i="111"/>
  <c r="AC35" i="111"/>
  <c r="U41" i="111"/>
  <c r="U42" i="111" s="1"/>
  <c r="U34" i="111"/>
  <c r="U37" i="111"/>
  <c r="U40" i="111"/>
  <c r="W35" i="111"/>
  <c r="Z36" i="111"/>
  <c r="Z39" i="111"/>
  <c r="U35" i="111"/>
  <c r="AA40" i="111"/>
  <c r="AA37" i="111"/>
  <c r="AA34" i="111"/>
  <c r="AA41" i="111"/>
  <c r="AF39" i="108"/>
  <c r="AF36" i="108"/>
  <c r="AF38" i="107"/>
  <c r="U39" i="111"/>
  <c r="U36" i="111"/>
  <c r="S42" i="107"/>
  <c r="Z42" i="107"/>
  <c r="T41" i="111"/>
  <c r="T40" i="111"/>
  <c r="T42" i="111" s="1"/>
  <c r="T34" i="111"/>
  <c r="T37" i="111"/>
  <c r="AD38" i="111"/>
  <c r="AD35" i="111"/>
  <c r="AF34" i="108"/>
  <c r="AF40" i="108"/>
  <c r="AF37" i="108"/>
  <c r="AF41" i="108"/>
  <c r="AF42" i="108" s="1"/>
  <c r="X35" i="111"/>
  <c r="X38" i="111"/>
  <c r="AD34" i="111"/>
  <c r="AD37" i="111"/>
  <c r="AD40" i="111"/>
  <c r="AD41" i="111"/>
  <c r="AE39" i="108"/>
  <c r="AE36" i="108"/>
  <c r="Z40" i="111"/>
  <c r="Z34" i="111"/>
  <c r="Z37" i="111"/>
  <c r="Z41" i="111"/>
  <c r="AF11" i="111"/>
  <c r="AE19" i="111"/>
  <c r="AE17" i="111"/>
  <c r="AF16" i="111"/>
  <c r="AE21" i="111"/>
  <c r="AF20" i="111"/>
  <c r="AF15" i="111"/>
  <c r="AE11" i="111"/>
  <c r="AE16" i="111"/>
  <c r="AF19" i="111"/>
  <c r="AC42" i="108"/>
  <c r="W42" i="107"/>
  <c r="Z42" i="108"/>
  <c r="Y41" i="111"/>
  <c r="Y34" i="111"/>
  <c r="Y37" i="111"/>
  <c r="X39" i="111"/>
  <c r="X36" i="111"/>
  <c r="AA38" i="111"/>
  <c r="AA35" i="111"/>
  <c r="Y35" i="111"/>
  <c r="Y38" i="111"/>
  <c r="AF41" i="107"/>
  <c r="AF37" i="107"/>
  <c r="AF34" i="107"/>
  <c r="V42" i="108"/>
  <c r="T39" i="111"/>
  <c r="T36" i="111"/>
  <c r="U38" i="111"/>
  <c r="AE35" i="107"/>
  <c r="S41" i="111"/>
  <c r="S38" i="111"/>
  <c r="S35" i="111"/>
  <c r="V38" i="111"/>
  <c r="V35" i="111"/>
  <c r="AF38" i="108"/>
  <c r="AE38" i="107"/>
  <c r="AF36" i="107"/>
  <c r="AE13" i="111"/>
  <c r="AB41" i="111"/>
  <c r="AB37" i="111"/>
  <c r="AB40" i="111"/>
  <c r="AB34" i="111"/>
  <c r="AC41" i="111"/>
  <c r="AC34" i="111"/>
  <c r="AC40" i="111"/>
  <c r="AC37" i="111"/>
  <c r="AF13" i="111"/>
  <c r="AE22" i="111"/>
  <c r="AF17" i="111"/>
  <c r="AF14" i="111"/>
  <c r="S42" i="108"/>
  <c r="AD39" i="111"/>
  <c r="AD36" i="111"/>
  <c r="Y40" i="111"/>
  <c r="AE38" i="108"/>
  <c r="AE35" i="108"/>
  <c r="AF35" i="107"/>
  <c r="V39" i="111"/>
  <c r="V36" i="111"/>
  <c r="T42" i="108"/>
  <c r="X42" i="107"/>
  <c r="Y42" i="108"/>
  <c r="W38" i="111"/>
  <c r="AA36" i="111"/>
  <c r="AA39" i="111"/>
  <c r="AE34" i="108"/>
  <c r="AE40" i="108"/>
  <c r="AE41" i="108"/>
  <c r="AE37" i="108"/>
  <c r="AE37" i="107"/>
  <c r="AE40" i="107"/>
  <c r="AE41" i="107"/>
  <c r="AF40" i="107"/>
  <c r="W36" i="111"/>
  <c r="W39" i="111"/>
  <c r="S40" i="111"/>
  <c r="S37" i="111"/>
  <c r="S34" i="111"/>
  <c r="X42" i="108"/>
  <c r="V34" i="111"/>
  <c r="V37" i="111"/>
  <c r="V40" i="111"/>
  <c r="V41" i="111"/>
  <c r="V42" i="111" s="1"/>
  <c r="H108" i="108"/>
  <c r="H107" i="108"/>
  <c r="H108" i="107"/>
  <c r="C107" i="107"/>
  <c r="M107" i="107"/>
  <c r="F108" i="107"/>
  <c r="J107" i="108"/>
  <c r="AE42" i="109"/>
  <c r="AF42" i="109"/>
  <c r="K107" i="107"/>
  <c r="C108" i="107"/>
  <c r="L107" i="108"/>
  <c r="G107" i="108"/>
  <c r="L107" i="107"/>
  <c r="G108" i="108"/>
  <c r="F108" i="108"/>
  <c r="C108" i="108"/>
  <c r="K108" i="108"/>
  <c r="N108" i="108"/>
  <c r="K108" i="107"/>
  <c r="L108" i="108"/>
  <c r="D108" i="108"/>
  <c r="I108" i="108"/>
  <c r="E108" i="108"/>
  <c r="J108" i="108"/>
  <c r="D107" i="107"/>
  <c r="G107" i="107"/>
  <c r="J107" i="107"/>
  <c r="N108" i="107"/>
  <c r="G108" i="107"/>
  <c r="D107" i="108"/>
  <c r="M107" i="108"/>
  <c r="K107" i="108"/>
  <c r="L108" i="107"/>
  <c r="F107" i="107"/>
  <c r="I107" i="107"/>
  <c r="E107" i="107"/>
  <c r="N107" i="107"/>
  <c r="C107" i="108"/>
  <c r="N107" i="108"/>
  <c r="F107" i="108"/>
  <c r="I107" i="108"/>
  <c r="E107" i="108"/>
  <c r="H107" i="107"/>
  <c r="D108" i="107"/>
  <c r="J108" i="107"/>
  <c r="I108" i="107"/>
  <c r="E108" i="107"/>
  <c r="M59" i="93"/>
  <c r="N60" i="93"/>
  <c r="G60" i="93"/>
  <c r="E60" i="93"/>
  <c r="H60" i="93"/>
  <c r="J60" i="93"/>
  <c r="F60" i="93"/>
  <c r="D60" i="93"/>
  <c r="K60" i="93"/>
  <c r="L60" i="93"/>
  <c r="I60" i="93"/>
  <c r="AE24" i="93"/>
  <c r="AE22" i="93"/>
  <c r="AF23" i="93"/>
  <c r="AE23" i="93"/>
  <c r="AF24" i="93"/>
  <c r="AF22" i="93"/>
  <c r="AE26" i="93"/>
  <c r="AF27" i="93"/>
  <c r="AF28" i="93"/>
  <c r="AF25" i="93"/>
  <c r="AE27" i="93"/>
  <c r="AE28" i="93"/>
  <c r="AE25" i="93"/>
  <c r="AF26" i="93"/>
  <c r="D59" i="93"/>
  <c r="C59" i="93"/>
  <c r="L59" i="93"/>
  <c r="F59" i="93"/>
  <c r="J59" i="93"/>
  <c r="E59" i="93"/>
  <c r="H59" i="93"/>
  <c r="K59" i="93"/>
  <c r="N59" i="93"/>
  <c r="I59" i="93"/>
  <c r="AF35" i="111" l="1"/>
  <c r="AF38" i="111"/>
  <c r="AE38" i="111"/>
  <c r="AC42" i="111"/>
  <c r="AE35" i="111"/>
  <c r="S42" i="111"/>
  <c r="AF42" i="107"/>
  <c r="AA42" i="111"/>
  <c r="AF40" i="111"/>
  <c r="AF37" i="111"/>
  <c r="AF41" i="111"/>
  <c r="AF42" i="111" s="1"/>
  <c r="AF34" i="111"/>
  <c r="Z42" i="111"/>
  <c r="AE42" i="107"/>
  <c r="AE42" i="108"/>
  <c r="Y42" i="111"/>
  <c r="AF39" i="111"/>
  <c r="AF36" i="111"/>
  <c r="AE39" i="111"/>
  <c r="AE36" i="111"/>
  <c r="AD42" i="111"/>
  <c r="AE34" i="111"/>
  <c r="AE37" i="111"/>
  <c r="AE40" i="111"/>
  <c r="AE41" i="111"/>
  <c r="N107" i="111"/>
  <c r="K108" i="111"/>
  <c r="K107" i="111"/>
  <c r="E108" i="111"/>
  <c r="F108" i="111"/>
  <c r="H107" i="111"/>
  <c r="F107" i="111"/>
  <c r="E107" i="111"/>
  <c r="I107" i="111"/>
  <c r="N108" i="111"/>
  <c r="H108" i="111"/>
  <c r="M107" i="111"/>
  <c r="D107" i="111"/>
  <c r="L107" i="111"/>
  <c r="G107" i="111"/>
  <c r="J107" i="111"/>
  <c r="J108" i="111"/>
  <c r="I108" i="111"/>
  <c r="D108" i="111"/>
  <c r="L108" i="111"/>
  <c r="G108" i="111"/>
  <c r="AE42" i="111" l="1"/>
  <c r="C107" i="111"/>
  <c r="C108" i="111"/>
</calcChain>
</file>

<file path=xl/sharedStrings.xml><?xml version="1.0" encoding="utf-8"?>
<sst xmlns="http://schemas.openxmlformats.org/spreadsheetml/2006/main" count="2344" uniqueCount="185">
  <si>
    <t>Time / Veh Type</t>
  </si>
  <si>
    <t xml:space="preserve">  Location</t>
  </si>
  <si>
    <t xml:space="preserve">  Dir. To</t>
  </si>
  <si>
    <t>Date</t>
  </si>
  <si>
    <t>Dir. From</t>
  </si>
  <si>
    <t>Surveyor</t>
  </si>
  <si>
    <t>0700-0800</t>
  </si>
  <si>
    <t>0800-0900</t>
  </si>
  <si>
    <t>0900-1000</t>
  </si>
  <si>
    <t>1000-1100</t>
  </si>
  <si>
    <t>1100-1200</t>
  </si>
  <si>
    <t>1200-1300</t>
  </si>
  <si>
    <t>1300-1400</t>
  </si>
  <si>
    <t>1400-1500</t>
  </si>
  <si>
    <t>1500-1600</t>
  </si>
  <si>
    <t>1600-1700</t>
  </si>
  <si>
    <t>1700-1800</t>
  </si>
  <si>
    <t>12 Hours</t>
  </si>
  <si>
    <t>Totals</t>
  </si>
  <si>
    <t>Time</t>
  </si>
  <si>
    <t>1800-1900</t>
  </si>
  <si>
    <t>Supervisor</t>
  </si>
  <si>
    <t>Total All</t>
  </si>
  <si>
    <t>Consultancy services for Preparation of Expressway Development Master Plan (EDMP) for Uganda</t>
  </si>
  <si>
    <t>1. Car</t>
  </si>
  <si>
    <t>2. Station Wagon</t>
  </si>
  <si>
    <t>3. Pickups</t>
  </si>
  <si>
    <t>4. Minibus, matatu</t>
  </si>
  <si>
    <t xml:space="preserve">5. Medium bus </t>
  </si>
  <si>
    <t>6. Large Bus</t>
  </si>
  <si>
    <t xml:space="preserve">7. Light Truck </t>
  </si>
  <si>
    <t xml:space="preserve">8. Medium Truck </t>
  </si>
  <si>
    <t xml:space="preserve">9. Heavy truck </t>
  </si>
  <si>
    <t xml:space="preserve">10. Truck Trailer </t>
  </si>
  <si>
    <t>11. Motorcycles</t>
  </si>
  <si>
    <t>12. Tractors, Graders</t>
  </si>
  <si>
    <t>Total Excl M/Cycles</t>
  </si>
  <si>
    <t>07.00 - 07.15</t>
  </si>
  <si>
    <t>07.15 - 07.30</t>
  </si>
  <si>
    <t>07.30 - 07.45</t>
  </si>
  <si>
    <t>07.45 - 08.00</t>
  </si>
  <si>
    <t>08.00 - 08.15</t>
  </si>
  <si>
    <t>08.15 - 08.30</t>
  </si>
  <si>
    <t>08.30 - 08.45</t>
  </si>
  <si>
    <t>08.45 - 9.00</t>
  </si>
  <si>
    <t>09.00 - 09.15</t>
  </si>
  <si>
    <t>09.15 - 09.30</t>
  </si>
  <si>
    <t>09.30 - 09.45</t>
  </si>
  <si>
    <t>09.45 - 10.00</t>
  </si>
  <si>
    <t>10.00 - 10.15</t>
  </si>
  <si>
    <t>10.15 - 10.30</t>
  </si>
  <si>
    <t>10.30 - 10.45</t>
  </si>
  <si>
    <t>10.45 - 11.00</t>
  </si>
  <si>
    <t>11.00 - 11.15</t>
  </si>
  <si>
    <t>11.15 - 11.30</t>
  </si>
  <si>
    <t>11.30 - 11.45</t>
  </si>
  <si>
    <t>11.45 - 12.00</t>
  </si>
  <si>
    <t>12.00 - 12.15</t>
  </si>
  <si>
    <t>12.15 - 12.30</t>
  </si>
  <si>
    <t>12.30 - 12.45</t>
  </si>
  <si>
    <t>12.45 - 13.00</t>
  </si>
  <si>
    <t>13.00 - 13.15</t>
  </si>
  <si>
    <t>13.15 - 13.30</t>
  </si>
  <si>
    <t>13.30 - 13.45</t>
  </si>
  <si>
    <t>13.45 - 14.00</t>
  </si>
  <si>
    <t>14.00 - 14.15</t>
  </si>
  <si>
    <t>14.15 - 14.30</t>
  </si>
  <si>
    <t>14.30 - 14.45</t>
  </si>
  <si>
    <t>14.45 - 15.00</t>
  </si>
  <si>
    <t>15.00 - 15.15</t>
  </si>
  <si>
    <t>15.15 - 15.30</t>
  </si>
  <si>
    <t>15.30 - 15.45</t>
  </si>
  <si>
    <t>15.45 - 16.00</t>
  </si>
  <si>
    <t>16.00 - 16.15</t>
  </si>
  <si>
    <t>16.15 -16.30</t>
  </si>
  <si>
    <t>16.30 -16.45</t>
  </si>
  <si>
    <t>16.45 -17.00</t>
  </si>
  <si>
    <t>17.00 -17.15</t>
  </si>
  <si>
    <t>17.15 -17.30</t>
  </si>
  <si>
    <t>17.30 -17.45</t>
  </si>
  <si>
    <t>17.45 -18.00</t>
  </si>
  <si>
    <t>18.00 - 18.15</t>
  </si>
  <si>
    <t>18.15 - 18.30</t>
  </si>
  <si>
    <t>18.30 - 18.45</t>
  </si>
  <si>
    <t>18.45 - 19.00</t>
  </si>
  <si>
    <t>AM Period</t>
  </si>
  <si>
    <t>IP Period</t>
  </si>
  <si>
    <t>PM Period</t>
  </si>
  <si>
    <t>SUMMARY TRAFFIC VOLUMES</t>
  </si>
  <si>
    <t>Total Excl M/ Cycles</t>
  </si>
  <si>
    <t>AM Peak Hr</t>
  </si>
  <si>
    <t>IP Peak Hr</t>
  </si>
  <si>
    <t>PM Peak Hr</t>
  </si>
  <si>
    <t>%ges + MCs</t>
  </si>
  <si>
    <t>%ges w/o MCs</t>
  </si>
  <si>
    <t>MANUAL CLASSIFIED COUNT (MCC)</t>
  </si>
  <si>
    <t>ROAD NAME:</t>
  </si>
  <si>
    <t>12. Tractors</t>
  </si>
  <si>
    <t>11. Motor cycles</t>
  </si>
  <si>
    <t>19.00 - 19.15</t>
  </si>
  <si>
    <t>19.15 - 19.30</t>
  </si>
  <si>
    <t>19.30 - 19.45</t>
  </si>
  <si>
    <t>19.45 - 20.00</t>
  </si>
  <si>
    <t>21.00 - 21.15</t>
  </si>
  <si>
    <t>21.15 - 21.30</t>
  </si>
  <si>
    <t>21.30 - 21.45</t>
  </si>
  <si>
    <t>21.45 - 22.00</t>
  </si>
  <si>
    <t>20.00 - 20.15</t>
  </si>
  <si>
    <t>20.15 - 20.30</t>
  </si>
  <si>
    <t>20.30 - 20.45</t>
  </si>
  <si>
    <t>22.00 - 22.15</t>
  </si>
  <si>
    <t>22.15 - 22.30</t>
  </si>
  <si>
    <t>22.30 - 22.45</t>
  </si>
  <si>
    <t>22.45 - 23.00</t>
  </si>
  <si>
    <t>23.00 - 23.15</t>
  </si>
  <si>
    <t>23.15 - 23.30</t>
  </si>
  <si>
    <t>23.30 - 23.45</t>
  </si>
  <si>
    <t>23.45 - 00.00</t>
  </si>
  <si>
    <t>00.00 - 00.15</t>
  </si>
  <si>
    <t>00.15 - 00.30</t>
  </si>
  <si>
    <t>00.30 - 00.45</t>
  </si>
  <si>
    <t>00.45 - 01.00</t>
  </si>
  <si>
    <t>01.00 - 01.15</t>
  </si>
  <si>
    <t>01.15 - 01.30</t>
  </si>
  <si>
    <t>01.30 - 01.45</t>
  </si>
  <si>
    <t>01.45 - 02.00</t>
  </si>
  <si>
    <t>02.00 - 02.15</t>
  </si>
  <si>
    <t>02.15 - 02.30</t>
  </si>
  <si>
    <t>02.30 - 02.45</t>
  </si>
  <si>
    <t>02.45 - 03.00</t>
  </si>
  <si>
    <t>03.00 - 03.15</t>
  </si>
  <si>
    <t>03.15 - 03.30</t>
  </si>
  <si>
    <t>03.30 - 03.45</t>
  </si>
  <si>
    <t>03.45 - 04.00</t>
  </si>
  <si>
    <t>04.00 - 04.15</t>
  </si>
  <si>
    <t>04.15 - 04.30</t>
  </si>
  <si>
    <t>04.30 - 04.45</t>
  </si>
  <si>
    <t>04.45 - 05.00</t>
  </si>
  <si>
    <t>05.00 - 05.15</t>
  </si>
  <si>
    <t>05.15 - 05.30</t>
  </si>
  <si>
    <t>05.30 - 05.45</t>
  </si>
  <si>
    <t>05.45 - 06.00</t>
  </si>
  <si>
    <t>06.00 - 06.15</t>
  </si>
  <si>
    <t>06.15 - 06.30</t>
  </si>
  <si>
    <t>06.30 - 06.45</t>
  </si>
  <si>
    <t>06.45 - 07.00</t>
  </si>
  <si>
    <t>1900-2000</t>
  </si>
  <si>
    <t>2000-2100</t>
  </si>
  <si>
    <t>2100-2200</t>
  </si>
  <si>
    <t>2200-2300</t>
  </si>
  <si>
    <t>2300-0000</t>
  </si>
  <si>
    <t>0000-0100</t>
  </si>
  <si>
    <t>0100-0200</t>
  </si>
  <si>
    <t>0200-0300</t>
  </si>
  <si>
    <t>0300-0400</t>
  </si>
  <si>
    <t>0400-0500</t>
  </si>
  <si>
    <t>0500-0600</t>
  </si>
  <si>
    <t>0600-0700</t>
  </si>
  <si>
    <t>20.45 - 21.00</t>
  </si>
  <si>
    <t>24 Hrs/ADT</t>
  </si>
  <si>
    <t>NEF</t>
  </si>
  <si>
    <t>BOTH DIRECTIONS</t>
  </si>
  <si>
    <t>AVERAGE WEEK</t>
  </si>
  <si>
    <t>23.09.19</t>
  </si>
  <si>
    <t>Bukasa</t>
  </si>
  <si>
    <t>Wakiso</t>
  </si>
  <si>
    <t>Farida</t>
  </si>
  <si>
    <t>Nusurah</t>
  </si>
  <si>
    <t>24.09.19</t>
  </si>
  <si>
    <t>FARIDAH</t>
  </si>
  <si>
    <t>BUKASA</t>
  </si>
  <si>
    <t>WAKISO</t>
  </si>
  <si>
    <t>NUSURAH</t>
  </si>
  <si>
    <t>WAKISO JUNIOR SCH</t>
  </si>
  <si>
    <t>LEAH TUSASIRWE</t>
  </si>
  <si>
    <t>MCC-C2-STN-64-BUKASA-WAKISO</t>
  </si>
  <si>
    <t>MCC - C2 - STN0-64- BUKASA-WAKISO ROAD</t>
  </si>
  <si>
    <t>Wakiso Junior Sch.</t>
  </si>
  <si>
    <t>25.09.19</t>
  </si>
  <si>
    <t>Tusasirwe Leah</t>
  </si>
  <si>
    <t>28.9.19</t>
  </si>
  <si>
    <t>29.9.19</t>
  </si>
  <si>
    <t>27.9.19</t>
  </si>
  <si>
    <t>26.09.19</t>
  </si>
  <si>
    <t>24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</si>
</sst>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0.0%"/>
    <numFmt numFmtId="165" formatCode="0.0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6"/>
      <name val="Arial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9FCD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85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Border="1"/>
    <xf numFmtId="0" fontId="1" fillId="0" borderId="0" xfId="0" applyFont="1" applyAlignment="1"/>
    <xf numFmtId="0" fontId="1" fillId="0" borderId="1" xfId="0" applyFont="1" applyBorder="1"/>
    <xf numFmtId="9" fontId="0" fillId="0" borderId="0" xfId="1" applyFont="1"/>
    <xf numFmtId="0" fontId="0" fillId="0" borderId="0" xfId="0" applyFont="1" applyFill="1"/>
    <xf numFmtId="0" fontId="0" fillId="0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/>
    <xf numFmtId="1" fontId="0" fillId="0" borderId="1" xfId="0" applyNumberForma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9" fillId="3" borderId="4" xfId="0" applyFont="1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0" fontId="0" fillId="0" borderId="5" xfId="0" applyFont="1" applyFill="1" applyBorder="1"/>
    <xf numFmtId="1" fontId="0" fillId="0" borderId="4" xfId="0" applyNumberForma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0" fontId="0" fillId="0" borderId="4" xfId="0" applyBorder="1"/>
    <xf numFmtId="0" fontId="1" fillId="0" borderId="8" xfId="0" applyFont="1" applyBorder="1" applyAlignment="1">
      <alignment wrapText="1"/>
    </xf>
    <xf numFmtId="0" fontId="11" fillId="0" borderId="9" xfId="0" applyFont="1" applyFill="1" applyBorder="1"/>
    <xf numFmtId="1" fontId="11" fillId="0" borderId="9" xfId="0" applyNumberFormat="1" applyFont="1" applyFill="1" applyBorder="1" applyAlignment="1">
      <alignment horizontal="center"/>
    </xf>
    <xf numFmtId="1" fontId="1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7" xfId="0" applyFont="1" applyFill="1" applyBorder="1" applyAlignment="1">
      <alignment horizontal="center" vertical="center"/>
    </xf>
    <xf numFmtId="164" fontId="1" fillId="0" borderId="4" xfId="1" applyNumberFormat="1" applyFont="1" applyBorder="1" applyAlignment="1">
      <alignment horizontal="center"/>
    </xf>
    <xf numFmtId="10" fontId="1" fillId="0" borderId="9" xfId="1" applyNumberFormat="1" applyFont="1" applyBorder="1"/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165" fontId="1" fillId="0" borderId="1" xfId="0" applyNumberFormat="1" applyFont="1" applyBorder="1" applyAlignment="1">
      <alignment horizontal="center"/>
    </xf>
    <xf numFmtId="1" fontId="0" fillId="0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" fontId="0" fillId="4" borderId="1" xfId="0" quotePrefix="1" applyNumberForma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4" xfId="0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1" fillId="0" borderId="9" xfId="0" applyFont="1" applyBorder="1"/>
    <xf numFmtId="1" fontId="11" fillId="0" borderId="9" xfId="0" applyNumberFormat="1" applyFont="1" applyBorder="1" applyAlignment="1">
      <alignment horizontal="center"/>
    </xf>
    <xf numFmtId="0" fontId="8" fillId="0" borderId="5" xfId="0" applyFont="1" applyBorder="1" applyAlignment="1">
      <alignment horizontal="left" vertical="center"/>
    </xf>
    <xf numFmtId="0" fontId="8" fillId="0" borderId="7" xfId="0" applyFont="1" applyBorder="1" applyAlignment="1">
      <alignment horizontal="center" vertical="center"/>
    </xf>
    <xf numFmtId="0" fontId="0" fillId="0" borderId="5" xfId="0" applyBorder="1"/>
    <xf numFmtId="10" fontId="1" fillId="0" borderId="9" xfId="1" applyNumberFormat="1" applyFont="1" applyBorder="1" applyAlignment="1">
      <alignment horizontal="center"/>
    </xf>
    <xf numFmtId="41" fontId="1" fillId="0" borderId="8" xfId="2" applyFont="1" applyBorder="1" applyAlignment="1">
      <alignment horizontal="center"/>
    </xf>
    <xf numFmtId="41" fontId="1" fillId="0" borderId="1" xfId="2" applyFont="1" applyBorder="1" applyAlignment="1">
      <alignment horizontal="center"/>
    </xf>
    <xf numFmtId="41" fontId="1" fillId="3" borderId="1" xfId="2" applyFont="1" applyFill="1" applyBorder="1" applyAlignment="1">
      <alignment horizontal="center"/>
    </xf>
    <xf numFmtId="165" fontId="1" fillId="3" borderId="1" xfId="0" applyNumberFormat="1" applyFont="1" applyFill="1" applyBorder="1" applyAlignment="1">
      <alignment horizontal="center"/>
    </xf>
    <xf numFmtId="0" fontId="8" fillId="2" borderId="2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10" fillId="0" borderId="6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2" fillId="0" borderId="9" xfId="0" applyFont="1" applyFill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5" fillId="0" borderId="2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</cellXfs>
  <cellStyles count="3">
    <cellStyle name="Comma [0]" xfId="2" builtinId="6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9FCD2"/>
      <color rgb="FFF0F2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'23.09 Bukasa-Wakiso'!$AE$9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'23.09 Bukasa-Wakiso'!$R$10:$R$21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'23.09 Bukasa-Wakiso'!$AE$10:$AE$21</c:f>
              <c:numCache>
                <c:formatCode>0</c:formatCode>
                <c:ptCount val="12"/>
                <c:pt idx="0">
                  <c:v>62</c:v>
                </c:pt>
                <c:pt idx="1">
                  <c:v>59</c:v>
                </c:pt>
                <c:pt idx="2">
                  <c:v>47</c:v>
                </c:pt>
                <c:pt idx="3">
                  <c:v>51</c:v>
                </c:pt>
                <c:pt idx="4">
                  <c:v>51</c:v>
                </c:pt>
                <c:pt idx="5">
                  <c:v>46</c:v>
                </c:pt>
                <c:pt idx="6">
                  <c:v>38</c:v>
                </c:pt>
                <c:pt idx="7">
                  <c:v>38</c:v>
                </c:pt>
                <c:pt idx="8">
                  <c:v>40</c:v>
                </c:pt>
                <c:pt idx="9">
                  <c:v>46</c:v>
                </c:pt>
                <c:pt idx="10">
                  <c:v>51</c:v>
                </c:pt>
                <c:pt idx="11">
                  <c:v>56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2E1-4581-8355-9A9D08B6A3D4}"/>
            </c:ext>
          </c:extLst>
        </c:ser>
        <c:ser>
          <c:idx val="1"/>
          <c:order val="1"/>
          <c:tx>
            <c:strRef>
              <c:f>'23.09 Bukasa-Wakiso'!$AF$9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'23.09 Bukasa-Wakiso'!$R$10:$R$21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'23.09 Bukasa-Wakiso'!$AF$10:$AF$21</c:f>
              <c:numCache>
                <c:formatCode>0</c:formatCode>
                <c:ptCount val="12"/>
                <c:pt idx="0">
                  <c:v>156</c:v>
                </c:pt>
                <c:pt idx="1">
                  <c:v>144</c:v>
                </c:pt>
                <c:pt idx="2">
                  <c:v>118</c:v>
                </c:pt>
                <c:pt idx="3">
                  <c:v>110</c:v>
                </c:pt>
                <c:pt idx="4">
                  <c:v>115</c:v>
                </c:pt>
                <c:pt idx="5">
                  <c:v>105</c:v>
                </c:pt>
                <c:pt idx="6">
                  <c:v>105</c:v>
                </c:pt>
                <c:pt idx="7">
                  <c:v>98</c:v>
                </c:pt>
                <c:pt idx="8">
                  <c:v>71</c:v>
                </c:pt>
                <c:pt idx="9">
                  <c:v>113</c:v>
                </c:pt>
                <c:pt idx="10">
                  <c:v>115</c:v>
                </c:pt>
                <c:pt idx="11">
                  <c:v>102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2E1-4581-8355-9A9D08B6A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7190600"/>
        <c:axId val="527185112"/>
      </c:lineChart>
      <c:catAx>
        <c:axId val="5271906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27185112"/>
        <c:crosses val="autoZero"/>
        <c:auto val="1"/>
        <c:lblAlgn val="ctr"/>
        <c:lblOffset val="100"/>
        <c:noMultiLvlLbl val="0"/>
      </c:catAx>
      <c:valAx>
        <c:axId val="52718511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27190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66C-49DF-A540-BEECCA775C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66C-49DF-A540-BEECCA775C9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66C-49DF-A540-BEECCA775C9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66C-49DF-A540-BEECCA775C9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66C-49DF-A540-BEECCA775C9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66C-49DF-A540-BEECCA775C9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66C-49DF-A540-BEECCA775C9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66C-49DF-A540-BEECCA775C9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66C-49DF-A540-BEECCA775C9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66C-49DF-A540-BEECCA775C9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66C-49DF-A540-BEECCA775C9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66C-49DF-A540-BEECCA775C9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66C-49DF-A540-BEECCA775C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'23.09 Bukasa-Wakiso'!$C$9:$N$9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'23.09 Bukasa-Wakiso'!$C$59:$N$59</c:f>
              <c:numCache>
                <c:formatCode>0.0%</c:formatCode>
                <c:ptCount val="12"/>
                <c:pt idx="0">
                  <c:v>0.16124260355029585</c:v>
                </c:pt>
                <c:pt idx="1">
                  <c:v>0.125</c:v>
                </c:pt>
                <c:pt idx="2">
                  <c:v>3.8461538461538464E-2</c:v>
                </c:pt>
                <c:pt idx="3">
                  <c:v>3.1804733727810654E-2</c:v>
                </c:pt>
                <c:pt idx="4">
                  <c:v>5.9171597633136093E-3</c:v>
                </c:pt>
                <c:pt idx="5">
                  <c:v>2.9585798816568047E-3</c:v>
                </c:pt>
                <c:pt idx="6">
                  <c:v>5.473372781065089E-2</c:v>
                </c:pt>
                <c:pt idx="7">
                  <c:v>1.257396449704142E-2</c:v>
                </c:pt>
                <c:pt idx="8">
                  <c:v>0</c:v>
                </c:pt>
                <c:pt idx="9">
                  <c:v>0</c:v>
                </c:pt>
                <c:pt idx="10">
                  <c:v>0.56730769230769229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66C-49DF-A540-BEECCA775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E16-490A-B833-4EE796B330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E16-490A-B833-4EE796B330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E16-490A-B833-4EE796B330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E16-490A-B833-4EE796B330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E16-490A-B833-4EE796B330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E16-490A-B833-4EE796B330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E16-490A-B833-4EE796B330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E16-490A-B833-4EE796B330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E16-490A-B833-4EE796B330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E16-490A-B833-4EE796B330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E16-490A-B833-4EE796B330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E16-490A-B833-4EE796B330D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E16-490A-B833-4EE796B330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'23.09 Bukasa-Wakiso'!$C$9:$N$9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'23.09 Bukasa-Wakiso'!$C$60:$N$60</c:f>
              <c:numCache>
                <c:formatCode>0.00%</c:formatCode>
                <c:ptCount val="12"/>
                <c:pt idx="0">
                  <c:v>0.37264957264957266</c:v>
                </c:pt>
                <c:pt idx="1">
                  <c:v>0.28888888888888886</c:v>
                </c:pt>
                <c:pt idx="2">
                  <c:v>8.8888888888888892E-2</c:v>
                </c:pt>
                <c:pt idx="3">
                  <c:v>7.3504273504273507E-2</c:v>
                </c:pt>
                <c:pt idx="4">
                  <c:v>1.3675213675213675E-2</c:v>
                </c:pt>
                <c:pt idx="5">
                  <c:v>6.8376068376068376E-3</c:v>
                </c:pt>
                <c:pt idx="6">
                  <c:v>0.12649572649572649</c:v>
                </c:pt>
                <c:pt idx="7">
                  <c:v>2.9059829059829061E-2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E16-490A-B833-4EE796B33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'23.09 Wakiso-Bukasa'!$AE$9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'23.09 Wakiso-Bukasa'!$R$10:$R$21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'23.09 Wakiso-Bukasa'!$AE$10:$AE$21</c:f>
              <c:numCache>
                <c:formatCode>0</c:formatCode>
                <c:ptCount val="12"/>
                <c:pt idx="0">
                  <c:v>83</c:v>
                </c:pt>
                <c:pt idx="1">
                  <c:v>58</c:v>
                </c:pt>
                <c:pt idx="2">
                  <c:v>43</c:v>
                </c:pt>
                <c:pt idx="3">
                  <c:v>45</c:v>
                </c:pt>
                <c:pt idx="4">
                  <c:v>48</c:v>
                </c:pt>
                <c:pt idx="5">
                  <c:v>39</c:v>
                </c:pt>
                <c:pt idx="6">
                  <c:v>45</c:v>
                </c:pt>
                <c:pt idx="7">
                  <c:v>34</c:v>
                </c:pt>
                <c:pt idx="8">
                  <c:v>50</c:v>
                </c:pt>
                <c:pt idx="9">
                  <c:v>38</c:v>
                </c:pt>
                <c:pt idx="10">
                  <c:v>34</c:v>
                </c:pt>
                <c:pt idx="11">
                  <c:v>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89C-45BB-88A7-B65865997A3E}"/>
            </c:ext>
          </c:extLst>
        </c:ser>
        <c:ser>
          <c:idx val="1"/>
          <c:order val="1"/>
          <c:tx>
            <c:strRef>
              <c:f>'23.09 Wakiso-Bukasa'!$AF$9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'23.09 Wakiso-Bukasa'!$R$10:$R$21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'23.09 Wakiso-Bukasa'!$AF$10:$AF$21</c:f>
              <c:numCache>
                <c:formatCode>0</c:formatCode>
                <c:ptCount val="12"/>
                <c:pt idx="0">
                  <c:v>188</c:v>
                </c:pt>
                <c:pt idx="1">
                  <c:v>146</c:v>
                </c:pt>
                <c:pt idx="2">
                  <c:v>114</c:v>
                </c:pt>
                <c:pt idx="3">
                  <c:v>77</c:v>
                </c:pt>
                <c:pt idx="4">
                  <c:v>122</c:v>
                </c:pt>
                <c:pt idx="5">
                  <c:v>129</c:v>
                </c:pt>
                <c:pt idx="6">
                  <c:v>115</c:v>
                </c:pt>
                <c:pt idx="7">
                  <c:v>103</c:v>
                </c:pt>
                <c:pt idx="8">
                  <c:v>139</c:v>
                </c:pt>
                <c:pt idx="9">
                  <c:v>153</c:v>
                </c:pt>
                <c:pt idx="10">
                  <c:v>135</c:v>
                </c:pt>
                <c:pt idx="11">
                  <c:v>127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89C-45BB-88A7-B65865997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7394968"/>
        <c:axId val="627386344"/>
      </c:lineChart>
      <c:catAx>
        <c:axId val="62739496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27386344"/>
        <c:crosses val="autoZero"/>
        <c:auto val="1"/>
        <c:lblAlgn val="ctr"/>
        <c:lblOffset val="100"/>
        <c:noMultiLvlLbl val="0"/>
      </c:catAx>
      <c:valAx>
        <c:axId val="6273863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27394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8B9-4D32-9FA4-C5B7B71D02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8B9-4D32-9FA4-C5B7B71D02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8B9-4D32-9FA4-C5B7B71D02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8B9-4D32-9FA4-C5B7B71D021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8B9-4D32-9FA4-C5B7B71D021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8B9-4D32-9FA4-C5B7B71D021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8B9-4D32-9FA4-C5B7B71D021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8B9-4D32-9FA4-C5B7B71D021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8B9-4D32-9FA4-C5B7B71D021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8B9-4D32-9FA4-C5B7B71D021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8B9-4D32-9FA4-C5B7B71D021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8B9-4D32-9FA4-C5B7B71D021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8B9-4D32-9FA4-C5B7B71D02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'23.09 Wakiso-Bukasa'!$C$9:$N$9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'23.09 Wakiso-Bukasa'!$C$59:$N$59</c:f>
              <c:numCache>
                <c:formatCode>0.0%</c:formatCode>
                <c:ptCount val="12"/>
                <c:pt idx="0">
                  <c:v>0.1731266149870801</c:v>
                </c:pt>
                <c:pt idx="1">
                  <c:v>3.9405684754521962E-2</c:v>
                </c:pt>
                <c:pt idx="2">
                  <c:v>4.7157622739018086E-2</c:v>
                </c:pt>
                <c:pt idx="3">
                  <c:v>3.55297157622739E-2</c:v>
                </c:pt>
                <c:pt idx="4">
                  <c:v>3.2299741602067182E-3</c:v>
                </c:pt>
                <c:pt idx="5">
                  <c:v>0</c:v>
                </c:pt>
                <c:pt idx="6">
                  <c:v>3.6821705426356592E-2</c:v>
                </c:pt>
                <c:pt idx="7">
                  <c:v>2.0671834625322998E-2</c:v>
                </c:pt>
                <c:pt idx="8">
                  <c:v>7.1059431524547806E-3</c:v>
                </c:pt>
                <c:pt idx="9">
                  <c:v>6.459948320413437E-4</c:v>
                </c:pt>
                <c:pt idx="10">
                  <c:v>0.6363049095607235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B9-4D32-9FA4-C5B7B71D0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'23.09 Wakiso-Bukasa'!$S$9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'23.09 Wakiso-Bukasa'!$R$10:$R$21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'23.09 Wakiso-Bukasa'!$S$10:$S$21</c:f>
              <c:numCache>
                <c:formatCode>0</c:formatCode>
                <c:ptCount val="12"/>
                <c:pt idx="0">
                  <c:v>42</c:v>
                </c:pt>
                <c:pt idx="1">
                  <c:v>28</c:v>
                </c:pt>
                <c:pt idx="2">
                  <c:v>17</c:v>
                </c:pt>
                <c:pt idx="3">
                  <c:v>16</c:v>
                </c:pt>
                <c:pt idx="4">
                  <c:v>17</c:v>
                </c:pt>
                <c:pt idx="5">
                  <c:v>25</c:v>
                </c:pt>
                <c:pt idx="6">
                  <c:v>18</c:v>
                </c:pt>
                <c:pt idx="7">
                  <c:v>14</c:v>
                </c:pt>
                <c:pt idx="8">
                  <c:v>22</c:v>
                </c:pt>
                <c:pt idx="9">
                  <c:v>19</c:v>
                </c:pt>
                <c:pt idx="10">
                  <c:v>22</c:v>
                </c:pt>
                <c:pt idx="11">
                  <c:v>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651-40BE-9A1E-5B6943FE144C}"/>
            </c:ext>
          </c:extLst>
        </c:ser>
        <c:ser>
          <c:idx val="1"/>
          <c:order val="1"/>
          <c:tx>
            <c:strRef>
              <c:f>'23.09 Wakiso-Bukasa'!$T$9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'23.09 Wakiso-Bukasa'!$R$10:$R$21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'23.09 Wakiso-Bukasa'!$T$10:$T$21</c:f>
              <c:numCache>
                <c:formatCode>0</c:formatCode>
                <c:ptCount val="12"/>
                <c:pt idx="0">
                  <c:v>5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  <c:pt idx="5">
                  <c:v>4</c:v>
                </c:pt>
                <c:pt idx="6">
                  <c:v>8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5</c:v>
                </c:pt>
                <c:pt idx="11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651-40BE-9A1E-5B6943FE144C}"/>
            </c:ext>
          </c:extLst>
        </c:ser>
        <c:ser>
          <c:idx val="2"/>
          <c:order val="2"/>
          <c:tx>
            <c:strRef>
              <c:f>'23.09 Wakiso-Bukasa'!$U$9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'23.09 Wakiso-Bukasa'!$U$10:$U$21</c:f>
              <c:numCache>
                <c:formatCode>0</c:formatCode>
                <c:ptCount val="12"/>
                <c:pt idx="0">
                  <c:v>9</c:v>
                </c:pt>
                <c:pt idx="1">
                  <c:v>7</c:v>
                </c:pt>
                <c:pt idx="2">
                  <c:v>8</c:v>
                </c:pt>
                <c:pt idx="3">
                  <c:v>4</c:v>
                </c:pt>
                <c:pt idx="4">
                  <c:v>9</c:v>
                </c:pt>
                <c:pt idx="5">
                  <c:v>2</c:v>
                </c:pt>
                <c:pt idx="6">
                  <c:v>8</c:v>
                </c:pt>
                <c:pt idx="7">
                  <c:v>3</c:v>
                </c:pt>
                <c:pt idx="8">
                  <c:v>10</c:v>
                </c:pt>
                <c:pt idx="9">
                  <c:v>4</c:v>
                </c:pt>
                <c:pt idx="10">
                  <c:v>4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51-40BE-9A1E-5B6943FE144C}"/>
            </c:ext>
          </c:extLst>
        </c:ser>
        <c:ser>
          <c:idx val="3"/>
          <c:order val="3"/>
          <c:tx>
            <c:strRef>
              <c:f>'23.09 Wakiso-Bukasa'!$V$9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'23.09 Wakiso-Bukasa'!$V$10:$V$21</c:f>
              <c:numCache>
                <c:formatCode>0</c:formatCode>
                <c:ptCount val="12"/>
                <c:pt idx="0">
                  <c:v>11</c:v>
                </c:pt>
                <c:pt idx="1">
                  <c:v>9</c:v>
                </c:pt>
                <c:pt idx="2">
                  <c:v>2</c:v>
                </c:pt>
                <c:pt idx="3">
                  <c:v>7</c:v>
                </c:pt>
                <c:pt idx="4">
                  <c:v>5</c:v>
                </c:pt>
                <c:pt idx="5">
                  <c:v>4</c:v>
                </c:pt>
                <c:pt idx="6">
                  <c:v>2</c:v>
                </c:pt>
                <c:pt idx="7">
                  <c:v>5</c:v>
                </c:pt>
                <c:pt idx="8">
                  <c:v>0</c:v>
                </c:pt>
                <c:pt idx="9">
                  <c:v>4</c:v>
                </c:pt>
                <c:pt idx="10">
                  <c:v>1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51-40BE-9A1E-5B6943FE144C}"/>
            </c:ext>
          </c:extLst>
        </c:ser>
        <c:ser>
          <c:idx val="4"/>
          <c:order val="4"/>
          <c:tx>
            <c:strRef>
              <c:f>'23.09 Wakiso-Bukasa'!$W$9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'23.09 Wakiso-Bukasa'!$W$10:$W$21</c:f>
              <c:numCache>
                <c:formatCode>0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51-40BE-9A1E-5B6943FE144C}"/>
            </c:ext>
          </c:extLst>
        </c:ser>
        <c:ser>
          <c:idx val="5"/>
          <c:order val="5"/>
          <c:tx>
            <c:strRef>
              <c:f>'23.09 Wakiso-Bukasa'!$X$9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'23.09 Wakiso-Bukasa'!$X$10:$X$21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651-40BE-9A1E-5B6943FE144C}"/>
            </c:ext>
          </c:extLst>
        </c:ser>
        <c:ser>
          <c:idx val="6"/>
          <c:order val="6"/>
          <c:tx>
            <c:strRef>
              <c:f>'23.09 Wakiso-Bukasa'!$Y$9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'23.09 Wakiso-Bukasa'!$Y$10:$Y$21</c:f>
              <c:numCache>
                <c:formatCode>0</c:formatCode>
                <c:ptCount val="12"/>
                <c:pt idx="0">
                  <c:v>11</c:v>
                </c:pt>
                <c:pt idx="1">
                  <c:v>3</c:v>
                </c:pt>
                <c:pt idx="2">
                  <c:v>7</c:v>
                </c:pt>
                <c:pt idx="3">
                  <c:v>6</c:v>
                </c:pt>
                <c:pt idx="4">
                  <c:v>6</c:v>
                </c:pt>
                <c:pt idx="5">
                  <c:v>2</c:v>
                </c:pt>
                <c:pt idx="6">
                  <c:v>5</c:v>
                </c:pt>
                <c:pt idx="7">
                  <c:v>5</c:v>
                </c:pt>
                <c:pt idx="8">
                  <c:v>7</c:v>
                </c:pt>
                <c:pt idx="9">
                  <c:v>4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651-40BE-9A1E-5B6943FE144C}"/>
            </c:ext>
          </c:extLst>
        </c:ser>
        <c:ser>
          <c:idx val="7"/>
          <c:order val="7"/>
          <c:tx>
            <c:strRef>
              <c:f>'23.09 Wakiso-Bukasa'!$Z$9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'23.09 Wakiso-Bukasa'!$Z$10:$Z$21</c:f>
              <c:numCache>
                <c:formatCode>0</c:formatCode>
                <c:ptCount val="12"/>
                <c:pt idx="0">
                  <c:v>2</c:v>
                </c:pt>
                <c:pt idx="1">
                  <c:v>7</c:v>
                </c:pt>
                <c:pt idx="2">
                  <c:v>1</c:v>
                </c:pt>
                <c:pt idx="3">
                  <c:v>5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2</c:v>
                </c:pt>
                <c:pt idx="8">
                  <c:v>4</c:v>
                </c:pt>
                <c:pt idx="9">
                  <c:v>1</c:v>
                </c:pt>
                <c:pt idx="10">
                  <c:v>1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651-40BE-9A1E-5B6943FE144C}"/>
            </c:ext>
          </c:extLst>
        </c:ser>
        <c:ser>
          <c:idx val="8"/>
          <c:order val="8"/>
          <c:tx>
            <c:strRef>
              <c:f>'23.09 Wakiso-Bukasa'!$AA$9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'23.09 Wakiso-Bukasa'!$AA$10:$AA$21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651-40BE-9A1E-5B6943FE144C}"/>
            </c:ext>
          </c:extLst>
        </c:ser>
        <c:ser>
          <c:idx val="9"/>
          <c:order val="9"/>
          <c:tx>
            <c:strRef>
              <c:f>'23.09 Wakiso-Bukasa'!$AB$9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'23.09 Wakiso-Bukasa'!$AB$10:$AB$21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651-40BE-9A1E-5B6943FE144C}"/>
            </c:ext>
          </c:extLst>
        </c:ser>
        <c:ser>
          <c:idx val="10"/>
          <c:order val="10"/>
          <c:tx>
            <c:strRef>
              <c:f>'23.09 Wakiso-Bukasa'!$AC$9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'23.09 Wakiso-Bukasa'!$AC$10:$AC$21</c:f>
              <c:numCache>
                <c:formatCode>0</c:formatCode>
                <c:ptCount val="12"/>
                <c:pt idx="0">
                  <c:v>105</c:v>
                </c:pt>
                <c:pt idx="1">
                  <c:v>88</c:v>
                </c:pt>
                <c:pt idx="2">
                  <c:v>71</c:v>
                </c:pt>
                <c:pt idx="3">
                  <c:v>32</c:v>
                </c:pt>
                <c:pt idx="4">
                  <c:v>74</c:v>
                </c:pt>
                <c:pt idx="5">
                  <c:v>90</c:v>
                </c:pt>
                <c:pt idx="6">
                  <c:v>70</c:v>
                </c:pt>
                <c:pt idx="7">
                  <c:v>69</c:v>
                </c:pt>
                <c:pt idx="8">
                  <c:v>89</c:v>
                </c:pt>
                <c:pt idx="9">
                  <c:v>115</c:v>
                </c:pt>
                <c:pt idx="10">
                  <c:v>101</c:v>
                </c:pt>
                <c:pt idx="11">
                  <c:v>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651-40BE-9A1E-5B6943FE144C}"/>
            </c:ext>
          </c:extLst>
        </c:ser>
        <c:ser>
          <c:idx val="11"/>
          <c:order val="11"/>
          <c:tx>
            <c:strRef>
              <c:f>'23.09 Wakiso-Bukasa'!$AD$9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'23.09 Wakiso-Bukasa'!$AD$10:$AD$21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651-40BE-9A1E-5B6943FE1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7384384"/>
        <c:axId val="627385168"/>
      </c:lineChart>
      <c:catAx>
        <c:axId val="627384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27385168"/>
        <c:crosses val="autoZero"/>
        <c:auto val="1"/>
        <c:lblAlgn val="ctr"/>
        <c:lblOffset val="100"/>
        <c:noMultiLvlLbl val="0"/>
      </c:catAx>
      <c:valAx>
        <c:axId val="627385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27384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F2F-4319-A1B1-A94A163849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F2F-4319-A1B1-A94A163849D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F2F-4319-A1B1-A94A163849D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F2F-4319-A1B1-A94A163849D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F2F-4319-A1B1-A94A163849D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F2F-4319-A1B1-A94A163849D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F2F-4319-A1B1-A94A163849D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F2F-4319-A1B1-A94A163849D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F2F-4319-A1B1-A94A163849D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F2F-4319-A1B1-A94A163849D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F2F-4319-A1B1-A94A163849D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F2F-4319-A1B1-A94A163849D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F2F-4319-A1B1-A94A163849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'23.09 Wakiso-Bukasa'!$C$9:$N$9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'23.09 Wakiso-Bukasa'!$C$60:$N$60</c:f>
              <c:numCache>
                <c:formatCode>0.00%</c:formatCode>
                <c:ptCount val="12"/>
                <c:pt idx="0">
                  <c:v>0.47602131438721135</c:v>
                </c:pt>
                <c:pt idx="1">
                  <c:v>0.10834813499111901</c:v>
                </c:pt>
                <c:pt idx="2">
                  <c:v>0.12966252220248667</c:v>
                </c:pt>
                <c:pt idx="3">
                  <c:v>9.7690941385435173E-2</c:v>
                </c:pt>
                <c:pt idx="4">
                  <c:v>8.8809946714031966E-3</c:v>
                </c:pt>
                <c:pt idx="5">
                  <c:v>0</c:v>
                </c:pt>
                <c:pt idx="6">
                  <c:v>0.10124333925399645</c:v>
                </c:pt>
                <c:pt idx="7">
                  <c:v>5.6838365896980464E-2</c:v>
                </c:pt>
                <c:pt idx="8">
                  <c:v>1.9538188277087035E-2</c:v>
                </c:pt>
                <c:pt idx="9">
                  <c:v>1.7761989342806395E-3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F2F-4319-A1B1-A94A16384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'24.09 Bukasa-Wakiso'!$AE$9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'24.09 Bukasa-Wakiso'!$R$10:$R$21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'24.09 Bukasa-Wakiso'!$AE$10:$AE$21</c:f>
              <c:numCache>
                <c:formatCode>0</c:formatCode>
                <c:ptCount val="12"/>
                <c:pt idx="0">
                  <c:v>37</c:v>
                </c:pt>
                <c:pt idx="1">
                  <c:v>53</c:v>
                </c:pt>
                <c:pt idx="2">
                  <c:v>42</c:v>
                </c:pt>
                <c:pt idx="3">
                  <c:v>53</c:v>
                </c:pt>
                <c:pt idx="4">
                  <c:v>51</c:v>
                </c:pt>
                <c:pt idx="5">
                  <c:v>51</c:v>
                </c:pt>
                <c:pt idx="6">
                  <c:v>51</c:v>
                </c:pt>
                <c:pt idx="7">
                  <c:v>56</c:v>
                </c:pt>
                <c:pt idx="8">
                  <c:v>37</c:v>
                </c:pt>
                <c:pt idx="9">
                  <c:v>45</c:v>
                </c:pt>
                <c:pt idx="10">
                  <c:v>53</c:v>
                </c:pt>
                <c:pt idx="11">
                  <c:v>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6D6-4B77-8026-30DBF41B753F}"/>
            </c:ext>
          </c:extLst>
        </c:ser>
        <c:ser>
          <c:idx val="1"/>
          <c:order val="1"/>
          <c:tx>
            <c:strRef>
              <c:f>'24.09 Bukasa-Wakiso'!$AF$9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'24.09 Bukasa-Wakiso'!$R$10:$R$21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'24.09 Bukasa-Wakiso'!$AF$10:$AF$21</c:f>
              <c:numCache>
                <c:formatCode>0</c:formatCode>
                <c:ptCount val="12"/>
                <c:pt idx="0">
                  <c:v>98</c:v>
                </c:pt>
                <c:pt idx="1">
                  <c:v>106</c:v>
                </c:pt>
                <c:pt idx="2">
                  <c:v>100</c:v>
                </c:pt>
                <c:pt idx="3">
                  <c:v>104</c:v>
                </c:pt>
                <c:pt idx="4">
                  <c:v>103</c:v>
                </c:pt>
                <c:pt idx="5">
                  <c:v>111</c:v>
                </c:pt>
                <c:pt idx="6">
                  <c:v>102</c:v>
                </c:pt>
                <c:pt idx="7">
                  <c:v>134</c:v>
                </c:pt>
                <c:pt idx="8">
                  <c:v>76</c:v>
                </c:pt>
                <c:pt idx="9">
                  <c:v>96</c:v>
                </c:pt>
                <c:pt idx="10">
                  <c:v>86</c:v>
                </c:pt>
                <c:pt idx="11">
                  <c:v>104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6D6-4B77-8026-30DBF41B7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7389088"/>
        <c:axId val="627390656"/>
      </c:lineChart>
      <c:catAx>
        <c:axId val="6273890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27390656"/>
        <c:crosses val="autoZero"/>
        <c:auto val="1"/>
        <c:lblAlgn val="ctr"/>
        <c:lblOffset val="100"/>
        <c:noMultiLvlLbl val="0"/>
      </c:catAx>
      <c:valAx>
        <c:axId val="6273906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27389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5BA-447C-A3CB-236E1F2B31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5BA-447C-A3CB-236E1F2B31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5BA-447C-A3CB-236E1F2B31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5BA-447C-A3CB-236E1F2B31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5BA-447C-A3CB-236E1F2B31F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5BA-447C-A3CB-236E1F2B31F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5BA-447C-A3CB-236E1F2B31F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5BA-447C-A3CB-236E1F2B31F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5BA-447C-A3CB-236E1F2B31F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5BA-447C-A3CB-236E1F2B31F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5BA-447C-A3CB-236E1F2B31F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5BA-447C-A3CB-236E1F2B31F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5BA-447C-A3CB-236E1F2B31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'24.09 Bukasa-Wakiso'!$C$9:$N$9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'24.09 Bukasa-Wakiso'!$C$59:$N$59</c:f>
              <c:numCache>
                <c:formatCode>0.0%</c:formatCode>
                <c:ptCount val="12"/>
                <c:pt idx="0">
                  <c:v>0.16721311475409836</c:v>
                </c:pt>
                <c:pt idx="1">
                  <c:v>0.14262295081967213</c:v>
                </c:pt>
                <c:pt idx="2">
                  <c:v>3.3606557377049179E-2</c:v>
                </c:pt>
                <c:pt idx="3">
                  <c:v>1.9672131147540985E-2</c:v>
                </c:pt>
                <c:pt idx="4">
                  <c:v>1.639344262295082E-3</c:v>
                </c:pt>
                <c:pt idx="5">
                  <c:v>8.1967213114754098E-4</c:v>
                </c:pt>
                <c:pt idx="6">
                  <c:v>0.10737704918032787</c:v>
                </c:pt>
                <c:pt idx="7">
                  <c:v>6.5573770491803279E-3</c:v>
                </c:pt>
                <c:pt idx="8">
                  <c:v>8.1967213114754098E-4</c:v>
                </c:pt>
                <c:pt idx="9">
                  <c:v>0</c:v>
                </c:pt>
                <c:pt idx="10">
                  <c:v>0.51967213114754096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5BA-447C-A3CB-236E1F2B3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'24.09 Bukasa-Wakiso'!$S$9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'24.09 Bukasa-Wakiso'!$R$10:$R$21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'24.09 Bukasa-Wakiso'!$S$10:$S$21</c:f>
              <c:numCache>
                <c:formatCode>0</c:formatCode>
                <c:ptCount val="12"/>
                <c:pt idx="0">
                  <c:v>15</c:v>
                </c:pt>
                <c:pt idx="1">
                  <c:v>18</c:v>
                </c:pt>
                <c:pt idx="2">
                  <c:v>20</c:v>
                </c:pt>
                <c:pt idx="3">
                  <c:v>21</c:v>
                </c:pt>
                <c:pt idx="4">
                  <c:v>15</c:v>
                </c:pt>
                <c:pt idx="5">
                  <c:v>17</c:v>
                </c:pt>
                <c:pt idx="6">
                  <c:v>14</c:v>
                </c:pt>
                <c:pt idx="7">
                  <c:v>18</c:v>
                </c:pt>
                <c:pt idx="8">
                  <c:v>11</c:v>
                </c:pt>
                <c:pt idx="9">
                  <c:v>13</c:v>
                </c:pt>
                <c:pt idx="10">
                  <c:v>17</c:v>
                </c:pt>
                <c:pt idx="11">
                  <c:v>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54-447E-B68D-E1368766DED9}"/>
            </c:ext>
          </c:extLst>
        </c:ser>
        <c:ser>
          <c:idx val="1"/>
          <c:order val="1"/>
          <c:tx>
            <c:strRef>
              <c:f>'24.09 Bukasa-Wakiso'!$T$9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'24.09 Bukasa-Wakiso'!$R$10:$R$21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'24.09 Bukasa-Wakiso'!$T$10:$T$21</c:f>
              <c:numCache>
                <c:formatCode>0</c:formatCode>
                <c:ptCount val="12"/>
                <c:pt idx="0">
                  <c:v>6</c:v>
                </c:pt>
                <c:pt idx="1">
                  <c:v>13</c:v>
                </c:pt>
                <c:pt idx="2">
                  <c:v>13</c:v>
                </c:pt>
                <c:pt idx="3">
                  <c:v>18</c:v>
                </c:pt>
                <c:pt idx="4">
                  <c:v>15</c:v>
                </c:pt>
                <c:pt idx="5">
                  <c:v>12</c:v>
                </c:pt>
                <c:pt idx="6">
                  <c:v>15</c:v>
                </c:pt>
                <c:pt idx="7">
                  <c:v>15</c:v>
                </c:pt>
                <c:pt idx="8">
                  <c:v>12</c:v>
                </c:pt>
                <c:pt idx="9">
                  <c:v>18</c:v>
                </c:pt>
                <c:pt idx="10">
                  <c:v>17</c:v>
                </c:pt>
                <c:pt idx="11">
                  <c:v>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D54-447E-B68D-E1368766DED9}"/>
            </c:ext>
          </c:extLst>
        </c:ser>
        <c:ser>
          <c:idx val="2"/>
          <c:order val="2"/>
          <c:tx>
            <c:strRef>
              <c:f>'24.09 Bukasa-Wakiso'!$U$9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'24.09 Bukasa-Wakiso'!$U$10:$U$21</c:f>
              <c:numCache>
                <c:formatCode>0</c:formatCode>
                <c:ptCount val="12"/>
                <c:pt idx="0">
                  <c:v>5</c:v>
                </c:pt>
                <c:pt idx="1">
                  <c:v>7</c:v>
                </c:pt>
                <c:pt idx="2">
                  <c:v>3</c:v>
                </c:pt>
                <c:pt idx="3">
                  <c:v>5</c:v>
                </c:pt>
                <c:pt idx="4">
                  <c:v>4</c:v>
                </c:pt>
                <c:pt idx="5">
                  <c:v>6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54-447E-B68D-E1368766DED9}"/>
            </c:ext>
          </c:extLst>
        </c:ser>
        <c:ser>
          <c:idx val="3"/>
          <c:order val="3"/>
          <c:tx>
            <c:strRef>
              <c:f>'24.09 Bukasa-Wakiso'!$V$9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'24.09 Bukasa-Wakiso'!$V$10:$V$21</c:f>
              <c:numCache>
                <c:formatCode>0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3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7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54-447E-B68D-E1368766DED9}"/>
            </c:ext>
          </c:extLst>
        </c:ser>
        <c:ser>
          <c:idx val="4"/>
          <c:order val="4"/>
          <c:tx>
            <c:strRef>
              <c:f>'24.09 Bukasa-Wakiso'!$W$9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'24.09 Bukasa-Wakiso'!$W$10:$W$21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54-447E-B68D-E1368766DED9}"/>
            </c:ext>
          </c:extLst>
        </c:ser>
        <c:ser>
          <c:idx val="5"/>
          <c:order val="5"/>
          <c:tx>
            <c:strRef>
              <c:f>'24.09 Bukasa-Wakiso'!$X$9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'24.09 Bukasa-Wakiso'!$X$10:$X$21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54-447E-B68D-E1368766DED9}"/>
            </c:ext>
          </c:extLst>
        </c:ser>
        <c:ser>
          <c:idx val="6"/>
          <c:order val="6"/>
          <c:tx>
            <c:strRef>
              <c:f>'24.09 Bukasa-Wakiso'!$Y$9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Bukasa-Wakiso'!$Y$10:$Y$21</c:f>
              <c:numCache>
                <c:formatCode>0</c:formatCode>
                <c:ptCount val="12"/>
                <c:pt idx="0">
                  <c:v>9</c:v>
                </c:pt>
                <c:pt idx="1">
                  <c:v>12</c:v>
                </c:pt>
                <c:pt idx="2">
                  <c:v>6</c:v>
                </c:pt>
                <c:pt idx="3">
                  <c:v>7</c:v>
                </c:pt>
                <c:pt idx="4">
                  <c:v>14</c:v>
                </c:pt>
                <c:pt idx="5">
                  <c:v>15</c:v>
                </c:pt>
                <c:pt idx="6">
                  <c:v>18</c:v>
                </c:pt>
                <c:pt idx="7">
                  <c:v>22</c:v>
                </c:pt>
                <c:pt idx="8">
                  <c:v>9</c:v>
                </c:pt>
                <c:pt idx="9">
                  <c:v>6</c:v>
                </c:pt>
                <c:pt idx="10">
                  <c:v>7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D54-447E-B68D-E1368766DED9}"/>
            </c:ext>
          </c:extLst>
        </c:ser>
        <c:ser>
          <c:idx val="7"/>
          <c:order val="7"/>
          <c:tx>
            <c:strRef>
              <c:f>'24.09 Bukasa-Wakiso'!$Z$9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Bukasa-Wakiso'!$Z$10:$Z$21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D54-447E-B68D-E1368766DED9}"/>
            </c:ext>
          </c:extLst>
        </c:ser>
        <c:ser>
          <c:idx val="8"/>
          <c:order val="8"/>
          <c:tx>
            <c:strRef>
              <c:f>'24.09 Bukasa-Wakiso'!$AA$9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Bukasa-Wakiso'!$AA$10:$AA$21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D54-447E-B68D-E1368766DED9}"/>
            </c:ext>
          </c:extLst>
        </c:ser>
        <c:ser>
          <c:idx val="9"/>
          <c:order val="9"/>
          <c:tx>
            <c:strRef>
              <c:f>'24.09 Bukasa-Wakiso'!$AB$9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Bukasa-Wakiso'!$AB$10:$AB$21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D54-447E-B68D-E1368766DED9}"/>
            </c:ext>
          </c:extLst>
        </c:ser>
        <c:ser>
          <c:idx val="10"/>
          <c:order val="10"/>
          <c:tx>
            <c:strRef>
              <c:f>'24.09 Bukasa-Wakiso'!$AC$9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Bukasa-Wakiso'!$AC$10:$AC$21</c:f>
              <c:numCache>
                <c:formatCode>0</c:formatCode>
                <c:ptCount val="12"/>
                <c:pt idx="0">
                  <c:v>61</c:v>
                </c:pt>
                <c:pt idx="1">
                  <c:v>53</c:v>
                </c:pt>
                <c:pt idx="2">
                  <c:v>58</c:v>
                </c:pt>
                <c:pt idx="3">
                  <c:v>51</c:v>
                </c:pt>
                <c:pt idx="4">
                  <c:v>52</c:v>
                </c:pt>
                <c:pt idx="5">
                  <c:v>60</c:v>
                </c:pt>
                <c:pt idx="6">
                  <c:v>51</c:v>
                </c:pt>
                <c:pt idx="7">
                  <c:v>78</c:v>
                </c:pt>
                <c:pt idx="8">
                  <c:v>39</c:v>
                </c:pt>
                <c:pt idx="9">
                  <c:v>51</c:v>
                </c:pt>
                <c:pt idx="10">
                  <c:v>33</c:v>
                </c:pt>
                <c:pt idx="11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D54-447E-B68D-E1368766DED9}"/>
            </c:ext>
          </c:extLst>
        </c:ser>
        <c:ser>
          <c:idx val="11"/>
          <c:order val="11"/>
          <c:tx>
            <c:strRef>
              <c:f>'24.09 Bukasa-Wakiso'!$AD$9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Bukasa-Wakiso'!$AD$10:$AD$21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D54-447E-B68D-E1368766D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7388304"/>
        <c:axId val="627388696"/>
      </c:lineChart>
      <c:catAx>
        <c:axId val="627388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27388696"/>
        <c:crosses val="autoZero"/>
        <c:auto val="1"/>
        <c:lblAlgn val="ctr"/>
        <c:lblOffset val="100"/>
        <c:noMultiLvlLbl val="0"/>
      </c:catAx>
      <c:valAx>
        <c:axId val="627388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27388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B73-46DF-8DE2-8B27C2F90D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B73-46DF-8DE2-8B27C2F90D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B73-46DF-8DE2-8B27C2F90D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B73-46DF-8DE2-8B27C2F90D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B73-46DF-8DE2-8B27C2F90D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B73-46DF-8DE2-8B27C2F90D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B73-46DF-8DE2-8B27C2F90D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B73-46DF-8DE2-8B27C2F90D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B73-46DF-8DE2-8B27C2F90D1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B73-46DF-8DE2-8B27C2F90D1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B73-46DF-8DE2-8B27C2F90D1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B73-46DF-8DE2-8B27C2F90D1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B73-46DF-8DE2-8B27C2F90D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'24.09 Bukasa-Wakiso'!$C$9:$N$9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'24.09 Bukasa-Wakiso'!$C$60:$N$60</c:f>
              <c:numCache>
                <c:formatCode>0.00%</c:formatCode>
                <c:ptCount val="12"/>
                <c:pt idx="0">
                  <c:v>0.34812286689419797</c:v>
                </c:pt>
                <c:pt idx="1">
                  <c:v>0.29692832764505117</c:v>
                </c:pt>
                <c:pt idx="2">
                  <c:v>6.9965870307167236E-2</c:v>
                </c:pt>
                <c:pt idx="3">
                  <c:v>4.0955631399317405E-2</c:v>
                </c:pt>
                <c:pt idx="4">
                  <c:v>3.4129692832764505E-3</c:v>
                </c:pt>
                <c:pt idx="5">
                  <c:v>1.7064846416382253E-3</c:v>
                </c:pt>
                <c:pt idx="6">
                  <c:v>0.2235494880546075</c:v>
                </c:pt>
                <c:pt idx="7">
                  <c:v>1.3651877133105802E-2</c:v>
                </c:pt>
                <c:pt idx="8">
                  <c:v>1.7064846416382253E-3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B73-46DF-8DE2-8B27C2F90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0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'[1]24.09.2019 BUKASA-WAKISO'!$AE$9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'[1]24.09.2019 BUKASA-WAKISO'!$R$10:$R$21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'[1]24.09.2019 BUKASA-WAKISO'!$AE$10:$AE$21</c:f>
              <c:numCache>
                <c:formatCode>General</c:formatCode>
                <c:ptCount val="12"/>
                <c:pt idx="0">
                  <c:v>37</c:v>
                </c:pt>
                <c:pt idx="1">
                  <c:v>53</c:v>
                </c:pt>
                <c:pt idx="2">
                  <c:v>42</c:v>
                </c:pt>
                <c:pt idx="3">
                  <c:v>53</c:v>
                </c:pt>
                <c:pt idx="4">
                  <c:v>51</c:v>
                </c:pt>
                <c:pt idx="5">
                  <c:v>51</c:v>
                </c:pt>
                <c:pt idx="6">
                  <c:v>51</c:v>
                </c:pt>
                <c:pt idx="7">
                  <c:v>56</c:v>
                </c:pt>
                <c:pt idx="8">
                  <c:v>37</c:v>
                </c:pt>
                <c:pt idx="9">
                  <c:v>45</c:v>
                </c:pt>
                <c:pt idx="10">
                  <c:v>53</c:v>
                </c:pt>
                <c:pt idx="11">
                  <c:v>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0CA-45B9-9215-110E801CCEAC}"/>
            </c:ext>
          </c:extLst>
        </c:ser>
        <c:ser>
          <c:idx val="1"/>
          <c:order val="1"/>
          <c:tx>
            <c:strRef>
              <c:f>'[1]24.09.2019 BUKASA-WAKISO'!$AF$9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'[1]24.09.2019 BUKASA-WAKISO'!$R$10:$R$21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'[1]24.09.2019 BUKASA-WAKISO'!$AF$10:$AF$21</c:f>
              <c:numCache>
                <c:formatCode>General</c:formatCode>
                <c:ptCount val="12"/>
                <c:pt idx="0">
                  <c:v>98</c:v>
                </c:pt>
                <c:pt idx="1">
                  <c:v>106</c:v>
                </c:pt>
                <c:pt idx="2">
                  <c:v>100</c:v>
                </c:pt>
                <c:pt idx="3">
                  <c:v>104</c:v>
                </c:pt>
                <c:pt idx="4">
                  <c:v>103</c:v>
                </c:pt>
                <c:pt idx="5">
                  <c:v>111</c:v>
                </c:pt>
                <c:pt idx="6">
                  <c:v>102</c:v>
                </c:pt>
                <c:pt idx="7">
                  <c:v>134</c:v>
                </c:pt>
                <c:pt idx="8">
                  <c:v>76</c:v>
                </c:pt>
                <c:pt idx="9">
                  <c:v>96</c:v>
                </c:pt>
                <c:pt idx="10">
                  <c:v>86</c:v>
                </c:pt>
                <c:pt idx="11">
                  <c:v>104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0CA-45B9-9215-110E801CCE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7387128"/>
        <c:axId val="627387520"/>
      </c:lineChart>
      <c:catAx>
        <c:axId val="62738712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27387520"/>
        <c:crosses val="autoZero"/>
        <c:auto val="1"/>
        <c:lblAlgn val="ctr"/>
        <c:lblOffset val="100"/>
        <c:noMultiLvlLbl val="0"/>
      </c:catAx>
      <c:valAx>
        <c:axId val="6273875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27387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EC4-4AE1-9D23-BA71EDAA6D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EC4-4AE1-9D23-BA71EDAA6D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EC4-4AE1-9D23-BA71EDAA6D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EC4-4AE1-9D23-BA71EDAA6D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EC4-4AE1-9D23-BA71EDAA6D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EC4-4AE1-9D23-BA71EDAA6D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EC4-4AE1-9D23-BA71EDAA6D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EC4-4AE1-9D23-BA71EDAA6D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EC4-4AE1-9D23-BA71EDAA6D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EC4-4AE1-9D23-BA71EDAA6D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EC4-4AE1-9D23-BA71EDAA6D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EC4-4AE1-9D23-BA71EDAA6DD7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EC4-4AE1-9D23-BA71EDAA6D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'[1]24.09.2019 BUKASA-WAKISO'!$C$9:$N$9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'[1]24.09.2019 BUKASA-WAKISO'!$C$59:$N$59</c:f>
              <c:numCache>
                <c:formatCode>General</c:formatCode>
                <c:ptCount val="12"/>
                <c:pt idx="0">
                  <c:v>0.16721311475409836</c:v>
                </c:pt>
                <c:pt idx="1">
                  <c:v>0.14262295081967213</c:v>
                </c:pt>
                <c:pt idx="2">
                  <c:v>3.3606557377049179E-2</c:v>
                </c:pt>
                <c:pt idx="3">
                  <c:v>1.9672131147540985E-2</c:v>
                </c:pt>
                <c:pt idx="4">
                  <c:v>1.639344262295082E-3</c:v>
                </c:pt>
                <c:pt idx="5">
                  <c:v>8.1967213114754098E-4</c:v>
                </c:pt>
                <c:pt idx="6">
                  <c:v>0.10737704918032787</c:v>
                </c:pt>
                <c:pt idx="7">
                  <c:v>6.5573770491803279E-3</c:v>
                </c:pt>
                <c:pt idx="8">
                  <c:v>8.1967213114754098E-4</c:v>
                </c:pt>
                <c:pt idx="9">
                  <c:v>0</c:v>
                </c:pt>
                <c:pt idx="10">
                  <c:v>0.51967213114754096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EC4-4AE1-9D23-BA71EDAA6D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072-43EB-B83C-91752E49761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072-43EB-B83C-91752E49761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072-43EB-B83C-91752E49761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072-43EB-B83C-91752E49761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072-43EB-B83C-91752E49761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072-43EB-B83C-91752E49761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072-43EB-B83C-91752E49761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072-43EB-B83C-91752E49761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072-43EB-B83C-91752E49761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072-43EB-B83C-91752E49761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072-43EB-B83C-91752E49761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072-43EB-B83C-91752E497616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072-43EB-B83C-91752E4976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'[1]24.09.2019 BUKASA-WAKISO'!$C$9:$N$9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'[1]24.09.2019 BUKASA-WAKISO'!$C$60:$N$60</c:f>
              <c:numCache>
                <c:formatCode>General</c:formatCode>
                <c:ptCount val="12"/>
                <c:pt idx="0">
                  <c:v>0.34812286689419797</c:v>
                </c:pt>
                <c:pt idx="1">
                  <c:v>0.29692832764505117</c:v>
                </c:pt>
                <c:pt idx="2">
                  <c:v>6.9965870307167236E-2</c:v>
                </c:pt>
                <c:pt idx="3">
                  <c:v>4.0955631399317405E-2</c:v>
                </c:pt>
                <c:pt idx="4">
                  <c:v>3.4129692832764505E-3</c:v>
                </c:pt>
                <c:pt idx="5">
                  <c:v>1.7064846416382253E-3</c:v>
                </c:pt>
                <c:pt idx="6">
                  <c:v>0.2235494880546075</c:v>
                </c:pt>
                <c:pt idx="7">
                  <c:v>1.3651877133105802E-2</c:v>
                </c:pt>
                <c:pt idx="8">
                  <c:v>1.7064846416382253E-3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072-43EB-B83C-91752E4976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'24.09 Wakiso-Bukasa'!$AE$9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'24.09 Wakiso-Bukasa'!$R$10:$R$21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'24.09 Wakiso-Bukasa'!$AE$10:$AE$21</c:f>
              <c:numCache>
                <c:formatCode>0</c:formatCode>
                <c:ptCount val="12"/>
                <c:pt idx="0">
                  <c:v>37</c:v>
                </c:pt>
                <c:pt idx="1">
                  <c:v>48</c:v>
                </c:pt>
                <c:pt idx="2">
                  <c:v>34</c:v>
                </c:pt>
                <c:pt idx="3">
                  <c:v>38</c:v>
                </c:pt>
                <c:pt idx="4">
                  <c:v>46</c:v>
                </c:pt>
                <c:pt idx="5">
                  <c:v>48</c:v>
                </c:pt>
                <c:pt idx="6">
                  <c:v>42</c:v>
                </c:pt>
                <c:pt idx="7">
                  <c:v>35</c:v>
                </c:pt>
                <c:pt idx="8">
                  <c:v>43</c:v>
                </c:pt>
                <c:pt idx="9">
                  <c:v>47</c:v>
                </c:pt>
                <c:pt idx="10">
                  <c:v>58</c:v>
                </c:pt>
                <c:pt idx="11">
                  <c:v>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D5F-499C-8247-FFF3D6EFDA44}"/>
            </c:ext>
          </c:extLst>
        </c:ser>
        <c:ser>
          <c:idx val="1"/>
          <c:order val="1"/>
          <c:tx>
            <c:strRef>
              <c:f>'24.09 Wakiso-Bukasa'!$AF$9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'24.09 Wakiso-Bukasa'!$R$10:$R$21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'24.09 Wakiso-Bukasa'!$AF$10:$AF$21</c:f>
              <c:numCache>
                <c:formatCode>0</c:formatCode>
                <c:ptCount val="12"/>
                <c:pt idx="0">
                  <c:v>114</c:v>
                </c:pt>
                <c:pt idx="1">
                  <c:v>121</c:v>
                </c:pt>
                <c:pt idx="2">
                  <c:v>126</c:v>
                </c:pt>
                <c:pt idx="3">
                  <c:v>106</c:v>
                </c:pt>
                <c:pt idx="4">
                  <c:v>123</c:v>
                </c:pt>
                <c:pt idx="5">
                  <c:v>124</c:v>
                </c:pt>
                <c:pt idx="6">
                  <c:v>115</c:v>
                </c:pt>
                <c:pt idx="7">
                  <c:v>95</c:v>
                </c:pt>
                <c:pt idx="8">
                  <c:v>104</c:v>
                </c:pt>
                <c:pt idx="9">
                  <c:v>111</c:v>
                </c:pt>
                <c:pt idx="10">
                  <c:v>157</c:v>
                </c:pt>
                <c:pt idx="11">
                  <c:v>161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D5F-499C-8247-FFF3D6EFD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7395752"/>
        <c:axId val="627392224"/>
      </c:lineChart>
      <c:catAx>
        <c:axId val="62739575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27392224"/>
        <c:crosses val="autoZero"/>
        <c:auto val="1"/>
        <c:lblAlgn val="ctr"/>
        <c:lblOffset val="100"/>
        <c:noMultiLvlLbl val="0"/>
      </c:catAx>
      <c:valAx>
        <c:axId val="6273922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27395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AD9-43D2-B994-F66788B4CE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AD9-43D2-B994-F66788B4CE1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AD9-43D2-B994-F66788B4CE1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AD9-43D2-B994-F66788B4CE1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AD9-43D2-B994-F66788B4CE1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AD9-43D2-B994-F66788B4CE1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AD9-43D2-B994-F66788B4CE1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AD9-43D2-B994-F66788B4CE1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AD9-43D2-B994-F66788B4CE1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AD9-43D2-B994-F66788B4CE1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AD9-43D2-B994-F66788B4CE1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AD9-43D2-B994-F66788B4CE1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AD9-43D2-B994-F66788B4CE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'24.09 Wakiso-Bukasa'!$C$9:$N$9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'24.09 Wakiso-Bukasa'!$C$59:$N$59</c:f>
              <c:numCache>
                <c:formatCode>0.0%</c:formatCode>
                <c:ptCount val="12"/>
                <c:pt idx="0">
                  <c:v>0.16678105696636925</c:v>
                </c:pt>
                <c:pt idx="1">
                  <c:v>3.2258064516129031E-2</c:v>
                </c:pt>
                <c:pt idx="2">
                  <c:v>4.5298558682223745E-2</c:v>
                </c:pt>
                <c:pt idx="3">
                  <c:v>2.6767330130404943E-2</c:v>
                </c:pt>
                <c:pt idx="4">
                  <c:v>3.4317089910775567E-3</c:v>
                </c:pt>
                <c:pt idx="5">
                  <c:v>0</c:v>
                </c:pt>
                <c:pt idx="6">
                  <c:v>6.5202470830473577E-2</c:v>
                </c:pt>
                <c:pt idx="7">
                  <c:v>2.3335621139327384E-2</c:v>
                </c:pt>
                <c:pt idx="8">
                  <c:v>6.8634179821551134E-3</c:v>
                </c:pt>
                <c:pt idx="9">
                  <c:v>0</c:v>
                </c:pt>
                <c:pt idx="10">
                  <c:v>0.62937542896362386</c:v>
                </c:pt>
                <c:pt idx="11">
                  <c:v>6.863417982155113E-4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AD9-43D2-B994-F66788B4C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'24.09 Wakiso-Bukasa'!$S$9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'24.09 Wakiso-Bukasa'!$R$10:$R$21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'24.09 Wakiso-Bukasa'!$S$10:$S$21</c:f>
              <c:numCache>
                <c:formatCode>0</c:formatCode>
                <c:ptCount val="12"/>
                <c:pt idx="0">
                  <c:v>15</c:v>
                </c:pt>
                <c:pt idx="1">
                  <c:v>24</c:v>
                </c:pt>
                <c:pt idx="2">
                  <c:v>16</c:v>
                </c:pt>
                <c:pt idx="3">
                  <c:v>9</c:v>
                </c:pt>
                <c:pt idx="4">
                  <c:v>20</c:v>
                </c:pt>
                <c:pt idx="5">
                  <c:v>24</c:v>
                </c:pt>
                <c:pt idx="6">
                  <c:v>26</c:v>
                </c:pt>
                <c:pt idx="7">
                  <c:v>18</c:v>
                </c:pt>
                <c:pt idx="8">
                  <c:v>21</c:v>
                </c:pt>
                <c:pt idx="9">
                  <c:v>17</c:v>
                </c:pt>
                <c:pt idx="10">
                  <c:v>27</c:v>
                </c:pt>
                <c:pt idx="11">
                  <c:v>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232-4340-AED5-CD3F6DAF145D}"/>
            </c:ext>
          </c:extLst>
        </c:ser>
        <c:ser>
          <c:idx val="1"/>
          <c:order val="1"/>
          <c:tx>
            <c:strRef>
              <c:f>'24.09 Wakiso-Bukasa'!$T$9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'24.09 Wakiso-Bukasa'!$R$10:$R$21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'24.09 Wakiso-Bukasa'!$T$10:$T$21</c:f>
              <c:numCache>
                <c:formatCode>0</c:formatCode>
                <c:ptCount val="12"/>
                <c:pt idx="0">
                  <c:v>2</c:v>
                </c:pt>
                <c:pt idx="1">
                  <c:v>6</c:v>
                </c:pt>
                <c:pt idx="2">
                  <c:v>2</c:v>
                </c:pt>
                <c:pt idx="3">
                  <c:v>8</c:v>
                </c:pt>
                <c:pt idx="4">
                  <c:v>9</c:v>
                </c:pt>
                <c:pt idx="5">
                  <c:v>0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4</c:v>
                </c:pt>
                <c:pt idx="10">
                  <c:v>3</c:v>
                </c:pt>
                <c:pt idx="11">
                  <c:v>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232-4340-AED5-CD3F6DAF145D}"/>
            </c:ext>
          </c:extLst>
        </c:ser>
        <c:ser>
          <c:idx val="2"/>
          <c:order val="2"/>
          <c:tx>
            <c:strRef>
              <c:f>'24.09 Wakiso-Bukasa'!$U$9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'24.09 Wakiso-Bukasa'!$U$10:$U$21</c:f>
              <c:numCache>
                <c:formatCode>0</c:formatCode>
                <c:ptCount val="12"/>
                <c:pt idx="0">
                  <c:v>4</c:v>
                </c:pt>
                <c:pt idx="1">
                  <c:v>6</c:v>
                </c:pt>
                <c:pt idx="2">
                  <c:v>5</c:v>
                </c:pt>
                <c:pt idx="3">
                  <c:v>8</c:v>
                </c:pt>
                <c:pt idx="4">
                  <c:v>6</c:v>
                </c:pt>
                <c:pt idx="5">
                  <c:v>7</c:v>
                </c:pt>
                <c:pt idx="6">
                  <c:v>4</c:v>
                </c:pt>
                <c:pt idx="7">
                  <c:v>3</c:v>
                </c:pt>
                <c:pt idx="8">
                  <c:v>8</c:v>
                </c:pt>
                <c:pt idx="9">
                  <c:v>3</c:v>
                </c:pt>
                <c:pt idx="10">
                  <c:v>4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32-4340-AED5-CD3F6DAF145D}"/>
            </c:ext>
          </c:extLst>
        </c:ser>
        <c:ser>
          <c:idx val="3"/>
          <c:order val="3"/>
          <c:tx>
            <c:strRef>
              <c:f>'24.09 Wakiso-Bukasa'!$V$9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'24.09 Wakiso-Bukasa'!$V$10:$V$21</c:f>
              <c:numCache>
                <c:formatCode>0</c:formatCode>
                <c:ptCount val="12"/>
                <c:pt idx="0">
                  <c:v>8</c:v>
                </c:pt>
                <c:pt idx="1">
                  <c:v>3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3</c:v>
                </c:pt>
                <c:pt idx="7">
                  <c:v>0</c:v>
                </c:pt>
                <c:pt idx="8">
                  <c:v>3</c:v>
                </c:pt>
                <c:pt idx="9">
                  <c:v>5</c:v>
                </c:pt>
                <c:pt idx="10">
                  <c:v>4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32-4340-AED5-CD3F6DAF145D}"/>
            </c:ext>
          </c:extLst>
        </c:ser>
        <c:ser>
          <c:idx val="4"/>
          <c:order val="4"/>
          <c:tx>
            <c:strRef>
              <c:f>'24.09 Wakiso-Bukasa'!$W$9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'24.09 Wakiso-Bukasa'!$W$10:$W$21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232-4340-AED5-CD3F6DAF145D}"/>
            </c:ext>
          </c:extLst>
        </c:ser>
        <c:ser>
          <c:idx val="5"/>
          <c:order val="5"/>
          <c:tx>
            <c:strRef>
              <c:f>'24.09 Wakiso-Bukasa'!$X$9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'24.09 Wakiso-Bukasa'!$X$10:$X$21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232-4340-AED5-CD3F6DAF145D}"/>
            </c:ext>
          </c:extLst>
        </c:ser>
        <c:ser>
          <c:idx val="6"/>
          <c:order val="6"/>
          <c:tx>
            <c:strRef>
              <c:f>'24.09 Wakiso-Bukasa'!$Y$9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Wakiso-Bukasa'!$Y$10:$Y$21</c:f>
              <c:numCache>
                <c:formatCode>0</c:formatCode>
                <c:ptCount val="12"/>
                <c:pt idx="0">
                  <c:v>6</c:v>
                </c:pt>
                <c:pt idx="1">
                  <c:v>7</c:v>
                </c:pt>
                <c:pt idx="2">
                  <c:v>9</c:v>
                </c:pt>
                <c:pt idx="3">
                  <c:v>8</c:v>
                </c:pt>
                <c:pt idx="4">
                  <c:v>7</c:v>
                </c:pt>
                <c:pt idx="5">
                  <c:v>14</c:v>
                </c:pt>
                <c:pt idx="6">
                  <c:v>13</c:v>
                </c:pt>
                <c:pt idx="7">
                  <c:v>5</c:v>
                </c:pt>
                <c:pt idx="8">
                  <c:v>7</c:v>
                </c:pt>
                <c:pt idx="9">
                  <c:v>7</c:v>
                </c:pt>
                <c:pt idx="10">
                  <c:v>6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232-4340-AED5-CD3F6DAF145D}"/>
            </c:ext>
          </c:extLst>
        </c:ser>
        <c:ser>
          <c:idx val="7"/>
          <c:order val="7"/>
          <c:tx>
            <c:strRef>
              <c:f>'24.09 Wakiso-Bukasa'!$Z$9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Wakiso-Bukasa'!$Z$10:$Z$21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5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  <c:pt idx="10">
                  <c:v>5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232-4340-AED5-CD3F6DAF145D}"/>
            </c:ext>
          </c:extLst>
        </c:ser>
        <c:ser>
          <c:idx val="8"/>
          <c:order val="8"/>
          <c:tx>
            <c:strRef>
              <c:f>'24.09 Wakiso-Bukasa'!$AA$9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Wakiso-Bukasa'!$AA$10:$AA$21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232-4340-AED5-CD3F6DAF145D}"/>
            </c:ext>
          </c:extLst>
        </c:ser>
        <c:ser>
          <c:idx val="9"/>
          <c:order val="9"/>
          <c:tx>
            <c:strRef>
              <c:f>'24.09 Wakiso-Bukasa'!$AB$9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Wakiso-Bukasa'!$AB$10:$AB$21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232-4340-AED5-CD3F6DAF145D}"/>
            </c:ext>
          </c:extLst>
        </c:ser>
        <c:ser>
          <c:idx val="10"/>
          <c:order val="10"/>
          <c:tx>
            <c:strRef>
              <c:f>'24.09 Wakiso-Bukasa'!$AC$9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Wakiso-Bukasa'!$AC$10:$AC$21</c:f>
              <c:numCache>
                <c:formatCode>0</c:formatCode>
                <c:ptCount val="12"/>
                <c:pt idx="0">
                  <c:v>77</c:v>
                </c:pt>
                <c:pt idx="1">
                  <c:v>73</c:v>
                </c:pt>
                <c:pt idx="2">
                  <c:v>92</c:v>
                </c:pt>
                <c:pt idx="3">
                  <c:v>68</c:v>
                </c:pt>
                <c:pt idx="4">
                  <c:v>77</c:v>
                </c:pt>
                <c:pt idx="5">
                  <c:v>76</c:v>
                </c:pt>
                <c:pt idx="6">
                  <c:v>88</c:v>
                </c:pt>
                <c:pt idx="7">
                  <c:v>62</c:v>
                </c:pt>
                <c:pt idx="8">
                  <c:v>45</c:v>
                </c:pt>
                <c:pt idx="9">
                  <c:v>90</c:v>
                </c:pt>
                <c:pt idx="10">
                  <c:v>72</c:v>
                </c:pt>
                <c:pt idx="11">
                  <c:v>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232-4340-AED5-CD3F6DAF145D}"/>
            </c:ext>
          </c:extLst>
        </c:ser>
        <c:ser>
          <c:idx val="11"/>
          <c:order val="11"/>
          <c:tx>
            <c:strRef>
              <c:f>'24.09 Wakiso-Bukasa'!$AD$9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Wakiso-Bukasa'!$AD$10:$AD$21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232-4340-AED5-CD3F6DAF1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7384776"/>
        <c:axId val="627389480"/>
      </c:lineChart>
      <c:catAx>
        <c:axId val="627384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27389480"/>
        <c:crosses val="autoZero"/>
        <c:auto val="1"/>
        <c:lblAlgn val="ctr"/>
        <c:lblOffset val="100"/>
        <c:noMultiLvlLbl val="0"/>
      </c:catAx>
      <c:valAx>
        <c:axId val="627389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27384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496-4C9C-BA89-19C872160E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496-4C9C-BA89-19C872160E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496-4C9C-BA89-19C872160E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496-4C9C-BA89-19C872160E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496-4C9C-BA89-19C872160E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496-4C9C-BA89-19C872160E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496-4C9C-BA89-19C872160E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496-4C9C-BA89-19C872160E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496-4C9C-BA89-19C872160E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496-4C9C-BA89-19C872160E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496-4C9C-BA89-19C872160E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496-4C9C-BA89-19C872160E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496-4C9C-BA89-19C872160E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'24.09 Wakiso-Bukasa'!$C$9:$N$9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'24.09 Wakiso-Bukasa'!$C$60:$N$60</c:f>
              <c:numCache>
                <c:formatCode>0.00%</c:formatCode>
                <c:ptCount val="12"/>
                <c:pt idx="0">
                  <c:v>0.45</c:v>
                </c:pt>
                <c:pt idx="1">
                  <c:v>8.7037037037037038E-2</c:v>
                </c:pt>
                <c:pt idx="2">
                  <c:v>0.12222222222222222</c:v>
                </c:pt>
                <c:pt idx="3">
                  <c:v>7.2222222222222215E-2</c:v>
                </c:pt>
                <c:pt idx="4">
                  <c:v>9.2592592592592587E-3</c:v>
                </c:pt>
                <c:pt idx="5">
                  <c:v>0</c:v>
                </c:pt>
                <c:pt idx="6">
                  <c:v>0.17592592592592593</c:v>
                </c:pt>
                <c:pt idx="7">
                  <c:v>6.2962962962962957E-2</c:v>
                </c:pt>
                <c:pt idx="8">
                  <c:v>1.8518518518518517E-2</c:v>
                </c:pt>
                <c:pt idx="9">
                  <c:v>0</c:v>
                </c:pt>
                <c:pt idx="11">
                  <c:v>1.8518518518518519E-3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496-4C9C-BA89-19C872160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0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'[1]24.09.2019 WAKISO-BUKASA'!$AE$9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'[1]24.09.2019 WAKISO-BUKASA'!$R$10:$R$21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'[1]24.09.2019 WAKISO-BUKASA'!$AE$10:$AE$21</c:f>
              <c:numCache>
                <c:formatCode>General</c:formatCode>
                <c:ptCount val="12"/>
                <c:pt idx="0">
                  <c:v>37</c:v>
                </c:pt>
                <c:pt idx="1">
                  <c:v>48</c:v>
                </c:pt>
                <c:pt idx="2">
                  <c:v>34</c:v>
                </c:pt>
                <c:pt idx="3">
                  <c:v>38</c:v>
                </c:pt>
                <c:pt idx="4">
                  <c:v>46</c:v>
                </c:pt>
                <c:pt idx="5">
                  <c:v>48</c:v>
                </c:pt>
                <c:pt idx="6">
                  <c:v>42</c:v>
                </c:pt>
                <c:pt idx="7">
                  <c:v>35</c:v>
                </c:pt>
                <c:pt idx="8">
                  <c:v>43</c:v>
                </c:pt>
                <c:pt idx="9">
                  <c:v>47</c:v>
                </c:pt>
                <c:pt idx="10">
                  <c:v>58</c:v>
                </c:pt>
                <c:pt idx="11">
                  <c:v>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8E3-4896-997E-0287BE4264A2}"/>
            </c:ext>
          </c:extLst>
        </c:ser>
        <c:ser>
          <c:idx val="1"/>
          <c:order val="1"/>
          <c:tx>
            <c:strRef>
              <c:f>'[1]24.09.2019 WAKISO-BUKASA'!$AF$9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'[1]24.09.2019 WAKISO-BUKASA'!$R$10:$R$21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'[1]24.09.2019 WAKISO-BUKASA'!$AF$10:$AF$21</c:f>
              <c:numCache>
                <c:formatCode>General</c:formatCode>
                <c:ptCount val="12"/>
                <c:pt idx="0">
                  <c:v>114</c:v>
                </c:pt>
                <c:pt idx="1">
                  <c:v>121</c:v>
                </c:pt>
                <c:pt idx="2">
                  <c:v>126</c:v>
                </c:pt>
                <c:pt idx="3">
                  <c:v>106</c:v>
                </c:pt>
                <c:pt idx="4">
                  <c:v>123</c:v>
                </c:pt>
                <c:pt idx="5">
                  <c:v>124</c:v>
                </c:pt>
                <c:pt idx="6">
                  <c:v>115</c:v>
                </c:pt>
                <c:pt idx="7">
                  <c:v>95</c:v>
                </c:pt>
                <c:pt idx="8">
                  <c:v>104</c:v>
                </c:pt>
                <c:pt idx="9">
                  <c:v>111</c:v>
                </c:pt>
                <c:pt idx="10">
                  <c:v>157</c:v>
                </c:pt>
                <c:pt idx="11">
                  <c:v>161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8E3-4896-997E-0287BE4264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7400064"/>
        <c:axId val="627397320"/>
      </c:lineChart>
      <c:catAx>
        <c:axId val="62740006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27397320"/>
        <c:crosses val="autoZero"/>
        <c:auto val="1"/>
        <c:lblAlgn val="ctr"/>
        <c:lblOffset val="100"/>
        <c:noMultiLvlLbl val="0"/>
      </c:catAx>
      <c:valAx>
        <c:axId val="6273973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27400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343-455C-9E37-92D804D91C7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343-455C-9E37-92D804D91C7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343-455C-9E37-92D804D91C7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343-455C-9E37-92D804D91C7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343-455C-9E37-92D804D91C7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343-455C-9E37-92D804D91C7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343-455C-9E37-92D804D91C7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343-455C-9E37-92D804D91C7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343-455C-9E37-92D804D91C7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343-455C-9E37-92D804D91C7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343-455C-9E37-92D804D91C71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343-455C-9E37-92D804D91C71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343-455C-9E37-92D804D91C7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'[1]24.09.2019 WAKISO-BUKASA'!$C$9:$N$9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'[1]24.09.2019 WAKISO-BUKASA'!$C$59:$N$59</c:f>
              <c:numCache>
                <c:formatCode>General</c:formatCode>
                <c:ptCount val="12"/>
                <c:pt idx="0">
                  <c:v>0.16678105696636925</c:v>
                </c:pt>
                <c:pt idx="1">
                  <c:v>3.2258064516129031E-2</c:v>
                </c:pt>
                <c:pt idx="2">
                  <c:v>4.5298558682223745E-2</c:v>
                </c:pt>
                <c:pt idx="3">
                  <c:v>2.6767330130404943E-2</c:v>
                </c:pt>
                <c:pt idx="4">
                  <c:v>3.4317089910775567E-3</c:v>
                </c:pt>
                <c:pt idx="5">
                  <c:v>0</c:v>
                </c:pt>
                <c:pt idx="6">
                  <c:v>6.5202470830473577E-2</c:v>
                </c:pt>
                <c:pt idx="7">
                  <c:v>2.3335621139327384E-2</c:v>
                </c:pt>
                <c:pt idx="8">
                  <c:v>6.8634179821551134E-3</c:v>
                </c:pt>
                <c:pt idx="9">
                  <c:v>0</c:v>
                </c:pt>
                <c:pt idx="10">
                  <c:v>0.62937542896362386</c:v>
                </c:pt>
                <c:pt idx="11">
                  <c:v>6.863417982155113E-4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343-455C-9E37-92D804D91C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65"/>
          <c:y val="2.29602266373237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'[1]24.09.2019 WAKISO-BUKASA'!$S$9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'[1]24.09.2019 WAKISO-BUKASA'!$R$10:$R$21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'[1]24.09.2019 WAKISO-BUKASA'!$S$10:$S$21</c:f>
              <c:numCache>
                <c:formatCode>General</c:formatCode>
                <c:ptCount val="12"/>
                <c:pt idx="0">
                  <c:v>15</c:v>
                </c:pt>
                <c:pt idx="1">
                  <c:v>24</c:v>
                </c:pt>
                <c:pt idx="2">
                  <c:v>16</c:v>
                </c:pt>
                <c:pt idx="3">
                  <c:v>9</c:v>
                </c:pt>
                <c:pt idx="4">
                  <c:v>20</c:v>
                </c:pt>
                <c:pt idx="5">
                  <c:v>24</c:v>
                </c:pt>
                <c:pt idx="6">
                  <c:v>26</c:v>
                </c:pt>
                <c:pt idx="7">
                  <c:v>18</c:v>
                </c:pt>
                <c:pt idx="8">
                  <c:v>21</c:v>
                </c:pt>
                <c:pt idx="9">
                  <c:v>17</c:v>
                </c:pt>
                <c:pt idx="10">
                  <c:v>27</c:v>
                </c:pt>
                <c:pt idx="11">
                  <c:v>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197-4763-A210-B279F72968A2}"/>
            </c:ext>
          </c:extLst>
        </c:ser>
        <c:ser>
          <c:idx val="1"/>
          <c:order val="1"/>
          <c:tx>
            <c:strRef>
              <c:f>'[1]24.09.2019 WAKISO-BUKASA'!$T$9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'[1]24.09.2019 WAKISO-BUKASA'!$R$10:$R$21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'[1]24.09.2019 WAKISO-BUKASA'!$T$10:$T$21</c:f>
              <c:numCache>
                <c:formatCode>General</c:formatCode>
                <c:ptCount val="12"/>
                <c:pt idx="0">
                  <c:v>2</c:v>
                </c:pt>
                <c:pt idx="1">
                  <c:v>6</c:v>
                </c:pt>
                <c:pt idx="2">
                  <c:v>2</c:v>
                </c:pt>
                <c:pt idx="3">
                  <c:v>8</c:v>
                </c:pt>
                <c:pt idx="4">
                  <c:v>9</c:v>
                </c:pt>
                <c:pt idx="5">
                  <c:v>0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4</c:v>
                </c:pt>
                <c:pt idx="10">
                  <c:v>3</c:v>
                </c:pt>
                <c:pt idx="11">
                  <c:v>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197-4763-A210-B279F72968A2}"/>
            </c:ext>
          </c:extLst>
        </c:ser>
        <c:ser>
          <c:idx val="2"/>
          <c:order val="2"/>
          <c:tx>
            <c:strRef>
              <c:f>'[1]24.09.2019 WAKISO-BUKASA'!$U$9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'[1]24.09.2019 WAKISO-BUKASA'!$U$10:$U$21</c:f>
              <c:numCache>
                <c:formatCode>General</c:formatCode>
                <c:ptCount val="12"/>
                <c:pt idx="0">
                  <c:v>4</c:v>
                </c:pt>
                <c:pt idx="1">
                  <c:v>6</c:v>
                </c:pt>
                <c:pt idx="2">
                  <c:v>5</c:v>
                </c:pt>
                <c:pt idx="3">
                  <c:v>8</c:v>
                </c:pt>
                <c:pt idx="4">
                  <c:v>6</c:v>
                </c:pt>
                <c:pt idx="5">
                  <c:v>7</c:v>
                </c:pt>
                <c:pt idx="6">
                  <c:v>4</c:v>
                </c:pt>
                <c:pt idx="7">
                  <c:v>3</c:v>
                </c:pt>
                <c:pt idx="8">
                  <c:v>8</c:v>
                </c:pt>
                <c:pt idx="9">
                  <c:v>3</c:v>
                </c:pt>
                <c:pt idx="10">
                  <c:v>4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97-4763-A210-B279F72968A2}"/>
            </c:ext>
          </c:extLst>
        </c:ser>
        <c:ser>
          <c:idx val="3"/>
          <c:order val="3"/>
          <c:tx>
            <c:strRef>
              <c:f>'[1]24.09.2019 WAKISO-BUKASA'!$V$9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'[1]24.09.2019 WAKISO-BUKASA'!$V$10:$V$21</c:f>
              <c:numCache>
                <c:formatCode>General</c:formatCode>
                <c:ptCount val="12"/>
                <c:pt idx="0">
                  <c:v>8</c:v>
                </c:pt>
                <c:pt idx="1">
                  <c:v>3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3</c:v>
                </c:pt>
                <c:pt idx="7">
                  <c:v>0</c:v>
                </c:pt>
                <c:pt idx="8">
                  <c:v>3</c:v>
                </c:pt>
                <c:pt idx="9">
                  <c:v>5</c:v>
                </c:pt>
                <c:pt idx="10">
                  <c:v>4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197-4763-A210-B279F72968A2}"/>
            </c:ext>
          </c:extLst>
        </c:ser>
        <c:ser>
          <c:idx val="4"/>
          <c:order val="4"/>
          <c:tx>
            <c:strRef>
              <c:f>'[1]24.09.2019 WAKISO-BUKASA'!$W$9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'[1]24.09.2019 WAKISO-BUKASA'!$W$10:$W$21</c:f>
              <c:numCache>
                <c:formatCode>General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197-4763-A210-B279F72968A2}"/>
            </c:ext>
          </c:extLst>
        </c:ser>
        <c:ser>
          <c:idx val="5"/>
          <c:order val="5"/>
          <c:tx>
            <c:strRef>
              <c:f>'[1]24.09.2019 WAKISO-BUKASA'!$X$9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'[1]24.09.2019 WAKISO-BUKASA'!$X$10:$X$21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197-4763-A210-B279F72968A2}"/>
            </c:ext>
          </c:extLst>
        </c:ser>
        <c:ser>
          <c:idx val="6"/>
          <c:order val="6"/>
          <c:tx>
            <c:strRef>
              <c:f>'[1]24.09.2019 WAKISO-BUKASA'!$Y$9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'[1]24.09.2019 WAKISO-BUKASA'!$Y$10:$Y$21</c:f>
              <c:numCache>
                <c:formatCode>General</c:formatCode>
                <c:ptCount val="12"/>
                <c:pt idx="0">
                  <c:v>6</c:v>
                </c:pt>
                <c:pt idx="1">
                  <c:v>7</c:v>
                </c:pt>
                <c:pt idx="2">
                  <c:v>9</c:v>
                </c:pt>
                <c:pt idx="3">
                  <c:v>8</c:v>
                </c:pt>
                <c:pt idx="4">
                  <c:v>7</c:v>
                </c:pt>
                <c:pt idx="5">
                  <c:v>14</c:v>
                </c:pt>
                <c:pt idx="6">
                  <c:v>13</c:v>
                </c:pt>
                <c:pt idx="7">
                  <c:v>5</c:v>
                </c:pt>
                <c:pt idx="8">
                  <c:v>7</c:v>
                </c:pt>
                <c:pt idx="9">
                  <c:v>7</c:v>
                </c:pt>
                <c:pt idx="10">
                  <c:v>6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197-4763-A210-B279F72968A2}"/>
            </c:ext>
          </c:extLst>
        </c:ser>
        <c:ser>
          <c:idx val="7"/>
          <c:order val="7"/>
          <c:tx>
            <c:strRef>
              <c:f>'[1]24.09.2019 WAKISO-BUKASA'!$Z$9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'[1]24.09.2019 WAKISO-BUKASA'!$Z$10:$Z$21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5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  <c:pt idx="10">
                  <c:v>5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197-4763-A210-B279F72968A2}"/>
            </c:ext>
          </c:extLst>
        </c:ser>
        <c:ser>
          <c:idx val="8"/>
          <c:order val="8"/>
          <c:tx>
            <c:strRef>
              <c:f>'[1]24.09.2019 WAKISO-BUKASA'!$AA$9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'[1]24.09.2019 WAKISO-BUKASA'!$AA$10:$AA$21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197-4763-A210-B279F72968A2}"/>
            </c:ext>
          </c:extLst>
        </c:ser>
        <c:ser>
          <c:idx val="9"/>
          <c:order val="9"/>
          <c:tx>
            <c:strRef>
              <c:f>'[1]24.09.2019 WAKISO-BUKASA'!$AB$9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'[1]24.09.2019 WAKISO-BUKASA'!$AB$10:$AB$21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197-4763-A210-B279F72968A2}"/>
            </c:ext>
          </c:extLst>
        </c:ser>
        <c:ser>
          <c:idx val="10"/>
          <c:order val="10"/>
          <c:tx>
            <c:strRef>
              <c:f>'[1]24.09.2019 WAKISO-BUKASA'!$AC$9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'[1]24.09.2019 WAKISO-BUKASA'!$AC$10:$AC$21</c:f>
              <c:numCache>
                <c:formatCode>General</c:formatCode>
                <c:ptCount val="12"/>
                <c:pt idx="0">
                  <c:v>77</c:v>
                </c:pt>
                <c:pt idx="1">
                  <c:v>73</c:v>
                </c:pt>
                <c:pt idx="2">
                  <c:v>92</c:v>
                </c:pt>
                <c:pt idx="3">
                  <c:v>68</c:v>
                </c:pt>
                <c:pt idx="4">
                  <c:v>77</c:v>
                </c:pt>
                <c:pt idx="5">
                  <c:v>76</c:v>
                </c:pt>
                <c:pt idx="6">
                  <c:v>88</c:v>
                </c:pt>
                <c:pt idx="7">
                  <c:v>62</c:v>
                </c:pt>
                <c:pt idx="8">
                  <c:v>45</c:v>
                </c:pt>
                <c:pt idx="9">
                  <c:v>90</c:v>
                </c:pt>
                <c:pt idx="10">
                  <c:v>72</c:v>
                </c:pt>
                <c:pt idx="11">
                  <c:v>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197-4763-A210-B279F72968A2}"/>
            </c:ext>
          </c:extLst>
        </c:ser>
        <c:ser>
          <c:idx val="11"/>
          <c:order val="11"/>
          <c:tx>
            <c:strRef>
              <c:f>'[1]24.09.2019 WAKISO-BUKASA'!$AD$9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'[1]24.09.2019 WAKISO-BUKASA'!$AD$10:$AD$21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197-4763-A210-B279F72968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7398496"/>
        <c:axId val="627398888"/>
      </c:lineChart>
      <c:catAx>
        <c:axId val="627398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27398888"/>
        <c:crosses val="autoZero"/>
        <c:auto val="1"/>
        <c:lblAlgn val="ctr"/>
        <c:lblOffset val="100"/>
        <c:noMultiLvlLbl val="0"/>
      </c:catAx>
      <c:valAx>
        <c:axId val="627398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27398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E2F-45CF-962D-86804A01345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E2F-45CF-962D-86804A01345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E2F-45CF-962D-86804A01345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E2F-45CF-962D-86804A01345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E2F-45CF-962D-86804A01345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E2F-45CF-962D-86804A01345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E2F-45CF-962D-86804A01345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3E2F-45CF-962D-86804A01345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E2F-45CF-962D-86804A01345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E2F-45CF-962D-86804A01345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E2F-45CF-962D-86804A01345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3E2F-45CF-962D-86804A013459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E2F-45CF-962D-86804A01345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'[1]24.09.2019 WAKISO-BUKASA'!$C$9:$N$9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'[1]24.09.2019 WAKISO-BUKASA'!$C$60:$N$60</c:f>
              <c:numCache>
                <c:formatCode>General</c:formatCode>
                <c:ptCount val="12"/>
                <c:pt idx="0">
                  <c:v>0.45</c:v>
                </c:pt>
                <c:pt idx="1">
                  <c:v>8.7037037037037038E-2</c:v>
                </c:pt>
                <c:pt idx="2">
                  <c:v>0.12222222222222222</c:v>
                </c:pt>
                <c:pt idx="3">
                  <c:v>7.2222222222222215E-2</c:v>
                </c:pt>
                <c:pt idx="4">
                  <c:v>9.2592592592592587E-3</c:v>
                </c:pt>
                <c:pt idx="5">
                  <c:v>0</c:v>
                </c:pt>
                <c:pt idx="6">
                  <c:v>0.17592592592592593</c:v>
                </c:pt>
                <c:pt idx="7">
                  <c:v>6.2962962962962957E-2</c:v>
                </c:pt>
                <c:pt idx="8">
                  <c:v>1.8518518518518517E-2</c:v>
                </c:pt>
                <c:pt idx="9">
                  <c:v>0</c:v>
                </c:pt>
                <c:pt idx="11">
                  <c:v>1.8518518518518519E-3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E2F-45CF-962D-86804A0134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'25.09 Bukasa-Wakiso'!$AE$9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'25.09 Bukasa-Wakiso'!$R$10:$R$21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'25.09 Bukasa-Wakiso'!$AE$10:$AE$21</c:f>
              <c:numCache>
                <c:formatCode>0</c:formatCode>
                <c:ptCount val="12"/>
                <c:pt idx="0">
                  <c:v>70</c:v>
                </c:pt>
                <c:pt idx="1">
                  <c:v>77</c:v>
                </c:pt>
                <c:pt idx="2">
                  <c:v>57</c:v>
                </c:pt>
                <c:pt idx="3">
                  <c:v>63</c:v>
                </c:pt>
                <c:pt idx="4">
                  <c:v>35</c:v>
                </c:pt>
                <c:pt idx="5">
                  <c:v>43</c:v>
                </c:pt>
                <c:pt idx="6">
                  <c:v>42</c:v>
                </c:pt>
                <c:pt idx="7">
                  <c:v>59</c:v>
                </c:pt>
                <c:pt idx="8">
                  <c:v>58</c:v>
                </c:pt>
                <c:pt idx="9">
                  <c:v>44</c:v>
                </c:pt>
                <c:pt idx="10">
                  <c:v>63</c:v>
                </c:pt>
                <c:pt idx="11">
                  <c:v>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6D8-486C-94F6-6CD386BE52F0}"/>
            </c:ext>
          </c:extLst>
        </c:ser>
        <c:ser>
          <c:idx val="1"/>
          <c:order val="1"/>
          <c:tx>
            <c:strRef>
              <c:f>'25.09 Bukasa-Wakiso'!$AF$9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'25.09 Bukasa-Wakiso'!$R$10:$R$21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'25.09 Bukasa-Wakiso'!$AF$10:$AF$21</c:f>
              <c:numCache>
                <c:formatCode>0</c:formatCode>
                <c:ptCount val="12"/>
                <c:pt idx="0">
                  <c:v>120</c:v>
                </c:pt>
                <c:pt idx="1">
                  <c:v>151</c:v>
                </c:pt>
                <c:pt idx="2">
                  <c:v>120</c:v>
                </c:pt>
                <c:pt idx="3">
                  <c:v>123</c:v>
                </c:pt>
                <c:pt idx="4">
                  <c:v>91</c:v>
                </c:pt>
                <c:pt idx="5">
                  <c:v>97</c:v>
                </c:pt>
                <c:pt idx="6">
                  <c:v>76</c:v>
                </c:pt>
                <c:pt idx="7">
                  <c:v>112</c:v>
                </c:pt>
                <c:pt idx="8">
                  <c:v>118</c:v>
                </c:pt>
                <c:pt idx="9">
                  <c:v>99</c:v>
                </c:pt>
                <c:pt idx="10">
                  <c:v>123</c:v>
                </c:pt>
                <c:pt idx="11">
                  <c:v>140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6D8-486C-94F6-6CD386BE5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8788080"/>
        <c:axId val="618786120"/>
      </c:lineChart>
      <c:catAx>
        <c:axId val="61878808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8786120"/>
        <c:crosses val="autoZero"/>
        <c:auto val="1"/>
        <c:lblAlgn val="ctr"/>
        <c:lblOffset val="100"/>
        <c:noMultiLvlLbl val="0"/>
      </c:catAx>
      <c:valAx>
        <c:axId val="6187861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8788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B3F-4B31-952A-3E8EFBAD12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B3F-4B31-952A-3E8EFBAD12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B3F-4B31-952A-3E8EFBAD12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B3F-4B31-952A-3E8EFBAD12A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B3F-4B31-952A-3E8EFBAD12A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B3F-4B31-952A-3E8EFBAD12A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B3F-4B31-952A-3E8EFBAD12A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7B3F-4B31-952A-3E8EFBAD12A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7B3F-4B31-952A-3E8EFBAD12A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7B3F-4B31-952A-3E8EFBAD12A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7B3F-4B31-952A-3E8EFBAD12A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7B3F-4B31-952A-3E8EFBAD12A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B3F-4B31-952A-3E8EFBAD12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'25.09 Bukasa-Wakiso'!$C$9:$N$9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'25.09 Bukasa-Wakiso'!$C$59:$N$59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B3F-4B31-952A-3E8EFBAD1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'25.09 Bukasa-Wakiso'!$S$9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'25.09 Bukasa-Wakiso'!$R$10:$R$21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'25.09 Bukasa-Wakiso'!$S$10:$S$21</c:f>
              <c:numCache>
                <c:formatCode>0</c:formatCode>
                <c:ptCount val="12"/>
                <c:pt idx="0">
                  <c:v>25</c:v>
                </c:pt>
                <c:pt idx="1">
                  <c:v>32</c:v>
                </c:pt>
                <c:pt idx="2">
                  <c:v>25</c:v>
                </c:pt>
                <c:pt idx="3">
                  <c:v>20</c:v>
                </c:pt>
                <c:pt idx="4">
                  <c:v>12</c:v>
                </c:pt>
                <c:pt idx="5">
                  <c:v>14</c:v>
                </c:pt>
                <c:pt idx="6">
                  <c:v>18</c:v>
                </c:pt>
                <c:pt idx="7">
                  <c:v>23</c:v>
                </c:pt>
                <c:pt idx="8">
                  <c:v>20</c:v>
                </c:pt>
                <c:pt idx="9">
                  <c:v>17</c:v>
                </c:pt>
                <c:pt idx="10">
                  <c:v>22</c:v>
                </c:pt>
                <c:pt idx="11">
                  <c:v>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EE7-484C-BD81-92E397547986}"/>
            </c:ext>
          </c:extLst>
        </c:ser>
        <c:ser>
          <c:idx val="1"/>
          <c:order val="1"/>
          <c:tx>
            <c:strRef>
              <c:f>'25.09 Bukasa-Wakiso'!$T$9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'25.09 Bukasa-Wakiso'!$R$10:$R$21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'25.09 Bukasa-Wakiso'!$T$10:$T$21</c:f>
              <c:numCache>
                <c:formatCode>0</c:formatCode>
                <c:ptCount val="12"/>
                <c:pt idx="0">
                  <c:v>22</c:v>
                </c:pt>
                <c:pt idx="1">
                  <c:v>25</c:v>
                </c:pt>
                <c:pt idx="2">
                  <c:v>14</c:v>
                </c:pt>
                <c:pt idx="3">
                  <c:v>15</c:v>
                </c:pt>
                <c:pt idx="4">
                  <c:v>5</c:v>
                </c:pt>
                <c:pt idx="5">
                  <c:v>13</c:v>
                </c:pt>
                <c:pt idx="6">
                  <c:v>12</c:v>
                </c:pt>
                <c:pt idx="7">
                  <c:v>22</c:v>
                </c:pt>
                <c:pt idx="8">
                  <c:v>18</c:v>
                </c:pt>
                <c:pt idx="9">
                  <c:v>12</c:v>
                </c:pt>
                <c:pt idx="10">
                  <c:v>14</c:v>
                </c:pt>
                <c:pt idx="11">
                  <c:v>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EE7-484C-BD81-92E397547986}"/>
            </c:ext>
          </c:extLst>
        </c:ser>
        <c:ser>
          <c:idx val="2"/>
          <c:order val="2"/>
          <c:tx>
            <c:strRef>
              <c:f>'25.09 Bukasa-Wakiso'!$U$9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'25.09 Bukasa-Wakiso'!$U$10:$U$21</c:f>
              <c:numCache>
                <c:formatCode>0</c:formatCode>
                <c:ptCount val="12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7</c:v>
                </c:pt>
                <c:pt idx="9">
                  <c:v>4</c:v>
                </c:pt>
                <c:pt idx="10">
                  <c:v>7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E7-484C-BD81-92E397547986}"/>
            </c:ext>
          </c:extLst>
        </c:ser>
        <c:ser>
          <c:idx val="3"/>
          <c:order val="3"/>
          <c:tx>
            <c:strRef>
              <c:f>'25.09 Bukasa-Wakiso'!$V$9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'25.09 Bukasa-Wakiso'!$V$10:$V$21</c:f>
              <c:numCache>
                <c:formatCode>0</c:formatCode>
                <c:ptCount val="12"/>
                <c:pt idx="0">
                  <c:v>6</c:v>
                </c:pt>
                <c:pt idx="1">
                  <c:v>7</c:v>
                </c:pt>
                <c:pt idx="2">
                  <c:v>0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7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E7-484C-BD81-92E397547986}"/>
            </c:ext>
          </c:extLst>
        </c:ser>
        <c:ser>
          <c:idx val="4"/>
          <c:order val="4"/>
          <c:tx>
            <c:strRef>
              <c:f>'25.09 Bukasa-Wakiso'!$W$9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'25.09 Bukasa-Wakiso'!$W$10:$W$21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EE7-484C-BD81-92E397547986}"/>
            </c:ext>
          </c:extLst>
        </c:ser>
        <c:ser>
          <c:idx val="5"/>
          <c:order val="5"/>
          <c:tx>
            <c:strRef>
              <c:f>'25.09 Bukasa-Wakiso'!$X$9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'25.09 Bukasa-Wakiso'!$X$10:$X$21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EE7-484C-BD81-92E397547986}"/>
            </c:ext>
          </c:extLst>
        </c:ser>
        <c:ser>
          <c:idx val="6"/>
          <c:order val="6"/>
          <c:tx>
            <c:strRef>
              <c:f>'25.09 Bukasa-Wakiso'!$Y$9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'25.09 Bukasa-Wakiso'!$Y$10:$Y$21</c:f>
              <c:numCache>
                <c:formatCode>0</c:formatCode>
                <c:ptCount val="12"/>
                <c:pt idx="0">
                  <c:v>12</c:v>
                </c:pt>
                <c:pt idx="1">
                  <c:v>9</c:v>
                </c:pt>
                <c:pt idx="2">
                  <c:v>13</c:v>
                </c:pt>
                <c:pt idx="3">
                  <c:v>17</c:v>
                </c:pt>
                <c:pt idx="4">
                  <c:v>11</c:v>
                </c:pt>
                <c:pt idx="5">
                  <c:v>10</c:v>
                </c:pt>
                <c:pt idx="6">
                  <c:v>8</c:v>
                </c:pt>
                <c:pt idx="7">
                  <c:v>8</c:v>
                </c:pt>
                <c:pt idx="8">
                  <c:v>10</c:v>
                </c:pt>
                <c:pt idx="9">
                  <c:v>7</c:v>
                </c:pt>
                <c:pt idx="10">
                  <c:v>7</c:v>
                </c:pt>
                <c:pt idx="1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EE7-484C-BD81-92E397547986}"/>
            </c:ext>
          </c:extLst>
        </c:ser>
        <c:ser>
          <c:idx val="7"/>
          <c:order val="7"/>
          <c:tx>
            <c:strRef>
              <c:f>'25.09 Bukasa-Wakiso'!$Z$9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'25.09 Bukasa-Wakiso'!$Z$10:$Z$21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2</c:v>
                </c:pt>
                <c:pt idx="3">
                  <c:v>5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EE7-484C-BD81-92E397547986}"/>
            </c:ext>
          </c:extLst>
        </c:ser>
        <c:ser>
          <c:idx val="8"/>
          <c:order val="8"/>
          <c:tx>
            <c:strRef>
              <c:f>'25.09 Bukasa-Wakiso'!$AA$9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'25.09 Bukasa-Wakiso'!$AA$10:$AA$21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EE7-484C-BD81-92E397547986}"/>
            </c:ext>
          </c:extLst>
        </c:ser>
        <c:ser>
          <c:idx val="9"/>
          <c:order val="9"/>
          <c:tx>
            <c:strRef>
              <c:f>'25.09 Bukasa-Wakiso'!$AB$9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'25.09 Bukasa-Wakiso'!$AB$10:$AB$21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EE7-484C-BD81-92E397547986}"/>
            </c:ext>
          </c:extLst>
        </c:ser>
        <c:ser>
          <c:idx val="10"/>
          <c:order val="10"/>
          <c:tx>
            <c:strRef>
              <c:f>'25.09 Bukasa-Wakiso'!$AC$9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'25.09 Bukasa-Wakiso'!$AC$10:$AC$21</c:f>
              <c:numCache>
                <c:formatCode>0</c:formatCode>
                <c:ptCount val="12"/>
                <c:pt idx="0">
                  <c:v>50</c:v>
                </c:pt>
                <c:pt idx="1">
                  <c:v>74</c:v>
                </c:pt>
                <c:pt idx="2">
                  <c:v>63</c:v>
                </c:pt>
                <c:pt idx="3">
                  <c:v>60</c:v>
                </c:pt>
                <c:pt idx="4">
                  <c:v>56</c:v>
                </c:pt>
                <c:pt idx="5">
                  <c:v>54</c:v>
                </c:pt>
                <c:pt idx="6">
                  <c:v>34</c:v>
                </c:pt>
                <c:pt idx="7">
                  <c:v>53</c:v>
                </c:pt>
                <c:pt idx="8">
                  <c:v>60</c:v>
                </c:pt>
                <c:pt idx="9">
                  <c:v>55</c:v>
                </c:pt>
                <c:pt idx="10">
                  <c:v>60</c:v>
                </c:pt>
                <c:pt idx="11">
                  <c:v>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EE7-484C-BD81-92E397547986}"/>
            </c:ext>
          </c:extLst>
        </c:ser>
        <c:ser>
          <c:idx val="11"/>
          <c:order val="11"/>
          <c:tx>
            <c:strRef>
              <c:f>'25.09 Bukasa-Wakiso'!$AD$9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'25.09 Bukasa-Wakiso'!$AD$10:$AD$21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EE7-484C-BD81-92E397547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8794352"/>
        <c:axId val="618795920"/>
      </c:lineChart>
      <c:catAx>
        <c:axId val="618794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8795920"/>
        <c:crosses val="autoZero"/>
        <c:auto val="1"/>
        <c:lblAlgn val="ctr"/>
        <c:lblOffset val="100"/>
        <c:noMultiLvlLbl val="0"/>
      </c:catAx>
      <c:valAx>
        <c:axId val="61879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8794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13E-4D2A-8551-63DD0883CC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13E-4D2A-8551-63DD0883CC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13E-4D2A-8551-63DD0883CC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13E-4D2A-8551-63DD0883CC0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13E-4D2A-8551-63DD0883CC0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13E-4D2A-8551-63DD0883CC0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13E-4D2A-8551-63DD0883CC0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13E-4D2A-8551-63DD0883CC0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13E-4D2A-8551-63DD0883CC0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13E-4D2A-8551-63DD0883CC0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13E-4D2A-8551-63DD0883CC0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13E-4D2A-8551-63DD0883CC0B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13E-4D2A-8551-63DD0883CC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'25.09 Bukasa-Wakiso'!$C$9:$N$9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'25.09 Bukasa-Wakiso'!$C$60:$N$60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13E-4D2A-8551-63DD0883C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'25.09 Wakiso-Bukasa'!$AE$9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'25.09 Wakiso-Bukasa'!$R$10:$R$21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'25.09 Wakiso-Bukasa'!$AE$10:$AE$21</c:f>
              <c:numCache>
                <c:formatCode>0</c:formatCode>
                <c:ptCount val="12"/>
                <c:pt idx="0">
                  <c:v>45</c:v>
                </c:pt>
                <c:pt idx="1">
                  <c:v>44</c:v>
                </c:pt>
                <c:pt idx="2">
                  <c:v>43</c:v>
                </c:pt>
                <c:pt idx="3">
                  <c:v>44</c:v>
                </c:pt>
                <c:pt idx="4">
                  <c:v>50</c:v>
                </c:pt>
                <c:pt idx="5">
                  <c:v>40</c:v>
                </c:pt>
                <c:pt idx="6">
                  <c:v>37</c:v>
                </c:pt>
                <c:pt idx="7">
                  <c:v>36</c:v>
                </c:pt>
                <c:pt idx="8">
                  <c:v>35</c:v>
                </c:pt>
                <c:pt idx="9">
                  <c:v>40</c:v>
                </c:pt>
                <c:pt idx="10">
                  <c:v>78</c:v>
                </c:pt>
                <c:pt idx="11">
                  <c:v>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E57-4E01-B444-33D7FA1808CD}"/>
            </c:ext>
          </c:extLst>
        </c:ser>
        <c:ser>
          <c:idx val="1"/>
          <c:order val="1"/>
          <c:tx>
            <c:strRef>
              <c:f>'25.09 Wakiso-Bukasa'!$AF$9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'25.09 Wakiso-Bukasa'!$R$10:$R$21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'25.09 Wakiso-Bukasa'!$AF$10:$AF$21</c:f>
              <c:numCache>
                <c:formatCode>0</c:formatCode>
                <c:ptCount val="12"/>
                <c:pt idx="0">
                  <c:v>128</c:v>
                </c:pt>
                <c:pt idx="1">
                  <c:v>138</c:v>
                </c:pt>
                <c:pt idx="2">
                  <c:v>126</c:v>
                </c:pt>
                <c:pt idx="3">
                  <c:v>136</c:v>
                </c:pt>
                <c:pt idx="4">
                  <c:v>115</c:v>
                </c:pt>
                <c:pt idx="5">
                  <c:v>107</c:v>
                </c:pt>
                <c:pt idx="6">
                  <c:v>101</c:v>
                </c:pt>
                <c:pt idx="7">
                  <c:v>99</c:v>
                </c:pt>
                <c:pt idx="8">
                  <c:v>103</c:v>
                </c:pt>
                <c:pt idx="9">
                  <c:v>119</c:v>
                </c:pt>
                <c:pt idx="10">
                  <c:v>187</c:v>
                </c:pt>
                <c:pt idx="11">
                  <c:v>179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E57-4E01-B444-33D7FA180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8797488"/>
        <c:axId val="618790824"/>
      </c:lineChart>
      <c:catAx>
        <c:axId val="6187974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8790824"/>
        <c:crosses val="autoZero"/>
        <c:auto val="1"/>
        <c:lblAlgn val="ctr"/>
        <c:lblOffset val="100"/>
        <c:noMultiLvlLbl val="0"/>
      </c:catAx>
      <c:valAx>
        <c:axId val="6187908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8797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161-4E7D-9CEC-CABF73E743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161-4E7D-9CEC-CABF73E743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161-4E7D-9CEC-CABF73E743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161-4E7D-9CEC-CABF73E743E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161-4E7D-9CEC-CABF73E743E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161-4E7D-9CEC-CABF73E743E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161-4E7D-9CEC-CABF73E743E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161-4E7D-9CEC-CABF73E743E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161-4E7D-9CEC-CABF73E743E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161-4E7D-9CEC-CABF73E743E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161-4E7D-9CEC-CABF73E743E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161-4E7D-9CEC-CABF73E743E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161-4E7D-9CEC-CABF73E743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'25.09 Wakiso-Bukasa'!$C$9:$N$9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'25.09 Wakiso-Bukasa'!$C$59:$N$59</c:f>
              <c:numCache>
                <c:formatCode>0.0%</c:formatCode>
                <c:ptCount val="12"/>
                <c:pt idx="0">
                  <c:v>0.1801040312093628</c:v>
                </c:pt>
                <c:pt idx="1">
                  <c:v>2.9908972691807541E-2</c:v>
                </c:pt>
                <c:pt idx="2">
                  <c:v>2.9908972691807541E-2</c:v>
                </c:pt>
                <c:pt idx="3">
                  <c:v>2.4057217165149546E-2</c:v>
                </c:pt>
                <c:pt idx="4">
                  <c:v>3.2509752925877762E-3</c:v>
                </c:pt>
                <c:pt idx="5">
                  <c:v>0</c:v>
                </c:pt>
                <c:pt idx="6">
                  <c:v>6.5669700910273077E-2</c:v>
                </c:pt>
                <c:pt idx="7">
                  <c:v>2.5357607282184655E-2</c:v>
                </c:pt>
                <c:pt idx="8">
                  <c:v>2.6007802340702211E-3</c:v>
                </c:pt>
                <c:pt idx="9">
                  <c:v>1.9505851755526658E-3</c:v>
                </c:pt>
                <c:pt idx="10">
                  <c:v>0.63589076723016902</c:v>
                </c:pt>
                <c:pt idx="11">
                  <c:v>1.3003901170351106E-3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161-4E7D-9CEC-CABF73E74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E42-4CDD-86E3-A4C2F2E44A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E42-4CDD-86E3-A4C2F2E44AF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E42-4CDD-86E3-A4C2F2E44AF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E42-4CDD-86E3-A4C2F2E44AF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E42-4CDD-86E3-A4C2F2E44AF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E42-4CDD-86E3-A4C2F2E44AF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E42-4CDD-86E3-A4C2F2E44AF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E42-4CDD-86E3-A4C2F2E44AF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E42-4CDD-86E3-A4C2F2E44AF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E42-4CDD-86E3-A4C2F2E44AF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E42-4CDD-86E3-A4C2F2E44AF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E42-4CDD-86E3-A4C2F2E44AF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E42-4CDD-86E3-A4C2F2E44A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'25.09 Wakiso-Bukasa'!$C$9:$N$9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'25.09 Wakiso-Bukasa'!$C$60:$N$60</c:f>
              <c:numCache>
                <c:formatCode>0.00%</c:formatCode>
                <c:ptCount val="12"/>
                <c:pt idx="0">
                  <c:v>0.49464285714285716</c:v>
                </c:pt>
                <c:pt idx="1">
                  <c:v>8.2142857142857142E-2</c:v>
                </c:pt>
                <c:pt idx="2">
                  <c:v>8.2142857142857142E-2</c:v>
                </c:pt>
                <c:pt idx="3">
                  <c:v>6.6071428571428573E-2</c:v>
                </c:pt>
                <c:pt idx="4">
                  <c:v>8.9285714285714281E-3</c:v>
                </c:pt>
                <c:pt idx="5">
                  <c:v>0</c:v>
                </c:pt>
                <c:pt idx="6">
                  <c:v>0.18035714285714285</c:v>
                </c:pt>
                <c:pt idx="7">
                  <c:v>6.9642857142857145E-2</c:v>
                </c:pt>
                <c:pt idx="8">
                  <c:v>7.1428571428571426E-3</c:v>
                </c:pt>
                <c:pt idx="9">
                  <c:v>5.3571428571428572E-3</c:v>
                </c:pt>
                <c:pt idx="11">
                  <c:v>3.5714285714285713E-3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E42-4CDD-86E3-A4C2F2E44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'26.09 Bukasa-Wakiso'!$AE$9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'26.09 Bukasa-Wakiso'!$R$10:$R$33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'26.09 Bukasa-Wakiso'!$AE$10:$AE$33</c:f>
              <c:numCache>
                <c:formatCode>0</c:formatCode>
                <c:ptCount val="24"/>
                <c:pt idx="0">
                  <c:v>55</c:v>
                </c:pt>
                <c:pt idx="1">
                  <c:v>59</c:v>
                </c:pt>
                <c:pt idx="2">
                  <c:v>49</c:v>
                </c:pt>
                <c:pt idx="3">
                  <c:v>48</c:v>
                </c:pt>
                <c:pt idx="4">
                  <c:v>61</c:v>
                </c:pt>
                <c:pt idx="5">
                  <c:v>40</c:v>
                </c:pt>
                <c:pt idx="6">
                  <c:v>45</c:v>
                </c:pt>
                <c:pt idx="7">
                  <c:v>35</c:v>
                </c:pt>
                <c:pt idx="8">
                  <c:v>42</c:v>
                </c:pt>
                <c:pt idx="9">
                  <c:v>44</c:v>
                </c:pt>
                <c:pt idx="10">
                  <c:v>65</c:v>
                </c:pt>
                <c:pt idx="11">
                  <c:v>72</c:v>
                </c:pt>
                <c:pt idx="12">
                  <c:v>38</c:v>
                </c:pt>
                <c:pt idx="13">
                  <c:v>38</c:v>
                </c:pt>
                <c:pt idx="14">
                  <c:v>20</c:v>
                </c:pt>
                <c:pt idx="15">
                  <c:v>12</c:v>
                </c:pt>
                <c:pt idx="16">
                  <c:v>12</c:v>
                </c:pt>
                <c:pt idx="17">
                  <c:v>9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  <c:pt idx="21">
                  <c:v>3</c:v>
                </c:pt>
                <c:pt idx="22">
                  <c:v>9</c:v>
                </c:pt>
                <c:pt idx="23">
                  <c:v>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FC2-4A7B-9B5C-FEA0112544F4}"/>
            </c:ext>
          </c:extLst>
        </c:ser>
        <c:ser>
          <c:idx val="1"/>
          <c:order val="1"/>
          <c:tx>
            <c:strRef>
              <c:f>'26.09 Bukasa-Wakiso'!$AF$9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'26.09 Bukasa-Wakiso'!$R$10:$R$33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'26.09 Bukasa-Wakiso'!$AF$10:$AF$33</c:f>
              <c:numCache>
                <c:formatCode>0</c:formatCode>
                <c:ptCount val="24"/>
                <c:pt idx="0">
                  <c:v>134</c:v>
                </c:pt>
                <c:pt idx="1">
                  <c:v>133</c:v>
                </c:pt>
                <c:pt idx="2">
                  <c:v>120</c:v>
                </c:pt>
                <c:pt idx="3">
                  <c:v>103</c:v>
                </c:pt>
                <c:pt idx="4">
                  <c:v>117</c:v>
                </c:pt>
                <c:pt idx="5">
                  <c:v>95</c:v>
                </c:pt>
                <c:pt idx="6">
                  <c:v>121</c:v>
                </c:pt>
                <c:pt idx="7">
                  <c:v>94</c:v>
                </c:pt>
                <c:pt idx="8">
                  <c:v>106</c:v>
                </c:pt>
                <c:pt idx="9">
                  <c:v>125</c:v>
                </c:pt>
                <c:pt idx="10">
                  <c:v>171</c:v>
                </c:pt>
                <c:pt idx="11">
                  <c:v>154</c:v>
                </c:pt>
                <c:pt idx="12">
                  <c:v>131</c:v>
                </c:pt>
                <c:pt idx="13">
                  <c:v>102</c:v>
                </c:pt>
                <c:pt idx="14">
                  <c:v>49</c:v>
                </c:pt>
                <c:pt idx="15">
                  <c:v>27</c:v>
                </c:pt>
                <c:pt idx="16">
                  <c:v>29</c:v>
                </c:pt>
                <c:pt idx="17">
                  <c:v>14</c:v>
                </c:pt>
                <c:pt idx="18">
                  <c:v>4</c:v>
                </c:pt>
                <c:pt idx="19">
                  <c:v>0</c:v>
                </c:pt>
                <c:pt idx="20">
                  <c:v>2</c:v>
                </c:pt>
                <c:pt idx="21">
                  <c:v>5</c:v>
                </c:pt>
                <c:pt idx="22">
                  <c:v>17</c:v>
                </c:pt>
                <c:pt idx="23">
                  <c:v>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FC2-4A7B-9B5C-FEA011254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8787296"/>
        <c:axId val="618787688"/>
      </c:lineChart>
      <c:catAx>
        <c:axId val="61878729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8787688"/>
        <c:crosses val="autoZero"/>
        <c:auto val="1"/>
        <c:lblAlgn val="ctr"/>
        <c:lblOffset val="100"/>
        <c:noMultiLvlLbl val="0"/>
      </c:catAx>
      <c:valAx>
        <c:axId val="61878768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8787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43B-4B95-BFC1-AB46B6A1DA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43B-4B95-BFC1-AB46B6A1DA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43B-4B95-BFC1-AB46B6A1DA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43B-4B95-BFC1-AB46B6A1DAB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43B-4B95-BFC1-AB46B6A1DAB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43B-4B95-BFC1-AB46B6A1DAB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43B-4B95-BFC1-AB46B6A1DAB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43B-4B95-BFC1-AB46B6A1DAB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43B-4B95-BFC1-AB46B6A1DAB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43B-4B95-BFC1-AB46B6A1DAB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43B-4B95-BFC1-AB46B6A1DAB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43B-4B95-BFC1-AB46B6A1DAB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43B-4B95-BFC1-AB46B6A1DA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'26.09 Bukasa-Wakiso'!$C$9:$N$9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'26.09 Bukasa-Wakiso'!$C$107:$N$107</c:f>
              <c:numCache>
                <c:formatCode>0.0%</c:formatCode>
                <c:ptCount val="12"/>
                <c:pt idx="0">
                  <c:v>0.14973821989528796</c:v>
                </c:pt>
                <c:pt idx="1">
                  <c:v>9.7905759162303665E-2</c:v>
                </c:pt>
                <c:pt idx="2">
                  <c:v>5.2356020942408377E-2</c:v>
                </c:pt>
                <c:pt idx="3">
                  <c:v>3.0890052356020943E-2</c:v>
                </c:pt>
                <c:pt idx="4">
                  <c:v>4.7120418848167539E-3</c:v>
                </c:pt>
                <c:pt idx="5">
                  <c:v>2.0942408376963353E-3</c:v>
                </c:pt>
                <c:pt idx="6">
                  <c:v>5.6020942408376961E-2</c:v>
                </c:pt>
                <c:pt idx="7">
                  <c:v>1.2565445026178011E-2</c:v>
                </c:pt>
                <c:pt idx="8">
                  <c:v>5.235602094240838E-3</c:v>
                </c:pt>
                <c:pt idx="9">
                  <c:v>0</c:v>
                </c:pt>
                <c:pt idx="10">
                  <c:v>0.58848167539267016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43B-4B95-BFC1-AB46B6A1D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889-4F07-A028-107AA614C7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889-4F07-A028-107AA614C7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889-4F07-A028-107AA614C7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889-4F07-A028-107AA614C7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889-4F07-A028-107AA614C72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889-4F07-A028-107AA614C72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889-4F07-A028-107AA614C72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889-4F07-A028-107AA614C72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889-4F07-A028-107AA614C72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889-4F07-A028-107AA614C72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889-4F07-A028-107AA614C72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889-4F07-A028-107AA614C72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889-4F07-A028-107AA614C7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'26.09 Bukasa-Wakiso'!$C$9:$N$9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'26.09 Bukasa-Wakiso'!$C$108:$N$108</c:f>
              <c:numCache>
                <c:formatCode>0.00%</c:formatCode>
                <c:ptCount val="12"/>
                <c:pt idx="0">
                  <c:v>0.36386768447837148</c:v>
                </c:pt>
                <c:pt idx="1">
                  <c:v>0.23791348600508905</c:v>
                </c:pt>
                <c:pt idx="2">
                  <c:v>0.1272264631043257</c:v>
                </c:pt>
                <c:pt idx="3">
                  <c:v>7.5063613231552168E-2</c:v>
                </c:pt>
                <c:pt idx="4">
                  <c:v>1.1450381679389313E-2</c:v>
                </c:pt>
                <c:pt idx="5">
                  <c:v>5.0890585241730284E-3</c:v>
                </c:pt>
                <c:pt idx="6">
                  <c:v>0.13613231552162849</c:v>
                </c:pt>
                <c:pt idx="7">
                  <c:v>3.0534351145038167E-2</c:v>
                </c:pt>
                <c:pt idx="8">
                  <c:v>1.2722646310432569E-2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889-4F07-A028-107AA614C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'[2]26.09 Bukasa-Wakiso'!$AE$9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'[2]26.09 Bukasa-Wakiso'!$R$10:$R$33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'[2]26.09 Bukasa-Wakiso'!$AE$10:$AE$33</c:f>
              <c:numCache>
                <c:formatCode>General</c:formatCode>
                <c:ptCount val="24"/>
                <c:pt idx="0">
                  <c:v>55</c:v>
                </c:pt>
                <c:pt idx="1">
                  <c:v>59</c:v>
                </c:pt>
                <c:pt idx="2">
                  <c:v>49</c:v>
                </c:pt>
                <c:pt idx="3">
                  <c:v>48</c:v>
                </c:pt>
                <c:pt idx="4">
                  <c:v>61</c:v>
                </c:pt>
                <c:pt idx="5">
                  <c:v>40</c:v>
                </c:pt>
                <c:pt idx="6">
                  <c:v>45</c:v>
                </c:pt>
                <c:pt idx="7">
                  <c:v>35</c:v>
                </c:pt>
                <c:pt idx="8">
                  <c:v>42</c:v>
                </c:pt>
                <c:pt idx="9">
                  <c:v>44</c:v>
                </c:pt>
                <c:pt idx="10">
                  <c:v>65</c:v>
                </c:pt>
                <c:pt idx="11">
                  <c:v>72</c:v>
                </c:pt>
                <c:pt idx="12">
                  <c:v>38</c:v>
                </c:pt>
                <c:pt idx="13">
                  <c:v>38</c:v>
                </c:pt>
                <c:pt idx="14">
                  <c:v>20</c:v>
                </c:pt>
                <c:pt idx="15">
                  <c:v>12</c:v>
                </c:pt>
                <c:pt idx="16">
                  <c:v>12</c:v>
                </c:pt>
                <c:pt idx="17">
                  <c:v>9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  <c:pt idx="21">
                  <c:v>3</c:v>
                </c:pt>
                <c:pt idx="22">
                  <c:v>9</c:v>
                </c:pt>
                <c:pt idx="23">
                  <c:v>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FC2-4A7B-9B5C-FEA0112544F4}"/>
            </c:ext>
          </c:extLst>
        </c:ser>
        <c:ser>
          <c:idx val="1"/>
          <c:order val="1"/>
          <c:tx>
            <c:strRef>
              <c:f>'[2]26.09 Bukasa-Wakiso'!$AF$9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'[2]26.09 Bukasa-Wakiso'!$R$10:$R$33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'[2]26.09 Bukasa-Wakiso'!$AF$10:$AF$33</c:f>
              <c:numCache>
                <c:formatCode>General</c:formatCode>
                <c:ptCount val="24"/>
                <c:pt idx="0">
                  <c:v>134</c:v>
                </c:pt>
                <c:pt idx="1">
                  <c:v>133</c:v>
                </c:pt>
                <c:pt idx="2">
                  <c:v>120</c:v>
                </c:pt>
                <c:pt idx="3">
                  <c:v>103</c:v>
                </c:pt>
                <c:pt idx="4">
                  <c:v>117</c:v>
                </c:pt>
                <c:pt idx="5">
                  <c:v>95</c:v>
                </c:pt>
                <c:pt idx="6">
                  <c:v>121</c:v>
                </c:pt>
                <c:pt idx="7">
                  <c:v>94</c:v>
                </c:pt>
                <c:pt idx="8">
                  <c:v>106</c:v>
                </c:pt>
                <c:pt idx="9">
                  <c:v>125</c:v>
                </c:pt>
                <c:pt idx="10">
                  <c:v>171</c:v>
                </c:pt>
                <c:pt idx="11">
                  <c:v>154</c:v>
                </c:pt>
                <c:pt idx="12">
                  <c:v>131</c:v>
                </c:pt>
                <c:pt idx="13">
                  <c:v>102</c:v>
                </c:pt>
                <c:pt idx="14">
                  <c:v>49</c:v>
                </c:pt>
                <c:pt idx="15">
                  <c:v>27</c:v>
                </c:pt>
                <c:pt idx="16">
                  <c:v>29</c:v>
                </c:pt>
                <c:pt idx="17">
                  <c:v>14</c:v>
                </c:pt>
                <c:pt idx="18">
                  <c:v>4</c:v>
                </c:pt>
                <c:pt idx="19">
                  <c:v>0</c:v>
                </c:pt>
                <c:pt idx="20">
                  <c:v>2</c:v>
                </c:pt>
                <c:pt idx="21">
                  <c:v>5</c:v>
                </c:pt>
                <c:pt idx="22">
                  <c:v>17</c:v>
                </c:pt>
                <c:pt idx="23">
                  <c:v>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FC2-4A7B-9B5C-FEA011254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8790040"/>
        <c:axId val="618792000"/>
      </c:lineChart>
      <c:catAx>
        <c:axId val="61879004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8792000"/>
        <c:crosses val="autoZero"/>
        <c:auto val="1"/>
        <c:lblAlgn val="ctr"/>
        <c:lblOffset val="100"/>
        <c:noMultiLvlLbl val="0"/>
      </c:catAx>
      <c:valAx>
        <c:axId val="6187920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8790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43B-4B95-BFC1-AB46B6A1DA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43B-4B95-BFC1-AB46B6A1DA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43B-4B95-BFC1-AB46B6A1DA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43B-4B95-BFC1-AB46B6A1DAB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43B-4B95-BFC1-AB46B6A1DAB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43B-4B95-BFC1-AB46B6A1DAB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43B-4B95-BFC1-AB46B6A1DAB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43B-4B95-BFC1-AB46B6A1DAB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43B-4B95-BFC1-AB46B6A1DAB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43B-4B95-BFC1-AB46B6A1DAB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43B-4B95-BFC1-AB46B6A1DAB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43B-4B95-BFC1-AB46B6A1DAB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43B-4B95-BFC1-AB46B6A1DA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'[2]26.09 Bukasa-Wakiso'!$C$9:$N$9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'[2]26.09 Bukasa-Wakiso'!$C$107:$N$107</c:f>
              <c:numCache>
                <c:formatCode>General</c:formatCode>
                <c:ptCount val="12"/>
                <c:pt idx="0">
                  <c:v>0.14973821989528796</c:v>
                </c:pt>
                <c:pt idx="1">
                  <c:v>9.7905759162303665E-2</c:v>
                </c:pt>
                <c:pt idx="2">
                  <c:v>5.2356020942408377E-2</c:v>
                </c:pt>
                <c:pt idx="3">
                  <c:v>3.0890052356020943E-2</c:v>
                </c:pt>
                <c:pt idx="4">
                  <c:v>4.7120418848167539E-3</c:v>
                </c:pt>
                <c:pt idx="5">
                  <c:v>2.0942408376963353E-3</c:v>
                </c:pt>
                <c:pt idx="6">
                  <c:v>5.6020942408376961E-2</c:v>
                </c:pt>
                <c:pt idx="7">
                  <c:v>1.2565445026178011E-2</c:v>
                </c:pt>
                <c:pt idx="8">
                  <c:v>5.235602094240838E-3</c:v>
                </c:pt>
                <c:pt idx="9">
                  <c:v>0</c:v>
                </c:pt>
                <c:pt idx="10">
                  <c:v>0.58848167539267016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43B-4B95-BFC1-AB46B6A1D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889-4F07-A028-107AA614C7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889-4F07-A028-107AA614C7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889-4F07-A028-107AA614C7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889-4F07-A028-107AA614C7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889-4F07-A028-107AA614C72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889-4F07-A028-107AA614C72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889-4F07-A028-107AA614C72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889-4F07-A028-107AA614C72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889-4F07-A028-107AA614C72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889-4F07-A028-107AA614C72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889-4F07-A028-107AA614C72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889-4F07-A028-107AA614C72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889-4F07-A028-107AA614C7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'[2]26.09 Bukasa-Wakiso'!$C$9:$N$9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'[2]26.09 Bukasa-Wakiso'!$C$108:$N$108</c:f>
              <c:numCache>
                <c:formatCode>General</c:formatCode>
                <c:ptCount val="12"/>
                <c:pt idx="0">
                  <c:v>0.36386768447837148</c:v>
                </c:pt>
                <c:pt idx="1">
                  <c:v>0.23791348600508905</c:v>
                </c:pt>
                <c:pt idx="2">
                  <c:v>0.1272264631043257</c:v>
                </c:pt>
                <c:pt idx="3">
                  <c:v>7.5063613231552168E-2</c:v>
                </c:pt>
                <c:pt idx="4">
                  <c:v>1.1450381679389313E-2</c:v>
                </c:pt>
                <c:pt idx="5">
                  <c:v>5.0890585241730284E-3</c:v>
                </c:pt>
                <c:pt idx="6">
                  <c:v>0.13613231552162849</c:v>
                </c:pt>
                <c:pt idx="7">
                  <c:v>3.0534351145038167E-2</c:v>
                </c:pt>
                <c:pt idx="8">
                  <c:v>1.2722646310432569E-2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889-4F07-A028-107AA614C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'26.09 Wakiso-Bukasa'!$AE$9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'26.09 Wakiso-Bukasa'!$R$10:$R$33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'26.09 Wakiso-Bukasa'!$AE$10:$AE$33</c:f>
              <c:numCache>
                <c:formatCode>0</c:formatCode>
                <c:ptCount val="24"/>
                <c:pt idx="0">
                  <c:v>36</c:v>
                </c:pt>
                <c:pt idx="1">
                  <c:v>32</c:v>
                </c:pt>
                <c:pt idx="2">
                  <c:v>39</c:v>
                </c:pt>
                <c:pt idx="3">
                  <c:v>43</c:v>
                </c:pt>
                <c:pt idx="4">
                  <c:v>34</c:v>
                </c:pt>
                <c:pt idx="5">
                  <c:v>38</c:v>
                </c:pt>
                <c:pt idx="6">
                  <c:v>52</c:v>
                </c:pt>
                <c:pt idx="7">
                  <c:v>42</c:v>
                </c:pt>
                <c:pt idx="8">
                  <c:v>47</c:v>
                </c:pt>
                <c:pt idx="9">
                  <c:v>43</c:v>
                </c:pt>
                <c:pt idx="10">
                  <c:v>57</c:v>
                </c:pt>
                <c:pt idx="11">
                  <c:v>73</c:v>
                </c:pt>
                <c:pt idx="12">
                  <c:v>44</c:v>
                </c:pt>
                <c:pt idx="13">
                  <c:v>44</c:v>
                </c:pt>
                <c:pt idx="14">
                  <c:v>16</c:v>
                </c:pt>
                <c:pt idx="15">
                  <c:v>11</c:v>
                </c:pt>
                <c:pt idx="16">
                  <c:v>16</c:v>
                </c:pt>
                <c:pt idx="17">
                  <c:v>14</c:v>
                </c:pt>
                <c:pt idx="18">
                  <c:v>5</c:v>
                </c:pt>
                <c:pt idx="19">
                  <c:v>1</c:v>
                </c:pt>
                <c:pt idx="20">
                  <c:v>1</c:v>
                </c:pt>
                <c:pt idx="21">
                  <c:v>5</c:v>
                </c:pt>
                <c:pt idx="22">
                  <c:v>9</c:v>
                </c:pt>
                <c:pt idx="23">
                  <c:v>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D7C-43E4-8D98-AF01AC8ABB92}"/>
            </c:ext>
          </c:extLst>
        </c:ser>
        <c:ser>
          <c:idx val="1"/>
          <c:order val="1"/>
          <c:tx>
            <c:strRef>
              <c:f>'26.09 Wakiso-Bukasa'!$AF$9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'26.09 Wakiso-Bukasa'!$R$10:$R$33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'26.09 Wakiso-Bukasa'!$AF$10:$AF$33</c:f>
              <c:numCache>
                <c:formatCode>0</c:formatCode>
                <c:ptCount val="24"/>
                <c:pt idx="0">
                  <c:v>109</c:v>
                </c:pt>
                <c:pt idx="1">
                  <c:v>109</c:v>
                </c:pt>
                <c:pt idx="2">
                  <c:v>111</c:v>
                </c:pt>
                <c:pt idx="3">
                  <c:v>109</c:v>
                </c:pt>
                <c:pt idx="4">
                  <c:v>103</c:v>
                </c:pt>
                <c:pt idx="5">
                  <c:v>117</c:v>
                </c:pt>
                <c:pt idx="6">
                  <c:v>128</c:v>
                </c:pt>
                <c:pt idx="7">
                  <c:v>109</c:v>
                </c:pt>
                <c:pt idx="8">
                  <c:v>127</c:v>
                </c:pt>
                <c:pt idx="9">
                  <c:v>100</c:v>
                </c:pt>
                <c:pt idx="10">
                  <c:v>142</c:v>
                </c:pt>
                <c:pt idx="11">
                  <c:v>159</c:v>
                </c:pt>
                <c:pt idx="12">
                  <c:v>106</c:v>
                </c:pt>
                <c:pt idx="13">
                  <c:v>113</c:v>
                </c:pt>
                <c:pt idx="14">
                  <c:v>44</c:v>
                </c:pt>
                <c:pt idx="15">
                  <c:v>33</c:v>
                </c:pt>
                <c:pt idx="16">
                  <c:v>35</c:v>
                </c:pt>
                <c:pt idx="17">
                  <c:v>27</c:v>
                </c:pt>
                <c:pt idx="18">
                  <c:v>12</c:v>
                </c:pt>
                <c:pt idx="19">
                  <c:v>1</c:v>
                </c:pt>
                <c:pt idx="20">
                  <c:v>2</c:v>
                </c:pt>
                <c:pt idx="21">
                  <c:v>5</c:v>
                </c:pt>
                <c:pt idx="22">
                  <c:v>16</c:v>
                </c:pt>
                <c:pt idx="23">
                  <c:v>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D7C-43E4-8D98-AF01AC8AB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8797880"/>
        <c:axId val="618798272"/>
      </c:lineChart>
      <c:catAx>
        <c:axId val="61879788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8798272"/>
        <c:crosses val="autoZero"/>
        <c:auto val="1"/>
        <c:lblAlgn val="ctr"/>
        <c:lblOffset val="100"/>
        <c:noMultiLvlLbl val="0"/>
      </c:catAx>
      <c:valAx>
        <c:axId val="6187982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8797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533-467E-9052-E80B684A02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533-467E-9052-E80B684A02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533-467E-9052-E80B684A02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533-467E-9052-E80B684A022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533-467E-9052-E80B684A022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533-467E-9052-E80B684A022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533-467E-9052-E80B684A022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533-467E-9052-E80B684A022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533-467E-9052-E80B684A022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533-467E-9052-E80B684A022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B533-467E-9052-E80B684A022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533-467E-9052-E80B684A022A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533-467E-9052-E80B684A02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'26.09 Wakiso-Bukasa'!$C$9:$N$9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'26.09 Wakiso-Bukasa'!$C$107:$N$107</c:f>
              <c:numCache>
                <c:formatCode>0.0%</c:formatCode>
                <c:ptCount val="12"/>
                <c:pt idx="0">
                  <c:v>0.18860827512090275</c:v>
                </c:pt>
                <c:pt idx="1">
                  <c:v>4.1375604513702313E-2</c:v>
                </c:pt>
                <c:pt idx="2">
                  <c:v>3.7076840408382591E-2</c:v>
                </c:pt>
                <c:pt idx="3">
                  <c:v>2.9554003224073078E-2</c:v>
                </c:pt>
                <c:pt idx="4">
                  <c:v>3.7614185921547557E-3</c:v>
                </c:pt>
                <c:pt idx="5">
                  <c:v>2.6867275658248252E-3</c:v>
                </c:pt>
                <c:pt idx="6">
                  <c:v>5.051047823750672E-2</c:v>
                </c:pt>
                <c:pt idx="7">
                  <c:v>2.6329930145083287E-2</c:v>
                </c:pt>
                <c:pt idx="8">
                  <c:v>5.9108006448146157E-3</c:v>
                </c:pt>
                <c:pt idx="9">
                  <c:v>1.6120365394948952E-3</c:v>
                </c:pt>
                <c:pt idx="10">
                  <c:v>0.6125738850080602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533-467E-9052-E80B684A0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529-4064-B18B-726F86F611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529-4064-B18B-726F86F611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529-4064-B18B-726F86F6119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529-4064-B18B-726F86F6119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529-4064-B18B-726F86F6119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529-4064-B18B-726F86F6119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529-4064-B18B-726F86F6119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529-4064-B18B-726F86F6119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529-4064-B18B-726F86F6119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529-4064-B18B-726F86F6119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529-4064-B18B-726F86F6119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529-4064-B18B-726F86F6119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529-4064-B18B-726F86F611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'26.09 Wakiso-Bukasa'!$C$9:$N$9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'26.09 Wakiso-Bukasa'!$C$108:$N$108</c:f>
              <c:numCache>
                <c:formatCode>0.00%</c:formatCode>
                <c:ptCount val="12"/>
                <c:pt idx="0">
                  <c:v>0.4868238557558946</c:v>
                </c:pt>
                <c:pt idx="1">
                  <c:v>0.10679611650485436</c:v>
                </c:pt>
                <c:pt idx="2">
                  <c:v>9.5700416088765602E-2</c:v>
                </c:pt>
                <c:pt idx="3">
                  <c:v>7.6282940360610257E-2</c:v>
                </c:pt>
                <c:pt idx="4">
                  <c:v>9.7087378640776691E-3</c:v>
                </c:pt>
                <c:pt idx="5">
                  <c:v>6.9348127600554789E-3</c:v>
                </c:pt>
                <c:pt idx="6">
                  <c:v>0.13037447988904299</c:v>
                </c:pt>
                <c:pt idx="7">
                  <c:v>6.7961165048543687E-2</c:v>
                </c:pt>
                <c:pt idx="8">
                  <c:v>1.5256588072122053E-2</c:v>
                </c:pt>
                <c:pt idx="9">
                  <c:v>4.160887656033287E-3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529-4064-B18B-726F86F61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'27.09 Bukasa-Wakiso'!$AE$9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'27.09 Bukasa-Wakiso'!$R$10:$R$21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'27.09 Bukasa-Wakiso'!$AE$10:$AE$21</c:f>
              <c:numCache>
                <c:formatCode>0</c:formatCode>
                <c:ptCount val="12"/>
                <c:pt idx="0">
                  <c:v>86</c:v>
                </c:pt>
                <c:pt idx="1">
                  <c:v>54</c:v>
                </c:pt>
                <c:pt idx="2">
                  <c:v>57</c:v>
                </c:pt>
                <c:pt idx="3">
                  <c:v>51</c:v>
                </c:pt>
                <c:pt idx="4">
                  <c:v>61</c:v>
                </c:pt>
                <c:pt idx="5">
                  <c:v>56</c:v>
                </c:pt>
                <c:pt idx="6">
                  <c:v>11</c:v>
                </c:pt>
                <c:pt idx="7">
                  <c:v>34</c:v>
                </c:pt>
                <c:pt idx="8">
                  <c:v>46</c:v>
                </c:pt>
                <c:pt idx="9">
                  <c:v>48</c:v>
                </c:pt>
                <c:pt idx="10">
                  <c:v>55</c:v>
                </c:pt>
                <c:pt idx="11">
                  <c:v>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61-4EFF-B3FE-B7ED65A6BB38}"/>
            </c:ext>
          </c:extLst>
        </c:ser>
        <c:ser>
          <c:idx val="1"/>
          <c:order val="1"/>
          <c:tx>
            <c:strRef>
              <c:f>'27.09 Bukasa-Wakiso'!$AF$9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'27.09 Bukasa-Wakiso'!$R$10:$R$21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'27.09 Bukasa-Wakiso'!$AF$10:$AF$21</c:f>
              <c:numCache>
                <c:formatCode>0</c:formatCode>
                <c:ptCount val="12"/>
                <c:pt idx="0">
                  <c:v>155</c:v>
                </c:pt>
                <c:pt idx="1">
                  <c:v>126</c:v>
                </c:pt>
                <c:pt idx="2">
                  <c:v>116</c:v>
                </c:pt>
                <c:pt idx="3">
                  <c:v>110</c:v>
                </c:pt>
                <c:pt idx="4">
                  <c:v>133</c:v>
                </c:pt>
                <c:pt idx="5">
                  <c:v>109</c:v>
                </c:pt>
                <c:pt idx="6">
                  <c:v>15</c:v>
                </c:pt>
                <c:pt idx="7">
                  <c:v>66</c:v>
                </c:pt>
                <c:pt idx="8">
                  <c:v>94</c:v>
                </c:pt>
                <c:pt idx="9">
                  <c:v>116</c:v>
                </c:pt>
                <c:pt idx="10">
                  <c:v>147</c:v>
                </c:pt>
                <c:pt idx="11">
                  <c:v>167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C61-4EFF-B3FE-B7ED65A6B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8800624"/>
        <c:axId val="618799056"/>
      </c:lineChart>
      <c:catAx>
        <c:axId val="61880062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8799056"/>
        <c:crosses val="autoZero"/>
        <c:auto val="1"/>
        <c:lblAlgn val="ctr"/>
        <c:lblOffset val="100"/>
        <c:noMultiLvlLbl val="0"/>
      </c:catAx>
      <c:valAx>
        <c:axId val="6187990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8800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385-42DE-9260-DCACDBA6D2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385-42DE-9260-DCACDBA6D28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385-42DE-9260-DCACDBA6D28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385-42DE-9260-DCACDBA6D28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385-42DE-9260-DCACDBA6D28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385-42DE-9260-DCACDBA6D28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385-42DE-9260-DCACDBA6D28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385-42DE-9260-DCACDBA6D28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385-42DE-9260-DCACDBA6D28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385-42DE-9260-DCACDBA6D28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385-42DE-9260-DCACDBA6D28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385-42DE-9260-DCACDBA6D28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385-42DE-9260-DCACDBA6D2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'27.09 Bukasa-Wakiso'!$C$9:$N$9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'27.09 Bukasa-Wakiso'!$C$59:$N$59</c:f>
              <c:numCache>
                <c:formatCode>0.0%</c:formatCode>
                <c:ptCount val="12"/>
                <c:pt idx="0">
                  <c:v>0.18611521418020679</c:v>
                </c:pt>
                <c:pt idx="1">
                  <c:v>0.13958641063515509</c:v>
                </c:pt>
                <c:pt idx="2">
                  <c:v>4.8005908419497784E-2</c:v>
                </c:pt>
                <c:pt idx="3">
                  <c:v>2.3633677991137372E-2</c:v>
                </c:pt>
                <c:pt idx="4">
                  <c:v>1.2555391432791729E-2</c:v>
                </c:pt>
                <c:pt idx="5">
                  <c:v>3.692762186115214E-3</c:v>
                </c:pt>
                <c:pt idx="6">
                  <c:v>5.5391432791728215E-2</c:v>
                </c:pt>
                <c:pt idx="7">
                  <c:v>6.6469719350073855E-3</c:v>
                </c:pt>
                <c:pt idx="8">
                  <c:v>1.4771048744460858E-3</c:v>
                </c:pt>
                <c:pt idx="9">
                  <c:v>0</c:v>
                </c:pt>
                <c:pt idx="10">
                  <c:v>0.52215657311669128</c:v>
                </c:pt>
                <c:pt idx="11">
                  <c:v>7.3855243722304289E-4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385-42DE-9260-DCACDBA6D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'27.09 Bukasa-Wakiso'!$S$9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'27.09 Bukasa-Wakiso'!$R$10:$R$21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'27.09 Bukasa-Wakiso'!$S$10:$S$21</c:f>
              <c:numCache>
                <c:formatCode>0</c:formatCode>
                <c:ptCount val="12"/>
                <c:pt idx="0">
                  <c:v>40</c:v>
                </c:pt>
                <c:pt idx="1">
                  <c:v>18</c:v>
                </c:pt>
                <c:pt idx="2">
                  <c:v>29</c:v>
                </c:pt>
                <c:pt idx="3">
                  <c:v>18</c:v>
                </c:pt>
                <c:pt idx="4">
                  <c:v>20</c:v>
                </c:pt>
                <c:pt idx="5">
                  <c:v>18</c:v>
                </c:pt>
                <c:pt idx="6">
                  <c:v>3</c:v>
                </c:pt>
                <c:pt idx="7">
                  <c:v>16</c:v>
                </c:pt>
                <c:pt idx="8">
                  <c:v>16</c:v>
                </c:pt>
                <c:pt idx="9">
                  <c:v>23</c:v>
                </c:pt>
                <c:pt idx="10">
                  <c:v>19</c:v>
                </c:pt>
                <c:pt idx="11">
                  <c:v>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565-49B4-8ABB-8A67B7CF0463}"/>
            </c:ext>
          </c:extLst>
        </c:ser>
        <c:ser>
          <c:idx val="1"/>
          <c:order val="1"/>
          <c:tx>
            <c:strRef>
              <c:f>'27.09 Bukasa-Wakiso'!$T$9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'27.09 Bukasa-Wakiso'!$R$10:$R$21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'27.09 Bukasa-Wakiso'!$T$10:$T$21</c:f>
              <c:numCache>
                <c:formatCode>0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16</c:v>
                </c:pt>
                <c:pt idx="3">
                  <c:v>18</c:v>
                </c:pt>
                <c:pt idx="4">
                  <c:v>16</c:v>
                </c:pt>
                <c:pt idx="5">
                  <c:v>11</c:v>
                </c:pt>
                <c:pt idx="6">
                  <c:v>2</c:v>
                </c:pt>
                <c:pt idx="7">
                  <c:v>7</c:v>
                </c:pt>
                <c:pt idx="8">
                  <c:v>14</c:v>
                </c:pt>
                <c:pt idx="9">
                  <c:v>15</c:v>
                </c:pt>
                <c:pt idx="10">
                  <c:v>17</c:v>
                </c:pt>
                <c:pt idx="11">
                  <c:v>30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565-49B4-8ABB-8A67B7CF0463}"/>
            </c:ext>
          </c:extLst>
        </c:ser>
        <c:ser>
          <c:idx val="2"/>
          <c:order val="2"/>
          <c:tx>
            <c:strRef>
              <c:f>'27.09 Bukasa-Wakiso'!$U$9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'27.09 Bukasa-Wakiso'!$U$10:$U$21</c:f>
              <c:numCache>
                <c:formatCode>0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4</c:v>
                </c:pt>
                <c:pt idx="3">
                  <c:v>8</c:v>
                </c:pt>
                <c:pt idx="4">
                  <c:v>9</c:v>
                </c:pt>
                <c:pt idx="5">
                  <c:v>3</c:v>
                </c:pt>
                <c:pt idx="6">
                  <c:v>1</c:v>
                </c:pt>
                <c:pt idx="7">
                  <c:v>2</c:v>
                </c:pt>
                <c:pt idx="8">
                  <c:v>5</c:v>
                </c:pt>
                <c:pt idx="9">
                  <c:v>1</c:v>
                </c:pt>
                <c:pt idx="10">
                  <c:v>7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65-49B4-8ABB-8A67B7CF0463}"/>
            </c:ext>
          </c:extLst>
        </c:ser>
        <c:ser>
          <c:idx val="3"/>
          <c:order val="3"/>
          <c:tx>
            <c:strRef>
              <c:f>'27.09 Bukasa-Wakiso'!$V$9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'27.09 Bukasa-Wakiso'!$V$10:$V$21</c:f>
              <c:numCache>
                <c:formatCode>0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5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8</c:v>
                </c:pt>
                <c:pt idx="1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65-49B4-8ABB-8A67B7CF0463}"/>
            </c:ext>
          </c:extLst>
        </c:ser>
        <c:ser>
          <c:idx val="4"/>
          <c:order val="4"/>
          <c:tx>
            <c:strRef>
              <c:f>'27.09 Bukasa-Wakiso'!$W$9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'27.09 Bukasa-Wakiso'!$W$10:$W$21</c:f>
              <c:numCache>
                <c:formatCode>0</c:formatCode>
                <c:ptCount val="12"/>
                <c:pt idx="0">
                  <c:v>4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7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65-49B4-8ABB-8A67B7CF0463}"/>
            </c:ext>
          </c:extLst>
        </c:ser>
        <c:ser>
          <c:idx val="5"/>
          <c:order val="5"/>
          <c:tx>
            <c:strRef>
              <c:f>'27.09 Bukasa-Wakiso'!$X$9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'27.09 Bukasa-Wakiso'!$X$10:$X$21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565-49B4-8ABB-8A67B7CF0463}"/>
            </c:ext>
          </c:extLst>
        </c:ser>
        <c:ser>
          <c:idx val="6"/>
          <c:order val="6"/>
          <c:tx>
            <c:strRef>
              <c:f>'27.09 Bukasa-Wakiso'!$Y$9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 Bukasa-Wakiso'!$Y$10:$Y$21</c:f>
              <c:numCache>
                <c:formatCode>0</c:formatCode>
                <c:ptCount val="12"/>
                <c:pt idx="0">
                  <c:v>7</c:v>
                </c:pt>
                <c:pt idx="1">
                  <c:v>2</c:v>
                </c:pt>
                <c:pt idx="2">
                  <c:v>7</c:v>
                </c:pt>
                <c:pt idx="3">
                  <c:v>5</c:v>
                </c:pt>
                <c:pt idx="4">
                  <c:v>16</c:v>
                </c:pt>
                <c:pt idx="5">
                  <c:v>13</c:v>
                </c:pt>
                <c:pt idx="6">
                  <c:v>1</c:v>
                </c:pt>
                <c:pt idx="7">
                  <c:v>6</c:v>
                </c:pt>
                <c:pt idx="8">
                  <c:v>6</c:v>
                </c:pt>
                <c:pt idx="9">
                  <c:v>2</c:v>
                </c:pt>
                <c:pt idx="10">
                  <c:v>3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565-49B4-8ABB-8A67B7CF0463}"/>
            </c:ext>
          </c:extLst>
        </c:ser>
        <c:ser>
          <c:idx val="7"/>
          <c:order val="7"/>
          <c:tx>
            <c:strRef>
              <c:f>'27.09 Bukasa-Wakiso'!$Z$9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 Bukasa-Wakiso'!$Z$10:$Z$21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565-49B4-8ABB-8A67B7CF0463}"/>
            </c:ext>
          </c:extLst>
        </c:ser>
        <c:ser>
          <c:idx val="8"/>
          <c:order val="8"/>
          <c:tx>
            <c:strRef>
              <c:f>'27.09 Bukasa-Wakiso'!$AA$9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 Bukasa-Wakiso'!$AA$10:$AA$21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565-49B4-8ABB-8A67B7CF0463}"/>
            </c:ext>
          </c:extLst>
        </c:ser>
        <c:ser>
          <c:idx val="9"/>
          <c:order val="9"/>
          <c:tx>
            <c:strRef>
              <c:f>'27.09 Bukasa-Wakiso'!$AB$9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 Bukasa-Wakiso'!$AB$10:$AB$21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565-49B4-8ABB-8A67B7CF0463}"/>
            </c:ext>
          </c:extLst>
        </c:ser>
        <c:ser>
          <c:idx val="10"/>
          <c:order val="10"/>
          <c:tx>
            <c:strRef>
              <c:f>'27.09 Bukasa-Wakiso'!$AC$9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 Bukasa-Wakiso'!$AC$10:$AC$21</c:f>
              <c:numCache>
                <c:formatCode>0</c:formatCode>
                <c:ptCount val="12"/>
                <c:pt idx="0">
                  <c:v>69</c:v>
                </c:pt>
                <c:pt idx="1">
                  <c:v>72</c:v>
                </c:pt>
                <c:pt idx="2">
                  <c:v>59</c:v>
                </c:pt>
                <c:pt idx="3">
                  <c:v>59</c:v>
                </c:pt>
                <c:pt idx="4">
                  <c:v>72</c:v>
                </c:pt>
                <c:pt idx="5">
                  <c:v>53</c:v>
                </c:pt>
                <c:pt idx="6">
                  <c:v>4</c:v>
                </c:pt>
                <c:pt idx="7">
                  <c:v>32</c:v>
                </c:pt>
                <c:pt idx="8">
                  <c:v>48</c:v>
                </c:pt>
                <c:pt idx="9">
                  <c:v>68</c:v>
                </c:pt>
                <c:pt idx="10">
                  <c:v>92</c:v>
                </c:pt>
                <c:pt idx="11">
                  <c:v>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565-49B4-8ABB-8A67B7CF0463}"/>
            </c:ext>
          </c:extLst>
        </c:ser>
        <c:ser>
          <c:idx val="11"/>
          <c:order val="11"/>
          <c:tx>
            <c:strRef>
              <c:f>'27.09 Bukasa-Wakiso'!$AD$9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 Bukasa-Wakiso'!$AD$10:$AD$21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565-49B4-8ABB-8A67B7CF0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1480696"/>
        <c:axId val="621484616"/>
      </c:lineChart>
      <c:catAx>
        <c:axId val="621480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21484616"/>
        <c:crosses val="autoZero"/>
        <c:auto val="1"/>
        <c:lblAlgn val="ctr"/>
        <c:lblOffset val="100"/>
        <c:noMultiLvlLbl val="0"/>
      </c:catAx>
      <c:valAx>
        <c:axId val="621484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21480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7C5-4DCE-BEC7-0690C33069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7C5-4DCE-BEC7-0690C33069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7C5-4DCE-BEC7-0690C33069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7C5-4DCE-BEC7-0690C330694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7C5-4DCE-BEC7-0690C330694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7C5-4DCE-BEC7-0690C330694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7C5-4DCE-BEC7-0690C330694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7C5-4DCE-BEC7-0690C330694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7C5-4DCE-BEC7-0690C330694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7C5-4DCE-BEC7-0690C330694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7C5-4DCE-BEC7-0690C330694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7C5-4DCE-BEC7-0690C330694A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7C5-4DCE-BEC7-0690C33069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'27.09 Bukasa-Wakiso'!$C$9:$N$9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'27.09 Bukasa-Wakiso'!$C$60:$N$60</c:f>
              <c:numCache>
                <c:formatCode>0.00%</c:formatCode>
                <c:ptCount val="12"/>
                <c:pt idx="0">
                  <c:v>0.38948995363214839</c:v>
                </c:pt>
                <c:pt idx="1">
                  <c:v>0.29211746522411131</c:v>
                </c:pt>
                <c:pt idx="2">
                  <c:v>0.10046367851622875</c:v>
                </c:pt>
                <c:pt idx="3">
                  <c:v>4.945904173106646E-2</c:v>
                </c:pt>
                <c:pt idx="4">
                  <c:v>2.6275115919629059E-2</c:v>
                </c:pt>
                <c:pt idx="5">
                  <c:v>7.7279752704791345E-3</c:v>
                </c:pt>
                <c:pt idx="6">
                  <c:v>0.11591962905718702</c:v>
                </c:pt>
                <c:pt idx="7">
                  <c:v>1.3910355486862442E-2</c:v>
                </c:pt>
                <c:pt idx="8">
                  <c:v>3.0911901081916537E-3</c:v>
                </c:pt>
                <c:pt idx="9">
                  <c:v>0</c:v>
                </c:pt>
                <c:pt idx="11">
                  <c:v>1.5455950540958269E-3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7C5-4DCE-BEC7-0690C3306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'27.09 Wakiso-Bukasa'!$AE$9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'27.09 Wakiso-Bukasa'!$R$10:$R$21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'27.09 Wakiso-Bukasa'!$AE$10:$AE$21</c:f>
              <c:numCache>
                <c:formatCode>0</c:formatCode>
                <c:ptCount val="12"/>
                <c:pt idx="0">
                  <c:v>23</c:v>
                </c:pt>
                <c:pt idx="1">
                  <c:v>33</c:v>
                </c:pt>
                <c:pt idx="2">
                  <c:v>31</c:v>
                </c:pt>
                <c:pt idx="3">
                  <c:v>43</c:v>
                </c:pt>
                <c:pt idx="4">
                  <c:v>43</c:v>
                </c:pt>
                <c:pt idx="5">
                  <c:v>42</c:v>
                </c:pt>
                <c:pt idx="6">
                  <c:v>8</c:v>
                </c:pt>
                <c:pt idx="7">
                  <c:v>53</c:v>
                </c:pt>
                <c:pt idx="8">
                  <c:v>47</c:v>
                </c:pt>
                <c:pt idx="9">
                  <c:v>48</c:v>
                </c:pt>
                <c:pt idx="10">
                  <c:v>82</c:v>
                </c:pt>
                <c:pt idx="11">
                  <c:v>84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463-4278-A5CC-74015684B17F}"/>
            </c:ext>
          </c:extLst>
        </c:ser>
        <c:ser>
          <c:idx val="1"/>
          <c:order val="1"/>
          <c:tx>
            <c:strRef>
              <c:f>'27.09 Wakiso-Bukasa'!$AF$9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'27.09 Wakiso-Bukasa'!$R$10:$R$21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'27.09 Wakiso-Bukasa'!$AF$10:$AF$21</c:f>
              <c:numCache>
                <c:formatCode>0</c:formatCode>
                <c:ptCount val="12"/>
                <c:pt idx="0">
                  <c:v>94</c:v>
                </c:pt>
                <c:pt idx="1">
                  <c:v>125</c:v>
                </c:pt>
                <c:pt idx="2">
                  <c:v>103</c:v>
                </c:pt>
                <c:pt idx="3">
                  <c:v>128</c:v>
                </c:pt>
                <c:pt idx="4">
                  <c:v>106</c:v>
                </c:pt>
                <c:pt idx="5">
                  <c:v>114</c:v>
                </c:pt>
                <c:pt idx="6">
                  <c:v>18</c:v>
                </c:pt>
                <c:pt idx="7">
                  <c:v>107</c:v>
                </c:pt>
                <c:pt idx="8">
                  <c:v>104</c:v>
                </c:pt>
                <c:pt idx="9">
                  <c:v>114</c:v>
                </c:pt>
                <c:pt idx="10">
                  <c:v>175</c:v>
                </c:pt>
                <c:pt idx="11">
                  <c:v>181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463-4278-A5CC-74015684B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1489320"/>
        <c:axId val="621480304"/>
      </c:lineChart>
      <c:catAx>
        <c:axId val="62148932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21480304"/>
        <c:crosses val="autoZero"/>
        <c:auto val="1"/>
        <c:lblAlgn val="ctr"/>
        <c:lblOffset val="100"/>
        <c:noMultiLvlLbl val="0"/>
      </c:catAx>
      <c:valAx>
        <c:axId val="6214803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21489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838-4AD2-B02D-63FE1AB93A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838-4AD2-B02D-63FE1AB93A1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838-4AD2-B02D-63FE1AB93A1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838-4AD2-B02D-63FE1AB93A1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838-4AD2-B02D-63FE1AB93A1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838-4AD2-B02D-63FE1AB93A1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838-4AD2-B02D-63FE1AB93A1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838-4AD2-B02D-63FE1AB93A1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838-4AD2-B02D-63FE1AB93A1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838-4AD2-B02D-63FE1AB93A1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838-4AD2-B02D-63FE1AB93A1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838-4AD2-B02D-63FE1AB93A1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838-4AD2-B02D-63FE1AB93A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'27.09 Wakiso-Bukasa'!$C$9:$N$9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'27.09 Wakiso-Bukasa'!$C$59:$N$59</c:f>
              <c:numCache>
                <c:formatCode>0.0%</c:formatCode>
                <c:ptCount val="12"/>
                <c:pt idx="0">
                  <c:v>0.1891891891891892</c:v>
                </c:pt>
                <c:pt idx="1">
                  <c:v>3.7253469685902117E-2</c:v>
                </c:pt>
                <c:pt idx="2">
                  <c:v>4.7479912344777213E-2</c:v>
                </c:pt>
                <c:pt idx="3">
                  <c:v>3.3601168736303873E-2</c:v>
                </c:pt>
                <c:pt idx="4">
                  <c:v>8.0350620891161424E-3</c:v>
                </c:pt>
                <c:pt idx="5">
                  <c:v>7.3046018991964939E-4</c:v>
                </c:pt>
                <c:pt idx="6">
                  <c:v>4.8940832724616509E-2</c:v>
                </c:pt>
                <c:pt idx="7">
                  <c:v>2.3374726077428781E-2</c:v>
                </c:pt>
                <c:pt idx="8">
                  <c:v>3.6523009495982471E-3</c:v>
                </c:pt>
                <c:pt idx="9">
                  <c:v>0</c:v>
                </c:pt>
                <c:pt idx="10">
                  <c:v>0.6077428780131483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838-4AD2-B02D-63FE1AB93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'27.09 Wakiso-Bukasa'!$S$9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'27.09 Wakiso-Bukasa'!$R$10:$R$21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'27.09 Wakiso-Bukasa'!$S$10:$S$21</c:f>
              <c:numCache>
                <c:formatCode>0</c:formatCode>
                <c:ptCount val="12"/>
                <c:pt idx="0">
                  <c:v>10</c:v>
                </c:pt>
                <c:pt idx="1">
                  <c:v>23</c:v>
                </c:pt>
                <c:pt idx="2">
                  <c:v>13</c:v>
                </c:pt>
                <c:pt idx="3">
                  <c:v>16</c:v>
                </c:pt>
                <c:pt idx="4">
                  <c:v>24</c:v>
                </c:pt>
                <c:pt idx="5">
                  <c:v>17</c:v>
                </c:pt>
                <c:pt idx="6">
                  <c:v>0</c:v>
                </c:pt>
                <c:pt idx="7">
                  <c:v>31</c:v>
                </c:pt>
                <c:pt idx="8">
                  <c:v>25</c:v>
                </c:pt>
                <c:pt idx="9">
                  <c:v>28</c:v>
                </c:pt>
                <c:pt idx="10">
                  <c:v>46</c:v>
                </c:pt>
                <c:pt idx="11">
                  <c:v>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ACD-4E4E-9939-9E943A18B54F}"/>
            </c:ext>
          </c:extLst>
        </c:ser>
        <c:ser>
          <c:idx val="1"/>
          <c:order val="1"/>
          <c:tx>
            <c:strRef>
              <c:f>'27.09 Wakiso-Bukasa'!$T$9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'27.09 Wakiso-Bukasa'!$R$10:$R$21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'27.09 Wakiso-Bukasa'!$T$10:$T$21</c:f>
              <c:numCache>
                <c:formatCode>0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  <c:pt idx="7">
                  <c:v>4</c:v>
                </c:pt>
                <c:pt idx="8">
                  <c:v>6</c:v>
                </c:pt>
                <c:pt idx="9">
                  <c:v>1</c:v>
                </c:pt>
                <c:pt idx="10">
                  <c:v>9</c:v>
                </c:pt>
                <c:pt idx="11">
                  <c:v>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ACD-4E4E-9939-9E943A18B54F}"/>
            </c:ext>
          </c:extLst>
        </c:ser>
        <c:ser>
          <c:idx val="2"/>
          <c:order val="2"/>
          <c:tx>
            <c:strRef>
              <c:f>'27.09 Wakiso-Bukasa'!$U$9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'27.09 Wakiso-Bukasa'!$U$10:$U$21</c:f>
              <c:numCache>
                <c:formatCode>0</c:formatCode>
                <c:ptCount val="12"/>
                <c:pt idx="0">
                  <c:v>4</c:v>
                </c:pt>
                <c:pt idx="1">
                  <c:v>2</c:v>
                </c:pt>
                <c:pt idx="2">
                  <c:v>2</c:v>
                </c:pt>
                <c:pt idx="3">
                  <c:v>5</c:v>
                </c:pt>
                <c:pt idx="4">
                  <c:v>5</c:v>
                </c:pt>
                <c:pt idx="5">
                  <c:v>10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7</c:v>
                </c:pt>
                <c:pt idx="10">
                  <c:v>8</c:v>
                </c:pt>
                <c:pt idx="11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CD-4E4E-9939-9E943A18B54F}"/>
            </c:ext>
          </c:extLst>
        </c:ser>
        <c:ser>
          <c:idx val="3"/>
          <c:order val="3"/>
          <c:tx>
            <c:strRef>
              <c:f>'27.09 Wakiso-Bukasa'!$V$9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'27.09 Wakiso-Bukasa'!$V$10:$V$21</c:f>
              <c:numCache>
                <c:formatCode>0</c:formatCode>
                <c:ptCount val="12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11</c:v>
                </c:pt>
                <c:pt idx="11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CD-4E4E-9939-9E943A18B54F}"/>
            </c:ext>
          </c:extLst>
        </c:ser>
        <c:ser>
          <c:idx val="4"/>
          <c:order val="4"/>
          <c:tx>
            <c:strRef>
              <c:f>'27.09 Wakiso-Bukasa'!$W$9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'27.09 Wakiso-Bukasa'!$W$10:$W$21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3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CD-4E4E-9939-9E943A18B54F}"/>
            </c:ext>
          </c:extLst>
        </c:ser>
        <c:ser>
          <c:idx val="5"/>
          <c:order val="5"/>
          <c:tx>
            <c:strRef>
              <c:f>'27.09 Wakiso-Bukasa'!$X$9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'27.09 Wakiso-Bukasa'!$X$10:$X$21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ACD-4E4E-9939-9E943A18B54F}"/>
            </c:ext>
          </c:extLst>
        </c:ser>
        <c:ser>
          <c:idx val="6"/>
          <c:order val="6"/>
          <c:tx>
            <c:strRef>
              <c:f>'27.09 Wakiso-Bukasa'!$Y$9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 Wakiso-Bukasa'!$Y$10:$Y$21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7</c:v>
                </c:pt>
                <c:pt idx="3">
                  <c:v>15</c:v>
                </c:pt>
                <c:pt idx="4">
                  <c:v>5</c:v>
                </c:pt>
                <c:pt idx="5">
                  <c:v>8</c:v>
                </c:pt>
                <c:pt idx="6">
                  <c:v>0</c:v>
                </c:pt>
                <c:pt idx="7">
                  <c:v>8</c:v>
                </c:pt>
                <c:pt idx="8">
                  <c:v>6</c:v>
                </c:pt>
                <c:pt idx="9">
                  <c:v>5</c:v>
                </c:pt>
                <c:pt idx="10">
                  <c:v>2</c:v>
                </c:pt>
                <c:pt idx="1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ACD-4E4E-9939-9E943A18B54F}"/>
            </c:ext>
          </c:extLst>
        </c:ser>
        <c:ser>
          <c:idx val="7"/>
          <c:order val="7"/>
          <c:tx>
            <c:strRef>
              <c:f>'27.09 Wakiso-Bukasa'!$Z$9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 Wakiso-Bukasa'!$Z$10:$Z$21</c:f>
              <c:numCache>
                <c:formatCode>0</c:formatCode>
                <c:ptCount val="12"/>
                <c:pt idx="0">
                  <c:v>0</c:v>
                </c:pt>
                <c:pt idx="1">
                  <c:v>3</c:v>
                </c:pt>
                <c:pt idx="2">
                  <c:v>4</c:v>
                </c:pt>
                <c:pt idx="3">
                  <c:v>2</c:v>
                </c:pt>
                <c:pt idx="4">
                  <c:v>3</c:v>
                </c:pt>
                <c:pt idx="5">
                  <c:v>2</c:v>
                </c:pt>
                <c:pt idx="6">
                  <c:v>4</c:v>
                </c:pt>
                <c:pt idx="7">
                  <c:v>5</c:v>
                </c:pt>
                <c:pt idx="8">
                  <c:v>3</c:v>
                </c:pt>
                <c:pt idx="9">
                  <c:v>3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ACD-4E4E-9939-9E943A18B54F}"/>
            </c:ext>
          </c:extLst>
        </c:ser>
        <c:ser>
          <c:idx val="8"/>
          <c:order val="8"/>
          <c:tx>
            <c:strRef>
              <c:f>'27.09 Wakiso-Bukasa'!$AA$9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 Wakiso-Bukasa'!$AA$10:$AA$21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ACD-4E4E-9939-9E943A18B54F}"/>
            </c:ext>
          </c:extLst>
        </c:ser>
        <c:ser>
          <c:idx val="9"/>
          <c:order val="9"/>
          <c:tx>
            <c:strRef>
              <c:f>'27.09 Wakiso-Bukasa'!$AB$9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 Wakiso-Bukasa'!$AB$10:$AB$21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ACD-4E4E-9939-9E943A18B54F}"/>
            </c:ext>
          </c:extLst>
        </c:ser>
        <c:ser>
          <c:idx val="10"/>
          <c:order val="10"/>
          <c:tx>
            <c:strRef>
              <c:f>'27.09 Wakiso-Bukasa'!$AC$9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 Wakiso-Bukasa'!$AC$10:$AC$21</c:f>
              <c:numCache>
                <c:formatCode>0</c:formatCode>
                <c:ptCount val="12"/>
                <c:pt idx="0">
                  <c:v>71</c:v>
                </c:pt>
                <c:pt idx="1">
                  <c:v>92</c:v>
                </c:pt>
                <c:pt idx="2">
                  <c:v>72</c:v>
                </c:pt>
                <c:pt idx="3">
                  <c:v>85</c:v>
                </c:pt>
                <c:pt idx="4">
                  <c:v>63</c:v>
                </c:pt>
                <c:pt idx="5">
                  <c:v>72</c:v>
                </c:pt>
                <c:pt idx="6">
                  <c:v>10</c:v>
                </c:pt>
                <c:pt idx="7">
                  <c:v>54</c:v>
                </c:pt>
                <c:pt idx="8">
                  <c:v>57</c:v>
                </c:pt>
                <c:pt idx="9">
                  <c:v>66</c:v>
                </c:pt>
                <c:pt idx="10">
                  <c:v>93</c:v>
                </c:pt>
                <c:pt idx="11">
                  <c:v>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ACD-4E4E-9939-9E943A18B54F}"/>
            </c:ext>
          </c:extLst>
        </c:ser>
        <c:ser>
          <c:idx val="11"/>
          <c:order val="11"/>
          <c:tx>
            <c:strRef>
              <c:f>'27.09 Wakiso-Bukasa'!$AD$9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 Wakiso-Bukasa'!$AD$10:$AD$21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ACD-4E4E-9939-9E943A18B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1477952"/>
        <c:axId val="621485400"/>
      </c:lineChart>
      <c:catAx>
        <c:axId val="621477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21485400"/>
        <c:crosses val="autoZero"/>
        <c:auto val="1"/>
        <c:lblAlgn val="ctr"/>
        <c:lblOffset val="100"/>
        <c:noMultiLvlLbl val="0"/>
      </c:catAx>
      <c:valAx>
        <c:axId val="621485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21477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B51-4D84-891B-06C3FCEF43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B51-4D84-891B-06C3FCEF433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B51-4D84-891B-06C3FCEF433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B51-4D84-891B-06C3FCEF433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B51-4D84-891B-06C3FCEF433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B51-4D84-891B-06C3FCEF433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B51-4D84-891B-06C3FCEF433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B51-4D84-891B-06C3FCEF433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B51-4D84-891B-06C3FCEF433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B51-4D84-891B-06C3FCEF433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B51-4D84-891B-06C3FCEF433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B51-4D84-891B-06C3FCEF433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B51-4D84-891B-06C3FCEF43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'27.09 Wakiso-Bukasa'!$C$9:$N$9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'27.09 Wakiso-Bukasa'!$C$60:$N$60</c:f>
              <c:numCache>
                <c:formatCode>0.00%</c:formatCode>
                <c:ptCount val="12"/>
                <c:pt idx="0">
                  <c:v>0.48230912476722532</c:v>
                </c:pt>
                <c:pt idx="1">
                  <c:v>9.4972067039106142E-2</c:v>
                </c:pt>
                <c:pt idx="2">
                  <c:v>0.12104283054003724</c:v>
                </c:pt>
                <c:pt idx="3">
                  <c:v>8.5661080074487903E-2</c:v>
                </c:pt>
                <c:pt idx="4">
                  <c:v>2.0484171322160148E-2</c:v>
                </c:pt>
                <c:pt idx="5">
                  <c:v>1.8621973929236499E-3</c:v>
                </c:pt>
                <c:pt idx="6">
                  <c:v>0.12476722532588454</c:v>
                </c:pt>
                <c:pt idx="7">
                  <c:v>5.9590316573556797E-2</c:v>
                </c:pt>
                <c:pt idx="8">
                  <c:v>9.3109869646182501E-3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B51-4D84-891B-06C3FCEF4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'28.09 Bukasa-Wakiso-24h'!$AE$9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'28.09 Bukasa-Wakiso-24h'!$R$10:$R$33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'28.09 Bukasa-Wakiso-24h'!$AE$10:$AE$33</c:f>
              <c:numCache>
                <c:formatCode>0</c:formatCode>
                <c:ptCount val="24"/>
                <c:pt idx="0">
                  <c:v>30</c:v>
                </c:pt>
                <c:pt idx="1">
                  <c:v>44</c:v>
                </c:pt>
                <c:pt idx="2">
                  <c:v>49</c:v>
                </c:pt>
                <c:pt idx="3">
                  <c:v>59</c:v>
                </c:pt>
                <c:pt idx="4">
                  <c:v>54</c:v>
                </c:pt>
                <c:pt idx="5">
                  <c:v>76</c:v>
                </c:pt>
                <c:pt idx="6">
                  <c:v>64</c:v>
                </c:pt>
                <c:pt idx="7">
                  <c:v>42</c:v>
                </c:pt>
                <c:pt idx="8">
                  <c:v>59</c:v>
                </c:pt>
                <c:pt idx="9">
                  <c:v>53</c:v>
                </c:pt>
                <c:pt idx="10">
                  <c:v>47</c:v>
                </c:pt>
                <c:pt idx="11">
                  <c:v>54</c:v>
                </c:pt>
                <c:pt idx="12">
                  <c:v>64</c:v>
                </c:pt>
                <c:pt idx="13">
                  <c:v>73</c:v>
                </c:pt>
                <c:pt idx="14">
                  <c:v>50</c:v>
                </c:pt>
                <c:pt idx="15">
                  <c:v>47</c:v>
                </c:pt>
                <c:pt idx="16">
                  <c:v>27</c:v>
                </c:pt>
                <c:pt idx="17">
                  <c:v>23</c:v>
                </c:pt>
                <c:pt idx="18">
                  <c:v>13</c:v>
                </c:pt>
                <c:pt idx="19">
                  <c:v>3</c:v>
                </c:pt>
                <c:pt idx="20">
                  <c:v>1</c:v>
                </c:pt>
                <c:pt idx="21">
                  <c:v>2</c:v>
                </c:pt>
                <c:pt idx="22">
                  <c:v>21</c:v>
                </c:pt>
                <c:pt idx="23">
                  <c:v>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B9B-4793-84FD-99A5405B7AD3}"/>
            </c:ext>
          </c:extLst>
        </c:ser>
        <c:ser>
          <c:idx val="1"/>
          <c:order val="1"/>
          <c:tx>
            <c:strRef>
              <c:f>'28.09 Bukasa-Wakiso-24h'!$AF$9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'28.09 Bukasa-Wakiso-24h'!$R$10:$R$33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'28.09 Bukasa-Wakiso-24h'!$AF$10:$AF$33</c:f>
              <c:numCache>
                <c:formatCode>0</c:formatCode>
                <c:ptCount val="24"/>
                <c:pt idx="0">
                  <c:v>100</c:v>
                </c:pt>
                <c:pt idx="1">
                  <c:v>101</c:v>
                </c:pt>
                <c:pt idx="2">
                  <c:v>110</c:v>
                </c:pt>
                <c:pt idx="3">
                  <c:v>124</c:v>
                </c:pt>
                <c:pt idx="4">
                  <c:v>113</c:v>
                </c:pt>
                <c:pt idx="5">
                  <c:v>149</c:v>
                </c:pt>
                <c:pt idx="6">
                  <c:v>125</c:v>
                </c:pt>
                <c:pt idx="7">
                  <c:v>97</c:v>
                </c:pt>
                <c:pt idx="8">
                  <c:v>106</c:v>
                </c:pt>
                <c:pt idx="9">
                  <c:v>102</c:v>
                </c:pt>
                <c:pt idx="10">
                  <c:v>96</c:v>
                </c:pt>
                <c:pt idx="11">
                  <c:v>100</c:v>
                </c:pt>
                <c:pt idx="12">
                  <c:v>128</c:v>
                </c:pt>
                <c:pt idx="13">
                  <c:v>134</c:v>
                </c:pt>
                <c:pt idx="14">
                  <c:v>88</c:v>
                </c:pt>
                <c:pt idx="15">
                  <c:v>79</c:v>
                </c:pt>
                <c:pt idx="16">
                  <c:v>45</c:v>
                </c:pt>
                <c:pt idx="17">
                  <c:v>34</c:v>
                </c:pt>
                <c:pt idx="18">
                  <c:v>18</c:v>
                </c:pt>
                <c:pt idx="19">
                  <c:v>6</c:v>
                </c:pt>
                <c:pt idx="20">
                  <c:v>4</c:v>
                </c:pt>
                <c:pt idx="21">
                  <c:v>4</c:v>
                </c:pt>
                <c:pt idx="22">
                  <c:v>31</c:v>
                </c:pt>
                <c:pt idx="23">
                  <c:v>123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B9B-4793-84FD-99A5405B7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1482264"/>
        <c:axId val="621486184"/>
      </c:lineChart>
      <c:catAx>
        <c:axId val="62148226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21486184"/>
        <c:crosses val="autoZero"/>
        <c:auto val="1"/>
        <c:lblAlgn val="ctr"/>
        <c:lblOffset val="100"/>
        <c:noMultiLvlLbl val="0"/>
      </c:catAx>
      <c:valAx>
        <c:axId val="62148618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21482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C19-40B6-88F6-F149CBCFBC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C19-40B6-88F6-F149CBCFBC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C19-40B6-88F6-F149CBCFBC0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C19-40B6-88F6-F149CBCFBC0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C19-40B6-88F6-F149CBCFBC0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C19-40B6-88F6-F149CBCFBC0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C19-40B6-88F6-F149CBCFBC0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C19-40B6-88F6-F149CBCFBC0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C19-40B6-88F6-F149CBCFBC0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C19-40B6-88F6-F149CBCFBC0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C19-40B6-88F6-F149CBCFBC0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C19-40B6-88F6-F149CBCFBC0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C19-40B6-88F6-F149CBCFBC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'28.09 Bukasa-Wakiso-24h'!$C$9:$N$9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'28.09 Bukasa-Wakiso-24h'!$C$107:$N$107</c:f>
              <c:numCache>
                <c:formatCode>0.0%</c:formatCode>
                <c:ptCount val="12"/>
                <c:pt idx="0">
                  <c:v>0.255825483391175</c:v>
                </c:pt>
                <c:pt idx="1">
                  <c:v>8.0813088745661871E-2</c:v>
                </c:pt>
                <c:pt idx="2">
                  <c:v>5.0570153693604361E-2</c:v>
                </c:pt>
                <c:pt idx="3">
                  <c:v>4.709965294992563E-2</c:v>
                </c:pt>
                <c:pt idx="4">
                  <c:v>1.9831432821021317E-3</c:v>
                </c:pt>
                <c:pt idx="5">
                  <c:v>0</c:v>
                </c:pt>
                <c:pt idx="6">
                  <c:v>6.494794248884482E-2</c:v>
                </c:pt>
                <c:pt idx="7">
                  <c:v>1.2890431333663858E-2</c:v>
                </c:pt>
                <c:pt idx="8">
                  <c:v>0</c:v>
                </c:pt>
                <c:pt idx="9">
                  <c:v>0</c:v>
                </c:pt>
                <c:pt idx="10">
                  <c:v>0.48537431829449679</c:v>
                </c:pt>
                <c:pt idx="11">
                  <c:v>4.9578582052553293E-4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C19-40B6-88F6-F149CBCFB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F34-448D-935B-A3D0702D351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F34-448D-935B-A3D0702D351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F34-448D-935B-A3D0702D351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F34-448D-935B-A3D0702D351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F34-448D-935B-A3D0702D351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F34-448D-935B-A3D0702D351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F34-448D-935B-A3D0702D351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F34-448D-935B-A3D0702D351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F34-448D-935B-A3D0702D351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F34-448D-935B-A3D0702D351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F34-448D-935B-A3D0702D351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F34-448D-935B-A3D0702D3518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F34-448D-935B-A3D0702D35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'28.09 Bukasa-Wakiso-24h'!$C$9:$N$9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'28.09 Bukasa-Wakiso-24h'!$C$108:$N$108</c:f>
              <c:numCache>
                <c:formatCode>0.00%</c:formatCode>
                <c:ptCount val="12"/>
                <c:pt idx="0">
                  <c:v>0.49710982658959535</c:v>
                </c:pt>
                <c:pt idx="1">
                  <c:v>0.15703275529865124</c:v>
                </c:pt>
                <c:pt idx="2">
                  <c:v>9.8265895953757232E-2</c:v>
                </c:pt>
                <c:pt idx="3">
                  <c:v>9.1522157996146436E-2</c:v>
                </c:pt>
                <c:pt idx="4">
                  <c:v>3.8535645472061657E-3</c:v>
                </c:pt>
                <c:pt idx="5">
                  <c:v>0</c:v>
                </c:pt>
                <c:pt idx="6">
                  <c:v>0.12620423892100194</c:v>
                </c:pt>
                <c:pt idx="7">
                  <c:v>2.5048169556840076E-2</c:v>
                </c:pt>
                <c:pt idx="8">
                  <c:v>0</c:v>
                </c:pt>
                <c:pt idx="9">
                  <c:v>0</c:v>
                </c:pt>
                <c:pt idx="11">
                  <c:v>9.6339113680154141E-4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F34-448D-935B-A3D0702D3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'[3]28.08 BUKASA-WAKISO-24h'!$AE$9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'[3]28.08 BUKASA-WAKISO-24h'!$R$10:$R$33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'[3]28.08 BUKASA-WAKISO-24h'!$AE$10:$AE$33</c:f>
              <c:numCache>
                <c:formatCode>General</c:formatCode>
                <c:ptCount val="24"/>
                <c:pt idx="0">
                  <c:v>30</c:v>
                </c:pt>
                <c:pt idx="1">
                  <c:v>44</c:v>
                </c:pt>
                <c:pt idx="2">
                  <c:v>49</c:v>
                </c:pt>
                <c:pt idx="3">
                  <c:v>59</c:v>
                </c:pt>
                <c:pt idx="4">
                  <c:v>54</c:v>
                </c:pt>
                <c:pt idx="5">
                  <c:v>76</c:v>
                </c:pt>
                <c:pt idx="6">
                  <c:v>64</c:v>
                </c:pt>
                <c:pt idx="7">
                  <c:v>42</c:v>
                </c:pt>
                <c:pt idx="8">
                  <c:v>59</c:v>
                </c:pt>
                <c:pt idx="9">
                  <c:v>53</c:v>
                </c:pt>
                <c:pt idx="10">
                  <c:v>47</c:v>
                </c:pt>
                <c:pt idx="11">
                  <c:v>54</c:v>
                </c:pt>
                <c:pt idx="12">
                  <c:v>64</c:v>
                </c:pt>
                <c:pt idx="13">
                  <c:v>73</c:v>
                </c:pt>
                <c:pt idx="14">
                  <c:v>50</c:v>
                </c:pt>
                <c:pt idx="15">
                  <c:v>47</c:v>
                </c:pt>
                <c:pt idx="16">
                  <c:v>27</c:v>
                </c:pt>
                <c:pt idx="17">
                  <c:v>23</c:v>
                </c:pt>
                <c:pt idx="18">
                  <c:v>13</c:v>
                </c:pt>
                <c:pt idx="19">
                  <c:v>3</c:v>
                </c:pt>
                <c:pt idx="20">
                  <c:v>1</c:v>
                </c:pt>
                <c:pt idx="21">
                  <c:v>2</c:v>
                </c:pt>
                <c:pt idx="22">
                  <c:v>21</c:v>
                </c:pt>
                <c:pt idx="23">
                  <c:v>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CFD-4935-836F-2F3BFCD15B4F}"/>
            </c:ext>
          </c:extLst>
        </c:ser>
        <c:ser>
          <c:idx val="1"/>
          <c:order val="1"/>
          <c:tx>
            <c:strRef>
              <c:f>'[3]28.08 BUKASA-WAKISO-24h'!$AF$9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'[3]28.08 BUKASA-WAKISO-24h'!$R$10:$R$33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'[3]28.08 BUKASA-WAKISO-24h'!$AF$10:$AF$33</c:f>
              <c:numCache>
                <c:formatCode>General</c:formatCode>
                <c:ptCount val="24"/>
                <c:pt idx="0">
                  <c:v>100</c:v>
                </c:pt>
                <c:pt idx="1">
                  <c:v>101</c:v>
                </c:pt>
                <c:pt idx="2">
                  <c:v>110</c:v>
                </c:pt>
                <c:pt idx="3">
                  <c:v>124</c:v>
                </c:pt>
                <c:pt idx="4">
                  <c:v>113</c:v>
                </c:pt>
                <c:pt idx="5">
                  <c:v>149</c:v>
                </c:pt>
                <c:pt idx="6">
                  <c:v>125</c:v>
                </c:pt>
                <c:pt idx="7">
                  <c:v>97</c:v>
                </c:pt>
                <c:pt idx="8">
                  <c:v>106</c:v>
                </c:pt>
                <c:pt idx="9">
                  <c:v>102</c:v>
                </c:pt>
                <c:pt idx="10">
                  <c:v>96</c:v>
                </c:pt>
                <c:pt idx="11">
                  <c:v>100</c:v>
                </c:pt>
                <c:pt idx="12">
                  <c:v>128</c:v>
                </c:pt>
                <c:pt idx="13">
                  <c:v>134</c:v>
                </c:pt>
                <c:pt idx="14">
                  <c:v>88</c:v>
                </c:pt>
                <c:pt idx="15">
                  <c:v>79</c:v>
                </c:pt>
                <c:pt idx="16">
                  <c:v>45</c:v>
                </c:pt>
                <c:pt idx="17">
                  <c:v>34</c:v>
                </c:pt>
                <c:pt idx="18">
                  <c:v>18</c:v>
                </c:pt>
                <c:pt idx="19">
                  <c:v>6</c:v>
                </c:pt>
                <c:pt idx="20">
                  <c:v>4</c:v>
                </c:pt>
                <c:pt idx="21">
                  <c:v>4</c:v>
                </c:pt>
                <c:pt idx="22">
                  <c:v>31</c:v>
                </c:pt>
                <c:pt idx="23">
                  <c:v>123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CFD-4935-836F-2F3BFCD15B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1478736"/>
        <c:axId val="621483440"/>
      </c:lineChart>
      <c:catAx>
        <c:axId val="62147873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21483440"/>
        <c:crosses val="autoZero"/>
        <c:auto val="1"/>
        <c:lblAlgn val="ctr"/>
        <c:lblOffset val="100"/>
        <c:noMultiLvlLbl val="0"/>
      </c:catAx>
      <c:valAx>
        <c:axId val="6214834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21478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915-4118-80D5-02B79D5A822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915-4118-80D5-02B79D5A822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915-4118-80D5-02B79D5A822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915-4118-80D5-02B79D5A822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915-4118-80D5-02B79D5A822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915-4118-80D5-02B79D5A822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915-4118-80D5-02B79D5A822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915-4118-80D5-02B79D5A822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915-4118-80D5-02B79D5A822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915-4118-80D5-02B79D5A822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915-4118-80D5-02B79D5A822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915-4118-80D5-02B79D5A822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915-4118-80D5-02B79D5A822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'[3]28.08 BUKASA-WAKISO-24h'!$C$9:$N$9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'[3]28.08 BUKASA-WAKISO-24h'!$C$107:$N$107</c:f>
              <c:numCache>
                <c:formatCode>General</c:formatCode>
                <c:ptCount val="12"/>
                <c:pt idx="0">
                  <c:v>0.255825483391175</c:v>
                </c:pt>
                <c:pt idx="1">
                  <c:v>8.0813088745661871E-2</c:v>
                </c:pt>
                <c:pt idx="2">
                  <c:v>5.0570153693604361E-2</c:v>
                </c:pt>
                <c:pt idx="3">
                  <c:v>4.709965294992563E-2</c:v>
                </c:pt>
                <c:pt idx="4">
                  <c:v>1.9831432821021317E-3</c:v>
                </c:pt>
                <c:pt idx="5">
                  <c:v>0</c:v>
                </c:pt>
                <c:pt idx="6">
                  <c:v>6.494794248884482E-2</c:v>
                </c:pt>
                <c:pt idx="7">
                  <c:v>1.2890431333663858E-2</c:v>
                </c:pt>
                <c:pt idx="8">
                  <c:v>0</c:v>
                </c:pt>
                <c:pt idx="9">
                  <c:v>0</c:v>
                </c:pt>
                <c:pt idx="10">
                  <c:v>0.48537431829449679</c:v>
                </c:pt>
                <c:pt idx="11">
                  <c:v>4.9578582052553293E-4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915-4118-80D5-02B79D5A82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1EB-4BAE-AE6F-28BB8DF268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1EB-4BAE-AE6F-28BB8DF268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1EB-4BAE-AE6F-28BB8DF268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1EB-4BAE-AE6F-28BB8DF268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1EB-4BAE-AE6F-28BB8DF2688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1EB-4BAE-AE6F-28BB8DF2688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1EB-4BAE-AE6F-28BB8DF2688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1EB-4BAE-AE6F-28BB8DF2688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1EB-4BAE-AE6F-28BB8DF2688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1EB-4BAE-AE6F-28BB8DF2688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1EB-4BAE-AE6F-28BB8DF2688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1EB-4BAE-AE6F-28BB8DF2688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1EB-4BAE-AE6F-28BB8DF2688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'[3]28.08 BUKASA-WAKISO-24h'!$C$9:$N$9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'[3]28.08 BUKASA-WAKISO-24h'!$C$108:$N$108</c:f>
              <c:numCache>
                <c:formatCode>General</c:formatCode>
                <c:ptCount val="12"/>
                <c:pt idx="0">
                  <c:v>0.49710982658959535</c:v>
                </c:pt>
                <c:pt idx="1">
                  <c:v>0.15703275529865124</c:v>
                </c:pt>
                <c:pt idx="2">
                  <c:v>9.8265895953757232E-2</c:v>
                </c:pt>
                <c:pt idx="3">
                  <c:v>9.1522157996146436E-2</c:v>
                </c:pt>
                <c:pt idx="4">
                  <c:v>3.8535645472061657E-3</c:v>
                </c:pt>
                <c:pt idx="5">
                  <c:v>0</c:v>
                </c:pt>
                <c:pt idx="6">
                  <c:v>0.12620423892100194</c:v>
                </c:pt>
                <c:pt idx="7">
                  <c:v>2.5048169556840076E-2</c:v>
                </c:pt>
                <c:pt idx="8">
                  <c:v>0</c:v>
                </c:pt>
                <c:pt idx="9">
                  <c:v>0</c:v>
                </c:pt>
                <c:pt idx="11">
                  <c:v>9.6339113680154141E-4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1EB-4BAE-AE6F-28BB8DF2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'28.09 Wakiso-Bukasa-24h'!$AE$9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'28.09 Wakiso-Bukasa-24h'!$R$10:$R$33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'28.09 Wakiso-Bukasa-24h'!$AE$10:$AE$33</c:f>
              <c:numCache>
                <c:formatCode>0</c:formatCode>
                <c:ptCount val="24"/>
                <c:pt idx="0">
                  <c:v>24</c:v>
                </c:pt>
                <c:pt idx="1">
                  <c:v>35</c:v>
                </c:pt>
                <c:pt idx="2">
                  <c:v>47</c:v>
                </c:pt>
                <c:pt idx="3">
                  <c:v>45</c:v>
                </c:pt>
                <c:pt idx="4">
                  <c:v>49</c:v>
                </c:pt>
                <c:pt idx="5">
                  <c:v>55</c:v>
                </c:pt>
                <c:pt idx="6">
                  <c:v>54</c:v>
                </c:pt>
                <c:pt idx="7">
                  <c:v>55</c:v>
                </c:pt>
                <c:pt idx="8">
                  <c:v>52</c:v>
                </c:pt>
                <c:pt idx="9">
                  <c:v>63</c:v>
                </c:pt>
                <c:pt idx="10">
                  <c:v>60</c:v>
                </c:pt>
                <c:pt idx="11">
                  <c:v>88</c:v>
                </c:pt>
                <c:pt idx="12">
                  <c:v>56</c:v>
                </c:pt>
                <c:pt idx="13">
                  <c:v>49</c:v>
                </c:pt>
                <c:pt idx="14">
                  <c:v>42</c:v>
                </c:pt>
                <c:pt idx="15">
                  <c:v>27</c:v>
                </c:pt>
                <c:pt idx="16">
                  <c:v>17</c:v>
                </c:pt>
                <c:pt idx="17">
                  <c:v>20</c:v>
                </c:pt>
                <c:pt idx="18">
                  <c:v>19</c:v>
                </c:pt>
                <c:pt idx="19">
                  <c:v>14</c:v>
                </c:pt>
                <c:pt idx="20">
                  <c:v>5</c:v>
                </c:pt>
                <c:pt idx="21">
                  <c:v>14</c:v>
                </c:pt>
                <c:pt idx="22">
                  <c:v>34</c:v>
                </c:pt>
                <c:pt idx="23">
                  <c:v>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3B5-43D7-8A8D-1950D8303871}"/>
            </c:ext>
          </c:extLst>
        </c:ser>
        <c:ser>
          <c:idx val="1"/>
          <c:order val="1"/>
          <c:tx>
            <c:strRef>
              <c:f>'28.09 Wakiso-Bukasa-24h'!$AF$9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'28.09 Wakiso-Bukasa-24h'!$R$10:$R$33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'28.09 Wakiso-Bukasa-24h'!$AF$10:$AF$33</c:f>
              <c:numCache>
                <c:formatCode>0</c:formatCode>
                <c:ptCount val="24"/>
                <c:pt idx="0">
                  <c:v>83</c:v>
                </c:pt>
                <c:pt idx="1">
                  <c:v>100</c:v>
                </c:pt>
                <c:pt idx="2">
                  <c:v>134</c:v>
                </c:pt>
                <c:pt idx="3">
                  <c:v>147</c:v>
                </c:pt>
                <c:pt idx="4">
                  <c:v>125</c:v>
                </c:pt>
                <c:pt idx="5">
                  <c:v>133</c:v>
                </c:pt>
                <c:pt idx="6">
                  <c:v>117</c:v>
                </c:pt>
                <c:pt idx="7">
                  <c:v>124</c:v>
                </c:pt>
                <c:pt idx="8">
                  <c:v>112</c:v>
                </c:pt>
                <c:pt idx="9">
                  <c:v>118</c:v>
                </c:pt>
                <c:pt idx="10">
                  <c:v>138</c:v>
                </c:pt>
                <c:pt idx="11">
                  <c:v>142</c:v>
                </c:pt>
                <c:pt idx="12">
                  <c:v>113</c:v>
                </c:pt>
                <c:pt idx="13">
                  <c:v>123</c:v>
                </c:pt>
                <c:pt idx="14">
                  <c:v>74</c:v>
                </c:pt>
                <c:pt idx="15">
                  <c:v>66</c:v>
                </c:pt>
                <c:pt idx="16">
                  <c:v>31</c:v>
                </c:pt>
                <c:pt idx="17">
                  <c:v>36</c:v>
                </c:pt>
                <c:pt idx="18">
                  <c:v>32</c:v>
                </c:pt>
                <c:pt idx="19">
                  <c:v>22</c:v>
                </c:pt>
                <c:pt idx="20">
                  <c:v>6</c:v>
                </c:pt>
                <c:pt idx="21">
                  <c:v>18</c:v>
                </c:pt>
                <c:pt idx="22">
                  <c:v>47</c:v>
                </c:pt>
                <c:pt idx="23">
                  <c:v>104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3B5-43D7-8A8D-1950D8303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1491280"/>
        <c:axId val="621493632"/>
      </c:lineChart>
      <c:catAx>
        <c:axId val="62149128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21493632"/>
        <c:crosses val="autoZero"/>
        <c:auto val="1"/>
        <c:lblAlgn val="ctr"/>
        <c:lblOffset val="100"/>
        <c:noMultiLvlLbl val="0"/>
      </c:catAx>
      <c:valAx>
        <c:axId val="6214936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2149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CC2-41FB-AB6C-D0315A687D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CC2-41FB-AB6C-D0315A687D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CC2-41FB-AB6C-D0315A687D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CC2-41FB-AB6C-D0315A687D3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CC2-41FB-AB6C-D0315A687D3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CC2-41FB-AB6C-D0315A687D3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CC2-41FB-AB6C-D0315A687D3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CC2-41FB-AB6C-D0315A687D3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CC2-41FB-AB6C-D0315A687D3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CC2-41FB-AB6C-D0315A687D3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CC2-41FB-AB6C-D0315A687D3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CC2-41FB-AB6C-D0315A687D3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CC2-41FB-AB6C-D0315A687D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'28.09 Wakiso-Bukasa-24h'!$C$9:$N$9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'28.09 Wakiso-Bukasa-24h'!$C$107:$N$107</c:f>
              <c:numCache>
                <c:formatCode>0.0%</c:formatCode>
                <c:ptCount val="12"/>
                <c:pt idx="0">
                  <c:v>0.24055944055944056</c:v>
                </c:pt>
                <c:pt idx="1">
                  <c:v>4.5687645687645689E-2</c:v>
                </c:pt>
                <c:pt idx="2">
                  <c:v>5.3613053613053616E-2</c:v>
                </c:pt>
                <c:pt idx="3">
                  <c:v>3.4498834498834501E-2</c:v>
                </c:pt>
                <c:pt idx="4">
                  <c:v>3.7296037296037296E-3</c:v>
                </c:pt>
                <c:pt idx="5">
                  <c:v>0</c:v>
                </c:pt>
                <c:pt idx="6">
                  <c:v>5.501165501165501E-2</c:v>
                </c:pt>
                <c:pt idx="7">
                  <c:v>1.8648018648018648E-2</c:v>
                </c:pt>
                <c:pt idx="8">
                  <c:v>5.1282051282051282E-3</c:v>
                </c:pt>
                <c:pt idx="9">
                  <c:v>9.324009324009324E-4</c:v>
                </c:pt>
                <c:pt idx="10">
                  <c:v>0.54172494172494168</c:v>
                </c:pt>
                <c:pt idx="11">
                  <c:v>4.662004662004662E-4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CC2-41FB-AB6C-D0315A687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77A-4202-BB82-6DE350EE31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77A-4202-BB82-6DE350EE31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77A-4202-BB82-6DE350EE311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77A-4202-BB82-6DE350EE311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77A-4202-BB82-6DE350EE311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77A-4202-BB82-6DE350EE311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77A-4202-BB82-6DE350EE311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77A-4202-BB82-6DE350EE311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77A-4202-BB82-6DE350EE311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77A-4202-BB82-6DE350EE311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77A-4202-BB82-6DE350EE311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77A-4202-BB82-6DE350EE311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77A-4202-BB82-6DE350EE31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'28.09 Wakiso-Bukasa-24h'!$C$9:$N$9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'28.09 Wakiso-Bukasa-24h'!$C$108:$N$108</c:f>
              <c:numCache>
                <c:formatCode>0.00%</c:formatCode>
                <c:ptCount val="12"/>
                <c:pt idx="0">
                  <c:v>0.52492370295015256</c:v>
                </c:pt>
                <c:pt idx="1">
                  <c:v>9.9694811800610378E-2</c:v>
                </c:pt>
                <c:pt idx="2">
                  <c:v>0.11698880976602238</c:v>
                </c:pt>
                <c:pt idx="3">
                  <c:v>7.5279755849440494E-2</c:v>
                </c:pt>
                <c:pt idx="4">
                  <c:v>8.1383519837232958E-3</c:v>
                </c:pt>
                <c:pt idx="5">
                  <c:v>0</c:v>
                </c:pt>
                <c:pt idx="6">
                  <c:v>0.12004069175991862</c:v>
                </c:pt>
                <c:pt idx="7">
                  <c:v>4.0691759918616482E-2</c:v>
                </c:pt>
                <c:pt idx="8">
                  <c:v>1.1190233977619531E-2</c:v>
                </c:pt>
                <c:pt idx="9">
                  <c:v>2.0345879959308239E-3</c:v>
                </c:pt>
                <c:pt idx="11">
                  <c:v>1.017293997965412E-3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77A-4202-BB82-6DE350EE3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'[3]28.09 WAKISO-BUKASA-24h'!$AE$9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'[3]28.09 WAKISO-BUKASA-24h'!$R$10:$R$33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'[3]28.09 WAKISO-BUKASA-24h'!$AE$10:$AE$33</c:f>
              <c:numCache>
                <c:formatCode>General</c:formatCode>
                <c:ptCount val="24"/>
                <c:pt idx="0">
                  <c:v>24</c:v>
                </c:pt>
                <c:pt idx="1">
                  <c:v>35</c:v>
                </c:pt>
                <c:pt idx="2">
                  <c:v>47</c:v>
                </c:pt>
                <c:pt idx="3">
                  <c:v>45</c:v>
                </c:pt>
                <c:pt idx="4">
                  <c:v>49</c:v>
                </c:pt>
                <c:pt idx="5">
                  <c:v>55</c:v>
                </c:pt>
                <c:pt idx="6">
                  <c:v>54</c:v>
                </c:pt>
                <c:pt idx="7">
                  <c:v>55</c:v>
                </c:pt>
                <c:pt idx="8">
                  <c:v>52</c:v>
                </c:pt>
                <c:pt idx="9">
                  <c:v>63</c:v>
                </c:pt>
                <c:pt idx="10">
                  <c:v>60</c:v>
                </c:pt>
                <c:pt idx="11">
                  <c:v>88</c:v>
                </c:pt>
                <c:pt idx="12">
                  <c:v>56</c:v>
                </c:pt>
                <c:pt idx="13">
                  <c:v>49</c:v>
                </c:pt>
                <c:pt idx="14">
                  <c:v>42</c:v>
                </c:pt>
                <c:pt idx="15">
                  <c:v>27</c:v>
                </c:pt>
                <c:pt idx="16">
                  <c:v>17</c:v>
                </c:pt>
                <c:pt idx="17">
                  <c:v>20</c:v>
                </c:pt>
                <c:pt idx="18">
                  <c:v>19</c:v>
                </c:pt>
                <c:pt idx="19">
                  <c:v>14</c:v>
                </c:pt>
                <c:pt idx="20">
                  <c:v>5</c:v>
                </c:pt>
                <c:pt idx="21">
                  <c:v>14</c:v>
                </c:pt>
                <c:pt idx="22">
                  <c:v>34</c:v>
                </c:pt>
                <c:pt idx="23">
                  <c:v>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566-4098-B945-458E1CCBE395}"/>
            </c:ext>
          </c:extLst>
        </c:ser>
        <c:ser>
          <c:idx val="1"/>
          <c:order val="1"/>
          <c:tx>
            <c:strRef>
              <c:f>'[3]28.09 WAKISO-BUKASA-24h'!$AF$9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'[3]28.09 WAKISO-BUKASA-24h'!$R$10:$R$33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'[3]28.09 WAKISO-BUKASA-24h'!$AF$10:$AF$33</c:f>
              <c:numCache>
                <c:formatCode>General</c:formatCode>
                <c:ptCount val="24"/>
                <c:pt idx="0">
                  <c:v>83</c:v>
                </c:pt>
                <c:pt idx="1">
                  <c:v>100</c:v>
                </c:pt>
                <c:pt idx="2">
                  <c:v>134</c:v>
                </c:pt>
                <c:pt idx="3">
                  <c:v>147</c:v>
                </c:pt>
                <c:pt idx="4">
                  <c:v>125</c:v>
                </c:pt>
                <c:pt idx="5">
                  <c:v>133</c:v>
                </c:pt>
                <c:pt idx="6">
                  <c:v>117</c:v>
                </c:pt>
                <c:pt idx="7">
                  <c:v>124</c:v>
                </c:pt>
                <c:pt idx="8">
                  <c:v>112</c:v>
                </c:pt>
                <c:pt idx="9">
                  <c:v>118</c:v>
                </c:pt>
                <c:pt idx="10">
                  <c:v>138</c:v>
                </c:pt>
                <c:pt idx="11">
                  <c:v>142</c:v>
                </c:pt>
                <c:pt idx="12">
                  <c:v>113</c:v>
                </c:pt>
                <c:pt idx="13">
                  <c:v>123</c:v>
                </c:pt>
                <c:pt idx="14">
                  <c:v>74</c:v>
                </c:pt>
                <c:pt idx="15">
                  <c:v>66</c:v>
                </c:pt>
                <c:pt idx="16">
                  <c:v>31</c:v>
                </c:pt>
                <c:pt idx="17">
                  <c:v>36</c:v>
                </c:pt>
                <c:pt idx="18">
                  <c:v>32</c:v>
                </c:pt>
                <c:pt idx="19">
                  <c:v>22</c:v>
                </c:pt>
                <c:pt idx="20">
                  <c:v>6</c:v>
                </c:pt>
                <c:pt idx="21">
                  <c:v>18</c:v>
                </c:pt>
                <c:pt idx="22">
                  <c:v>47</c:v>
                </c:pt>
                <c:pt idx="23">
                  <c:v>104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566-4098-B945-458E1CCBE3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7935960"/>
        <c:axId val="497943800"/>
      </c:lineChart>
      <c:catAx>
        <c:axId val="49793596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97943800"/>
        <c:crosses val="autoZero"/>
        <c:auto val="1"/>
        <c:lblAlgn val="ctr"/>
        <c:lblOffset val="100"/>
        <c:noMultiLvlLbl val="0"/>
      </c:catAx>
      <c:valAx>
        <c:axId val="4979438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97935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368-4100-B628-9C5B35877DA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368-4100-B628-9C5B35877DA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368-4100-B628-9C5B35877DA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368-4100-B628-9C5B35877DA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368-4100-B628-9C5B35877DA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368-4100-B628-9C5B35877DA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368-4100-B628-9C5B35877DA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368-4100-B628-9C5B35877DA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368-4100-B628-9C5B35877DA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368-4100-B628-9C5B35877DA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368-4100-B628-9C5B35877DA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368-4100-B628-9C5B35877DA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368-4100-B628-9C5B35877DA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'[3]28.09 WAKISO-BUKASA-24h'!$C$9:$N$9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'[3]28.09 WAKISO-BUKASA-24h'!$C$107:$N$107</c:f>
              <c:numCache>
                <c:formatCode>General</c:formatCode>
                <c:ptCount val="12"/>
                <c:pt idx="0">
                  <c:v>0.24055944055944056</c:v>
                </c:pt>
                <c:pt idx="1">
                  <c:v>4.5687645687645689E-2</c:v>
                </c:pt>
                <c:pt idx="2">
                  <c:v>5.3613053613053616E-2</c:v>
                </c:pt>
                <c:pt idx="3">
                  <c:v>3.4498834498834501E-2</c:v>
                </c:pt>
                <c:pt idx="4">
                  <c:v>3.7296037296037296E-3</c:v>
                </c:pt>
                <c:pt idx="5">
                  <c:v>0</c:v>
                </c:pt>
                <c:pt idx="6">
                  <c:v>5.501165501165501E-2</c:v>
                </c:pt>
                <c:pt idx="7">
                  <c:v>1.8648018648018648E-2</c:v>
                </c:pt>
                <c:pt idx="8">
                  <c:v>5.1282051282051282E-3</c:v>
                </c:pt>
                <c:pt idx="9">
                  <c:v>9.324009324009324E-4</c:v>
                </c:pt>
                <c:pt idx="10">
                  <c:v>0.54172494172494168</c:v>
                </c:pt>
                <c:pt idx="11">
                  <c:v>4.662004662004662E-4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368-4100-B628-9C5B35877D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B7F-4A60-8B24-2DD9E76309B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B7F-4A60-8B24-2DD9E76309B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B7F-4A60-8B24-2DD9E76309B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B7F-4A60-8B24-2DD9E76309B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B7F-4A60-8B24-2DD9E76309B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B7F-4A60-8B24-2DD9E76309B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B7F-4A60-8B24-2DD9E76309B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7B7F-4A60-8B24-2DD9E76309B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7B7F-4A60-8B24-2DD9E76309B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7B7F-4A60-8B24-2DD9E76309B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7B7F-4A60-8B24-2DD9E76309B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7B7F-4A60-8B24-2DD9E76309BB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B7F-4A60-8B24-2DD9E76309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'[3]28.09 WAKISO-BUKASA-24h'!$C$9:$N$9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'[3]28.09 WAKISO-BUKASA-24h'!$C$108:$N$108</c:f>
              <c:numCache>
                <c:formatCode>General</c:formatCode>
                <c:ptCount val="12"/>
                <c:pt idx="0">
                  <c:v>0.52492370295015256</c:v>
                </c:pt>
                <c:pt idx="1">
                  <c:v>9.9694811800610378E-2</c:v>
                </c:pt>
                <c:pt idx="2">
                  <c:v>0.11698880976602238</c:v>
                </c:pt>
                <c:pt idx="3">
                  <c:v>7.5279755849440494E-2</c:v>
                </c:pt>
                <c:pt idx="4">
                  <c:v>8.1383519837232958E-3</c:v>
                </c:pt>
                <c:pt idx="5">
                  <c:v>0</c:v>
                </c:pt>
                <c:pt idx="6">
                  <c:v>0.12004069175991862</c:v>
                </c:pt>
                <c:pt idx="7">
                  <c:v>4.0691759918616482E-2</c:v>
                </c:pt>
                <c:pt idx="8">
                  <c:v>1.1190233977619531E-2</c:v>
                </c:pt>
                <c:pt idx="9">
                  <c:v>2.0345879959308239E-3</c:v>
                </c:pt>
                <c:pt idx="11">
                  <c:v>1.017293997965412E-3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B7F-4A60-8B24-2DD9E76309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'29.09 Bukasa-Wakiso'!$AE$9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'29.09 Bukasa-Wakiso'!$R$10:$R$21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'29.09 Bukasa-Wakiso'!$AE$10:$AE$21</c:f>
              <c:numCache>
                <c:formatCode>0</c:formatCode>
                <c:ptCount val="12"/>
                <c:pt idx="0">
                  <c:v>18</c:v>
                </c:pt>
                <c:pt idx="1">
                  <c:v>32</c:v>
                </c:pt>
                <c:pt idx="2">
                  <c:v>46</c:v>
                </c:pt>
                <c:pt idx="3">
                  <c:v>54</c:v>
                </c:pt>
                <c:pt idx="4">
                  <c:v>58</c:v>
                </c:pt>
                <c:pt idx="5">
                  <c:v>41</c:v>
                </c:pt>
                <c:pt idx="6">
                  <c:v>23</c:v>
                </c:pt>
                <c:pt idx="7">
                  <c:v>48</c:v>
                </c:pt>
                <c:pt idx="8">
                  <c:v>64</c:v>
                </c:pt>
                <c:pt idx="9">
                  <c:v>72</c:v>
                </c:pt>
                <c:pt idx="10">
                  <c:v>57</c:v>
                </c:pt>
                <c:pt idx="11">
                  <c:v>84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5C8-45AB-8CEF-A7108B6754B8}"/>
            </c:ext>
          </c:extLst>
        </c:ser>
        <c:ser>
          <c:idx val="1"/>
          <c:order val="1"/>
          <c:tx>
            <c:strRef>
              <c:f>'29.09 Bukasa-Wakiso'!$AF$9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'29.09 Bukasa-Wakiso'!$R$10:$R$21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'29.09 Bukasa-Wakiso'!$AF$10:$AF$21</c:f>
              <c:numCache>
                <c:formatCode>0</c:formatCode>
                <c:ptCount val="12"/>
                <c:pt idx="0">
                  <c:v>55</c:v>
                </c:pt>
                <c:pt idx="1">
                  <c:v>90</c:v>
                </c:pt>
                <c:pt idx="2">
                  <c:v>100</c:v>
                </c:pt>
                <c:pt idx="3">
                  <c:v>102</c:v>
                </c:pt>
                <c:pt idx="4">
                  <c:v>106</c:v>
                </c:pt>
                <c:pt idx="5">
                  <c:v>99</c:v>
                </c:pt>
                <c:pt idx="6">
                  <c:v>44</c:v>
                </c:pt>
                <c:pt idx="7">
                  <c:v>104</c:v>
                </c:pt>
                <c:pt idx="8">
                  <c:v>136</c:v>
                </c:pt>
                <c:pt idx="9">
                  <c:v>140</c:v>
                </c:pt>
                <c:pt idx="10">
                  <c:v>117</c:v>
                </c:pt>
                <c:pt idx="11">
                  <c:v>160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5C8-45AB-8CEF-A7108B675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7940664"/>
        <c:axId val="497936744"/>
      </c:lineChart>
      <c:catAx>
        <c:axId val="49794066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97936744"/>
        <c:crosses val="autoZero"/>
        <c:auto val="1"/>
        <c:lblAlgn val="ctr"/>
        <c:lblOffset val="100"/>
        <c:noMultiLvlLbl val="0"/>
      </c:catAx>
      <c:valAx>
        <c:axId val="4979367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97940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085-4D7B-92D4-0FE0B8706B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085-4D7B-92D4-0FE0B8706B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085-4D7B-92D4-0FE0B8706B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085-4D7B-92D4-0FE0B8706B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085-4D7B-92D4-0FE0B8706B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085-4D7B-92D4-0FE0B8706B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085-4D7B-92D4-0FE0B8706B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085-4D7B-92D4-0FE0B8706B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085-4D7B-92D4-0FE0B8706B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085-4D7B-92D4-0FE0B8706BF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085-4D7B-92D4-0FE0B8706BF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085-4D7B-92D4-0FE0B8706BF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085-4D7B-92D4-0FE0B8706B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'29.09 Bukasa-Wakiso'!$C$9:$N$9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'29.09 Bukasa-Wakiso'!$C$59:$N$59</c:f>
              <c:numCache>
                <c:formatCode>0.0%</c:formatCode>
                <c:ptCount val="12"/>
                <c:pt idx="0">
                  <c:v>0.24740622505985635</c:v>
                </c:pt>
                <c:pt idx="1">
                  <c:v>8.6991221069433355E-2</c:v>
                </c:pt>
                <c:pt idx="2">
                  <c:v>4.8683160415003993E-2</c:v>
                </c:pt>
                <c:pt idx="3">
                  <c:v>2.7134876296887472E-2</c:v>
                </c:pt>
                <c:pt idx="4">
                  <c:v>3.1923383878691143E-3</c:v>
                </c:pt>
                <c:pt idx="5">
                  <c:v>0</c:v>
                </c:pt>
                <c:pt idx="6">
                  <c:v>5.1875498802873107E-2</c:v>
                </c:pt>
                <c:pt idx="7">
                  <c:v>1.11731843575419E-2</c:v>
                </c:pt>
                <c:pt idx="8">
                  <c:v>0</c:v>
                </c:pt>
                <c:pt idx="9">
                  <c:v>0</c:v>
                </c:pt>
                <c:pt idx="10">
                  <c:v>0.5235434956105347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085-4D7B-92D4-0FE0B8706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'29.09 Bukasa-Wakiso'!$S$9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'29.09 Bukasa-Wakiso'!$R$10:$R$21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'29.09 Bukasa-Wakiso'!$S$10:$S$21</c:f>
              <c:numCache>
                <c:formatCode>0</c:formatCode>
                <c:ptCount val="12"/>
                <c:pt idx="0">
                  <c:v>8</c:v>
                </c:pt>
                <c:pt idx="1">
                  <c:v>21</c:v>
                </c:pt>
                <c:pt idx="2">
                  <c:v>21</c:v>
                </c:pt>
                <c:pt idx="3">
                  <c:v>17</c:v>
                </c:pt>
                <c:pt idx="4">
                  <c:v>31</c:v>
                </c:pt>
                <c:pt idx="5">
                  <c:v>27</c:v>
                </c:pt>
                <c:pt idx="6">
                  <c:v>13</c:v>
                </c:pt>
                <c:pt idx="7">
                  <c:v>27</c:v>
                </c:pt>
                <c:pt idx="8">
                  <c:v>36</c:v>
                </c:pt>
                <c:pt idx="9">
                  <c:v>39</c:v>
                </c:pt>
                <c:pt idx="10">
                  <c:v>22</c:v>
                </c:pt>
                <c:pt idx="11">
                  <c:v>48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28B-46B4-90C5-4BE58AC1B7CD}"/>
            </c:ext>
          </c:extLst>
        </c:ser>
        <c:ser>
          <c:idx val="1"/>
          <c:order val="1"/>
          <c:tx>
            <c:strRef>
              <c:f>'29.09 Bukasa-Wakiso'!$T$9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'29.09 Bukasa-Wakiso'!$R$10:$R$21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'29.09 Bukasa-Wakiso'!$T$10:$T$21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12</c:v>
                </c:pt>
                <c:pt idx="3">
                  <c:v>12</c:v>
                </c:pt>
                <c:pt idx="4">
                  <c:v>7</c:v>
                </c:pt>
                <c:pt idx="5">
                  <c:v>4</c:v>
                </c:pt>
                <c:pt idx="6">
                  <c:v>3</c:v>
                </c:pt>
                <c:pt idx="7">
                  <c:v>10</c:v>
                </c:pt>
                <c:pt idx="8">
                  <c:v>13</c:v>
                </c:pt>
                <c:pt idx="9">
                  <c:v>16</c:v>
                </c:pt>
                <c:pt idx="10">
                  <c:v>13</c:v>
                </c:pt>
                <c:pt idx="11">
                  <c:v>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28B-46B4-90C5-4BE58AC1B7CD}"/>
            </c:ext>
          </c:extLst>
        </c:ser>
        <c:ser>
          <c:idx val="2"/>
          <c:order val="2"/>
          <c:tx>
            <c:strRef>
              <c:f>'29.09 Bukasa-Wakiso'!$U$9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'29.09 Bukasa-Wakiso'!$U$10:$U$21</c:f>
              <c:numCache>
                <c:formatCode>0</c:formatCode>
                <c:ptCount val="12"/>
                <c:pt idx="0">
                  <c:v>4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6</c:v>
                </c:pt>
                <c:pt idx="5">
                  <c:v>4</c:v>
                </c:pt>
                <c:pt idx="6">
                  <c:v>2</c:v>
                </c:pt>
                <c:pt idx="7">
                  <c:v>4</c:v>
                </c:pt>
                <c:pt idx="8">
                  <c:v>5</c:v>
                </c:pt>
                <c:pt idx="9">
                  <c:v>5</c:v>
                </c:pt>
                <c:pt idx="10">
                  <c:v>6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8B-46B4-90C5-4BE58AC1B7CD}"/>
            </c:ext>
          </c:extLst>
        </c:ser>
        <c:ser>
          <c:idx val="3"/>
          <c:order val="3"/>
          <c:tx>
            <c:strRef>
              <c:f>'29.09 Bukasa-Wakiso'!$V$9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'29.09 Bukasa-Wakiso'!$V$10:$V$21</c:f>
              <c:numCache>
                <c:formatCode>0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6</c:v>
                </c:pt>
                <c:pt idx="10">
                  <c:v>9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8B-46B4-90C5-4BE58AC1B7CD}"/>
            </c:ext>
          </c:extLst>
        </c:ser>
        <c:ser>
          <c:idx val="4"/>
          <c:order val="4"/>
          <c:tx>
            <c:strRef>
              <c:f>'29.09 Bukasa-Wakiso'!$W$9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'29.09 Bukasa-Wakiso'!$W$10:$W$21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28B-46B4-90C5-4BE58AC1B7CD}"/>
            </c:ext>
          </c:extLst>
        </c:ser>
        <c:ser>
          <c:idx val="5"/>
          <c:order val="5"/>
          <c:tx>
            <c:strRef>
              <c:f>'29.09 Bukasa-Wakiso'!$X$9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'29.09 Bukasa-Wakiso'!$X$10:$X$21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28B-46B4-90C5-4BE58AC1B7CD}"/>
            </c:ext>
          </c:extLst>
        </c:ser>
        <c:ser>
          <c:idx val="6"/>
          <c:order val="6"/>
          <c:tx>
            <c:strRef>
              <c:f>'29.09 Bukasa-Wakiso'!$Y$9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Bukasa-Wakiso'!$Y$10:$Y$21</c:f>
              <c:numCache>
                <c:formatCode>0</c:formatCode>
                <c:ptCount val="12"/>
                <c:pt idx="0">
                  <c:v>3</c:v>
                </c:pt>
                <c:pt idx="1">
                  <c:v>4</c:v>
                </c:pt>
                <c:pt idx="2">
                  <c:v>3</c:v>
                </c:pt>
                <c:pt idx="3">
                  <c:v>9</c:v>
                </c:pt>
                <c:pt idx="4">
                  <c:v>11</c:v>
                </c:pt>
                <c:pt idx="5">
                  <c:v>5</c:v>
                </c:pt>
                <c:pt idx="6">
                  <c:v>3</c:v>
                </c:pt>
                <c:pt idx="7">
                  <c:v>6</c:v>
                </c:pt>
                <c:pt idx="8">
                  <c:v>7</c:v>
                </c:pt>
                <c:pt idx="9">
                  <c:v>6</c:v>
                </c:pt>
                <c:pt idx="10">
                  <c:v>6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28B-46B4-90C5-4BE58AC1B7CD}"/>
            </c:ext>
          </c:extLst>
        </c:ser>
        <c:ser>
          <c:idx val="7"/>
          <c:order val="7"/>
          <c:tx>
            <c:strRef>
              <c:f>'29.09 Bukasa-Wakiso'!$Z$9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Bukasa-Wakiso'!$Z$10:$Z$21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5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28B-46B4-90C5-4BE58AC1B7CD}"/>
            </c:ext>
          </c:extLst>
        </c:ser>
        <c:ser>
          <c:idx val="8"/>
          <c:order val="8"/>
          <c:tx>
            <c:strRef>
              <c:f>'29.09 Bukasa-Wakiso'!$AA$9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Bukasa-Wakiso'!$AA$10:$AA$21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28B-46B4-90C5-4BE58AC1B7CD}"/>
            </c:ext>
          </c:extLst>
        </c:ser>
        <c:ser>
          <c:idx val="9"/>
          <c:order val="9"/>
          <c:tx>
            <c:strRef>
              <c:f>'29.09 Bukasa-Wakiso'!$AB$9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Bukasa-Wakiso'!$AB$10:$AB$21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28B-46B4-90C5-4BE58AC1B7CD}"/>
            </c:ext>
          </c:extLst>
        </c:ser>
        <c:ser>
          <c:idx val="10"/>
          <c:order val="10"/>
          <c:tx>
            <c:strRef>
              <c:f>'29.09 Bukasa-Wakiso'!$AC$9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Bukasa-Wakiso'!$AC$10:$AC$21</c:f>
              <c:numCache>
                <c:formatCode>0</c:formatCode>
                <c:ptCount val="12"/>
                <c:pt idx="0">
                  <c:v>37</c:v>
                </c:pt>
                <c:pt idx="1">
                  <c:v>58</c:v>
                </c:pt>
                <c:pt idx="2">
                  <c:v>54</c:v>
                </c:pt>
                <c:pt idx="3">
                  <c:v>48</c:v>
                </c:pt>
                <c:pt idx="4">
                  <c:v>48</c:v>
                </c:pt>
                <c:pt idx="5">
                  <c:v>58</c:v>
                </c:pt>
                <c:pt idx="6">
                  <c:v>21</c:v>
                </c:pt>
                <c:pt idx="7">
                  <c:v>56</c:v>
                </c:pt>
                <c:pt idx="8">
                  <c:v>72</c:v>
                </c:pt>
                <c:pt idx="9">
                  <c:v>68</c:v>
                </c:pt>
                <c:pt idx="10">
                  <c:v>60</c:v>
                </c:pt>
                <c:pt idx="11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28B-46B4-90C5-4BE58AC1B7CD}"/>
            </c:ext>
          </c:extLst>
        </c:ser>
        <c:ser>
          <c:idx val="11"/>
          <c:order val="11"/>
          <c:tx>
            <c:strRef>
              <c:f>'29.09 Bukasa-Wakiso'!$AD$9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Bukasa-Wakiso'!$AD$10:$AD$21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28B-46B4-90C5-4BE58AC1B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7943408"/>
        <c:axId val="497937136"/>
      </c:lineChart>
      <c:catAx>
        <c:axId val="497943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97937136"/>
        <c:crosses val="autoZero"/>
        <c:auto val="1"/>
        <c:lblAlgn val="ctr"/>
        <c:lblOffset val="100"/>
        <c:noMultiLvlLbl val="0"/>
      </c:catAx>
      <c:valAx>
        <c:axId val="497937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9794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C12-4217-8AB6-47C18865D9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C12-4217-8AB6-47C18865D9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C12-4217-8AB6-47C18865D9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C12-4217-8AB6-47C18865D9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C12-4217-8AB6-47C18865D9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C12-4217-8AB6-47C18865D9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C12-4217-8AB6-47C18865D9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C12-4217-8AB6-47C18865D9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C12-4217-8AB6-47C18865D9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C12-4217-8AB6-47C18865D9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C12-4217-8AB6-47C18865D9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C12-4217-8AB6-47C18865D9D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C12-4217-8AB6-47C18865D9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'29.09 Bukasa-Wakiso'!$C$9:$N$9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'29.09 Bukasa-Wakiso'!$C$60:$N$60</c:f>
              <c:numCache>
                <c:formatCode>0.00%</c:formatCode>
                <c:ptCount val="12"/>
                <c:pt idx="0">
                  <c:v>0.51926298157453932</c:v>
                </c:pt>
                <c:pt idx="1">
                  <c:v>0.18257956448911222</c:v>
                </c:pt>
                <c:pt idx="2">
                  <c:v>0.10217755443886097</c:v>
                </c:pt>
                <c:pt idx="3">
                  <c:v>5.6951423785594639E-2</c:v>
                </c:pt>
                <c:pt idx="4">
                  <c:v>6.7001675041876048E-3</c:v>
                </c:pt>
                <c:pt idx="5">
                  <c:v>0</c:v>
                </c:pt>
                <c:pt idx="6">
                  <c:v>0.10887772194304858</c:v>
                </c:pt>
                <c:pt idx="7">
                  <c:v>2.3450586264656615E-2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C12-4217-8AB6-47C18865D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'[3]29.09 bukasa-wakiso'!$AE$9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'[3]29.09 bukasa-wakiso'!$R$10:$R$21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'[3]29.09 bukasa-wakiso'!$AE$10:$AE$21</c:f>
              <c:numCache>
                <c:formatCode>General</c:formatCode>
                <c:ptCount val="12"/>
                <c:pt idx="0">
                  <c:v>18</c:v>
                </c:pt>
                <c:pt idx="1">
                  <c:v>32</c:v>
                </c:pt>
                <c:pt idx="2">
                  <c:v>46</c:v>
                </c:pt>
                <c:pt idx="3">
                  <c:v>54</c:v>
                </c:pt>
                <c:pt idx="4">
                  <c:v>58</c:v>
                </c:pt>
                <c:pt idx="5">
                  <c:v>41</c:v>
                </c:pt>
                <c:pt idx="6">
                  <c:v>23</c:v>
                </c:pt>
                <c:pt idx="7">
                  <c:v>48</c:v>
                </c:pt>
                <c:pt idx="8">
                  <c:v>64</c:v>
                </c:pt>
                <c:pt idx="9">
                  <c:v>72</c:v>
                </c:pt>
                <c:pt idx="10">
                  <c:v>57</c:v>
                </c:pt>
                <c:pt idx="11">
                  <c:v>84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C56-43B9-BD4C-7425C98FB95C}"/>
            </c:ext>
          </c:extLst>
        </c:ser>
        <c:ser>
          <c:idx val="1"/>
          <c:order val="1"/>
          <c:tx>
            <c:strRef>
              <c:f>'[3]29.09 bukasa-wakiso'!$AF$9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'[3]29.09 bukasa-wakiso'!$R$10:$R$21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'[3]29.09 bukasa-wakiso'!$AF$10:$AF$21</c:f>
              <c:numCache>
                <c:formatCode>General</c:formatCode>
                <c:ptCount val="12"/>
                <c:pt idx="0">
                  <c:v>55</c:v>
                </c:pt>
                <c:pt idx="1">
                  <c:v>90</c:v>
                </c:pt>
                <c:pt idx="2">
                  <c:v>100</c:v>
                </c:pt>
                <c:pt idx="3">
                  <c:v>102</c:v>
                </c:pt>
                <c:pt idx="4">
                  <c:v>106</c:v>
                </c:pt>
                <c:pt idx="5">
                  <c:v>99</c:v>
                </c:pt>
                <c:pt idx="6">
                  <c:v>44</c:v>
                </c:pt>
                <c:pt idx="7">
                  <c:v>104</c:v>
                </c:pt>
                <c:pt idx="8">
                  <c:v>136</c:v>
                </c:pt>
                <c:pt idx="9">
                  <c:v>140</c:v>
                </c:pt>
                <c:pt idx="10">
                  <c:v>117</c:v>
                </c:pt>
                <c:pt idx="11">
                  <c:v>160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C56-43B9-BD4C-7425C98FB9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7938312"/>
        <c:axId val="497941840"/>
      </c:lineChart>
      <c:catAx>
        <c:axId val="49793831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97941840"/>
        <c:crosses val="autoZero"/>
        <c:auto val="1"/>
        <c:lblAlgn val="ctr"/>
        <c:lblOffset val="100"/>
        <c:noMultiLvlLbl val="0"/>
      </c:catAx>
      <c:valAx>
        <c:axId val="4979418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97938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A5A-4CC4-BCFB-A5BD83DD0EC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A5A-4CC4-BCFB-A5BD83DD0EC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A5A-4CC4-BCFB-A5BD83DD0EC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A5A-4CC4-BCFB-A5BD83DD0EC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A5A-4CC4-BCFB-A5BD83DD0EC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A5A-4CC4-BCFB-A5BD83DD0EC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A5A-4CC4-BCFB-A5BD83DD0EC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A5A-4CC4-BCFB-A5BD83DD0EC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A5A-4CC4-BCFB-A5BD83DD0EC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A5A-4CC4-BCFB-A5BD83DD0EC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BA5A-4CC4-BCFB-A5BD83DD0EC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A5A-4CC4-BCFB-A5BD83DD0ECA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A5A-4CC4-BCFB-A5BD83DD0EC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'[3]29.09 bukasa-wakiso'!$C$9:$N$9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'[3]29.09 bukasa-wakiso'!$C$59:$N$59</c:f>
              <c:numCache>
                <c:formatCode>General</c:formatCode>
                <c:ptCount val="12"/>
                <c:pt idx="0">
                  <c:v>0.24740622505985635</c:v>
                </c:pt>
                <c:pt idx="1">
                  <c:v>8.6991221069433355E-2</c:v>
                </c:pt>
                <c:pt idx="2">
                  <c:v>4.8683160415003993E-2</c:v>
                </c:pt>
                <c:pt idx="3">
                  <c:v>2.7134876296887472E-2</c:v>
                </c:pt>
                <c:pt idx="4">
                  <c:v>3.1923383878691143E-3</c:v>
                </c:pt>
                <c:pt idx="5">
                  <c:v>0</c:v>
                </c:pt>
                <c:pt idx="6">
                  <c:v>5.1875498802873107E-2</c:v>
                </c:pt>
                <c:pt idx="7">
                  <c:v>1.11731843575419E-2</c:v>
                </c:pt>
                <c:pt idx="8">
                  <c:v>0</c:v>
                </c:pt>
                <c:pt idx="9">
                  <c:v>0</c:v>
                </c:pt>
                <c:pt idx="10">
                  <c:v>0.5235434956105347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A5A-4CC4-BCFB-A5BD83DD0E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181-40AF-AF5B-6826E03BB3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181-40AF-AF5B-6826E03BB3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181-40AF-AF5B-6826E03BB3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181-40AF-AF5B-6826E03BB3E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181-40AF-AF5B-6826E03BB3E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181-40AF-AF5B-6826E03BB3E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181-40AF-AF5B-6826E03BB3E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181-40AF-AF5B-6826E03BB3E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181-40AF-AF5B-6826E03BB3E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181-40AF-AF5B-6826E03BB3E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181-40AF-AF5B-6826E03BB3E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181-40AF-AF5B-6826E03BB3E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181-40AF-AF5B-6826E03BB3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'[3]29.09 bukasa-wakiso'!$C$9:$N$9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'[3]29.09 bukasa-wakiso'!$C$60:$N$60</c:f>
              <c:numCache>
                <c:formatCode>General</c:formatCode>
                <c:ptCount val="12"/>
                <c:pt idx="0">
                  <c:v>0.51926298157453932</c:v>
                </c:pt>
                <c:pt idx="1">
                  <c:v>0.18257956448911222</c:v>
                </c:pt>
                <c:pt idx="2">
                  <c:v>0.10217755443886097</c:v>
                </c:pt>
                <c:pt idx="3">
                  <c:v>5.6951423785594639E-2</c:v>
                </c:pt>
                <c:pt idx="4">
                  <c:v>6.7001675041876048E-3</c:v>
                </c:pt>
                <c:pt idx="5">
                  <c:v>0</c:v>
                </c:pt>
                <c:pt idx="6">
                  <c:v>0.10887772194304858</c:v>
                </c:pt>
                <c:pt idx="7">
                  <c:v>2.3450586264656615E-2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181-40AF-AF5B-6826E03BB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'29.09 Wakiso-Bukasa'!$AE$9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'29.09 Wakiso-Bukasa'!$R$10:$R$21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'29.09 Wakiso-Bukasa'!$AE$10:$AE$21</c:f>
              <c:numCache>
                <c:formatCode>0</c:formatCode>
                <c:ptCount val="12"/>
                <c:pt idx="0">
                  <c:v>29</c:v>
                </c:pt>
                <c:pt idx="1">
                  <c:v>22</c:v>
                </c:pt>
                <c:pt idx="2">
                  <c:v>41</c:v>
                </c:pt>
                <c:pt idx="3">
                  <c:v>59</c:v>
                </c:pt>
                <c:pt idx="4">
                  <c:v>45</c:v>
                </c:pt>
                <c:pt idx="5">
                  <c:v>55</c:v>
                </c:pt>
                <c:pt idx="6">
                  <c:v>17</c:v>
                </c:pt>
                <c:pt idx="7">
                  <c:v>48</c:v>
                </c:pt>
                <c:pt idx="8">
                  <c:v>50</c:v>
                </c:pt>
                <c:pt idx="9">
                  <c:v>54</c:v>
                </c:pt>
                <c:pt idx="10">
                  <c:v>49</c:v>
                </c:pt>
                <c:pt idx="11">
                  <c:v>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9DE-43FB-B018-4B429EDDE76A}"/>
            </c:ext>
          </c:extLst>
        </c:ser>
        <c:ser>
          <c:idx val="1"/>
          <c:order val="1"/>
          <c:tx>
            <c:strRef>
              <c:f>'29.09 Wakiso-Bukasa'!$AF$9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'29.09 Wakiso-Bukasa'!$R$10:$R$21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'29.09 Wakiso-Bukasa'!$AF$10:$AF$21</c:f>
              <c:numCache>
                <c:formatCode>0</c:formatCode>
                <c:ptCount val="12"/>
                <c:pt idx="0">
                  <c:v>78</c:v>
                </c:pt>
                <c:pt idx="1">
                  <c:v>76</c:v>
                </c:pt>
                <c:pt idx="2">
                  <c:v>96</c:v>
                </c:pt>
                <c:pt idx="3">
                  <c:v>129</c:v>
                </c:pt>
                <c:pt idx="4">
                  <c:v>106</c:v>
                </c:pt>
                <c:pt idx="5">
                  <c:v>127</c:v>
                </c:pt>
                <c:pt idx="6">
                  <c:v>75</c:v>
                </c:pt>
                <c:pt idx="7">
                  <c:v>119</c:v>
                </c:pt>
                <c:pt idx="8">
                  <c:v>141</c:v>
                </c:pt>
                <c:pt idx="9">
                  <c:v>131</c:v>
                </c:pt>
                <c:pt idx="10">
                  <c:v>121</c:v>
                </c:pt>
                <c:pt idx="11">
                  <c:v>154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9DE-43FB-B018-4B429EDDE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7938704"/>
        <c:axId val="497942232"/>
      </c:lineChart>
      <c:catAx>
        <c:axId val="49793870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97942232"/>
        <c:crosses val="autoZero"/>
        <c:auto val="1"/>
        <c:lblAlgn val="ctr"/>
        <c:lblOffset val="100"/>
        <c:noMultiLvlLbl val="0"/>
      </c:catAx>
      <c:valAx>
        <c:axId val="4979422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97938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85F-4049-90B5-622F08A1EA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85F-4049-90B5-622F08A1EA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85F-4049-90B5-622F08A1EAA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85F-4049-90B5-622F08A1EAA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85F-4049-90B5-622F08A1EAA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85F-4049-90B5-622F08A1EAA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85F-4049-90B5-622F08A1EAA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85F-4049-90B5-622F08A1EAA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85F-4049-90B5-622F08A1EAA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85F-4049-90B5-622F08A1EAA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85F-4049-90B5-622F08A1EAA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85F-4049-90B5-622F08A1EAA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85F-4049-90B5-622F08A1EA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'29.09 Wakiso-Bukasa'!$C$9:$N$9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'29.09 Wakiso-Bukasa'!$C$59:$N$59</c:f>
              <c:numCache>
                <c:formatCode>0.0%</c:formatCode>
                <c:ptCount val="12"/>
                <c:pt idx="0">
                  <c:v>0.21212121212121213</c:v>
                </c:pt>
                <c:pt idx="1">
                  <c:v>3.6215816703621583E-2</c:v>
                </c:pt>
                <c:pt idx="2">
                  <c:v>4.065040650406504E-2</c:v>
                </c:pt>
                <c:pt idx="3">
                  <c:v>2.5129342202512936E-2</c:v>
                </c:pt>
                <c:pt idx="4">
                  <c:v>6.6518847006651885E-3</c:v>
                </c:pt>
                <c:pt idx="5">
                  <c:v>0</c:v>
                </c:pt>
                <c:pt idx="6">
                  <c:v>4.7302291204730229E-2</c:v>
                </c:pt>
                <c:pt idx="7">
                  <c:v>2.4390243902439025E-2</c:v>
                </c:pt>
                <c:pt idx="8">
                  <c:v>7.3909830007390983E-4</c:v>
                </c:pt>
                <c:pt idx="9">
                  <c:v>0</c:v>
                </c:pt>
                <c:pt idx="10">
                  <c:v>0.60679970436067998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85F-4049-90B5-622F08A1E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'29.09 Wakiso-Bukasa'!$S$9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'29.09 Wakiso-Bukasa'!$R$10:$R$21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'29.09 Wakiso-Bukasa'!$S$10:$S$21</c:f>
              <c:numCache>
                <c:formatCode>0</c:formatCode>
                <c:ptCount val="12"/>
                <c:pt idx="0">
                  <c:v>20</c:v>
                </c:pt>
                <c:pt idx="1">
                  <c:v>4</c:v>
                </c:pt>
                <c:pt idx="2">
                  <c:v>21</c:v>
                </c:pt>
                <c:pt idx="3">
                  <c:v>30</c:v>
                </c:pt>
                <c:pt idx="4">
                  <c:v>26</c:v>
                </c:pt>
                <c:pt idx="5">
                  <c:v>35</c:v>
                </c:pt>
                <c:pt idx="6">
                  <c:v>7</c:v>
                </c:pt>
                <c:pt idx="7">
                  <c:v>27</c:v>
                </c:pt>
                <c:pt idx="8">
                  <c:v>29</c:v>
                </c:pt>
                <c:pt idx="9">
                  <c:v>30</c:v>
                </c:pt>
                <c:pt idx="10">
                  <c:v>24</c:v>
                </c:pt>
                <c:pt idx="11">
                  <c:v>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793-4957-A836-ECDA67D2C747}"/>
            </c:ext>
          </c:extLst>
        </c:ser>
        <c:ser>
          <c:idx val="1"/>
          <c:order val="1"/>
          <c:tx>
            <c:strRef>
              <c:f>'29.09 Wakiso-Bukasa'!$T$9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'29.09 Wakiso-Bukasa'!$R$10:$R$21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'29.09 Wakiso-Bukasa'!$T$10:$T$21</c:f>
              <c:numCache>
                <c:formatCode>0</c:formatCode>
                <c:ptCount val="12"/>
                <c:pt idx="0">
                  <c:v>3</c:v>
                </c:pt>
                <c:pt idx="1">
                  <c:v>4</c:v>
                </c:pt>
                <c:pt idx="2">
                  <c:v>7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3</c:v>
                </c:pt>
                <c:pt idx="7">
                  <c:v>5</c:v>
                </c:pt>
                <c:pt idx="8">
                  <c:v>4</c:v>
                </c:pt>
                <c:pt idx="9">
                  <c:v>6</c:v>
                </c:pt>
                <c:pt idx="10">
                  <c:v>5</c:v>
                </c:pt>
                <c:pt idx="11">
                  <c:v>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793-4957-A836-ECDA67D2C747}"/>
            </c:ext>
          </c:extLst>
        </c:ser>
        <c:ser>
          <c:idx val="2"/>
          <c:order val="2"/>
          <c:tx>
            <c:strRef>
              <c:f>'29.09 Wakiso-Bukasa'!$U$9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'29.09 Wakiso-Bukasa'!$U$10:$U$21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6</c:v>
                </c:pt>
                <c:pt idx="4">
                  <c:v>4</c:v>
                </c:pt>
                <c:pt idx="5">
                  <c:v>6</c:v>
                </c:pt>
                <c:pt idx="6">
                  <c:v>2</c:v>
                </c:pt>
                <c:pt idx="7">
                  <c:v>5</c:v>
                </c:pt>
                <c:pt idx="8">
                  <c:v>8</c:v>
                </c:pt>
                <c:pt idx="9">
                  <c:v>5</c:v>
                </c:pt>
                <c:pt idx="10">
                  <c:v>8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93-4957-A836-ECDA67D2C747}"/>
            </c:ext>
          </c:extLst>
        </c:ser>
        <c:ser>
          <c:idx val="3"/>
          <c:order val="3"/>
          <c:tx>
            <c:strRef>
              <c:f>'29.09 Wakiso-Bukasa'!$V$9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'29.09 Wakiso-Bukasa'!$V$10:$V$21</c:f>
              <c:numCache>
                <c:formatCode>0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6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2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93-4957-A836-ECDA67D2C747}"/>
            </c:ext>
          </c:extLst>
        </c:ser>
        <c:ser>
          <c:idx val="4"/>
          <c:order val="4"/>
          <c:tx>
            <c:strRef>
              <c:f>'29.09 Wakiso-Bukasa'!$W$9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'29.09 Wakiso-Bukasa'!$W$10:$W$21</c:f>
              <c:numCache>
                <c:formatCode>0</c:formatCode>
                <c:ptCount val="12"/>
                <c:pt idx="0">
                  <c:v>0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93-4957-A836-ECDA67D2C747}"/>
            </c:ext>
          </c:extLst>
        </c:ser>
        <c:ser>
          <c:idx val="5"/>
          <c:order val="5"/>
          <c:tx>
            <c:strRef>
              <c:f>'29.09 Wakiso-Bukasa'!$X$9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'29.09 Wakiso-Bukasa'!$X$10:$X$21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93-4957-A836-ECDA67D2C747}"/>
            </c:ext>
          </c:extLst>
        </c:ser>
        <c:ser>
          <c:idx val="6"/>
          <c:order val="6"/>
          <c:tx>
            <c:strRef>
              <c:f>'29.09 Wakiso-Bukasa'!$Y$9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Wakiso-Bukasa'!$Y$10:$Y$21</c:f>
              <c:numCache>
                <c:formatCode>0</c:formatCode>
                <c:ptCount val="12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12</c:v>
                </c:pt>
                <c:pt idx="4">
                  <c:v>9</c:v>
                </c:pt>
                <c:pt idx="5">
                  <c:v>8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7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93-4957-A836-ECDA67D2C747}"/>
            </c:ext>
          </c:extLst>
        </c:ser>
        <c:ser>
          <c:idx val="7"/>
          <c:order val="7"/>
          <c:tx>
            <c:strRef>
              <c:f>'29.09 Wakiso-Bukasa'!$Z$9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Wakiso-Bukasa'!$Z$10:$Z$21</c:f>
              <c:numCache>
                <c:formatCode>0</c:formatCode>
                <c:ptCount val="12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0</c:v>
                </c:pt>
                <c:pt idx="7">
                  <c:v>4</c:v>
                </c:pt>
                <c:pt idx="8">
                  <c:v>4</c:v>
                </c:pt>
                <c:pt idx="9">
                  <c:v>1</c:v>
                </c:pt>
                <c:pt idx="10">
                  <c:v>3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793-4957-A836-ECDA67D2C747}"/>
            </c:ext>
          </c:extLst>
        </c:ser>
        <c:ser>
          <c:idx val="8"/>
          <c:order val="8"/>
          <c:tx>
            <c:strRef>
              <c:f>'29.09 Wakiso-Bukasa'!$AA$9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Wakiso-Bukasa'!$AA$10:$AA$21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793-4957-A836-ECDA67D2C747}"/>
            </c:ext>
          </c:extLst>
        </c:ser>
        <c:ser>
          <c:idx val="9"/>
          <c:order val="9"/>
          <c:tx>
            <c:strRef>
              <c:f>'29.09 Wakiso-Bukasa'!$AB$9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Wakiso-Bukasa'!$AB$10:$AB$21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793-4957-A836-ECDA67D2C747}"/>
            </c:ext>
          </c:extLst>
        </c:ser>
        <c:ser>
          <c:idx val="10"/>
          <c:order val="10"/>
          <c:tx>
            <c:strRef>
              <c:f>'29.09 Wakiso-Bukasa'!$AC$9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Wakiso-Bukasa'!$AC$10:$AC$21</c:f>
              <c:numCache>
                <c:formatCode>0</c:formatCode>
                <c:ptCount val="12"/>
                <c:pt idx="0">
                  <c:v>49</c:v>
                </c:pt>
                <c:pt idx="1">
                  <c:v>54</c:v>
                </c:pt>
                <c:pt idx="2">
                  <c:v>55</c:v>
                </c:pt>
                <c:pt idx="3">
                  <c:v>70</c:v>
                </c:pt>
                <c:pt idx="4">
                  <c:v>61</c:v>
                </c:pt>
                <c:pt idx="5">
                  <c:v>72</c:v>
                </c:pt>
                <c:pt idx="6">
                  <c:v>58</c:v>
                </c:pt>
                <c:pt idx="7">
                  <c:v>71</c:v>
                </c:pt>
                <c:pt idx="8">
                  <c:v>91</c:v>
                </c:pt>
                <c:pt idx="9">
                  <c:v>77</c:v>
                </c:pt>
                <c:pt idx="10">
                  <c:v>72</c:v>
                </c:pt>
                <c:pt idx="11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793-4957-A836-ECDA67D2C747}"/>
            </c:ext>
          </c:extLst>
        </c:ser>
        <c:ser>
          <c:idx val="11"/>
          <c:order val="11"/>
          <c:tx>
            <c:strRef>
              <c:f>'29.09 Wakiso-Bukasa'!$AD$9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Wakiso-Bukasa'!$AD$10:$AD$21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793-4957-A836-ECDA67D2C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7940272"/>
        <c:axId val="497945368"/>
      </c:lineChart>
      <c:catAx>
        <c:axId val="497940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97945368"/>
        <c:crosses val="autoZero"/>
        <c:auto val="1"/>
        <c:lblAlgn val="ctr"/>
        <c:lblOffset val="100"/>
        <c:noMultiLvlLbl val="0"/>
      </c:catAx>
      <c:valAx>
        <c:axId val="497945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97940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CB0-4F20-A91A-7763401549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CB0-4F20-A91A-7763401549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CB0-4F20-A91A-77634015494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CB0-4F20-A91A-77634015494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CB0-4F20-A91A-77634015494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CB0-4F20-A91A-77634015494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CB0-4F20-A91A-77634015494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CB0-4F20-A91A-77634015494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CB0-4F20-A91A-77634015494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CB0-4F20-A91A-77634015494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CB0-4F20-A91A-77634015494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CB0-4F20-A91A-77634015494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CB0-4F20-A91A-7763401549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'29.09 Wakiso-Bukasa'!$C$9:$N$9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'29.09 Wakiso-Bukasa'!$C$60:$N$60</c:f>
              <c:numCache>
                <c:formatCode>0.00%</c:formatCode>
                <c:ptCount val="12"/>
                <c:pt idx="0">
                  <c:v>0.53947368421052633</c:v>
                </c:pt>
                <c:pt idx="1">
                  <c:v>9.2105263157894732E-2</c:v>
                </c:pt>
                <c:pt idx="2">
                  <c:v>0.10338345864661654</c:v>
                </c:pt>
                <c:pt idx="3">
                  <c:v>6.3909774436090222E-2</c:v>
                </c:pt>
                <c:pt idx="4">
                  <c:v>1.6917293233082706E-2</c:v>
                </c:pt>
                <c:pt idx="5">
                  <c:v>0</c:v>
                </c:pt>
                <c:pt idx="6">
                  <c:v>0.12030075187969924</c:v>
                </c:pt>
                <c:pt idx="7">
                  <c:v>6.2030075187969921E-2</c:v>
                </c:pt>
                <c:pt idx="8">
                  <c:v>1.8796992481203006E-3</c:v>
                </c:pt>
                <c:pt idx="9">
                  <c:v>0</c:v>
                </c:pt>
                <c:pt idx="10">
                  <c:v>1.5432330827067668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CB0-4F20-A91A-776340154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'[3]29.09 wakiso-bukasa'!$AE$9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'[3]29.09 wakiso-bukasa'!$R$10:$R$21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'[3]29.09 wakiso-bukasa'!$AE$10:$AE$21</c:f>
              <c:numCache>
                <c:formatCode>General</c:formatCode>
                <c:ptCount val="12"/>
                <c:pt idx="0">
                  <c:v>29</c:v>
                </c:pt>
                <c:pt idx="1">
                  <c:v>22</c:v>
                </c:pt>
                <c:pt idx="2">
                  <c:v>41</c:v>
                </c:pt>
                <c:pt idx="3">
                  <c:v>59</c:v>
                </c:pt>
                <c:pt idx="4">
                  <c:v>45</c:v>
                </c:pt>
                <c:pt idx="5">
                  <c:v>55</c:v>
                </c:pt>
                <c:pt idx="6">
                  <c:v>17</c:v>
                </c:pt>
                <c:pt idx="7">
                  <c:v>48</c:v>
                </c:pt>
                <c:pt idx="8">
                  <c:v>50</c:v>
                </c:pt>
                <c:pt idx="9">
                  <c:v>54</c:v>
                </c:pt>
                <c:pt idx="10">
                  <c:v>49</c:v>
                </c:pt>
                <c:pt idx="11">
                  <c:v>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164-4D6D-89D7-FEB0F3A16F3E}"/>
            </c:ext>
          </c:extLst>
        </c:ser>
        <c:ser>
          <c:idx val="1"/>
          <c:order val="1"/>
          <c:tx>
            <c:strRef>
              <c:f>'[3]29.09 wakiso-bukasa'!$AF$9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'[3]29.09 wakiso-bukasa'!$R$10:$R$21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'[3]29.09 wakiso-bukasa'!$AF$10:$AF$21</c:f>
              <c:numCache>
                <c:formatCode>General</c:formatCode>
                <c:ptCount val="12"/>
                <c:pt idx="0">
                  <c:v>78</c:v>
                </c:pt>
                <c:pt idx="1">
                  <c:v>76</c:v>
                </c:pt>
                <c:pt idx="2">
                  <c:v>96</c:v>
                </c:pt>
                <c:pt idx="3">
                  <c:v>129</c:v>
                </c:pt>
                <c:pt idx="4">
                  <c:v>106</c:v>
                </c:pt>
                <c:pt idx="5">
                  <c:v>127</c:v>
                </c:pt>
                <c:pt idx="6">
                  <c:v>75</c:v>
                </c:pt>
                <c:pt idx="7">
                  <c:v>119</c:v>
                </c:pt>
                <c:pt idx="8">
                  <c:v>141</c:v>
                </c:pt>
                <c:pt idx="9">
                  <c:v>131</c:v>
                </c:pt>
                <c:pt idx="10">
                  <c:v>121</c:v>
                </c:pt>
                <c:pt idx="11">
                  <c:v>154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164-4D6D-89D7-FEB0F3A16F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7934392"/>
        <c:axId val="497934784"/>
      </c:lineChart>
      <c:catAx>
        <c:axId val="49793439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97934784"/>
        <c:crosses val="autoZero"/>
        <c:auto val="1"/>
        <c:lblAlgn val="ctr"/>
        <c:lblOffset val="100"/>
        <c:noMultiLvlLbl val="0"/>
      </c:catAx>
      <c:valAx>
        <c:axId val="49793478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97934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0CD-4D25-BB1B-9AC2E7B4514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0CD-4D25-BB1B-9AC2E7B4514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0CD-4D25-BB1B-9AC2E7B4514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0CD-4D25-BB1B-9AC2E7B4514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20CD-4D25-BB1B-9AC2E7B4514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20CD-4D25-BB1B-9AC2E7B4514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20CD-4D25-BB1B-9AC2E7B4514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20CD-4D25-BB1B-9AC2E7B4514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20CD-4D25-BB1B-9AC2E7B4514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20CD-4D25-BB1B-9AC2E7B4514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20CD-4D25-BB1B-9AC2E7B4514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20CD-4D25-BB1B-9AC2E7B4514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20CD-4D25-BB1B-9AC2E7B4514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'[3]29.09 wakiso-bukasa'!$C$9:$N$9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'[3]29.09 wakiso-bukasa'!$C$59:$N$59</c:f>
              <c:numCache>
                <c:formatCode>General</c:formatCode>
                <c:ptCount val="12"/>
                <c:pt idx="0">
                  <c:v>0.21212121212121213</c:v>
                </c:pt>
                <c:pt idx="1">
                  <c:v>3.6215816703621583E-2</c:v>
                </c:pt>
                <c:pt idx="2">
                  <c:v>4.065040650406504E-2</c:v>
                </c:pt>
                <c:pt idx="3">
                  <c:v>2.5129342202512936E-2</c:v>
                </c:pt>
                <c:pt idx="4">
                  <c:v>6.6518847006651885E-3</c:v>
                </c:pt>
                <c:pt idx="5">
                  <c:v>0</c:v>
                </c:pt>
                <c:pt idx="6">
                  <c:v>4.7302291204730229E-2</c:v>
                </c:pt>
                <c:pt idx="7">
                  <c:v>2.4390243902439025E-2</c:v>
                </c:pt>
                <c:pt idx="8">
                  <c:v>7.3909830007390983E-4</c:v>
                </c:pt>
                <c:pt idx="9">
                  <c:v>0</c:v>
                </c:pt>
                <c:pt idx="10">
                  <c:v>0.60679970436067998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20CD-4D25-BB1B-9AC2E7B451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C9F-49E5-AE0F-C407D5529DA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C9F-49E5-AE0F-C407D5529DA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C9F-49E5-AE0F-C407D5529DA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C9F-49E5-AE0F-C407D5529DA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C9F-49E5-AE0F-C407D5529DA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C9F-49E5-AE0F-C407D5529DA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C9F-49E5-AE0F-C407D5529DA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C9F-49E5-AE0F-C407D5529DA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C9F-49E5-AE0F-C407D5529DA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C9F-49E5-AE0F-C407D5529DA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C9F-49E5-AE0F-C407D5529DA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C9F-49E5-AE0F-C407D5529DA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C9F-49E5-AE0F-C407D5529DA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'[3]29.09 wakiso-bukasa'!$C$9:$N$9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'[3]29.09 wakiso-bukasa'!$C$60:$N$60</c:f>
              <c:numCache>
                <c:formatCode>General</c:formatCode>
                <c:ptCount val="12"/>
                <c:pt idx="0">
                  <c:v>0.53947368421052633</c:v>
                </c:pt>
                <c:pt idx="1">
                  <c:v>9.2105263157894732E-2</c:v>
                </c:pt>
                <c:pt idx="2">
                  <c:v>0.10338345864661654</c:v>
                </c:pt>
                <c:pt idx="3">
                  <c:v>6.3909774436090222E-2</c:v>
                </c:pt>
                <c:pt idx="4">
                  <c:v>1.6917293233082706E-2</c:v>
                </c:pt>
                <c:pt idx="5">
                  <c:v>0</c:v>
                </c:pt>
                <c:pt idx="6">
                  <c:v>0.12030075187969924</c:v>
                </c:pt>
                <c:pt idx="7">
                  <c:v>6.2030075187969921E-2</c:v>
                </c:pt>
                <c:pt idx="8">
                  <c:v>1.8796992481203006E-3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C9F-49E5-AE0F-C407D5529D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Bukasa-Wakiso'!$AE$9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Bukasa-Wakiso'!$R$10:$R$33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Bukasa-Wakiso'!$AE$10:$AE$33</c:f>
              <c:numCache>
                <c:formatCode>0</c:formatCode>
                <c:ptCount val="24"/>
                <c:pt idx="0">
                  <c:v>51.142857142857146</c:v>
                </c:pt>
                <c:pt idx="1">
                  <c:v>53.999999999999993</c:v>
                </c:pt>
                <c:pt idx="2">
                  <c:v>49.571428571428569</c:v>
                </c:pt>
                <c:pt idx="3">
                  <c:v>54.142857142857139</c:v>
                </c:pt>
                <c:pt idx="4">
                  <c:v>53</c:v>
                </c:pt>
                <c:pt idx="5">
                  <c:v>50.428571428571431</c:v>
                </c:pt>
                <c:pt idx="6">
                  <c:v>39.142857142857139</c:v>
                </c:pt>
                <c:pt idx="7">
                  <c:v>44.571428571428577</c:v>
                </c:pt>
                <c:pt idx="8">
                  <c:v>49.428571428571431</c:v>
                </c:pt>
                <c:pt idx="9">
                  <c:v>50.285714285714285</c:v>
                </c:pt>
                <c:pt idx="10">
                  <c:v>55.857142857142861</c:v>
                </c:pt>
                <c:pt idx="11">
                  <c:v>66.142857142857139</c:v>
                </c:pt>
                <c:pt idx="12">
                  <c:v>65</c:v>
                </c:pt>
                <c:pt idx="13">
                  <c:v>62.785714285714285</c:v>
                </c:pt>
                <c:pt idx="14">
                  <c:v>58.428571428571431</c:v>
                </c:pt>
                <c:pt idx="15">
                  <c:v>51</c:v>
                </c:pt>
                <c:pt idx="16">
                  <c:v>53</c:v>
                </c:pt>
                <c:pt idx="17">
                  <c:v>52</c:v>
                </c:pt>
                <c:pt idx="18">
                  <c:v>53</c:v>
                </c:pt>
                <c:pt idx="19">
                  <c:v>55.5</c:v>
                </c:pt>
                <c:pt idx="20">
                  <c:v>50</c:v>
                </c:pt>
                <c:pt idx="21">
                  <c:v>44</c:v>
                </c:pt>
                <c:pt idx="22">
                  <c:v>41</c:v>
                </c:pt>
                <c:pt idx="23">
                  <c:v>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E85-422C-8502-C8D950B820C5}"/>
            </c:ext>
          </c:extLst>
        </c:ser>
        <c:ser>
          <c:idx val="1"/>
          <c:order val="1"/>
          <c:tx>
            <c:strRef>
              <c:f>'Avg Week Bukasa-Wakiso'!$AF$9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Bukasa-Wakiso'!$R$10:$R$33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Bukasa-Wakiso'!$AF$10:$AF$33</c:f>
              <c:numCache>
                <c:formatCode>0</c:formatCode>
                <c:ptCount val="24"/>
                <c:pt idx="0">
                  <c:v>116.85714285714286</c:v>
                </c:pt>
                <c:pt idx="1">
                  <c:v>121.57142857142857</c:v>
                </c:pt>
                <c:pt idx="2">
                  <c:v>112</c:v>
                </c:pt>
                <c:pt idx="3">
                  <c:v>110.85714285714286</c:v>
                </c:pt>
                <c:pt idx="4">
                  <c:v>111.14285714285714</c:v>
                </c:pt>
                <c:pt idx="5">
                  <c:v>109.28571428571429</c:v>
                </c:pt>
                <c:pt idx="6">
                  <c:v>84</c:v>
                </c:pt>
                <c:pt idx="7">
                  <c:v>100.71428571428572</c:v>
                </c:pt>
                <c:pt idx="8">
                  <c:v>101</c:v>
                </c:pt>
                <c:pt idx="9">
                  <c:v>113</c:v>
                </c:pt>
                <c:pt idx="10">
                  <c:v>122.14285714285715</c:v>
                </c:pt>
                <c:pt idx="11">
                  <c:v>132.42857142857144</c:v>
                </c:pt>
                <c:pt idx="12">
                  <c:v>140.92857142857144</c:v>
                </c:pt>
                <c:pt idx="13">
                  <c:v>147.14285714285714</c:v>
                </c:pt>
                <c:pt idx="14">
                  <c:v>141.92857142857144</c:v>
                </c:pt>
                <c:pt idx="15">
                  <c:v>129.5</c:v>
                </c:pt>
                <c:pt idx="16">
                  <c:v>121.5</c:v>
                </c:pt>
                <c:pt idx="17">
                  <c:v>112</c:v>
                </c:pt>
                <c:pt idx="18">
                  <c:v>117</c:v>
                </c:pt>
                <c:pt idx="19">
                  <c:v>118</c:v>
                </c:pt>
                <c:pt idx="20">
                  <c:v>112.5</c:v>
                </c:pt>
                <c:pt idx="21">
                  <c:v>98.5</c:v>
                </c:pt>
                <c:pt idx="22">
                  <c:v>81</c:v>
                </c:pt>
                <c:pt idx="23">
                  <c:v>68.5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E85-422C-8502-C8D950B82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7948896"/>
        <c:axId val="497946936"/>
      </c:lineChart>
      <c:catAx>
        <c:axId val="49794889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97946936"/>
        <c:crosses val="autoZero"/>
        <c:auto val="1"/>
        <c:lblAlgn val="ctr"/>
        <c:lblOffset val="100"/>
        <c:noMultiLvlLbl val="0"/>
      </c:catAx>
      <c:valAx>
        <c:axId val="4979469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97948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5E7-413A-BC41-2C6194EF8E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5E7-413A-BC41-2C6194EF8E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5E7-413A-BC41-2C6194EF8E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5E7-413A-BC41-2C6194EF8EC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5E7-413A-BC41-2C6194EF8EC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5E7-413A-BC41-2C6194EF8EC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5E7-413A-BC41-2C6194EF8EC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5E7-413A-BC41-2C6194EF8EC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5E7-413A-BC41-2C6194EF8EC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5E7-413A-BC41-2C6194EF8EC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5E7-413A-BC41-2C6194EF8EC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5E7-413A-BC41-2C6194EF8EC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5E7-413A-BC41-2C6194EF8E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Bukasa-Wakiso'!$C$9:$N$9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Bukasa-Wakiso'!$C$107:$N$107</c:f>
              <c:numCache>
                <c:formatCode>0.0%</c:formatCode>
                <c:ptCount val="12"/>
                <c:pt idx="0">
                  <c:v>0.20479573044687488</c:v>
                </c:pt>
                <c:pt idx="1">
                  <c:v>0.10166497538241819</c:v>
                </c:pt>
                <c:pt idx="2">
                  <c:v>4.7318374863757659E-2</c:v>
                </c:pt>
                <c:pt idx="3">
                  <c:v>3.9162626376517455E-2</c:v>
                </c:pt>
                <c:pt idx="4">
                  <c:v>4.4725072349381745E-3</c:v>
                </c:pt>
                <c:pt idx="5">
                  <c:v>1.4281955876273163E-3</c:v>
                </c:pt>
                <c:pt idx="6">
                  <c:v>6.2765437666779444E-2</c:v>
                </c:pt>
                <c:pt idx="7">
                  <c:v>1.2891344383057092E-2</c:v>
                </c:pt>
                <c:pt idx="8">
                  <c:v>2.4429661367309356E-3</c:v>
                </c:pt>
                <c:pt idx="9">
                  <c:v>0</c:v>
                </c:pt>
                <c:pt idx="10">
                  <c:v>0.52290750554365395</c:v>
                </c:pt>
                <c:pt idx="11">
                  <c:v>1.5033637764498065E-4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5E7-413A-BC41-2C6194EF8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80A-4F64-9F70-B5B6C79680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80A-4F64-9F70-B5B6C796803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80A-4F64-9F70-B5B6C796803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80A-4F64-9F70-B5B6C796803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80A-4F64-9F70-B5B6C796803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80A-4F64-9F70-B5B6C796803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80A-4F64-9F70-B5B6C796803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80A-4F64-9F70-B5B6C796803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80A-4F64-9F70-B5B6C796803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80A-4F64-9F70-B5B6C796803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80A-4F64-9F70-B5B6C796803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80A-4F64-9F70-B5B6C796803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80A-4F64-9F70-B5B6C79680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Bukasa-Wakiso'!$C$9:$N$9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Bukasa-Wakiso'!$C$108:$N$108</c:f>
              <c:numCache>
                <c:formatCode>0.00%</c:formatCode>
                <c:ptCount val="12"/>
                <c:pt idx="0">
                  <c:v>0.42925791712620132</c:v>
                </c:pt>
                <c:pt idx="1">
                  <c:v>0.21309279974791245</c:v>
                </c:pt>
                <c:pt idx="2">
                  <c:v>9.9180715298566244E-2</c:v>
                </c:pt>
                <c:pt idx="3">
                  <c:v>8.2086024893650536E-2</c:v>
                </c:pt>
                <c:pt idx="4">
                  <c:v>9.3745076414053895E-3</c:v>
                </c:pt>
                <c:pt idx="5">
                  <c:v>2.9935402552386959E-3</c:v>
                </c:pt>
                <c:pt idx="6">
                  <c:v>0.13155821648022692</c:v>
                </c:pt>
                <c:pt idx="7">
                  <c:v>2.7020639672286122E-2</c:v>
                </c:pt>
                <c:pt idx="8">
                  <c:v>5.120529383960926E-3</c:v>
                </c:pt>
                <c:pt idx="9">
                  <c:v>0</c:v>
                </c:pt>
                <c:pt idx="10">
                  <c:v>1.0960296202930517</c:v>
                </c:pt>
                <c:pt idx="11">
                  <c:v>3.151095005514416E-4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80A-4F64-9F70-B5B6C7968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Wakiso-Bukasa'!$AE$9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Wakiso-Bukasa'!$R$10:$R$33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Wakiso-Bukasa'!$AE$10:$AE$33</c:f>
              <c:numCache>
                <c:formatCode>0</c:formatCode>
                <c:ptCount val="24"/>
                <c:pt idx="0">
                  <c:v>39.571428571428577</c:v>
                </c:pt>
                <c:pt idx="1">
                  <c:v>38.857142857142854</c:v>
                </c:pt>
                <c:pt idx="2">
                  <c:v>39.714285714285715</c:v>
                </c:pt>
                <c:pt idx="3">
                  <c:v>45.285714285714285</c:v>
                </c:pt>
                <c:pt idx="4">
                  <c:v>45</c:v>
                </c:pt>
                <c:pt idx="5">
                  <c:v>45.285714285714285</c:v>
                </c:pt>
                <c:pt idx="6">
                  <c:v>36.428571428571423</c:v>
                </c:pt>
                <c:pt idx="7">
                  <c:v>43.285714285714278</c:v>
                </c:pt>
                <c:pt idx="8">
                  <c:v>46.285714285714292</c:v>
                </c:pt>
                <c:pt idx="9">
                  <c:v>47.571428571428569</c:v>
                </c:pt>
                <c:pt idx="10">
                  <c:v>59.714285714285708</c:v>
                </c:pt>
                <c:pt idx="11">
                  <c:v>69.428571428571431</c:v>
                </c:pt>
                <c:pt idx="12">
                  <c:v>70.785714285714292</c:v>
                </c:pt>
                <c:pt idx="13">
                  <c:v>61.5</c:v>
                </c:pt>
                <c:pt idx="14">
                  <c:v>51.428571428571431</c:v>
                </c:pt>
                <c:pt idx="15">
                  <c:v>50</c:v>
                </c:pt>
                <c:pt idx="16">
                  <c:v>44</c:v>
                </c:pt>
                <c:pt idx="17">
                  <c:v>47</c:v>
                </c:pt>
                <c:pt idx="18">
                  <c:v>52</c:v>
                </c:pt>
                <c:pt idx="19">
                  <c:v>46.5</c:v>
                </c:pt>
                <c:pt idx="20">
                  <c:v>42</c:v>
                </c:pt>
                <c:pt idx="21">
                  <c:v>40.5</c:v>
                </c:pt>
                <c:pt idx="22">
                  <c:v>32.5</c:v>
                </c:pt>
                <c:pt idx="23">
                  <c:v>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6F8-46F1-A26B-8380F37E487A}"/>
            </c:ext>
          </c:extLst>
        </c:ser>
        <c:ser>
          <c:idx val="1"/>
          <c:order val="1"/>
          <c:tx>
            <c:strRef>
              <c:f>'Avg Week Wakiso-Bukasa'!$AF$9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Wakiso-Bukasa'!$R$10:$R$33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Wakiso-Bukasa'!$AF$10:$AF$33</c:f>
              <c:numCache>
                <c:formatCode>0</c:formatCode>
                <c:ptCount val="24"/>
                <c:pt idx="0">
                  <c:v>113.42857142857143</c:v>
                </c:pt>
                <c:pt idx="1">
                  <c:v>116.42857142857142</c:v>
                </c:pt>
                <c:pt idx="2">
                  <c:v>115.71428571428571</c:v>
                </c:pt>
                <c:pt idx="3">
                  <c:v>118.85714285714286</c:v>
                </c:pt>
                <c:pt idx="4">
                  <c:v>114.28571428571428</c:v>
                </c:pt>
                <c:pt idx="5">
                  <c:v>121.57142857142857</c:v>
                </c:pt>
                <c:pt idx="6">
                  <c:v>95.571428571428584</c:v>
                </c:pt>
                <c:pt idx="7">
                  <c:v>108</c:v>
                </c:pt>
                <c:pt idx="8">
                  <c:v>118.57142857142858</c:v>
                </c:pt>
                <c:pt idx="9">
                  <c:v>120.85714285714286</c:v>
                </c:pt>
                <c:pt idx="10">
                  <c:v>150.71428571428572</c:v>
                </c:pt>
                <c:pt idx="11">
                  <c:v>157.57142857142856</c:v>
                </c:pt>
                <c:pt idx="12">
                  <c:v>163.42857142857144</c:v>
                </c:pt>
                <c:pt idx="13">
                  <c:v>147.64285714285714</c:v>
                </c:pt>
                <c:pt idx="14">
                  <c:v>121.21428571428571</c:v>
                </c:pt>
                <c:pt idx="15">
                  <c:v>109.5</c:v>
                </c:pt>
                <c:pt idx="16">
                  <c:v>97.5</c:v>
                </c:pt>
                <c:pt idx="17">
                  <c:v>107</c:v>
                </c:pt>
                <c:pt idx="18">
                  <c:v>123.5</c:v>
                </c:pt>
                <c:pt idx="19">
                  <c:v>118</c:v>
                </c:pt>
                <c:pt idx="20">
                  <c:v>108</c:v>
                </c:pt>
                <c:pt idx="21">
                  <c:v>93.5</c:v>
                </c:pt>
                <c:pt idx="22">
                  <c:v>73</c:v>
                </c:pt>
                <c:pt idx="23">
                  <c:v>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6F8-46F1-A26B-8380F37E4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1240896"/>
        <c:axId val="501238544"/>
      </c:lineChart>
      <c:catAx>
        <c:axId val="50124089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01238544"/>
        <c:crosses val="autoZero"/>
        <c:auto val="1"/>
        <c:lblAlgn val="ctr"/>
        <c:lblOffset val="100"/>
        <c:noMultiLvlLbl val="0"/>
      </c:catAx>
      <c:valAx>
        <c:axId val="5012385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01240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B84-4A7D-9CBD-0C2ADBE1B04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B84-4A7D-9CBD-0C2ADBE1B04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B84-4A7D-9CBD-0C2ADBE1B04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B84-4A7D-9CBD-0C2ADBE1B04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B84-4A7D-9CBD-0C2ADBE1B04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B84-4A7D-9CBD-0C2ADBE1B04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B84-4A7D-9CBD-0C2ADBE1B04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3B84-4A7D-9CBD-0C2ADBE1B04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B84-4A7D-9CBD-0C2ADBE1B04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B84-4A7D-9CBD-0C2ADBE1B04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B84-4A7D-9CBD-0C2ADBE1B04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3B84-4A7D-9CBD-0C2ADBE1B04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B84-4A7D-9CBD-0C2ADBE1B0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Wakiso-Bukasa'!$C$9:$N$9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Wakiso-Bukasa'!$C$107:$N$107</c:f>
              <c:numCache>
                <c:formatCode>0.0%</c:formatCode>
                <c:ptCount val="12"/>
                <c:pt idx="0">
                  <c:v>0.20546774882528832</c:v>
                </c:pt>
                <c:pt idx="1">
                  <c:v>4.0509753666524276E-2</c:v>
                </c:pt>
                <c:pt idx="2">
                  <c:v>4.5493378897906875E-2</c:v>
                </c:pt>
                <c:pt idx="3">
                  <c:v>3.2571550619393416E-2</c:v>
                </c:pt>
                <c:pt idx="4">
                  <c:v>4.2716787697565147E-3</c:v>
                </c:pt>
                <c:pt idx="5">
                  <c:v>6.051544923821729E-4</c:v>
                </c:pt>
                <c:pt idx="6">
                  <c:v>5.1509326498647298E-2</c:v>
                </c:pt>
                <c:pt idx="7">
                  <c:v>2.3956998433717791E-2</c:v>
                </c:pt>
                <c:pt idx="8">
                  <c:v>6.2651288623095554E-3</c:v>
                </c:pt>
                <c:pt idx="9">
                  <c:v>1.1747116616830414E-3</c:v>
                </c:pt>
                <c:pt idx="10">
                  <c:v>0.58788979068774039</c:v>
                </c:pt>
                <c:pt idx="11">
                  <c:v>2.8477858465043431E-4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B84-4A7D-9CBD-0C2ADBE1B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B8A-48E6-9C2F-F83D272746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B8A-48E6-9C2F-F83D272746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B8A-48E6-9C2F-F83D272746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B8A-48E6-9C2F-F83D2727468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B8A-48E6-9C2F-F83D2727468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B8A-48E6-9C2F-F83D2727468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B8A-48E6-9C2F-F83D2727468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B8A-48E6-9C2F-F83D2727468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B8A-48E6-9C2F-F83D2727468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B8A-48E6-9C2F-F83D2727468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8B8A-48E6-9C2F-F83D2727468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8B8A-48E6-9C2F-F83D2727468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B8A-48E6-9C2F-F83D272746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Wakiso-Bukasa'!$C$9:$N$9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Wakiso-Bukasa'!$C$108:$N$108</c:f>
              <c:numCache>
                <c:formatCode>0.00%</c:formatCode>
                <c:ptCount val="12"/>
                <c:pt idx="0">
                  <c:v>0.49857476030059594</c:v>
                </c:pt>
                <c:pt idx="1">
                  <c:v>9.8298350177075222E-2</c:v>
                </c:pt>
                <c:pt idx="2">
                  <c:v>0.11039129308110908</c:v>
                </c:pt>
                <c:pt idx="3">
                  <c:v>7.9036019694221291E-2</c:v>
                </c:pt>
                <c:pt idx="4">
                  <c:v>1.0365379632029022E-2</c:v>
                </c:pt>
                <c:pt idx="5">
                  <c:v>1.4684287812041115E-3</c:v>
                </c:pt>
                <c:pt idx="6">
                  <c:v>0.12498920272954996</c:v>
                </c:pt>
                <c:pt idx="7">
                  <c:v>5.8132504102962786E-2</c:v>
                </c:pt>
                <c:pt idx="8">
                  <c:v>1.5202556793642569E-2</c:v>
                </c:pt>
                <c:pt idx="9">
                  <c:v>2.8504793988079809E-3</c:v>
                </c:pt>
                <c:pt idx="10">
                  <c:v>1.4265353718579945</c:v>
                </c:pt>
                <c:pt idx="11">
                  <c:v>6.9102530880193482E-4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B8A-48E6-9C2F-F83D27274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Bukasa-Wakiso-2Dir'!$C$9:$N$9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Bukasa-Wakiso-2Dir'!$C$107:$N$107</c:f>
              <c:numCache>
                <c:formatCode>0.0%</c:formatCode>
                <c:ptCount val="12"/>
                <c:pt idx="0">
                  <c:v>0.20514086180734564</c:v>
                </c:pt>
                <c:pt idx="1">
                  <c:v>7.0257225909065968E-2</c:v>
                </c:pt>
                <c:pt idx="2">
                  <c:v>4.6381103859302705E-2</c:v>
                </c:pt>
                <c:pt idx="3">
                  <c:v>3.5777619334905565E-2</c:v>
                </c:pt>
                <c:pt idx="4">
                  <c:v>4.3693668988464144E-3</c:v>
                </c:pt>
                <c:pt idx="5">
                  <c:v>1.0055028428307643E-3</c:v>
                </c:pt>
                <c:pt idx="6">
                  <c:v>5.6984588383699873E-2</c:v>
                </c:pt>
                <c:pt idx="7">
                  <c:v>1.8574379787564668E-2</c:v>
                </c:pt>
                <c:pt idx="8">
                  <c:v>4.4059306385857136E-3</c:v>
                </c:pt>
                <c:pt idx="9">
                  <c:v>6.0330170569845864E-4</c:v>
                </c:pt>
                <c:pt idx="10">
                  <c:v>0.55628073639371822</c:v>
                </c:pt>
                <c:pt idx="11">
                  <c:v>2.1938243843580313E-4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Bukasa-Wakiso-2Dir'!$S$9:$AF$9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Bukasa-Wakiso-2Dir'!$S$41:$AF$41</c:f>
              <c:numCache>
                <c:formatCode>_(* #,##0_);_(* \(#,##0\);_(* "-"_);_(@_)</c:formatCode>
                <c:ptCount val="14"/>
                <c:pt idx="0">
                  <c:v>1109</c:v>
                </c:pt>
                <c:pt idx="1">
                  <c:v>357.78571428571428</c:v>
                </c:pt>
                <c:pt idx="2">
                  <c:v>247.85714285714286</c:v>
                </c:pt>
                <c:pt idx="3">
                  <c:v>209.28571428571428</c:v>
                </c:pt>
                <c:pt idx="4">
                  <c:v>20.428571428571431</c:v>
                </c:pt>
                <c:pt idx="5">
                  <c:v>3.2857142857142847</c:v>
                </c:pt>
                <c:pt idx="6">
                  <c:v>283.21428571428572</c:v>
                </c:pt>
                <c:pt idx="7">
                  <c:v>106.07142857142857</c:v>
                </c:pt>
                <c:pt idx="8">
                  <c:v>17.428571428571427</c:v>
                </c:pt>
                <c:pt idx="9">
                  <c:v>6.8571428571428568</c:v>
                </c:pt>
                <c:pt idx="10">
                  <c:v>3134.2857142857142</c:v>
                </c:pt>
                <c:pt idx="11">
                  <c:v>0.85714285714285698</c:v>
                </c:pt>
                <c:pt idx="12">
                  <c:v>2362.0714285714284</c:v>
                </c:pt>
                <c:pt idx="13">
                  <c:v>5496.3571428571431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84-4A20-879A-D9A0A0F9050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507156912"/>
        <c:axId val="507150640"/>
      </c:barChart>
      <c:catAx>
        <c:axId val="507156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07150640"/>
        <c:crosses val="autoZero"/>
        <c:auto val="1"/>
        <c:lblAlgn val="ctr"/>
        <c:lblOffset val="100"/>
        <c:noMultiLvlLbl val="0"/>
      </c:catAx>
      <c:valAx>
        <c:axId val="507150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07156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Bukasa-Wakiso-2Dir'!$S$9:$AF$9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Bukasa-Wakiso-2Dir'!$S$42:$AF$42</c:f>
              <c:numCache>
                <c:formatCode>0.000</c:formatCode>
                <c:ptCount val="14"/>
                <c:pt idx="0">
                  <c:v>2.1083650190114067</c:v>
                </c:pt>
                <c:pt idx="1">
                  <c:v>1.6876684636118597</c:v>
                </c:pt>
                <c:pt idx="2">
                  <c:v>2.0878459687123945</c:v>
                </c:pt>
                <c:pt idx="3">
                  <c:v>2.7079482439926066</c:v>
                </c:pt>
                <c:pt idx="4">
                  <c:v>1.625</c:v>
                </c:pt>
                <c:pt idx="5">
                  <c:v>1.3529411764705881</c:v>
                </c:pt>
                <c:pt idx="6">
                  <c:v>1.6548414023372289</c:v>
                </c:pt>
                <c:pt idx="7">
                  <c:v>2.3275862068965516</c:v>
                </c:pt>
                <c:pt idx="8">
                  <c:v>2.5957446808510647</c:v>
                </c:pt>
                <c:pt idx="9">
                  <c:v>0</c:v>
                </c:pt>
                <c:pt idx="10">
                  <c:v>1.9438291840170108</c:v>
                </c:pt>
                <c:pt idx="11">
                  <c:v>1</c:v>
                </c:pt>
                <c:pt idx="12">
                  <c:v>2.0117410877235669</c:v>
                </c:pt>
                <c:pt idx="13">
                  <c:v>1.9724443760894086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84-4A20-879A-D9A0A0F9050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507172592"/>
        <c:axId val="507178080"/>
      </c:barChart>
      <c:catAx>
        <c:axId val="507172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07178080"/>
        <c:crosses val="autoZero"/>
        <c:auto val="1"/>
        <c:lblAlgn val="ctr"/>
        <c:lblOffset val="100"/>
        <c:noMultiLvlLbl val="0"/>
      </c:catAx>
      <c:valAx>
        <c:axId val="507178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07172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Bukasa-Wakiso-2Dir'!$AE$9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Bukasa-Wakiso-2Dir'!$R$10:$R$33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Bukasa-Wakiso-2Dir'!$AE$10:$AE$33</c:f>
              <c:numCache>
                <c:formatCode>0</c:formatCode>
                <c:ptCount val="24"/>
                <c:pt idx="0">
                  <c:v>90.714285714285722</c:v>
                </c:pt>
                <c:pt idx="1">
                  <c:v>92.857142857142861</c:v>
                </c:pt>
                <c:pt idx="2">
                  <c:v>89.285714285714278</c:v>
                </c:pt>
                <c:pt idx="3">
                  <c:v>99.428571428571416</c:v>
                </c:pt>
                <c:pt idx="4">
                  <c:v>98</c:v>
                </c:pt>
                <c:pt idx="5">
                  <c:v>95.714285714285722</c:v>
                </c:pt>
                <c:pt idx="6">
                  <c:v>75.571428571428569</c:v>
                </c:pt>
                <c:pt idx="7">
                  <c:v>87.857142857142847</c:v>
                </c:pt>
                <c:pt idx="8">
                  <c:v>95.714285714285722</c:v>
                </c:pt>
                <c:pt idx="9">
                  <c:v>97.857142857142861</c:v>
                </c:pt>
                <c:pt idx="10">
                  <c:v>115.57142857142857</c:v>
                </c:pt>
                <c:pt idx="11">
                  <c:v>135.57142857142858</c:v>
                </c:pt>
                <c:pt idx="12">
                  <c:v>135.78571428571428</c:v>
                </c:pt>
                <c:pt idx="13">
                  <c:v>124.28571428571428</c:v>
                </c:pt>
                <c:pt idx="14">
                  <c:v>109.85714285714286</c:v>
                </c:pt>
                <c:pt idx="15">
                  <c:v>101</c:v>
                </c:pt>
                <c:pt idx="16">
                  <c:v>97</c:v>
                </c:pt>
                <c:pt idx="17">
                  <c:v>99</c:v>
                </c:pt>
                <c:pt idx="18">
                  <c:v>105</c:v>
                </c:pt>
                <c:pt idx="19">
                  <c:v>102</c:v>
                </c:pt>
                <c:pt idx="20">
                  <c:v>92</c:v>
                </c:pt>
                <c:pt idx="21">
                  <c:v>84.5</c:v>
                </c:pt>
                <c:pt idx="22">
                  <c:v>73.5</c:v>
                </c:pt>
                <c:pt idx="23">
                  <c:v>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03C-422B-9540-DDDB8D777578}"/>
            </c:ext>
          </c:extLst>
        </c:ser>
        <c:ser>
          <c:idx val="1"/>
          <c:order val="1"/>
          <c:tx>
            <c:strRef>
              <c:f>'Avg Week Bukasa-Wakiso-2Dir'!$AF$9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Bukasa-Wakiso-2Dir'!$R$10:$R$33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Bukasa-Wakiso-2Dir'!$AF$10:$AF$33</c:f>
              <c:numCache>
                <c:formatCode>0</c:formatCode>
                <c:ptCount val="24"/>
                <c:pt idx="0">
                  <c:v>230.28571428571428</c:v>
                </c:pt>
                <c:pt idx="1">
                  <c:v>238</c:v>
                </c:pt>
                <c:pt idx="2">
                  <c:v>227.71428571428572</c:v>
                </c:pt>
                <c:pt idx="3">
                  <c:v>229.71428571428572</c:v>
                </c:pt>
                <c:pt idx="4">
                  <c:v>225.42857142857142</c:v>
                </c:pt>
                <c:pt idx="5">
                  <c:v>230.85714285714286</c:v>
                </c:pt>
                <c:pt idx="6">
                  <c:v>179.57142857142858</c:v>
                </c:pt>
                <c:pt idx="7">
                  <c:v>208.71428571428572</c:v>
                </c:pt>
                <c:pt idx="8">
                  <c:v>219.57142857142858</c:v>
                </c:pt>
                <c:pt idx="9">
                  <c:v>233.85714285714286</c:v>
                </c:pt>
                <c:pt idx="10">
                  <c:v>272.85714285714289</c:v>
                </c:pt>
                <c:pt idx="11">
                  <c:v>290</c:v>
                </c:pt>
                <c:pt idx="12">
                  <c:v>304.35714285714289</c:v>
                </c:pt>
                <c:pt idx="13">
                  <c:v>294.78571428571428</c:v>
                </c:pt>
                <c:pt idx="14">
                  <c:v>263.14285714285711</c:v>
                </c:pt>
                <c:pt idx="15">
                  <c:v>239</c:v>
                </c:pt>
                <c:pt idx="16">
                  <c:v>219</c:v>
                </c:pt>
                <c:pt idx="17">
                  <c:v>219</c:v>
                </c:pt>
                <c:pt idx="18">
                  <c:v>240.5</c:v>
                </c:pt>
                <c:pt idx="19">
                  <c:v>236</c:v>
                </c:pt>
                <c:pt idx="20">
                  <c:v>220.5</c:v>
                </c:pt>
                <c:pt idx="21">
                  <c:v>192</c:v>
                </c:pt>
                <c:pt idx="22">
                  <c:v>154</c:v>
                </c:pt>
                <c:pt idx="23">
                  <c:v>127.5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03C-422B-9540-DDDB8D777578}"/>
            </c:ext>
          </c:extLst>
        </c:ser>
        <c:ser>
          <c:idx val="5"/>
          <c:order val="2"/>
          <c:tx>
            <c:strRef>
              <c:f>'Avg Week Bukasa-Wakiso-2Dir'!$AC$9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'Avg Week Bukasa-Wakiso-2Dir'!$R$10:$R$33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Bukasa-Wakiso-2Dir'!$AC$10:$AC$33</c:f>
              <c:numCache>
                <c:formatCode>0</c:formatCode>
                <c:ptCount val="24"/>
                <c:pt idx="0">
                  <c:v>139.57142857142856</c:v>
                </c:pt>
                <c:pt idx="1">
                  <c:v>145.14285714285714</c:v>
                </c:pt>
                <c:pt idx="2">
                  <c:v>138.42857142857144</c:v>
                </c:pt>
                <c:pt idx="3">
                  <c:v>130.28571428571431</c:v>
                </c:pt>
                <c:pt idx="4">
                  <c:v>127.42857142857142</c:v>
                </c:pt>
                <c:pt idx="5">
                  <c:v>135.14285714285714</c:v>
                </c:pt>
                <c:pt idx="6">
                  <c:v>104</c:v>
                </c:pt>
                <c:pt idx="7">
                  <c:v>120.85714285714286</c:v>
                </c:pt>
                <c:pt idx="8">
                  <c:v>123.85714285714286</c:v>
                </c:pt>
                <c:pt idx="9">
                  <c:v>136</c:v>
                </c:pt>
                <c:pt idx="10">
                  <c:v>157.28571428571431</c:v>
                </c:pt>
                <c:pt idx="11">
                  <c:v>154.42857142857142</c:v>
                </c:pt>
                <c:pt idx="12">
                  <c:v>168.57142857142856</c:v>
                </c:pt>
                <c:pt idx="13">
                  <c:v>170.5</c:v>
                </c:pt>
                <c:pt idx="14">
                  <c:v>153.28571428571428</c:v>
                </c:pt>
                <c:pt idx="15">
                  <c:v>138</c:v>
                </c:pt>
                <c:pt idx="16">
                  <c:v>122</c:v>
                </c:pt>
                <c:pt idx="17">
                  <c:v>120</c:v>
                </c:pt>
                <c:pt idx="18">
                  <c:v>135.5</c:v>
                </c:pt>
                <c:pt idx="19">
                  <c:v>134</c:v>
                </c:pt>
                <c:pt idx="20">
                  <c:v>128.5</c:v>
                </c:pt>
                <c:pt idx="21">
                  <c:v>107.5</c:v>
                </c:pt>
                <c:pt idx="22">
                  <c:v>80.5</c:v>
                </c:pt>
                <c:pt idx="23">
                  <c:v>63.5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03C-422B-9540-DDDB8D7775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7174944"/>
        <c:axId val="507175336"/>
      </c:lineChart>
      <c:catAx>
        <c:axId val="50717494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07175336"/>
        <c:crosses val="autoZero"/>
        <c:auto val="1"/>
        <c:lblAlgn val="ctr"/>
        <c:lblOffset val="100"/>
        <c:noMultiLvlLbl val="0"/>
      </c:catAx>
      <c:valAx>
        <c:axId val="5071753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07174944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5621349354452078E-2"/>
          <c:y val="0.20025731425750379"/>
          <c:w val="0.83261086583830202"/>
          <c:h val="0.76871916342946045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964-4368-BE20-7B3E77E43A3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964-4368-BE20-7B3E77E43A3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964-4368-BE20-7B3E77E43A3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964-4368-BE20-7B3E77E43A3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964-4368-BE20-7B3E77E43A3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964-4368-BE20-7B3E77E43A3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964-4368-BE20-7B3E77E43A3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964-4368-BE20-7B3E77E43A3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964-4368-BE20-7B3E77E43A3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964-4368-BE20-7B3E77E43A3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964-4368-BE20-7B3E77E43A3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964-4368-BE20-7B3E77E43A3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964-4368-BE20-7B3E77E43A3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'[4]Avg Week Munyonyo-Kibuye-2Dir'!$C$9:$N$9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'[4]Avg Week Munyonyo-Kibuye-2Dir'!$C$108:$N$108</c:f>
              <c:numCache>
                <c:formatCode>General</c:formatCode>
                <c:ptCount val="12"/>
                <c:pt idx="0">
                  <c:v>0.35853869505093411</c:v>
                </c:pt>
                <c:pt idx="1">
                  <c:v>0.13306778176288778</c:v>
                </c:pt>
                <c:pt idx="2">
                  <c:v>3.7160691756331646E-2</c:v>
                </c:pt>
                <c:pt idx="3">
                  <c:v>0.42252450291721066</c:v>
                </c:pt>
                <c:pt idx="4">
                  <c:v>4.5837947429604037E-3</c:v>
                </c:pt>
                <c:pt idx="5">
                  <c:v>9.2557393848238909E-4</c:v>
                </c:pt>
                <c:pt idx="6">
                  <c:v>3.1519098226534203E-2</c:v>
                </c:pt>
                <c:pt idx="7">
                  <c:v>5.8674776457365756E-3</c:v>
                </c:pt>
                <c:pt idx="8">
                  <c:v>5.1016753990160259E-3</c:v>
                </c:pt>
                <c:pt idx="9">
                  <c:v>3.9116517638243829E-4</c:v>
                </c:pt>
                <c:pt idx="11">
                  <c:v>3.1954338352368198E-4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964-4368-BE20-7B3E77E43A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1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7.xml"/><Relationship Id="rId1" Type="http://schemas.openxmlformats.org/officeDocument/2006/relationships/chart" Target="../charts/chart4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6.xml"/><Relationship Id="rId10" Type="http://schemas.openxmlformats.org/officeDocument/2006/relationships/image" Target="../media/image13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18" Type="http://schemas.openxmlformats.org/officeDocument/2006/relationships/image" Target="../media/image10.jpeg"/><Relationship Id="rId3" Type="http://schemas.openxmlformats.org/officeDocument/2006/relationships/image" Target="../media/image2.emf"/><Relationship Id="rId21" Type="http://schemas.openxmlformats.org/officeDocument/2006/relationships/chart" Target="../charts/chart13.xml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17" Type="http://schemas.openxmlformats.org/officeDocument/2006/relationships/chart" Target="../charts/chart12.xml"/><Relationship Id="rId2" Type="http://schemas.openxmlformats.org/officeDocument/2006/relationships/image" Target="../media/image1.emf"/><Relationship Id="rId16" Type="http://schemas.openxmlformats.org/officeDocument/2006/relationships/chart" Target="../charts/chart11.xml"/><Relationship Id="rId20" Type="http://schemas.openxmlformats.org/officeDocument/2006/relationships/image" Target="../media/image16.jpeg"/><Relationship Id="rId1" Type="http://schemas.openxmlformats.org/officeDocument/2006/relationships/chart" Target="../charts/chart8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0.xml"/><Relationship Id="rId10" Type="http://schemas.openxmlformats.org/officeDocument/2006/relationships/image" Target="../media/image9.jpeg"/><Relationship Id="rId19" Type="http://schemas.openxmlformats.org/officeDocument/2006/relationships/image" Target="../media/image15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9.xml"/><Relationship Id="rId22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8.jpeg"/><Relationship Id="rId18" Type="http://schemas.openxmlformats.org/officeDocument/2006/relationships/image" Target="../media/image13.jpeg"/><Relationship Id="rId3" Type="http://schemas.openxmlformats.org/officeDocument/2006/relationships/image" Target="../media/image2.emf"/><Relationship Id="rId21" Type="http://schemas.openxmlformats.org/officeDocument/2006/relationships/image" Target="../media/image16.jpeg"/><Relationship Id="rId7" Type="http://schemas.openxmlformats.org/officeDocument/2006/relationships/image" Target="../media/image6.emf"/><Relationship Id="rId12" Type="http://schemas.openxmlformats.org/officeDocument/2006/relationships/image" Target="../media/image17.jpeg"/><Relationship Id="rId17" Type="http://schemas.openxmlformats.org/officeDocument/2006/relationships/chart" Target="../charts/chart19.xml"/><Relationship Id="rId2" Type="http://schemas.openxmlformats.org/officeDocument/2006/relationships/image" Target="../media/image1.emf"/><Relationship Id="rId16" Type="http://schemas.openxmlformats.org/officeDocument/2006/relationships/chart" Target="../charts/chart18.xml"/><Relationship Id="rId20" Type="http://schemas.openxmlformats.org/officeDocument/2006/relationships/image" Target="../media/image15.jpeg"/><Relationship Id="rId1" Type="http://schemas.openxmlformats.org/officeDocument/2006/relationships/chart" Target="../charts/chart15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24" Type="http://schemas.openxmlformats.org/officeDocument/2006/relationships/chart" Target="../charts/chart22.xml"/><Relationship Id="rId5" Type="http://schemas.openxmlformats.org/officeDocument/2006/relationships/image" Target="../media/image4.emf"/><Relationship Id="rId15" Type="http://schemas.openxmlformats.org/officeDocument/2006/relationships/chart" Target="../charts/chart17.xml"/><Relationship Id="rId23" Type="http://schemas.openxmlformats.org/officeDocument/2006/relationships/chart" Target="../charts/chart21.xml"/><Relationship Id="rId10" Type="http://schemas.openxmlformats.org/officeDocument/2006/relationships/image" Target="../media/image9.jpeg"/><Relationship Id="rId19" Type="http://schemas.openxmlformats.org/officeDocument/2006/relationships/image" Target="../media/image10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6.xml"/><Relationship Id="rId22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7.jpeg"/><Relationship Id="rId2" Type="http://schemas.openxmlformats.org/officeDocument/2006/relationships/image" Target="../media/image1.emf"/><Relationship Id="rId16" Type="http://schemas.openxmlformats.org/officeDocument/2006/relationships/chart" Target="../charts/chart26.xml"/><Relationship Id="rId1" Type="http://schemas.openxmlformats.org/officeDocument/2006/relationships/chart" Target="../charts/chart23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2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4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20.png"/><Relationship Id="rId2" Type="http://schemas.openxmlformats.org/officeDocument/2006/relationships/image" Target="../media/image1.emf"/><Relationship Id="rId1" Type="http://schemas.openxmlformats.org/officeDocument/2006/relationships/chart" Target="../charts/chart27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2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8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8.jpeg"/><Relationship Id="rId18" Type="http://schemas.openxmlformats.org/officeDocument/2006/relationships/chart" Target="../charts/chart35.xml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20.png"/><Relationship Id="rId17" Type="http://schemas.openxmlformats.org/officeDocument/2006/relationships/chart" Target="../charts/chart34.xml"/><Relationship Id="rId2" Type="http://schemas.openxmlformats.org/officeDocument/2006/relationships/image" Target="../media/image1.emf"/><Relationship Id="rId16" Type="http://schemas.openxmlformats.org/officeDocument/2006/relationships/chart" Target="../charts/chart33.xml"/><Relationship Id="rId1" Type="http://schemas.openxmlformats.org/officeDocument/2006/relationships/chart" Target="../charts/chart30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32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1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7.jpeg"/><Relationship Id="rId2" Type="http://schemas.openxmlformats.org/officeDocument/2006/relationships/image" Target="../media/image1.emf"/><Relationship Id="rId1" Type="http://schemas.openxmlformats.org/officeDocument/2006/relationships/chart" Target="../charts/chart36.xml"/><Relationship Id="rId6" Type="http://schemas.openxmlformats.org/officeDocument/2006/relationships/image" Target="../media/image5.emf"/><Relationship Id="rId11" Type="http://schemas.openxmlformats.org/officeDocument/2006/relationships/image" Target="../media/image21.jpeg"/><Relationship Id="rId5" Type="http://schemas.openxmlformats.org/officeDocument/2006/relationships/image" Target="../media/image4.emf"/><Relationship Id="rId15" Type="http://schemas.openxmlformats.org/officeDocument/2006/relationships/chart" Target="../charts/chart38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7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42.xml"/><Relationship Id="rId1" Type="http://schemas.openxmlformats.org/officeDocument/2006/relationships/chart" Target="../charts/chart39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41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0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20.png"/><Relationship Id="rId2" Type="http://schemas.openxmlformats.org/officeDocument/2006/relationships/image" Target="../media/image1.emf"/><Relationship Id="rId16" Type="http://schemas.openxmlformats.org/officeDocument/2006/relationships/chart" Target="../charts/chart46.xml"/><Relationship Id="rId1" Type="http://schemas.openxmlformats.org/officeDocument/2006/relationships/chart" Target="../charts/chart43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4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18" Type="http://schemas.openxmlformats.org/officeDocument/2006/relationships/chart" Target="../charts/chart51.xml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7.jpeg"/><Relationship Id="rId17" Type="http://schemas.openxmlformats.org/officeDocument/2006/relationships/image" Target="../media/image14.jpeg"/><Relationship Id="rId2" Type="http://schemas.openxmlformats.org/officeDocument/2006/relationships/image" Target="../media/image1.emf"/><Relationship Id="rId16" Type="http://schemas.openxmlformats.org/officeDocument/2006/relationships/chart" Target="../charts/chart50.xml"/><Relationship Id="rId1" Type="http://schemas.openxmlformats.org/officeDocument/2006/relationships/chart" Target="../charts/chart47.xml"/><Relationship Id="rId6" Type="http://schemas.openxmlformats.org/officeDocument/2006/relationships/image" Target="../media/image5.emf"/><Relationship Id="rId11" Type="http://schemas.openxmlformats.org/officeDocument/2006/relationships/image" Target="../media/image21.jpeg"/><Relationship Id="rId5" Type="http://schemas.openxmlformats.org/officeDocument/2006/relationships/image" Target="../media/image4.emf"/><Relationship Id="rId15" Type="http://schemas.openxmlformats.org/officeDocument/2006/relationships/chart" Target="../charts/chart49.xml"/><Relationship Id="rId10" Type="http://schemas.openxmlformats.org/officeDocument/2006/relationships/image" Target="../media/image9.jpeg"/><Relationship Id="rId19" Type="http://schemas.openxmlformats.org/officeDocument/2006/relationships/chart" Target="../charts/chart52.xml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8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18" Type="http://schemas.openxmlformats.org/officeDocument/2006/relationships/chart" Target="../charts/chart57.xml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7.jpeg"/><Relationship Id="rId17" Type="http://schemas.openxmlformats.org/officeDocument/2006/relationships/image" Target="../media/image21.jpeg"/><Relationship Id="rId2" Type="http://schemas.openxmlformats.org/officeDocument/2006/relationships/image" Target="../media/image1.emf"/><Relationship Id="rId16" Type="http://schemas.openxmlformats.org/officeDocument/2006/relationships/chart" Target="../charts/chart56.xml"/><Relationship Id="rId1" Type="http://schemas.openxmlformats.org/officeDocument/2006/relationships/chart" Target="../charts/chart53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5.xml"/><Relationship Id="rId10" Type="http://schemas.openxmlformats.org/officeDocument/2006/relationships/image" Target="../media/image9.jpeg"/><Relationship Id="rId19" Type="http://schemas.openxmlformats.org/officeDocument/2006/relationships/chart" Target="../charts/chart58.xml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4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18" Type="http://schemas.openxmlformats.org/officeDocument/2006/relationships/chart" Target="../charts/chart64.xml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7.jpeg"/><Relationship Id="rId17" Type="http://schemas.openxmlformats.org/officeDocument/2006/relationships/chart" Target="../charts/chart63.xml"/><Relationship Id="rId2" Type="http://schemas.openxmlformats.org/officeDocument/2006/relationships/image" Target="../media/image1.emf"/><Relationship Id="rId16" Type="http://schemas.openxmlformats.org/officeDocument/2006/relationships/chart" Target="../charts/chart62.xml"/><Relationship Id="rId1" Type="http://schemas.openxmlformats.org/officeDocument/2006/relationships/chart" Target="../charts/chart59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61.xml"/><Relationship Id="rId10" Type="http://schemas.openxmlformats.org/officeDocument/2006/relationships/image" Target="../media/image9.jpeg"/><Relationship Id="rId19" Type="http://schemas.openxmlformats.org/officeDocument/2006/relationships/chart" Target="../charts/chart65.xml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60.xml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18" Type="http://schemas.openxmlformats.org/officeDocument/2006/relationships/chart" Target="../charts/chart71.xml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7.jpeg"/><Relationship Id="rId17" Type="http://schemas.openxmlformats.org/officeDocument/2006/relationships/chart" Target="../charts/chart70.xml"/><Relationship Id="rId2" Type="http://schemas.openxmlformats.org/officeDocument/2006/relationships/image" Target="../media/image1.emf"/><Relationship Id="rId16" Type="http://schemas.openxmlformats.org/officeDocument/2006/relationships/chart" Target="../charts/chart69.xml"/><Relationship Id="rId1" Type="http://schemas.openxmlformats.org/officeDocument/2006/relationships/chart" Target="../charts/chart66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68.xml"/><Relationship Id="rId10" Type="http://schemas.openxmlformats.org/officeDocument/2006/relationships/image" Target="../media/image9.jpeg"/><Relationship Id="rId19" Type="http://schemas.openxmlformats.org/officeDocument/2006/relationships/chart" Target="../charts/chart72.xml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67.xml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7.jpeg"/><Relationship Id="rId2" Type="http://schemas.openxmlformats.org/officeDocument/2006/relationships/image" Target="../media/image1.emf"/><Relationship Id="rId1" Type="http://schemas.openxmlformats.org/officeDocument/2006/relationships/chart" Target="../charts/chart73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7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74.xml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7.jpeg"/><Relationship Id="rId2" Type="http://schemas.openxmlformats.org/officeDocument/2006/relationships/image" Target="../media/image1.emf"/><Relationship Id="rId1" Type="http://schemas.openxmlformats.org/officeDocument/2006/relationships/chart" Target="../charts/chart76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78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77.xml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79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22.jpeg"/><Relationship Id="rId17" Type="http://schemas.openxmlformats.org/officeDocument/2006/relationships/chart" Target="../charts/chart83.xml"/><Relationship Id="rId2" Type="http://schemas.openxmlformats.org/officeDocument/2006/relationships/image" Target="../media/image2.emf"/><Relationship Id="rId16" Type="http://schemas.openxmlformats.org/officeDocument/2006/relationships/chart" Target="../charts/chart82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20.png"/><Relationship Id="rId5" Type="http://schemas.openxmlformats.org/officeDocument/2006/relationships/image" Target="../media/image5.emf"/><Relationship Id="rId15" Type="http://schemas.openxmlformats.org/officeDocument/2006/relationships/chart" Target="../charts/chart81.xml"/><Relationship Id="rId10" Type="http://schemas.openxmlformats.org/officeDocument/2006/relationships/image" Target="../media/image14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8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33500" y="1673906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117311" y="1670737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025475" y="1687514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627613" y="1691935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469001" y="1736837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170720" y="1702028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042565" y="1674812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510155" y="1646689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4861479" y="1693368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797259" y="1646690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163548" y="1666875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237448" y="1615168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2188256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2185087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2201864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2206285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251187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2216378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2189162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2161039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2207718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28" name="Picture 4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8978234" y="2161040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3344523" y="2181225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10418423" y="2129518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2112056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2108887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2125664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2130085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174987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2140178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2112962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2084839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5042454" y="2131518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28" name="Picture 4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/>
        <a:srcRect/>
        <a:stretch>
          <a:fillRect/>
        </a:stretch>
      </xdr:blipFill>
      <xdr:spPr bwMode="auto">
        <a:xfrm>
          <a:off x="8978234" y="2084840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3344523" y="2105025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10418423" y="2053318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28" name="Picture 4"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00000000-0008-0000-0A00-00002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A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A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A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A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A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A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A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A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A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42" name="Picture 4">
          <a:extLst>
            <a:ext uri="{FF2B5EF4-FFF2-40B4-BE49-F238E27FC236}">
              <a16:creationId xmlns:a16="http://schemas.microsoft.com/office/drawing/2014/main" id="{00000000-0008-0000-0A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A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A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00000000-0008-0000-0A00-00002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00000000-0008-0000-0A00-00002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B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B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B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B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B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B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B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B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27" name="Picture 4">
          <a:extLst>
            <a:ext uri="{FF2B5EF4-FFF2-40B4-BE49-F238E27FC236}">
              <a16:creationId xmlns:a16="http://schemas.microsoft.com/office/drawing/2014/main" id="{00000000-0008-0000-0B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B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B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00000000-0008-0000-0B00-00001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00000000-0008-0000-0B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0000000-0008-0000-0C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C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C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C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C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C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C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C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C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C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C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C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C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28" name="Picture 4">
          <a:extLst>
            <a:ext uri="{FF2B5EF4-FFF2-40B4-BE49-F238E27FC236}">
              <a16:creationId xmlns:a16="http://schemas.microsoft.com/office/drawing/2014/main" id="{00000000-0008-0000-0C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C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C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00000000-0008-0000-0C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00000000-0008-0000-0C00-00002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D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D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D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D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D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D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D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D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D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28" name="Picture 4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D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D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00000000-0008-0000-0D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00000000-0008-0000-0D00-00002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43</xdr:row>
      <xdr:rowOff>22225</xdr:rowOff>
    </xdr:from>
    <xdr:to>
      <xdr:col>28</xdr:col>
      <xdr:colOff>0</xdr:colOff>
      <xdr:row>57</xdr:row>
      <xdr:rowOff>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E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0</xdr:colOff>
      <xdr:row>57</xdr:row>
      <xdr:rowOff>279402</xdr:rowOff>
    </xdr:from>
    <xdr:to>
      <xdr:col>22</xdr:col>
      <xdr:colOff>698500</xdr:colOff>
      <xdr:row>73</xdr:row>
      <xdr:rowOff>15875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0</xdr:colOff>
      <xdr:row>57</xdr:row>
      <xdr:rowOff>269875</xdr:rowOff>
    </xdr:from>
    <xdr:to>
      <xdr:col>31</xdr:col>
      <xdr:colOff>0</xdr:colOff>
      <xdr:row>73</xdr:row>
      <xdr:rowOff>15875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19960</xdr:colOff>
      <xdr:row>43</xdr:row>
      <xdr:rowOff>22224</xdr:rowOff>
    </xdr:from>
    <xdr:to>
      <xdr:col>28</xdr:col>
      <xdr:colOff>15874</xdr:colOff>
      <xdr:row>57</xdr:row>
      <xdr:rowOff>269875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F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F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F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15876</xdr:colOff>
      <xdr:row>59</xdr:row>
      <xdr:rowOff>9525</xdr:rowOff>
    </xdr:from>
    <xdr:to>
      <xdr:col>23</xdr:col>
      <xdr:colOff>15876</xdr:colOff>
      <xdr:row>73</xdr:row>
      <xdr:rowOff>269875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F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0</xdr:colOff>
      <xdr:row>59</xdr:row>
      <xdr:rowOff>15875</xdr:rowOff>
    </xdr:from>
    <xdr:to>
      <xdr:col>31</xdr:col>
      <xdr:colOff>0</xdr:colOff>
      <xdr:row>74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F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1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1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1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0000000-0008-0000-1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1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15875</xdr:colOff>
      <xdr:row>58</xdr:row>
      <xdr:rowOff>15876</xdr:rowOff>
    </xdr:from>
    <xdr:to>
      <xdr:col>23</xdr:col>
      <xdr:colOff>698500</xdr:colOff>
      <xdr:row>74</xdr:row>
      <xdr:rowOff>15875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10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24</xdr:col>
      <xdr:colOff>6350</xdr:colOff>
      <xdr:row>58</xdr:row>
      <xdr:rowOff>20637</xdr:rowOff>
    </xdr:from>
    <xdr:to>
      <xdr:col>31</xdr:col>
      <xdr:colOff>15875</xdr:colOff>
      <xdr:row>74</xdr:row>
      <xdr:rowOff>19050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23627A04-1E0E-4C3A-8B25-FA92ABCB63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6350</xdr:colOff>
      <xdr:row>74</xdr:row>
      <xdr:rowOff>20637</xdr:rowOff>
    </xdr:from>
    <xdr:to>
      <xdr:col>31</xdr:col>
      <xdr:colOff>31750</xdr:colOff>
      <xdr:row>90</xdr:row>
      <xdr:rowOff>34925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7CD2BF54-C297-4A9B-8975-0C4CE3D1A6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17</xdr:col>
      <xdr:colOff>3175</xdr:colOff>
      <xdr:row>42</xdr:row>
      <xdr:rowOff>247650</xdr:rowOff>
    </xdr:from>
    <xdr:to>
      <xdr:col>27</xdr:col>
      <xdr:colOff>698500</xdr:colOff>
      <xdr:row>58</xdr:row>
      <xdr:rowOff>31750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C513DF0D-4615-42B2-A583-9A46406A2F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17</xdr:col>
      <xdr:colOff>15876</xdr:colOff>
      <xdr:row>74</xdr:row>
      <xdr:rowOff>15875</xdr:rowOff>
    </xdr:from>
    <xdr:to>
      <xdr:col>23</xdr:col>
      <xdr:colOff>698500</xdr:colOff>
      <xdr:row>90</xdr:row>
      <xdr:rowOff>12699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5F69E528-FAC3-4A52-B234-85BA771A88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EMDP%20-%20Allan\BUKASA-WAKISO\MCC-C2-STN64-BUKASA-WAKIS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TEWARD%20CONSULTANCY/Desktop/EDMP-DATA.1.10-RUTH/MCC-C2-STN-64-Bukasa-Wakiso%20Road-Ruth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teward%20Consultancy\Preliminary%20Data%20For%20Review\EDMP-DATA.1.10-RUTH\MCC-C2-STN-64-Bukasa-Wakiso%20Road-Ruth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LINT/Desktop/STN-C1-RD-1A-SALAMA%20ROAD/MCC%20DATA/MCC-C1-STN1A-%20SALAMA%20Roa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4.09.2019 BUKASA-WAKISO"/>
      <sheetName val="24.09.2019 WAKISO-BUKASA"/>
      <sheetName val="23.07 Kibuye-Makindye"/>
      <sheetName val="23.07 Makindye-Kibuye"/>
      <sheetName val="24.07 Kibuye-Makindye"/>
      <sheetName val="24.07 Makindye-Kibuye"/>
      <sheetName val="25.07 Kibuye-Makindye"/>
      <sheetName val="25.07 Makindye-Kibuye"/>
      <sheetName val="26.07 Kibuye-Makindye-24h"/>
      <sheetName val="26.07 Makindye-Kibuye-24h"/>
      <sheetName val="27.07 Kibuye-Makindye-24h"/>
      <sheetName val="27.07 Makindye-Kibuye-24h"/>
      <sheetName val="28.07 Kibuye-Makindye"/>
      <sheetName val="28.07 Makindye-Kibuye"/>
      <sheetName val="Avg Week Kibuye-Makindye"/>
      <sheetName val="Avg Week Makindye-Kibuye"/>
      <sheetName val="Avg Week Makindye-Kibuye-2Dir"/>
    </sheetNames>
    <sheetDataSet>
      <sheetData sheetId="0">
        <row r="5">
          <cell r="D5" t="str">
            <v>24.09.19</v>
          </cell>
        </row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37</v>
          </cell>
          <cell r="AF10">
            <v>98</v>
          </cell>
        </row>
        <row r="11">
          <cell r="R11" t="str">
            <v>0800-0900</v>
          </cell>
          <cell r="AE11">
            <v>53</v>
          </cell>
          <cell r="AF11">
            <v>106</v>
          </cell>
        </row>
        <row r="12">
          <cell r="R12" t="str">
            <v>0900-1000</v>
          </cell>
          <cell r="AE12">
            <v>42</v>
          </cell>
          <cell r="AF12">
            <v>100</v>
          </cell>
        </row>
        <row r="13">
          <cell r="R13" t="str">
            <v>1000-1100</v>
          </cell>
          <cell r="AE13">
            <v>53</v>
          </cell>
          <cell r="AF13">
            <v>104</v>
          </cell>
        </row>
        <row r="14">
          <cell r="R14" t="str">
            <v>1100-1200</v>
          </cell>
          <cell r="AE14">
            <v>51</v>
          </cell>
          <cell r="AF14">
            <v>103</v>
          </cell>
        </row>
        <row r="15">
          <cell r="R15" t="str">
            <v>1200-1300</v>
          </cell>
          <cell r="AE15">
            <v>51</v>
          </cell>
          <cell r="AF15">
            <v>111</v>
          </cell>
        </row>
        <row r="16">
          <cell r="R16" t="str">
            <v>1300-1400</v>
          </cell>
          <cell r="AE16">
            <v>51</v>
          </cell>
          <cell r="AF16">
            <v>102</v>
          </cell>
        </row>
        <row r="17">
          <cell r="R17" t="str">
            <v>1400-1500</v>
          </cell>
          <cell r="AE17">
            <v>56</v>
          </cell>
          <cell r="AF17">
            <v>134</v>
          </cell>
        </row>
        <row r="18">
          <cell r="R18" t="str">
            <v>1500-1600</v>
          </cell>
          <cell r="AE18">
            <v>37</v>
          </cell>
          <cell r="AF18">
            <v>76</v>
          </cell>
        </row>
        <row r="19">
          <cell r="R19" t="str">
            <v>1600-1700</v>
          </cell>
          <cell r="AE19">
            <v>45</v>
          </cell>
          <cell r="AF19">
            <v>96</v>
          </cell>
        </row>
        <row r="20">
          <cell r="R20" t="str">
            <v>1700-1800</v>
          </cell>
          <cell r="AE20">
            <v>53</v>
          </cell>
          <cell r="AF20">
            <v>86</v>
          </cell>
        </row>
        <row r="21">
          <cell r="R21" t="str">
            <v>1800-1900</v>
          </cell>
          <cell r="AE21">
            <v>57</v>
          </cell>
          <cell r="AF21">
            <v>104</v>
          </cell>
        </row>
        <row r="59">
          <cell r="C59">
            <v>0.16721311475409836</v>
          </cell>
          <cell r="D59">
            <v>0.14262295081967213</v>
          </cell>
          <cell r="E59">
            <v>3.3606557377049179E-2</v>
          </cell>
          <cell r="F59">
            <v>1.9672131147540985E-2</v>
          </cell>
          <cell r="G59">
            <v>1.639344262295082E-3</v>
          </cell>
          <cell r="H59">
            <v>8.1967213114754098E-4</v>
          </cell>
          <cell r="I59">
            <v>0.10737704918032787</v>
          </cell>
          <cell r="J59">
            <v>6.5573770491803279E-3</v>
          </cell>
          <cell r="K59">
            <v>8.1967213114754098E-4</v>
          </cell>
          <cell r="L59">
            <v>0</v>
          </cell>
          <cell r="M59">
            <v>0.51967213114754096</v>
          </cell>
          <cell r="N59">
            <v>0</v>
          </cell>
        </row>
        <row r="60">
          <cell r="C60">
            <v>0.34812286689419797</v>
          </cell>
          <cell r="D60">
            <v>0.29692832764505117</v>
          </cell>
          <cell r="E60">
            <v>6.9965870307167236E-2</v>
          </cell>
          <cell r="F60">
            <v>4.0955631399317405E-2</v>
          </cell>
          <cell r="G60">
            <v>3.4129692832764505E-3</v>
          </cell>
          <cell r="H60">
            <v>1.7064846416382253E-3</v>
          </cell>
          <cell r="I60">
            <v>0.2235494880546075</v>
          </cell>
          <cell r="J60">
            <v>1.3651877133105802E-2</v>
          </cell>
          <cell r="K60">
            <v>1.7064846416382253E-3</v>
          </cell>
          <cell r="L60">
            <v>0</v>
          </cell>
          <cell r="N60">
            <v>0</v>
          </cell>
        </row>
      </sheetData>
      <sheetData sheetId="1"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S9" t="str">
            <v>1. Car</v>
          </cell>
          <cell r="T9" t="str">
            <v>2. Station Wagon</v>
          </cell>
          <cell r="U9" t="str">
            <v>3. Pickups</v>
          </cell>
          <cell r="V9" t="str">
            <v>4. Minibus, matatu</v>
          </cell>
          <cell r="W9" t="str">
            <v xml:space="preserve">5. Medium bus </v>
          </cell>
          <cell r="X9" t="str">
            <v>6. Large Bus</v>
          </cell>
          <cell r="Y9" t="str">
            <v xml:space="preserve">7. Light Truck </v>
          </cell>
          <cell r="Z9" t="str">
            <v xml:space="preserve">8. Medium Truck </v>
          </cell>
          <cell r="AA9" t="str">
            <v xml:space="preserve">9. Heavy truck </v>
          </cell>
          <cell r="AB9" t="str">
            <v xml:space="preserve">10. Truck Trailer </v>
          </cell>
          <cell r="AC9" t="str">
            <v>11. Motorcycles</v>
          </cell>
          <cell r="AD9" t="str">
            <v>12. Tractors, Graders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S10">
            <v>15</v>
          </cell>
          <cell r="T10">
            <v>2</v>
          </cell>
          <cell r="U10">
            <v>4</v>
          </cell>
          <cell r="V10">
            <v>8</v>
          </cell>
          <cell r="W10">
            <v>1</v>
          </cell>
          <cell r="X10">
            <v>0</v>
          </cell>
          <cell r="Y10">
            <v>6</v>
          </cell>
          <cell r="Z10">
            <v>1</v>
          </cell>
          <cell r="AA10">
            <v>0</v>
          </cell>
          <cell r="AB10">
            <v>0</v>
          </cell>
          <cell r="AC10">
            <v>77</v>
          </cell>
          <cell r="AD10">
            <v>0</v>
          </cell>
          <cell r="AE10">
            <v>37</v>
          </cell>
          <cell r="AF10">
            <v>114</v>
          </cell>
        </row>
        <row r="11">
          <cell r="R11" t="str">
            <v>0800-0900</v>
          </cell>
          <cell r="S11">
            <v>24</v>
          </cell>
          <cell r="T11">
            <v>6</v>
          </cell>
          <cell r="U11">
            <v>6</v>
          </cell>
          <cell r="V11">
            <v>3</v>
          </cell>
          <cell r="W11">
            <v>0</v>
          </cell>
          <cell r="X11">
            <v>0</v>
          </cell>
          <cell r="Y11">
            <v>7</v>
          </cell>
          <cell r="Z11">
            <v>2</v>
          </cell>
          <cell r="AA11">
            <v>0</v>
          </cell>
          <cell r="AB11">
            <v>0</v>
          </cell>
          <cell r="AC11">
            <v>73</v>
          </cell>
          <cell r="AD11">
            <v>0</v>
          </cell>
          <cell r="AE11">
            <v>48</v>
          </cell>
          <cell r="AF11">
            <v>121</v>
          </cell>
        </row>
        <row r="12">
          <cell r="R12" t="str">
            <v>0900-1000</v>
          </cell>
          <cell r="S12">
            <v>16</v>
          </cell>
          <cell r="T12">
            <v>2</v>
          </cell>
          <cell r="U12">
            <v>5</v>
          </cell>
          <cell r="V12">
            <v>1</v>
          </cell>
          <cell r="W12">
            <v>0</v>
          </cell>
          <cell r="X12">
            <v>0</v>
          </cell>
          <cell r="Y12">
            <v>9</v>
          </cell>
          <cell r="Z12">
            <v>1</v>
          </cell>
          <cell r="AA12">
            <v>0</v>
          </cell>
          <cell r="AB12">
            <v>0</v>
          </cell>
          <cell r="AC12">
            <v>92</v>
          </cell>
          <cell r="AD12">
            <v>0</v>
          </cell>
          <cell r="AE12">
            <v>34</v>
          </cell>
          <cell r="AF12">
            <v>126</v>
          </cell>
        </row>
        <row r="13">
          <cell r="R13" t="str">
            <v>1000-1100</v>
          </cell>
          <cell r="S13">
            <v>9</v>
          </cell>
          <cell r="T13">
            <v>8</v>
          </cell>
          <cell r="U13">
            <v>8</v>
          </cell>
          <cell r="V13">
            <v>2</v>
          </cell>
          <cell r="W13">
            <v>0</v>
          </cell>
          <cell r="X13">
            <v>0</v>
          </cell>
          <cell r="Y13">
            <v>8</v>
          </cell>
          <cell r="Z13">
            <v>2</v>
          </cell>
          <cell r="AA13">
            <v>1</v>
          </cell>
          <cell r="AB13">
            <v>0</v>
          </cell>
          <cell r="AC13">
            <v>68</v>
          </cell>
          <cell r="AD13">
            <v>0</v>
          </cell>
          <cell r="AE13">
            <v>38</v>
          </cell>
          <cell r="AF13">
            <v>106</v>
          </cell>
        </row>
        <row r="14">
          <cell r="R14" t="str">
            <v>1100-1200</v>
          </cell>
          <cell r="S14">
            <v>20</v>
          </cell>
          <cell r="T14">
            <v>9</v>
          </cell>
          <cell r="U14">
            <v>6</v>
          </cell>
          <cell r="V14">
            <v>1</v>
          </cell>
          <cell r="W14">
            <v>0</v>
          </cell>
          <cell r="X14">
            <v>0</v>
          </cell>
          <cell r="Y14">
            <v>7</v>
          </cell>
          <cell r="Z14">
            <v>1</v>
          </cell>
          <cell r="AA14">
            <v>2</v>
          </cell>
          <cell r="AB14">
            <v>0</v>
          </cell>
          <cell r="AC14">
            <v>77</v>
          </cell>
          <cell r="AD14">
            <v>0</v>
          </cell>
          <cell r="AE14">
            <v>46</v>
          </cell>
          <cell r="AF14">
            <v>123</v>
          </cell>
        </row>
        <row r="15">
          <cell r="R15" t="str">
            <v>1200-1300</v>
          </cell>
          <cell r="S15">
            <v>24</v>
          </cell>
          <cell r="T15">
            <v>0</v>
          </cell>
          <cell r="U15">
            <v>7</v>
          </cell>
          <cell r="V15">
            <v>1</v>
          </cell>
          <cell r="W15">
            <v>0</v>
          </cell>
          <cell r="X15">
            <v>0</v>
          </cell>
          <cell r="Y15">
            <v>14</v>
          </cell>
          <cell r="Z15">
            <v>2</v>
          </cell>
          <cell r="AA15">
            <v>0</v>
          </cell>
          <cell r="AB15">
            <v>0</v>
          </cell>
          <cell r="AC15">
            <v>76</v>
          </cell>
          <cell r="AD15">
            <v>0</v>
          </cell>
          <cell r="AE15">
            <v>48</v>
          </cell>
          <cell r="AF15">
            <v>124</v>
          </cell>
        </row>
        <row r="16">
          <cell r="R16" t="str">
            <v>1300-1400</v>
          </cell>
          <cell r="S16">
            <v>26</v>
          </cell>
          <cell r="T16">
            <v>2</v>
          </cell>
          <cell r="U16">
            <v>4</v>
          </cell>
          <cell r="V16">
            <v>3</v>
          </cell>
          <cell r="W16">
            <v>1</v>
          </cell>
          <cell r="X16">
            <v>0</v>
          </cell>
          <cell r="Y16">
            <v>13</v>
          </cell>
          <cell r="Z16">
            <v>5</v>
          </cell>
          <cell r="AA16">
            <v>1</v>
          </cell>
          <cell r="AB16">
            <v>0</v>
          </cell>
          <cell r="AC16">
            <v>88</v>
          </cell>
          <cell r="AD16">
            <v>0</v>
          </cell>
          <cell r="AE16">
            <v>42</v>
          </cell>
          <cell r="AF16">
            <v>115</v>
          </cell>
        </row>
        <row r="17">
          <cell r="R17" t="str">
            <v>1400-1500</v>
          </cell>
          <cell r="S17">
            <v>18</v>
          </cell>
          <cell r="T17">
            <v>1</v>
          </cell>
          <cell r="U17">
            <v>3</v>
          </cell>
          <cell r="V17">
            <v>0</v>
          </cell>
          <cell r="W17">
            <v>0</v>
          </cell>
          <cell r="X17">
            <v>0</v>
          </cell>
          <cell r="Y17">
            <v>5</v>
          </cell>
          <cell r="Z17">
            <v>3</v>
          </cell>
          <cell r="AA17">
            <v>1</v>
          </cell>
          <cell r="AB17">
            <v>0</v>
          </cell>
          <cell r="AC17">
            <v>62</v>
          </cell>
          <cell r="AD17">
            <v>0</v>
          </cell>
          <cell r="AE17">
            <v>35</v>
          </cell>
          <cell r="AF17">
            <v>95</v>
          </cell>
        </row>
        <row r="18">
          <cell r="R18" t="str">
            <v>1500-1600</v>
          </cell>
          <cell r="S18">
            <v>21</v>
          </cell>
          <cell r="T18">
            <v>2</v>
          </cell>
          <cell r="U18">
            <v>8</v>
          </cell>
          <cell r="V18">
            <v>3</v>
          </cell>
          <cell r="W18">
            <v>0</v>
          </cell>
          <cell r="X18">
            <v>0</v>
          </cell>
          <cell r="Y18">
            <v>7</v>
          </cell>
          <cell r="Z18">
            <v>3</v>
          </cell>
          <cell r="AA18">
            <v>1</v>
          </cell>
          <cell r="AB18">
            <v>0</v>
          </cell>
          <cell r="AC18">
            <v>45</v>
          </cell>
          <cell r="AD18">
            <v>1</v>
          </cell>
          <cell r="AE18">
            <v>43</v>
          </cell>
          <cell r="AF18">
            <v>104</v>
          </cell>
        </row>
        <row r="19">
          <cell r="R19" t="str">
            <v>1600-1700</v>
          </cell>
          <cell r="S19">
            <v>17</v>
          </cell>
          <cell r="T19">
            <v>4</v>
          </cell>
          <cell r="U19">
            <v>3</v>
          </cell>
          <cell r="V19">
            <v>5</v>
          </cell>
          <cell r="W19">
            <v>2</v>
          </cell>
          <cell r="X19">
            <v>0</v>
          </cell>
          <cell r="Y19">
            <v>7</v>
          </cell>
          <cell r="Z19">
            <v>2</v>
          </cell>
          <cell r="AA19">
            <v>2</v>
          </cell>
          <cell r="AB19">
            <v>0</v>
          </cell>
          <cell r="AC19">
            <v>90</v>
          </cell>
          <cell r="AD19">
            <v>0</v>
          </cell>
          <cell r="AE19">
            <v>47</v>
          </cell>
          <cell r="AF19">
            <v>111</v>
          </cell>
        </row>
        <row r="20">
          <cell r="R20" t="str">
            <v>1700-1800</v>
          </cell>
          <cell r="S20">
            <v>27</v>
          </cell>
          <cell r="T20">
            <v>3</v>
          </cell>
          <cell r="U20">
            <v>4</v>
          </cell>
          <cell r="V20">
            <v>4</v>
          </cell>
          <cell r="W20">
            <v>0</v>
          </cell>
          <cell r="X20">
            <v>0</v>
          </cell>
          <cell r="Y20">
            <v>6</v>
          </cell>
          <cell r="Z20">
            <v>5</v>
          </cell>
          <cell r="AA20">
            <v>2</v>
          </cell>
          <cell r="AB20">
            <v>0</v>
          </cell>
          <cell r="AC20">
            <v>72</v>
          </cell>
          <cell r="AD20">
            <v>0</v>
          </cell>
          <cell r="AE20">
            <v>58</v>
          </cell>
          <cell r="AF20">
            <v>157</v>
          </cell>
        </row>
        <row r="21">
          <cell r="R21" t="str">
            <v>1800-1900</v>
          </cell>
          <cell r="S21">
            <v>26</v>
          </cell>
          <cell r="T21">
            <v>8</v>
          </cell>
          <cell r="U21">
            <v>8</v>
          </cell>
          <cell r="V21">
            <v>8</v>
          </cell>
          <cell r="W21">
            <v>1</v>
          </cell>
          <cell r="X21">
            <v>0</v>
          </cell>
          <cell r="Y21">
            <v>6</v>
          </cell>
          <cell r="Z21">
            <v>7</v>
          </cell>
          <cell r="AA21">
            <v>0</v>
          </cell>
          <cell r="AB21">
            <v>0</v>
          </cell>
          <cell r="AC21">
            <v>97</v>
          </cell>
          <cell r="AD21">
            <v>0</v>
          </cell>
          <cell r="AE21">
            <v>64</v>
          </cell>
          <cell r="AF21">
            <v>161</v>
          </cell>
        </row>
        <row r="59">
          <cell r="C59">
            <v>0.16678105696636925</v>
          </cell>
          <cell r="D59">
            <v>3.2258064516129031E-2</v>
          </cell>
          <cell r="E59">
            <v>4.5298558682223745E-2</v>
          </cell>
          <cell r="F59">
            <v>2.6767330130404943E-2</v>
          </cell>
          <cell r="G59">
            <v>3.4317089910775567E-3</v>
          </cell>
          <cell r="H59">
            <v>0</v>
          </cell>
          <cell r="I59">
            <v>6.5202470830473577E-2</v>
          </cell>
          <cell r="J59">
            <v>2.3335621139327384E-2</v>
          </cell>
          <cell r="K59">
            <v>6.8634179821551134E-3</v>
          </cell>
          <cell r="L59">
            <v>0</v>
          </cell>
          <cell r="M59">
            <v>0.62937542896362386</v>
          </cell>
          <cell r="N59">
            <v>6.863417982155113E-4</v>
          </cell>
        </row>
        <row r="60">
          <cell r="C60">
            <v>0.45</v>
          </cell>
          <cell r="D60">
            <v>8.7037037037037038E-2</v>
          </cell>
          <cell r="E60">
            <v>0.12222222222222222</v>
          </cell>
          <cell r="F60">
            <v>7.2222222222222215E-2</v>
          </cell>
          <cell r="G60">
            <v>9.2592592592592587E-3</v>
          </cell>
          <cell r="H60">
            <v>0</v>
          </cell>
          <cell r="I60">
            <v>0.17592592592592593</v>
          </cell>
          <cell r="J60">
            <v>6.2962962962962957E-2</v>
          </cell>
          <cell r="K60">
            <v>1.8518518518518517E-2</v>
          </cell>
          <cell r="L60">
            <v>0</v>
          </cell>
          <cell r="N60">
            <v>1.8518518518518519E-3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3.09 Bukasa-Wakiso"/>
      <sheetName val="23.09 Wakiso-Bukasa"/>
      <sheetName val="24.09 Bukasa-Wakiso"/>
      <sheetName val="24.09 Wakiso-Bukasa"/>
      <sheetName val="25.09 Bukasa-Wakiso"/>
      <sheetName val="25.09 Wakiso-Bukasa"/>
      <sheetName val="26.09 Bukasa-Wakiso"/>
      <sheetName val="26.09 Wakiso-Bukasa"/>
      <sheetName val="27.09 Bukasa-Wakiso"/>
      <sheetName val="27.09 Wakiso-Bukasa"/>
      <sheetName val="28.09 WAKISO-BUKASA-24h"/>
      <sheetName val="28.08 BUKASA-WAKISO-24h"/>
      <sheetName val="29.09 bukasa-wakiso"/>
      <sheetName val="29.09 wakiso-bukasa"/>
      <sheetName val="Avg Week Kibuye-Makindye"/>
      <sheetName val="Avg Week Makindye-Kibuye"/>
      <sheetName val="Avg Week Makindye-Kibuye-2Dir"/>
    </sheetNames>
    <sheetDataSet>
      <sheetData sheetId="0">
        <row r="3">
          <cell r="C3" t="str">
            <v>MCC - C2 - STN0-64- BUKASA-WAKISO ROAD</v>
          </cell>
        </row>
        <row r="6">
          <cell r="D6" t="str">
            <v>Bukasa</v>
          </cell>
          <cell r="G6" t="str">
            <v>Wakiso</v>
          </cell>
        </row>
      </sheetData>
      <sheetData sheetId="1"/>
      <sheetData sheetId="2"/>
      <sheetData sheetId="3"/>
      <sheetData sheetId="4"/>
      <sheetData sheetId="5"/>
      <sheetData sheetId="6"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55</v>
          </cell>
          <cell r="AF10">
            <v>134</v>
          </cell>
        </row>
        <row r="11">
          <cell r="R11" t="str">
            <v>0800-0900</v>
          </cell>
          <cell r="AE11">
            <v>59</v>
          </cell>
          <cell r="AF11">
            <v>133</v>
          </cell>
        </row>
        <row r="12">
          <cell r="R12" t="str">
            <v>0900-1000</v>
          </cell>
          <cell r="AE12">
            <v>49</v>
          </cell>
          <cell r="AF12">
            <v>120</v>
          </cell>
        </row>
        <row r="13">
          <cell r="R13" t="str">
            <v>1000-1100</v>
          </cell>
          <cell r="AE13">
            <v>48</v>
          </cell>
          <cell r="AF13">
            <v>103</v>
          </cell>
        </row>
        <row r="14">
          <cell r="R14" t="str">
            <v>1100-1200</v>
          </cell>
          <cell r="AE14">
            <v>61</v>
          </cell>
          <cell r="AF14">
            <v>117</v>
          </cell>
        </row>
        <row r="15">
          <cell r="R15" t="str">
            <v>1200-1300</v>
          </cell>
          <cell r="AE15">
            <v>40</v>
          </cell>
          <cell r="AF15">
            <v>95</v>
          </cell>
        </row>
        <row r="16">
          <cell r="R16" t="str">
            <v>1300-1400</v>
          </cell>
          <cell r="AE16">
            <v>45</v>
          </cell>
          <cell r="AF16">
            <v>121</v>
          </cell>
        </row>
        <row r="17">
          <cell r="R17" t="str">
            <v>1400-1500</v>
          </cell>
          <cell r="AE17">
            <v>35</v>
          </cell>
          <cell r="AF17">
            <v>94</v>
          </cell>
        </row>
        <row r="18">
          <cell r="R18" t="str">
            <v>1500-1600</v>
          </cell>
          <cell r="AE18">
            <v>42</v>
          </cell>
          <cell r="AF18">
            <v>106</v>
          </cell>
        </row>
        <row r="19">
          <cell r="R19" t="str">
            <v>1600-1700</v>
          </cell>
          <cell r="AE19">
            <v>44</v>
          </cell>
          <cell r="AF19">
            <v>125</v>
          </cell>
        </row>
        <row r="20">
          <cell r="R20" t="str">
            <v>1700-1800</v>
          </cell>
          <cell r="AE20">
            <v>65</v>
          </cell>
          <cell r="AF20">
            <v>171</v>
          </cell>
        </row>
        <row r="21">
          <cell r="R21" t="str">
            <v>1800-1900</v>
          </cell>
          <cell r="AE21">
            <v>72</v>
          </cell>
          <cell r="AF21">
            <v>154</v>
          </cell>
        </row>
        <row r="22">
          <cell r="R22" t="str">
            <v>1900-2000</v>
          </cell>
          <cell r="AE22">
            <v>38</v>
          </cell>
          <cell r="AF22">
            <v>131</v>
          </cell>
        </row>
        <row r="23">
          <cell r="R23" t="str">
            <v>2000-2100</v>
          </cell>
          <cell r="AE23">
            <v>38</v>
          </cell>
          <cell r="AF23">
            <v>102</v>
          </cell>
        </row>
        <row r="24">
          <cell r="R24" t="str">
            <v>2100-2200</v>
          </cell>
          <cell r="AE24">
            <v>20</v>
          </cell>
          <cell r="AF24">
            <v>49</v>
          </cell>
        </row>
        <row r="25">
          <cell r="R25" t="str">
            <v>2200-2300</v>
          </cell>
          <cell r="AE25">
            <v>12</v>
          </cell>
          <cell r="AF25">
            <v>27</v>
          </cell>
        </row>
        <row r="26">
          <cell r="R26" t="str">
            <v>2300-0000</v>
          </cell>
          <cell r="AE26">
            <v>12</v>
          </cell>
          <cell r="AF26">
            <v>29</v>
          </cell>
        </row>
        <row r="27">
          <cell r="R27" t="str">
            <v>0000-0100</v>
          </cell>
          <cell r="AE27">
            <v>9</v>
          </cell>
          <cell r="AF27">
            <v>14</v>
          </cell>
        </row>
        <row r="28">
          <cell r="R28" t="str">
            <v>0100-0200</v>
          </cell>
          <cell r="AE28">
            <v>2</v>
          </cell>
          <cell r="AF28">
            <v>4</v>
          </cell>
        </row>
        <row r="29">
          <cell r="R29" t="str">
            <v>0200-0300</v>
          </cell>
          <cell r="AE29">
            <v>0</v>
          </cell>
          <cell r="AF29">
            <v>0</v>
          </cell>
        </row>
        <row r="30">
          <cell r="R30" t="str">
            <v>0300-0400</v>
          </cell>
          <cell r="AE30">
            <v>0</v>
          </cell>
          <cell r="AF30">
            <v>2</v>
          </cell>
        </row>
        <row r="31">
          <cell r="R31" t="str">
            <v>0400-0500</v>
          </cell>
          <cell r="AE31">
            <v>3</v>
          </cell>
          <cell r="AF31">
            <v>5</v>
          </cell>
        </row>
        <row r="32">
          <cell r="R32" t="str">
            <v>0500-0600</v>
          </cell>
          <cell r="AE32">
            <v>9</v>
          </cell>
          <cell r="AF32">
            <v>17</v>
          </cell>
        </row>
        <row r="33">
          <cell r="R33" t="str">
            <v>0600-0700</v>
          </cell>
          <cell r="AE33">
            <v>28</v>
          </cell>
          <cell r="AF33">
            <v>57</v>
          </cell>
        </row>
        <row r="107">
          <cell r="C107">
            <v>0.14973821989528796</v>
          </cell>
          <cell r="D107">
            <v>9.7905759162303665E-2</v>
          </cell>
          <cell r="E107">
            <v>5.2356020942408377E-2</v>
          </cell>
          <cell r="F107">
            <v>3.0890052356020943E-2</v>
          </cell>
          <cell r="G107">
            <v>4.7120418848167539E-3</v>
          </cell>
          <cell r="H107">
            <v>2.0942408376963353E-3</v>
          </cell>
          <cell r="I107">
            <v>5.6020942408376961E-2</v>
          </cell>
          <cell r="J107">
            <v>1.2565445026178011E-2</v>
          </cell>
          <cell r="K107">
            <v>5.235602094240838E-3</v>
          </cell>
          <cell r="L107">
            <v>0</v>
          </cell>
          <cell r="M107">
            <v>0.58848167539267016</v>
          </cell>
          <cell r="N107">
            <v>0</v>
          </cell>
        </row>
        <row r="108">
          <cell r="C108">
            <v>0.36386768447837148</v>
          </cell>
          <cell r="D108">
            <v>0.23791348600508905</v>
          </cell>
          <cell r="E108">
            <v>0.1272264631043257</v>
          </cell>
          <cell r="F108">
            <v>7.5063613231552168E-2</v>
          </cell>
          <cell r="G108">
            <v>1.1450381679389313E-2</v>
          </cell>
          <cell r="H108">
            <v>5.0890585241730284E-3</v>
          </cell>
          <cell r="I108">
            <v>0.13613231552162849</v>
          </cell>
          <cell r="J108">
            <v>3.0534351145038167E-2</v>
          </cell>
          <cell r="K108">
            <v>1.2722646310432569E-2</v>
          </cell>
          <cell r="L108">
            <v>0</v>
          </cell>
          <cell r="N108">
            <v>0</v>
          </cell>
        </row>
      </sheetData>
      <sheetData sheetId="7"/>
      <sheetData sheetId="8"/>
      <sheetData sheetId="9">
        <row r="5">
          <cell r="G5" t="str">
            <v>Wakiso Junior Sch.</v>
          </cell>
          <cell r="K5" t="str">
            <v>Tusasirwe Leah</v>
          </cell>
        </row>
        <row r="6">
          <cell r="K6" t="str">
            <v>Nusurah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3.09 Bukasa-Wakiso"/>
      <sheetName val="23.09 Wakiso-Bukasa"/>
      <sheetName val="24.09 Bukasa-Wakiso"/>
      <sheetName val="24.09 Wakiso-Bukasa"/>
      <sheetName val="25.09 Bukasa-Wakiso"/>
      <sheetName val="25.09 Wakiso-Bukasa"/>
      <sheetName val="26.09 Bukasa-Wakiso"/>
      <sheetName val="26.09 Wakiso-Bukasa"/>
      <sheetName val="27.09 Bukasa-Wakiso"/>
      <sheetName val="27.09 Wakiso-Bukasa"/>
      <sheetName val="28.09 WAKISO-BUKASA-24h"/>
      <sheetName val="28.08 BUKASA-WAKISO-24h"/>
      <sheetName val="29.09 bukasa-wakiso"/>
      <sheetName val="29.09 wakiso-bukasa"/>
      <sheetName val="Avg Week Kibuye-Makindye"/>
      <sheetName val="Avg Week Makindye-Kibuye"/>
      <sheetName val="Avg Week Makindye-Kibuye-2Dir"/>
    </sheetNames>
    <sheetDataSet>
      <sheetData sheetId="0">
        <row r="3">
          <cell r="C3" t="str">
            <v>MCC - C2 - STN0-64- BUKASA-WAKISO ROAD</v>
          </cell>
        </row>
        <row r="6">
          <cell r="D6" t="str">
            <v>Bukasa</v>
          </cell>
          <cell r="G6" t="str">
            <v>Wakiso</v>
          </cell>
        </row>
      </sheetData>
      <sheetData sheetId="1">
        <row r="3">
          <cell r="C3" t="str">
            <v>MCC - C2 - STN0-64- BUKASA-WAKISO ROAD</v>
          </cell>
        </row>
        <row r="6">
          <cell r="D6" t="str">
            <v>Wakiso</v>
          </cell>
          <cell r="G6" t="str">
            <v>Bukasa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G5" t="str">
            <v>Wakiso Junior Sch.</v>
          </cell>
          <cell r="K5" t="str">
            <v>Tusasirwe Leah</v>
          </cell>
        </row>
        <row r="6">
          <cell r="K6" t="str">
            <v>Nusurah</v>
          </cell>
        </row>
      </sheetData>
      <sheetData sheetId="10">
        <row r="5">
          <cell r="D5" t="str">
            <v>28.9.19</v>
          </cell>
          <cell r="G5" t="str">
            <v>Wakiso Junior Sch.</v>
          </cell>
          <cell r="K5" t="str">
            <v>Tusasirwe Leah</v>
          </cell>
        </row>
        <row r="6">
          <cell r="K6" t="str">
            <v>Nusurah</v>
          </cell>
        </row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24</v>
          </cell>
          <cell r="AF10">
            <v>83</v>
          </cell>
        </row>
        <row r="11">
          <cell r="R11" t="str">
            <v>0800-0900</v>
          </cell>
          <cell r="AE11">
            <v>35</v>
          </cell>
          <cell r="AF11">
            <v>100</v>
          </cell>
        </row>
        <row r="12">
          <cell r="R12" t="str">
            <v>0900-1000</v>
          </cell>
          <cell r="AE12">
            <v>47</v>
          </cell>
          <cell r="AF12">
            <v>134</v>
          </cell>
        </row>
        <row r="13">
          <cell r="R13" t="str">
            <v>1000-1100</v>
          </cell>
          <cell r="AE13">
            <v>45</v>
          </cell>
          <cell r="AF13">
            <v>147</v>
          </cell>
        </row>
        <row r="14">
          <cell r="R14" t="str">
            <v>1100-1200</v>
          </cell>
          <cell r="AE14">
            <v>49</v>
          </cell>
          <cell r="AF14">
            <v>125</v>
          </cell>
        </row>
        <row r="15">
          <cell r="R15" t="str">
            <v>1200-1300</v>
          </cell>
          <cell r="AE15">
            <v>55</v>
          </cell>
          <cell r="AF15">
            <v>133</v>
          </cell>
        </row>
        <row r="16">
          <cell r="R16" t="str">
            <v>1300-1400</v>
          </cell>
          <cell r="AE16">
            <v>54</v>
          </cell>
          <cell r="AF16">
            <v>117</v>
          </cell>
        </row>
        <row r="17">
          <cell r="R17" t="str">
            <v>1400-1500</v>
          </cell>
          <cell r="AE17">
            <v>55</v>
          </cell>
          <cell r="AF17">
            <v>124</v>
          </cell>
        </row>
        <row r="18">
          <cell r="R18" t="str">
            <v>1500-1600</v>
          </cell>
          <cell r="AE18">
            <v>52</v>
          </cell>
          <cell r="AF18">
            <v>112</v>
          </cell>
        </row>
        <row r="19">
          <cell r="R19" t="str">
            <v>1600-1700</v>
          </cell>
          <cell r="AE19">
            <v>63</v>
          </cell>
          <cell r="AF19">
            <v>118</v>
          </cell>
        </row>
        <row r="20">
          <cell r="R20" t="str">
            <v>1700-1800</v>
          </cell>
          <cell r="AE20">
            <v>60</v>
          </cell>
          <cell r="AF20">
            <v>138</v>
          </cell>
        </row>
        <row r="21">
          <cell r="R21" t="str">
            <v>1800-1900</v>
          </cell>
          <cell r="AE21">
            <v>88</v>
          </cell>
          <cell r="AF21">
            <v>142</v>
          </cell>
        </row>
        <row r="22">
          <cell r="R22" t="str">
            <v>1900-2000</v>
          </cell>
          <cell r="AE22">
            <v>56</v>
          </cell>
          <cell r="AF22">
            <v>113</v>
          </cell>
        </row>
        <row r="23">
          <cell r="R23" t="str">
            <v>2000-2100</v>
          </cell>
          <cell r="AE23">
            <v>49</v>
          </cell>
          <cell r="AF23">
            <v>123</v>
          </cell>
        </row>
        <row r="24">
          <cell r="R24" t="str">
            <v>2100-2200</v>
          </cell>
          <cell r="AE24">
            <v>42</v>
          </cell>
          <cell r="AF24">
            <v>74</v>
          </cell>
        </row>
        <row r="25">
          <cell r="R25" t="str">
            <v>2200-2300</v>
          </cell>
          <cell r="AE25">
            <v>27</v>
          </cell>
          <cell r="AF25">
            <v>66</v>
          </cell>
        </row>
        <row r="26">
          <cell r="R26" t="str">
            <v>2300-0000</v>
          </cell>
          <cell r="AE26">
            <v>17</v>
          </cell>
          <cell r="AF26">
            <v>31</v>
          </cell>
        </row>
        <row r="27">
          <cell r="R27" t="str">
            <v>0000-0100</v>
          </cell>
          <cell r="AE27">
            <v>20</v>
          </cell>
          <cell r="AF27">
            <v>36</v>
          </cell>
        </row>
        <row r="28">
          <cell r="R28" t="str">
            <v>0100-0200</v>
          </cell>
          <cell r="AE28">
            <v>19</v>
          </cell>
          <cell r="AF28">
            <v>32</v>
          </cell>
        </row>
        <row r="29">
          <cell r="R29" t="str">
            <v>0200-0300</v>
          </cell>
          <cell r="AE29">
            <v>14</v>
          </cell>
          <cell r="AF29">
            <v>22</v>
          </cell>
        </row>
        <row r="30">
          <cell r="R30" t="str">
            <v>0300-0400</v>
          </cell>
          <cell r="AE30">
            <v>5</v>
          </cell>
          <cell r="AF30">
            <v>6</v>
          </cell>
        </row>
        <row r="31">
          <cell r="R31" t="str">
            <v>0400-0500</v>
          </cell>
          <cell r="AE31">
            <v>14</v>
          </cell>
          <cell r="AF31">
            <v>18</v>
          </cell>
        </row>
        <row r="32">
          <cell r="R32" t="str">
            <v>0500-0600</v>
          </cell>
          <cell r="AE32">
            <v>34</v>
          </cell>
          <cell r="AF32">
            <v>47</v>
          </cell>
        </row>
        <row r="33">
          <cell r="R33" t="str">
            <v>0600-0700</v>
          </cell>
          <cell r="AE33">
            <v>59</v>
          </cell>
          <cell r="AF33">
            <v>104</v>
          </cell>
        </row>
        <row r="107">
          <cell r="C107">
            <v>0.24055944055944056</v>
          </cell>
          <cell r="D107">
            <v>4.5687645687645689E-2</v>
          </cell>
          <cell r="E107">
            <v>5.3613053613053616E-2</v>
          </cell>
          <cell r="F107">
            <v>3.4498834498834501E-2</v>
          </cell>
          <cell r="G107">
            <v>3.7296037296037296E-3</v>
          </cell>
          <cell r="H107">
            <v>0</v>
          </cell>
          <cell r="I107">
            <v>5.501165501165501E-2</v>
          </cell>
          <cell r="J107">
            <v>1.8648018648018648E-2</v>
          </cell>
          <cell r="K107">
            <v>5.1282051282051282E-3</v>
          </cell>
          <cell r="L107">
            <v>9.324009324009324E-4</v>
          </cell>
          <cell r="M107">
            <v>0.54172494172494168</v>
          </cell>
          <cell r="N107">
            <v>4.662004662004662E-4</v>
          </cell>
        </row>
        <row r="108">
          <cell r="C108">
            <v>0.52492370295015256</v>
          </cell>
          <cell r="D108">
            <v>9.9694811800610378E-2</v>
          </cell>
          <cell r="E108">
            <v>0.11698880976602238</v>
          </cell>
          <cell r="F108">
            <v>7.5279755849440494E-2</v>
          </cell>
          <cell r="G108">
            <v>8.1383519837232958E-3</v>
          </cell>
          <cell r="H108">
            <v>0</v>
          </cell>
          <cell r="I108">
            <v>0.12004069175991862</v>
          </cell>
          <cell r="J108">
            <v>4.0691759918616482E-2</v>
          </cell>
          <cell r="K108">
            <v>1.1190233977619531E-2</v>
          </cell>
          <cell r="L108">
            <v>2.0345879959308239E-3</v>
          </cell>
          <cell r="N108">
            <v>1.017293997965412E-3</v>
          </cell>
        </row>
      </sheetData>
      <sheetData sheetId="11">
        <row r="5">
          <cell r="G5" t="str">
            <v>Wakiso Junior Sch.</v>
          </cell>
          <cell r="K5" t="str">
            <v>Tusasirwe Leah</v>
          </cell>
        </row>
        <row r="6">
          <cell r="K6" t="str">
            <v>Nusurah</v>
          </cell>
        </row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30</v>
          </cell>
          <cell r="AF10">
            <v>100</v>
          </cell>
        </row>
        <row r="11">
          <cell r="R11" t="str">
            <v>0800-0900</v>
          </cell>
          <cell r="AE11">
            <v>44</v>
          </cell>
          <cell r="AF11">
            <v>101</v>
          </cell>
        </row>
        <row r="12">
          <cell r="R12" t="str">
            <v>0900-1000</v>
          </cell>
          <cell r="AE12">
            <v>49</v>
          </cell>
          <cell r="AF12">
            <v>110</v>
          </cell>
        </row>
        <row r="13">
          <cell r="R13" t="str">
            <v>1000-1100</v>
          </cell>
          <cell r="AE13">
            <v>59</v>
          </cell>
          <cell r="AF13">
            <v>124</v>
          </cell>
        </row>
        <row r="14">
          <cell r="R14" t="str">
            <v>1100-1200</v>
          </cell>
          <cell r="AE14">
            <v>54</v>
          </cell>
          <cell r="AF14">
            <v>113</v>
          </cell>
        </row>
        <row r="15">
          <cell r="R15" t="str">
            <v>1200-1300</v>
          </cell>
          <cell r="AE15">
            <v>76</v>
          </cell>
          <cell r="AF15">
            <v>149</v>
          </cell>
        </row>
        <row r="16">
          <cell r="R16" t="str">
            <v>1300-1400</v>
          </cell>
          <cell r="AE16">
            <v>64</v>
          </cell>
          <cell r="AF16">
            <v>125</v>
          </cell>
        </row>
        <row r="17">
          <cell r="R17" t="str">
            <v>1400-1500</v>
          </cell>
          <cell r="AE17">
            <v>42</v>
          </cell>
          <cell r="AF17">
            <v>97</v>
          </cell>
        </row>
        <row r="18">
          <cell r="R18" t="str">
            <v>1500-1600</v>
          </cell>
          <cell r="AE18">
            <v>59</v>
          </cell>
          <cell r="AF18">
            <v>106</v>
          </cell>
        </row>
        <row r="19">
          <cell r="R19" t="str">
            <v>1600-1700</v>
          </cell>
          <cell r="AE19">
            <v>53</v>
          </cell>
          <cell r="AF19">
            <v>102</v>
          </cell>
        </row>
        <row r="20">
          <cell r="R20" t="str">
            <v>1700-1800</v>
          </cell>
          <cell r="AE20">
            <v>47</v>
          </cell>
          <cell r="AF20">
            <v>96</v>
          </cell>
        </row>
        <row r="21">
          <cell r="R21" t="str">
            <v>1800-1900</v>
          </cell>
          <cell r="AE21">
            <v>54</v>
          </cell>
          <cell r="AF21">
            <v>100</v>
          </cell>
        </row>
        <row r="22">
          <cell r="R22" t="str">
            <v>1900-2000</v>
          </cell>
          <cell r="AE22">
            <v>64</v>
          </cell>
          <cell r="AF22">
            <v>128</v>
          </cell>
        </row>
        <row r="23">
          <cell r="R23" t="str">
            <v>2000-2100</v>
          </cell>
          <cell r="AE23">
            <v>73</v>
          </cell>
          <cell r="AF23">
            <v>134</v>
          </cell>
        </row>
        <row r="24">
          <cell r="R24" t="str">
            <v>2100-2200</v>
          </cell>
          <cell r="AE24">
            <v>50</v>
          </cell>
          <cell r="AF24">
            <v>88</v>
          </cell>
        </row>
        <row r="25">
          <cell r="R25" t="str">
            <v>2200-2300</v>
          </cell>
          <cell r="AE25">
            <v>47</v>
          </cell>
          <cell r="AF25">
            <v>79</v>
          </cell>
        </row>
        <row r="26">
          <cell r="R26" t="str">
            <v>2300-0000</v>
          </cell>
          <cell r="AE26">
            <v>27</v>
          </cell>
          <cell r="AF26">
            <v>45</v>
          </cell>
        </row>
        <row r="27">
          <cell r="R27" t="str">
            <v>0000-0100</v>
          </cell>
          <cell r="AE27">
            <v>23</v>
          </cell>
          <cell r="AF27">
            <v>34</v>
          </cell>
        </row>
        <row r="28">
          <cell r="R28" t="str">
            <v>0100-0200</v>
          </cell>
          <cell r="AE28">
            <v>13</v>
          </cell>
          <cell r="AF28">
            <v>18</v>
          </cell>
        </row>
        <row r="29">
          <cell r="R29" t="str">
            <v>0200-0300</v>
          </cell>
          <cell r="AE29">
            <v>3</v>
          </cell>
          <cell r="AF29">
            <v>6</v>
          </cell>
        </row>
        <row r="30">
          <cell r="R30" t="str">
            <v>0300-0400</v>
          </cell>
          <cell r="AE30">
            <v>1</v>
          </cell>
          <cell r="AF30">
            <v>4</v>
          </cell>
        </row>
        <row r="31">
          <cell r="R31" t="str">
            <v>0400-0500</v>
          </cell>
          <cell r="AE31">
            <v>2</v>
          </cell>
          <cell r="AF31">
            <v>4</v>
          </cell>
        </row>
        <row r="32">
          <cell r="R32" t="str">
            <v>0500-0600</v>
          </cell>
          <cell r="AE32">
            <v>21</v>
          </cell>
          <cell r="AF32">
            <v>31</v>
          </cell>
        </row>
        <row r="33">
          <cell r="R33" t="str">
            <v>0600-0700</v>
          </cell>
          <cell r="AE33">
            <v>83</v>
          </cell>
          <cell r="AF33">
            <v>123</v>
          </cell>
        </row>
        <row r="107">
          <cell r="C107">
            <v>0.255825483391175</v>
          </cell>
          <cell r="D107">
            <v>8.0813088745661871E-2</v>
          </cell>
          <cell r="E107">
            <v>5.0570153693604361E-2</v>
          </cell>
          <cell r="F107">
            <v>4.709965294992563E-2</v>
          </cell>
          <cell r="G107">
            <v>1.9831432821021317E-3</v>
          </cell>
          <cell r="H107">
            <v>0</v>
          </cell>
          <cell r="I107">
            <v>6.494794248884482E-2</v>
          </cell>
          <cell r="J107">
            <v>1.2890431333663858E-2</v>
          </cell>
          <cell r="K107">
            <v>0</v>
          </cell>
          <cell r="L107">
            <v>0</v>
          </cell>
          <cell r="M107">
            <v>0.48537431829449679</v>
          </cell>
          <cell r="N107">
            <v>4.9578582052553293E-4</v>
          </cell>
        </row>
        <row r="108">
          <cell r="C108">
            <v>0.49710982658959535</v>
          </cell>
          <cell r="D108">
            <v>0.15703275529865124</v>
          </cell>
          <cell r="E108">
            <v>9.8265895953757232E-2</v>
          </cell>
          <cell r="F108">
            <v>9.1522157996146436E-2</v>
          </cell>
          <cell r="G108">
            <v>3.8535645472061657E-3</v>
          </cell>
          <cell r="H108">
            <v>0</v>
          </cell>
          <cell r="I108">
            <v>0.12620423892100194</v>
          </cell>
          <cell r="J108">
            <v>2.5048169556840076E-2</v>
          </cell>
          <cell r="K108">
            <v>0</v>
          </cell>
          <cell r="L108">
            <v>0</v>
          </cell>
          <cell r="N108">
            <v>9.6339113680154141E-4</v>
          </cell>
        </row>
      </sheetData>
      <sheetData sheetId="12">
        <row r="5">
          <cell r="G5" t="str">
            <v>Wakiso Junior Sch.</v>
          </cell>
          <cell r="K5" t="str">
            <v>Tusasirwe Leah</v>
          </cell>
        </row>
        <row r="6">
          <cell r="K6" t="str">
            <v>Nusurah</v>
          </cell>
        </row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18</v>
          </cell>
          <cell r="AF10">
            <v>55</v>
          </cell>
        </row>
        <row r="11">
          <cell r="R11" t="str">
            <v>0800-0900</v>
          </cell>
          <cell r="AE11">
            <v>32</v>
          </cell>
          <cell r="AF11">
            <v>90</v>
          </cell>
        </row>
        <row r="12">
          <cell r="R12" t="str">
            <v>0900-1000</v>
          </cell>
          <cell r="AE12">
            <v>46</v>
          </cell>
          <cell r="AF12">
            <v>100</v>
          </cell>
        </row>
        <row r="13">
          <cell r="R13" t="str">
            <v>1000-1100</v>
          </cell>
          <cell r="AE13">
            <v>54</v>
          </cell>
          <cell r="AF13">
            <v>102</v>
          </cell>
        </row>
        <row r="14">
          <cell r="R14" t="str">
            <v>1100-1200</v>
          </cell>
          <cell r="AE14">
            <v>58</v>
          </cell>
          <cell r="AF14">
            <v>106</v>
          </cell>
        </row>
        <row r="15">
          <cell r="R15" t="str">
            <v>1200-1300</v>
          </cell>
          <cell r="AE15">
            <v>41</v>
          </cell>
          <cell r="AF15">
            <v>99</v>
          </cell>
        </row>
        <row r="16">
          <cell r="R16" t="str">
            <v>1300-1400</v>
          </cell>
          <cell r="AE16">
            <v>23</v>
          </cell>
          <cell r="AF16">
            <v>44</v>
          </cell>
        </row>
        <row r="17">
          <cell r="R17" t="str">
            <v>1400-1500</v>
          </cell>
          <cell r="AE17">
            <v>48</v>
          </cell>
          <cell r="AF17">
            <v>104</v>
          </cell>
        </row>
        <row r="18">
          <cell r="R18" t="str">
            <v>1500-1600</v>
          </cell>
          <cell r="AE18">
            <v>64</v>
          </cell>
          <cell r="AF18">
            <v>136</v>
          </cell>
        </row>
        <row r="19">
          <cell r="R19" t="str">
            <v>1600-1700</v>
          </cell>
          <cell r="AE19">
            <v>72</v>
          </cell>
          <cell r="AF19">
            <v>140</v>
          </cell>
        </row>
        <row r="20">
          <cell r="R20" t="str">
            <v>1700-1800</v>
          </cell>
          <cell r="AE20">
            <v>57</v>
          </cell>
          <cell r="AF20">
            <v>117</v>
          </cell>
        </row>
        <row r="21">
          <cell r="R21" t="str">
            <v>1800-1900</v>
          </cell>
          <cell r="AE21">
            <v>84</v>
          </cell>
          <cell r="AF21">
            <v>160</v>
          </cell>
        </row>
        <row r="59">
          <cell r="C59">
            <v>0.24740622505985635</v>
          </cell>
          <cell r="D59">
            <v>8.6991221069433355E-2</v>
          </cell>
          <cell r="E59">
            <v>4.8683160415003993E-2</v>
          </cell>
          <cell r="F59">
            <v>2.7134876296887472E-2</v>
          </cell>
          <cell r="G59">
            <v>3.1923383878691143E-3</v>
          </cell>
          <cell r="H59">
            <v>0</v>
          </cell>
          <cell r="I59">
            <v>5.1875498802873107E-2</v>
          </cell>
          <cell r="J59">
            <v>1.11731843575419E-2</v>
          </cell>
          <cell r="K59">
            <v>0</v>
          </cell>
          <cell r="L59">
            <v>0</v>
          </cell>
          <cell r="M59">
            <v>0.5235434956105347</v>
          </cell>
          <cell r="N59">
            <v>0</v>
          </cell>
        </row>
        <row r="60">
          <cell r="C60">
            <v>0.51926298157453932</v>
          </cell>
          <cell r="D60">
            <v>0.18257956448911222</v>
          </cell>
          <cell r="E60">
            <v>0.10217755443886097</v>
          </cell>
          <cell r="F60">
            <v>5.6951423785594639E-2</v>
          </cell>
          <cell r="G60">
            <v>6.7001675041876048E-3</v>
          </cell>
          <cell r="H60">
            <v>0</v>
          </cell>
          <cell r="I60">
            <v>0.10887772194304858</v>
          </cell>
          <cell r="J60">
            <v>2.3450586264656615E-2</v>
          </cell>
          <cell r="K60">
            <v>0</v>
          </cell>
          <cell r="L60">
            <v>0</v>
          </cell>
          <cell r="N60">
            <v>0</v>
          </cell>
        </row>
      </sheetData>
      <sheetData sheetId="13"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29</v>
          </cell>
          <cell r="AF10">
            <v>78</v>
          </cell>
        </row>
        <row r="11">
          <cell r="R11" t="str">
            <v>0800-0900</v>
          </cell>
          <cell r="AE11">
            <v>22</v>
          </cell>
          <cell r="AF11">
            <v>76</v>
          </cell>
        </row>
        <row r="12">
          <cell r="R12" t="str">
            <v>0900-1000</v>
          </cell>
          <cell r="AE12">
            <v>41</v>
          </cell>
          <cell r="AF12">
            <v>96</v>
          </cell>
        </row>
        <row r="13">
          <cell r="R13" t="str">
            <v>1000-1100</v>
          </cell>
          <cell r="AE13">
            <v>59</v>
          </cell>
          <cell r="AF13">
            <v>129</v>
          </cell>
        </row>
        <row r="14">
          <cell r="R14" t="str">
            <v>1100-1200</v>
          </cell>
          <cell r="AE14">
            <v>45</v>
          </cell>
          <cell r="AF14">
            <v>106</v>
          </cell>
        </row>
        <row r="15">
          <cell r="R15" t="str">
            <v>1200-1300</v>
          </cell>
          <cell r="AE15">
            <v>55</v>
          </cell>
          <cell r="AF15">
            <v>127</v>
          </cell>
        </row>
        <row r="16">
          <cell r="R16" t="str">
            <v>1300-1400</v>
          </cell>
          <cell r="AE16">
            <v>17</v>
          </cell>
          <cell r="AF16">
            <v>75</v>
          </cell>
        </row>
        <row r="17">
          <cell r="R17" t="str">
            <v>1400-1500</v>
          </cell>
          <cell r="AE17">
            <v>48</v>
          </cell>
          <cell r="AF17">
            <v>119</v>
          </cell>
        </row>
        <row r="18">
          <cell r="R18" t="str">
            <v>1500-1600</v>
          </cell>
          <cell r="AE18">
            <v>50</v>
          </cell>
          <cell r="AF18">
            <v>141</v>
          </cell>
        </row>
        <row r="19">
          <cell r="R19" t="str">
            <v>1600-1700</v>
          </cell>
          <cell r="AE19">
            <v>54</v>
          </cell>
          <cell r="AF19">
            <v>131</v>
          </cell>
        </row>
        <row r="20">
          <cell r="R20" t="str">
            <v>1700-1800</v>
          </cell>
          <cell r="AE20">
            <v>49</v>
          </cell>
          <cell r="AF20">
            <v>121</v>
          </cell>
        </row>
        <row r="21">
          <cell r="R21" t="str">
            <v>1800-1900</v>
          </cell>
          <cell r="AE21">
            <v>63</v>
          </cell>
          <cell r="AF21">
            <v>154</v>
          </cell>
        </row>
        <row r="59">
          <cell r="C59">
            <v>0.21212121212121213</v>
          </cell>
          <cell r="D59">
            <v>3.6215816703621583E-2</v>
          </cell>
          <cell r="E59">
            <v>4.065040650406504E-2</v>
          </cell>
          <cell r="F59">
            <v>2.5129342202512936E-2</v>
          </cell>
          <cell r="G59">
            <v>6.6518847006651885E-3</v>
          </cell>
          <cell r="H59">
            <v>0</v>
          </cell>
          <cell r="I59">
            <v>4.7302291204730229E-2</v>
          </cell>
          <cell r="J59">
            <v>2.4390243902439025E-2</v>
          </cell>
          <cell r="K59">
            <v>7.3909830007390983E-4</v>
          </cell>
          <cell r="L59">
            <v>0</v>
          </cell>
          <cell r="M59">
            <v>0.60679970436067998</v>
          </cell>
          <cell r="N59">
            <v>0</v>
          </cell>
        </row>
        <row r="60">
          <cell r="C60">
            <v>0.53947368421052633</v>
          </cell>
          <cell r="D60">
            <v>9.2105263157894732E-2</v>
          </cell>
          <cell r="E60">
            <v>0.10338345864661654</v>
          </cell>
          <cell r="F60">
            <v>6.3909774436090222E-2</v>
          </cell>
          <cell r="G60">
            <v>1.6917293233082706E-2</v>
          </cell>
          <cell r="H60">
            <v>0</v>
          </cell>
          <cell r="I60">
            <v>0.12030075187969924</v>
          </cell>
          <cell r="J60">
            <v>6.2030075187969921E-2</v>
          </cell>
          <cell r="K60">
            <v>1.8796992481203006E-3</v>
          </cell>
          <cell r="L60">
            <v>0</v>
          </cell>
          <cell r="N60">
            <v>0</v>
          </cell>
        </row>
      </sheetData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2.07 Kibuye-Munyonyo"/>
      <sheetName val="22.07 Munyonyo-Kibuye"/>
      <sheetName val="23.07 Kibuye-Munyonyo"/>
      <sheetName val="23.07 Munyonyo-Kibuye"/>
      <sheetName val="24.07 Kibuye-Munyonyo"/>
      <sheetName val="24.07 Munyonyo-Kibuye"/>
      <sheetName val="25.07 Kibuye-Munyonyo"/>
      <sheetName val="25.07 Munyonyo-Kibuye"/>
      <sheetName val="26.07 Kibuye-Munyonyo-24h"/>
      <sheetName val="26.07 Munyonyo-Kibuye-24h"/>
      <sheetName val="27.07 Kibuye-Munyonyo-24h"/>
      <sheetName val="27.07 Munyonyo-Kibuye-24h"/>
      <sheetName val="28.07 Kibuye-Munyonyo"/>
      <sheetName val="28.07 Munyonyo-Kibuye"/>
      <sheetName val="Avg Week Kibuye-Munyonyo"/>
      <sheetName val="Avg Week Munyonyo-Kibuye"/>
      <sheetName val="Avg Week Munyonyo-Kibuye-2Di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</row>
        <row r="108">
          <cell r="C108">
            <v>0.35853869505093411</v>
          </cell>
          <cell r="D108">
            <v>0.13306778176288778</v>
          </cell>
          <cell r="E108">
            <v>3.7160691756331646E-2</v>
          </cell>
          <cell r="F108">
            <v>0.42252450291721066</v>
          </cell>
          <cell r="G108">
            <v>4.5837947429604037E-3</v>
          </cell>
          <cell r="H108">
            <v>9.2557393848238909E-4</v>
          </cell>
          <cell r="I108">
            <v>3.1519098226534203E-2</v>
          </cell>
          <cell r="J108">
            <v>5.8674776457365756E-3</v>
          </cell>
          <cell r="K108">
            <v>5.1016753990160259E-3</v>
          </cell>
          <cell r="L108">
            <v>3.9116517638243829E-4</v>
          </cell>
          <cell r="M108"/>
          <cell r="N108">
            <v>3.1954338352368198E-4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F126"/>
  <sheetViews>
    <sheetView view="pageBreakPreview" zoomScale="60" workbookViewId="0">
      <selection activeCell="G5" sqref="G5:H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71" t="s">
        <v>23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</row>
    <row r="2" spans="2:32" ht="20.100000000000001" customHeight="1" x14ac:dyDescent="0.25">
      <c r="B2" s="72" t="s">
        <v>95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</row>
    <row r="3" spans="2:32" ht="20.100000000000001" customHeight="1" x14ac:dyDescent="0.25">
      <c r="B3" s="21" t="s">
        <v>96</v>
      </c>
      <c r="C3" s="73" t="s">
        <v>176</v>
      </c>
      <c r="D3" s="73"/>
      <c r="E3" s="73"/>
      <c r="F3" s="73"/>
      <c r="G3" s="73"/>
      <c r="H3" s="21"/>
      <c r="I3" s="21"/>
      <c r="J3" s="21"/>
      <c r="K3" s="21"/>
      <c r="L3" s="21"/>
      <c r="M3" s="21"/>
      <c r="N3" s="21"/>
      <c r="O3" s="21"/>
      <c r="P3" s="21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163</v>
      </c>
      <c r="E5" s="3"/>
      <c r="F5" s="41" t="s">
        <v>1</v>
      </c>
      <c r="G5" s="68" t="s">
        <v>177</v>
      </c>
      <c r="H5" s="69"/>
      <c r="I5" s="14"/>
      <c r="J5" s="2" t="s">
        <v>5</v>
      </c>
      <c r="K5" s="68" t="s">
        <v>166</v>
      </c>
      <c r="L5" s="69"/>
      <c r="M5" s="10"/>
      <c r="N5" s="10"/>
      <c r="O5" s="3"/>
      <c r="P5" s="3"/>
    </row>
    <row r="6" spans="2:32" ht="23.25" customHeight="1" x14ac:dyDescent="0.25">
      <c r="C6" s="2" t="s">
        <v>4</v>
      </c>
      <c r="D6" s="68" t="s">
        <v>164</v>
      </c>
      <c r="E6" s="69"/>
      <c r="F6" s="2" t="s">
        <v>2</v>
      </c>
      <c r="G6" s="68" t="s">
        <v>165</v>
      </c>
      <c r="H6" s="69"/>
      <c r="J6" s="2" t="s">
        <v>21</v>
      </c>
      <c r="K6" s="68" t="s">
        <v>167</v>
      </c>
      <c r="L6" s="69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70" t="s">
        <v>88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6</v>
      </c>
      <c r="D10" s="50">
        <v>5</v>
      </c>
      <c r="E10" s="50">
        <v>6</v>
      </c>
      <c r="F10" s="50">
        <v>0</v>
      </c>
      <c r="G10" s="50">
        <v>1</v>
      </c>
      <c r="H10" s="50">
        <v>0</v>
      </c>
      <c r="I10" s="50">
        <v>2</v>
      </c>
      <c r="J10" s="50">
        <v>0</v>
      </c>
      <c r="K10" s="50">
        <v>0</v>
      </c>
      <c r="L10" s="50">
        <v>0</v>
      </c>
      <c r="M10" s="50">
        <v>19</v>
      </c>
      <c r="N10" s="50">
        <v>0</v>
      </c>
      <c r="O10" s="17">
        <f t="shared" ref="O10:O57" si="0">SUM(C10:L10,N10)</f>
        <v>20</v>
      </c>
      <c r="P10" s="15">
        <f t="shared" ref="P10:P57" si="1">SUM(C10:N10)</f>
        <v>39</v>
      </c>
      <c r="R10" s="1" t="s">
        <v>6</v>
      </c>
      <c r="S10" s="17">
        <f t="shared" ref="S10:AF10" si="2">SUM(C10:C13)</f>
        <v>24</v>
      </c>
      <c r="T10" s="17">
        <f t="shared" si="2"/>
        <v>16</v>
      </c>
      <c r="U10" s="17">
        <f t="shared" si="2"/>
        <v>11</v>
      </c>
      <c r="V10" s="17">
        <f t="shared" si="2"/>
        <v>3</v>
      </c>
      <c r="W10" s="17">
        <f t="shared" si="2"/>
        <v>2</v>
      </c>
      <c r="X10" s="17">
        <f t="shared" si="2"/>
        <v>0</v>
      </c>
      <c r="Y10" s="17">
        <f t="shared" si="2"/>
        <v>4</v>
      </c>
      <c r="Z10" s="17">
        <f t="shared" si="2"/>
        <v>2</v>
      </c>
      <c r="AA10" s="17">
        <f t="shared" si="2"/>
        <v>0</v>
      </c>
      <c r="AB10" s="17">
        <f t="shared" si="2"/>
        <v>0</v>
      </c>
      <c r="AC10" s="17">
        <f t="shared" si="2"/>
        <v>94</v>
      </c>
      <c r="AD10" s="17">
        <f t="shared" si="2"/>
        <v>0</v>
      </c>
      <c r="AE10" s="31">
        <f t="shared" si="2"/>
        <v>62</v>
      </c>
      <c r="AF10" s="31">
        <f t="shared" si="2"/>
        <v>156</v>
      </c>
    </row>
    <row r="11" spans="2:32" s="6" customFormat="1" ht="23.1" customHeight="1" x14ac:dyDescent="0.25">
      <c r="B11" s="23" t="s">
        <v>38</v>
      </c>
      <c r="C11" s="50">
        <v>4</v>
      </c>
      <c r="D11" s="50">
        <v>3</v>
      </c>
      <c r="E11" s="50">
        <v>2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17</v>
      </c>
      <c r="N11" s="50">
        <v>0</v>
      </c>
      <c r="O11" s="17">
        <f t="shared" si="0"/>
        <v>9</v>
      </c>
      <c r="P11" s="15">
        <f t="shared" si="1"/>
        <v>26</v>
      </c>
      <c r="R11" s="1" t="s">
        <v>7</v>
      </c>
      <c r="S11" s="17">
        <f t="shared" ref="S11:AF11" si="3">SUM(C14:C17)</f>
        <v>30</v>
      </c>
      <c r="T11" s="17">
        <f t="shared" si="3"/>
        <v>17</v>
      </c>
      <c r="U11" s="17">
        <f t="shared" si="3"/>
        <v>5</v>
      </c>
      <c r="V11" s="17">
        <f t="shared" si="3"/>
        <v>2</v>
      </c>
      <c r="W11" s="17">
        <f t="shared" si="3"/>
        <v>1</v>
      </c>
      <c r="X11" s="17">
        <f t="shared" si="3"/>
        <v>1</v>
      </c>
      <c r="Y11" s="17">
        <f t="shared" si="3"/>
        <v>2</v>
      </c>
      <c r="Z11" s="17">
        <f t="shared" si="3"/>
        <v>1</v>
      </c>
      <c r="AA11" s="17">
        <f t="shared" si="3"/>
        <v>0</v>
      </c>
      <c r="AB11" s="17">
        <f t="shared" si="3"/>
        <v>0</v>
      </c>
      <c r="AC11" s="17">
        <f t="shared" si="3"/>
        <v>85</v>
      </c>
      <c r="AD11" s="17">
        <f t="shared" si="3"/>
        <v>0</v>
      </c>
      <c r="AE11" s="31">
        <f t="shared" si="3"/>
        <v>59</v>
      </c>
      <c r="AF11" s="31">
        <f t="shared" si="3"/>
        <v>144</v>
      </c>
    </row>
    <row r="12" spans="2:32" ht="23.1" customHeight="1" x14ac:dyDescent="0.25">
      <c r="B12" s="23" t="s">
        <v>39</v>
      </c>
      <c r="C12" s="50">
        <v>8</v>
      </c>
      <c r="D12" s="50">
        <v>2</v>
      </c>
      <c r="E12" s="50">
        <v>1</v>
      </c>
      <c r="F12" s="50">
        <v>2</v>
      </c>
      <c r="G12" s="50">
        <v>1</v>
      </c>
      <c r="H12" s="50">
        <v>0</v>
      </c>
      <c r="I12" s="50">
        <v>1</v>
      </c>
      <c r="J12" s="50">
        <v>2</v>
      </c>
      <c r="K12" s="50">
        <v>0</v>
      </c>
      <c r="L12" s="50">
        <v>0</v>
      </c>
      <c r="M12" s="50">
        <v>28</v>
      </c>
      <c r="N12" s="50">
        <v>0</v>
      </c>
      <c r="O12" s="17">
        <f t="shared" si="0"/>
        <v>17</v>
      </c>
      <c r="P12" s="15">
        <f t="shared" si="1"/>
        <v>45</v>
      </c>
      <c r="R12" s="1" t="s">
        <v>8</v>
      </c>
      <c r="S12" s="17">
        <f t="shared" ref="S12:AF12" si="4">SUM(C18:C21)</f>
        <v>18</v>
      </c>
      <c r="T12" s="17">
        <f t="shared" si="4"/>
        <v>20</v>
      </c>
      <c r="U12" s="17">
        <f t="shared" si="4"/>
        <v>1</v>
      </c>
      <c r="V12" s="17">
        <f t="shared" si="4"/>
        <v>3</v>
      </c>
      <c r="W12" s="17">
        <f t="shared" si="4"/>
        <v>0</v>
      </c>
      <c r="X12" s="17">
        <f t="shared" si="4"/>
        <v>0</v>
      </c>
      <c r="Y12" s="17">
        <f t="shared" si="4"/>
        <v>5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71</v>
      </c>
      <c r="AD12" s="17">
        <f t="shared" si="4"/>
        <v>0</v>
      </c>
      <c r="AE12" s="31">
        <f t="shared" si="4"/>
        <v>47</v>
      </c>
      <c r="AF12" s="31">
        <f t="shared" si="4"/>
        <v>118</v>
      </c>
    </row>
    <row r="13" spans="2:32" ht="23.1" customHeight="1" x14ac:dyDescent="0.25">
      <c r="B13" s="23" t="s">
        <v>40</v>
      </c>
      <c r="C13" s="50">
        <v>6</v>
      </c>
      <c r="D13" s="50">
        <v>6</v>
      </c>
      <c r="E13" s="50">
        <v>2</v>
      </c>
      <c r="F13" s="50">
        <v>1</v>
      </c>
      <c r="G13" s="50">
        <v>0</v>
      </c>
      <c r="H13" s="50">
        <v>0</v>
      </c>
      <c r="I13" s="50">
        <v>1</v>
      </c>
      <c r="J13" s="50">
        <v>0</v>
      </c>
      <c r="K13" s="50">
        <v>0</v>
      </c>
      <c r="L13" s="50">
        <v>0</v>
      </c>
      <c r="M13" s="50">
        <v>30</v>
      </c>
      <c r="N13" s="50">
        <v>0</v>
      </c>
      <c r="O13" s="17">
        <f t="shared" si="0"/>
        <v>16</v>
      </c>
      <c r="P13" s="15">
        <f t="shared" si="1"/>
        <v>46</v>
      </c>
      <c r="R13" s="1" t="s">
        <v>9</v>
      </c>
      <c r="S13" s="17">
        <f t="shared" ref="S13:AF13" si="5">SUM(C22:C25)</f>
        <v>22</v>
      </c>
      <c r="T13" s="17">
        <f t="shared" si="5"/>
        <v>19</v>
      </c>
      <c r="U13" s="17">
        <f t="shared" si="5"/>
        <v>2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6</v>
      </c>
      <c r="Z13" s="17">
        <f t="shared" si="5"/>
        <v>2</v>
      </c>
      <c r="AA13" s="17">
        <f t="shared" si="5"/>
        <v>0</v>
      </c>
      <c r="AB13" s="17">
        <f t="shared" si="5"/>
        <v>0</v>
      </c>
      <c r="AC13" s="17">
        <f t="shared" si="5"/>
        <v>59</v>
      </c>
      <c r="AD13" s="17">
        <f t="shared" si="5"/>
        <v>0</v>
      </c>
      <c r="AE13" s="31">
        <f t="shared" si="5"/>
        <v>51</v>
      </c>
      <c r="AF13" s="31">
        <f t="shared" si="5"/>
        <v>110</v>
      </c>
    </row>
    <row r="14" spans="2:32" ht="23.1" customHeight="1" x14ac:dyDescent="0.25">
      <c r="B14" s="23" t="s">
        <v>41</v>
      </c>
      <c r="C14" s="50">
        <v>3</v>
      </c>
      <c r="D14" s="50">
        <v>4</v>
      </c>
      <c r="E14" s="50">
        <v>1</v>
      </c>
      <c r="F14" s="50">
        <v>0</v>
      </c>
      <c r="G14" s="50">
        <v>0</v>
      </c>
      <c r="H14" s="50">
        <v>0</v>
      </c>
      <c r="I14" s="50">
        <v>1</v>
      </c>
      <c r="J14" s="50">
        <v>0</v>
      </c>
      <c r="K14" s="50">
        <v>0</v>
      </c>
      <c r="L14" s="50">
        <v>0</v>
      </c>
      <c r="M14" s="50">
        <v>35</v>
      </c>
      <c r="N14" s="50">
        <v>0</v>
      </c>
      <c r="O14" s="17">
        <f t="shared" si="0"/>
        <v>9</v>
      </c>
      <c r="P14" s="15">
        <f t="shared" si="1"/>
        <v>44</v>
      </c>
      <c r="R14" s="1" t="s">
        <v>10</v>
      </c>
      <c r="S14" s="17">
        <f t="shared" ref="S14:AF14" si="6">SUM(C26:C29)</f>
        <v>22</v>
      </c>
      <c r="T14" s="17">
        <f t="shared" si="6"/>
        <v>13</v>
      </c>
      <c r="U14" s="17">
        <f t="shared" si="6"/>
        <v>2</v>
      </c>
      <c r="V14" s="17">
        <f t="shared" si="6"/>
        <v>3</v>
      </c>
      <c r="W14" s="17">
        <f t="shared" si="6"/>
        <v>0</v>
      </c>
      <c r="X14" s="17">
        <f t="shared" si="6"/>
        <v>0</v>
      </c>
      <c r="Y14" s="17">
        <f t="shared" si="6"/>
        <v>11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64</v>
      </c>
      <c r="AD14" s="17">
        <f t="shared" si="6"/>
        <v>0</v>
      </c>
      <c r="AE14" s="31">
        <f t="shared" si="6"/>
        <v>51</v>
      </c>
      <c r="AF14" s="31">
        <f t="shared" si="6"/>
        <v>115</v>
      </c>
    </row>
    <row r="15" spans="2:32" ht="23.1" customHeight="1" x14ac:dyDescent="0.25">
      <c r="B15" s="23" t="s">
        <v>42</v>
      </c>
      <c r="C15" s="50">
        <v>4</v>
      </c>
      <c r="D15" s="50">
        <v>4</v>
      </c>
      <c r="E15" s="50">
        <v>2</v>
      </c>
      <c r="F15" s="50">
        <v>1</v>
      </c>
      <c r="G15" s="50">
        <v>0</v>
      </c>
      <c r="H15" s="50">
        <v>0</v>
      </c>
      <c r="I15" s="50">
        <v>0</v>
      </c>
      <c r="J15" s="50">
        <v>1</v>
      </c>
      <c r="K15" s="50">
        <v>0</v>
      </c>
      <c r="L15" s="50">
        <v>0</v>
      </c>
      <c r="M15" s="50">
        <v>13</v>
      </c>
      <c r="N15" s="50">
        <v>0</v>
      </c>
      <c r="O15" s="17">
        <f t="shared" si="0"/>
        <v>12</v>
      </c>
      <c r="P15" s="15">
        <f t="shared" si="1"/>
        <v>25</v>
      </c>
      <c r="R15" s="1" t="s">
        <v>11</v>
      </c>
      <c r="S15" s="17">
        <f t="shared" ref="S15:AF15" si="7">SUM(C30:C33)</f>
        <v>17</v>
      </c>
      <c r="T15" s="17">
        <f t="shared" si="7"/>
        <v>14</v>
      </c>
      <c r="U15" s="17">
        <f t="shared" si="7"/>
        <v>7</v>
      </c>
      <c r="V15" s="17">
        <f t="shared" si="7"/>
        <v>1</v>
      </c>
      <c r="W15" s="17">
        <f t="shared" si="7"/>
        <v>0</v>
      </c>
      <c r="X15" s="17">
        <f t="shared" si="7"/>
        <v>0</v>
      </c>
      <c r="Y15" s="17">
        <f t="shared" si="7"/>
        <v>5</v>
      </c>
      <c r="Z15" s="17">
        <f t="shared" si="7"/>
        <v>2</v>
      </c>
      <c r="AA15" s="17">
        <f t="shared" si="7"/>
        <v>0</v>
      </c>
      <c r="AB15" s="17">
        <f t="shared" si="7"/>
        <v>0</v>
      </c>
      <c r="AC15" s="17">
        <f t="shared" si="7"/>
        <v>59</v>
      </c>
      <c r="AD15" s="17">
        <f t="shared" si="7"/>
        <v>0</v>
      </c>
      <c r="AE15" s="31">
        <f t="shared" si="7"/>
        <v>46</v>
      </c>
      <c r="AF15" s="31">
        <f t="shared" si="7"/>
        <v>105</v>
      </c>
    </row>
    <row r="16" spans="2:32" ht="23.1" customHeight="1" x14ac:dyDescent="0.25">
      <c r="B16" s="23" t="s">
        <v>43</v>
      </c>
      <c r="C16" s="50">
        <v>15</v>
      </c>
      <c r="D16" s="50">
        <v>4</v>
      </c>
      <c r="E16" s="50">
        <v>1</v>
      </c>
      <c r="F16" s="50">
        <v>0</v>
      </c>
      <c r="G16" s="50">
        <v>0</v>
      </c>
      <c r="H16" s="50">
        <v>0</v>
      </c>
      <c r="I16" s="50">
        <v>1</v>
      </c>
      <c r="J16" s="50">
        <v>0</v>
      </c>
      <c r="K16" s="50">
        <v>0</v>
      </c>
      <c r="L16" s="50">
        <v>0</v>
      </c>
      <c r="M16" s="50">
        <v>2</v>
      </c>
      <c r="N16" s="50">
        <v>0</v>
      </c>
      <c r="O16" s="17">
        <f t="shared" si="0"/>
        <v>21</v>
      </c>
      <c r="P16" s="15">
        <f t="shared" si="1"/>
        <v>23</v>
      </c>
      <c r="R16" s="1" t="s">
        <v>12</v>
      </c>
      <c r="S16" s="17">
        <f t="shared" ref="S16:AF16" si="8">SUM(C34:C37)</f>
        <v>16</v>
      </c>
      <c r="T16" s="17">
        <f t="shared" si="8"/>
        <v>11</v>
      </c>
      <c r="U16" s="17">
        <f t="shared" si="8"/>
        <v>6</v>
      </c>
      <c r="V16" s="17">
        <f t="shared" si="8"/>
        <v>0</v>
      </c>
      <c r="W16" s="17">
        <f t="shared" si="8"/>
        <v>0</v>
      </c>
      <c r="X16" s="17">
        <f t="shared" si="8"/>
        <v>0</v>
      </c>
      <c r="Y16" s="17">
        <f t="shared" si="8"/>
        <v>3</v>
      </c>
      <c r="Z16" s="17">
        <f t="shared" si="8"/>
        <v>2</v>
      </c>
      <c r="AA16" s="17">
        <f t="shared" si="8"/>
        <v>0</v>
      </c>
      <c r="AB16" s="17">
        <f t="shared" si="8"/>
        <v>0</v>
      </c>
      <c r="AC16" s="17">
        <f t="shared" si="8"/>
        <v>67</v>
      </c>
      <c r="AD16" s="17">
        <f t="shared" si="8"/>
        <v>0</v>
      </c>
      <c r="AE16" s="31">
        <f t="shared" si="8"/>
        <v>38</v>
      </c>
      <c r="AF16" s="31">
        <f t="shared" si="8"/>
        <v>105</v>
      </c>
    </row>
    <row r="17" spans="2:32" ht="23.1" customHeight="1" x14ac:dyDescent="0.25">
      <c r="B17" s="23" t="s">
        <v>44</v>
      </c>
      <c r="C17" s="50">
        <v>8</v>
      </c>
      <c r="D17" s="50">
        <v>5</v>
      </c>
      <c r="E17" s="50">
        <v>1</v>
      </c>
      <c r="F17" s="50">
        <v>1</v>
      </c>
      <c r="G17" s="50">
        <v>1</v>
      </c>
      <c r="H17" s="50">
        <v>1</v>
      </c>
      <c r="I17" s="50">
        <v>0</v>
      </c>
      <c r="J17" s="50">
        <v>0</v>
      </c>
      <c r="K17" s="50">
        <v>0</v>
      </c>
      <c r="L17" s="50">
        <v>0</v>
      </c>
      <c r="M17" s="50">
        <v>35</v>
      </c>
      <c r="N17" s="50">
        <v>0</v>
      </c>
      <c r="O17" s="17">
        <f t="shared" si="0"/>
        <v>17</v>
      </c>
      <c r="P17" s="15">
        <f t="shared" si="1"/>
        <v>52</v>
      </c>
      <c r="R17" s="1" t="s">
        <v>13</v>
      </c>
      <c r="S17" s="17">
        <f t="shared" ref="S17:AF17" si="9">SUM(C38:C41)</f>
        <v>12</v>
      </c>
      <c r="T17" s="17">
        <f t="shared" si="9"/>
        <v>8</v>
      </c>
      <c r="U17" s="17">
        <f t="shared" si="9"/>
        <v>4</v>
      </c>
      <c r="V17" s="17">
        <f t="shared" si="9"/>
        <v>2</v>
      </c>
      <c r="W17" s="17">
        <f t="shared" si="9"/>
        <v>0</v>
      </c>
      <c r="X17" s="17">
        <f t="shared" si="9"/>
        <v>0</v>
      </c>
      <c r="Y17" s="17">
        <f t="shared" si="9"/>
        <v>9</v>
      </c>
      <c r="Z17" s="17">
        <f t="shared" si="9"/>
        <v>3</v>
      </c>
      <c r="AA17" s="17">
        <f t="shared" si="9"/>
        <v>0</v>
      </c>
      <c r="AB17" s="17">
        <f t="shared" si="9"/>
        <v>0</v>
      </c>
      <c r="AC17" s="17">
        <f t="shared" si="9"/>
        <v>60</v>
      </c>
      <c r="AD17" s="17">
        <f t="shared" si="9"/>
        <v>0</v>
      </c>
      <c r="AE17" s="31">
        <f t="shared" si="9"/>
        <v>38</v>
      </c>
      <c r="AF17" s="31">
        <f t="shared" si="9"/>
        <v>98</v>
      </c>
    </row>
    <row r="18" spans="2:32" ht="23.1" customHeight="1" x14ac:dyDescent="0.25">
      <c r="B18" s="23" t="s">
        <v>45</v>
      </c>
      <c r="C18" s="50">
        <v>6</v>
      </c>
      <c r="D18" s="50">
        <v>6</v>
      </c>
      <c r="E18" s="50">
        <v>0</v>
      </c>
      <c r="F18" s="50">
        <v>1</v>
      </c>
      <c r="G18" s="50">
        <v>0</v>
      </c>
      <c r="H18" s="50">
        <v>0</v>
      </c>
      <c r="I18" s="50">
        <v>2</v>
      </c>
      <c r="J18" s="50">
        <v>0</v>
      </c>
      <c r="K18" s="50">
        <v>0</v>
      </c>
      <c r="L18" s="50">
        <v>0</v>
      </c>
      <c r="M18" s="50">
        <v>18</v>
      </c>
      <c r="N18" s="50">
        <v>0</v>
      </c>
      <c r="O18" s="17">
        <f t="shared" si="0"/>
        <v>15</v>
      </c>
      <c r="P18" s="15">
        <f t="shared" si="1"/>
        <v>33</v>
      </c>
      <c r="R18" s="1" t="s">
        <v>14</v>
      </c>
      <c r="S18" s="17">
        <f t="shared" ref="S18:AF18" si="10">SUM(C42:C45)</f>
        <v>17</v>
      </c>
      <c r="T18" s="17">
        <f t="shared" si="10"/>
        <v>10</v>
      </c>
      <c r="U18" s="17">
        <f t="shared" si="10"/>
        <v>5</v>
      </c>
      <c r="V18" s="17">
        <f t="shared" si="10"/>
        <v>1</v>
      </c>
      <c r="W18" s="17">
        <f t="shared" si="10"/>
        <v>0</v>
      </c>
      <c r="X18" s="17">
        <f t="shared" si="10"/>
        <v>0</v>
      </c>
      <c r="Y18" s="17">
        <f t="shared" si="10"/>
        <v>6</v>
      </c>
      <c r="Z18" s="17">
        <f t="shared" si="10"/>
        <v>1</v>
      </c>
      <c r="AA18" s="17">
        <f t="shared" si="10"/>
        <v>0</v>
      </c>
      <c r="AB18" s="17">
        <f t="shared" si="10"/>
        <v>0</v>
      </c>
      <c r="AC18" s="17">
        <f t="shared" si="10"/>
        <v>31</v>
      </c>
      <c r="AD18" s="17">
        <f t="shared" si="10"/>
        <v>0</v>
      </c>
      <c r="AE18" s="31">
        <f t="shared" si="10"/>
        <v>40</v>
      </c>
      <c r="AF18" s="31">
        <f t="shared" si="10"/>
        <v>71</v>
      </c>
    </row>
    <row r="19" spans="2:32" ht="23.1" customHeight="1" x14ac:dyDescent="0.25">
      <c r="B19" s="23" t="s">
        <v>46</v>
      </c>
      <c r="C19" s="50">
        <v>6</v>
      </c>
      <c r="D19" s="50">
        <v>3</v>
      </c>
      <c r="E19" s="50">
        <v>0</v>
      </c>
      <c r="F19" s="50">
        <v>0</v>
      </c>
      <c r="G19" s="50">
        <v>0</v>
      </c>
      <c r="H19" s="50">
        <v>0</v>
      </c>
      <c r="I19" s="50">
        <v>2</v>
      </c>
      <c r="J19" s="50">
        <v>0</v>
      </c>
      <c r="K19" s="50">
        <v>0</v>
      </c>
      <c r="L19" s="50">
        <v>0</v>
      </c>
      <c r="M19" s="50">
        <v>18</v>
      </c>
      <c r="N19" s="50">
        <v>0</v>
      </c>
      <c r="O19" s="17">
        <f t="shared" si="0"/>
        <v>11</v>
      </c>
      <c r="P19" s="15">
        <f t="shared" si="1"/>
        <v>29</v>
      </c>
      <c r="R19" s="1" t="s">
        <v>15</v>
      </c>
      <c r="S19" s="17">
        <f t="shared" ref="S19:AF19" si="11">SUM(C46:C49)</f>
        <v>11</v>
      </c>
      <c r="T19" s="17">
        <f t="shared" si="11"/>
        <v>10</v>
      </c>
      <c r="U19" s="17">
        <f t="shared" si="11"/>
        <v>2</v>
      </c>
      <c r="V19" s="17">
        <f t="shared" si="11"/>
        <v>14</v>
      </c>
      <c r="W19" s="17">
        <f t="shared" si="11"/>
        <v>1</v>
      </c>
      <c r="X19" s="17">
        <f t="shared" si="11"/>
        <v>0</v>
      </c>
      <c r="Y19" s="17">
        <f t="shared" si="11"/>
        <v>5</v>
      </c>
      <c r="Z19" s="17">
        <f t="shared" si="11"/>
        <v>3</v>
      </c>
      <c r="AA19" s="17">
        <f t="shared" si="11"/>
        <v>0</v>
      </c>
      <c r="AB19" s="17">
        <f t="shared" si="11"/>
        <v>0</v>
      </c>
      <c r="AC19" s="17">
        <f t="shared" si="11"/>
        <v>67</v>
      </c>
      <c r="AD19" s="17">
        <f t="shared" si="11"/>
        <v>0</v>
      </c>
      <c r="AE19" s="31">
        <f t="shared" si="11"/>
        <v>46</v>
      </c>
      <c r="AF19" s="31">
        <f t="shared" si="11"/>
        <v>113</v>
      </c>
    </row>
    <row r="20" spans="2:32" ht="23.1" customHeight="1" x14ac:dyDescent="0.25">
      <c r="B20" s="23" t="s">
        <v>47</v>
      </c>
      <c r="C20" s="50">
        <v>2</v>
      </c>
      <c r="D20" s="50">
        <v>3</v>
      </c>
      <c r="E20" s="50">
        <v>0</v>
      </c>
      <c r="F20" s="50">
        <v>1</v>
      </c>
      <c r="G20" s="50">
        <v>0</v>
      </c>
      <c r="H20" s="50">
        <v>0</v>
      </c>
      <c r="I20" s="50">
        <v>1</v>
      </c>
      <c r="J20" s="50">
        <v>0</v>
      </c>
      <c r="K20" s="50">
        <v>0</v>
      </c>
      <c r="L20" s="50">
        <v>0</v>
      </c>
      <c r="M20" s="50">
        <v>17</v>
      </c>
      <c r="N20" s="50">
        <v>0</v>
      </c>
      <c r="O20" s="17">
        <f t="shared" si="0"/>
        <v>7</v>
      </c>
      <c r="P20" s="15">
        <f t="shared" si="1"/>
        <v>24</v>
      </c>
      <c r="R20" s="1" t="s">
        <v>16</v>
      </c>
      <c r="S20" s="17">
        <f t="shared" ref="S20:AF20" si="12">SUM(C50:C53)</f>
        <v>15</v>
      </c>
      <c r="T20" s="17">
        <f t="shared" si="12"/>
        <v>13</v>
      </c>
      <c r="U20" s="17">
        <f t="shared" si="12"/>
        <v>4</v>
      </c>
      <c r="V20" s="17">
        <f t="shared" si="12"/>
        <v>6</v>
      </c>
      <c r="W20" s="17">
        <f t="shared" si="12"/>
        <v>3</v>
      </c>
      <c r="X20" s="17">
        <f t="shared" si="12"/>
        <v>0</v>
      </c>
      <c r="Y20" s="17">
        <f t="shared" si="12"/>
        <v>10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64</v>
      </c>
      <c r="AD20" s="17">
        <f t="shared" si="12"/>
        <v>0</v>
      </c>
      <c r="AE20" s="31">
        <f t="shared" si="12"/>
        <v>51</v>
      </c>
      <c r="AF20" s="31">
        <f t="shared" si="12"/>
        <v>115</v>
      </c>
    </row>
    <row r="21" spans="2:32" ht="23.1" customHeight="1" x14ac:dyDescent="0.25">
      <c r="B21" s="23" t="s">
        <v>48</v>
      </c>
      <c r="C21" s="50">
        <v>4</v>
      </c>
      <c r="D21" s="50">
        <v>8</v>
      </c>
      <c r="E21" s="50">
        <v>1</v>
      </c>
      <c r="F21" s="50">
        <v>1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18</v>
      </c>
      <c r="N21" s="50">
        <v>0</v>
      </c>
      <c r="O21" s="17">
        <f t="shared" si="0"/>
        <v>14</v>
      </c>
      <c r="P21" s="15">
        <f t="shared" si="1"/>
        <v>32</v>
      </c>
      <c r="R21" s="36" t="s">
        <v>20</v>
      </c>
      <c r="S21" s="34">
        <f t="shared" ref="S21:AF21" si="13">SUM(C54:C57)</f>
        <v>14</v>
      </c>
      <c r="T21" s="17">
        <f t="shared" si="13"/>
        <v>18</v>
      </c>
      <c r="U21" s="17">
        <f t="shared" si="13"/>
        <v>3</v>
      </c>
      <c r="V21" s="17">
        <f t="shared" si="13"/>
        <v>8</v>
      </c>
      <c r="W21" s="17">
        <f t="shared" si="13"/>
        <v>1</v>
      </c>
      <c r="X21" s="17">
        <f t="shared" si="13"/>
        <v>3</v>
      </c>
      <c r="Y21" s="17">
        <f t="shared" si="13"/>
        <v>8</v>
      </c>
      <c r="Z21" s="17">
        <f t="shared" si="13"/>
        <v>1</v>
      </c>
      <c r="AA21" s="17">
        <f t="shared" si="13"/>
        <v>0</v>
      </c>
      <c r="AB21" s="17">
        <f t="shared" si="13"/>
        <v>0</v>
      </c>
      <c r="AC21" s="17">
        <f t="shared" si="13"/>
        <v>46</v>
      </c>
      <c r="AD21" s="17">
        <f t="shared" si="13"/>
        <v>0</v>
      </c>
      <c r="AE21" s="31">
        <f t="shared" si="13"/>
        <v>56</v>
      </c>
      <c r="AF21" s="31">
        <f t="shared" si="13"/>
        <v>102</v>
      </c>
    </row>
    <row r="22" spans="2:32" ht="23.1" customHeight="1" x14ac:dyDescent="0.25">
      <c r="B22" s="23" t="s">
        <v>49</v>
      </c>
      <c r="C22" s="50">
        <v>3</v>
      </c>
      <c r="D22" s="50">
        <v>5</v>
      </c>
      <c r="E22" s="50">
        <v>0</v>
      </c>
      <c r="F22" s="50">
        <v>0</v>
      </c>
      <c r="G22" s="50">
        <v>0</v>
      </c>
      <c r="H22" s="50">
        <v>0</v>
      </c>
      <c r="I22" s="50">
        <v>2</v>
      </c>
      <c r="J22" s="50">
        <v>0</v>
      </c>
      <c r="K22" s="50">
        <v>0</v>
      </c>
      <c r="L22" s="50">
        <v>0</v>
      </c>
      <c r="M22" s="50">
        <v>13</v>
      </c>
      <c r="N22" s="50">
        <v>0</v>
      </c>
      <c r="O22" s="17">
        <f t="shared" si="0"/>
        <v>10</v>
      </c>
      <c r="P22" s="15">
        <f t="shared" si="1"/>
        <v>23</v>
      </c>
      <c r="R22" s="38" t="s">
        <v>90</v>
      </c>
      <c r="S22" s="39">
        <f>MAX(S10:S12)</f>
        <v>30</v>
      </c>
      <c r="T22" s="39">
        <f t="shared" ref="T22:AF22" si="14">MAX(T10:T12)</f>
        <v>20</v>
      </c>
      <c r="U22" s="39">
        <f t="shared" si="14"/>
        <v>11</v>
      </c>
      <c r="V22" s="39">
        <f t="shared" si="14"/>
        <v>3</v>
      </c>
      <c r="W22" s="39">
        <f t="shared" si="14"/>
        <v>2</v>
      </c>
      <c r="X22" s="39">
        <f t="shared" si="14"/>
        <v>1</v>
      </c>
      <c r="Y22" s="39">
        <f t="shared" si="14"/>
        <v>5</v>
      </c>
      <c r="Z22" s="39">
        <f t="shared" si="14"/>
        <v>2</v>
      </c>
      <c r="AA22" s="39">
        <f t="shared" si="14"/>
        <v>0</v>
      </c>
      <c r="AB22" s="39">
        <f t="shared" si="14"/>
        <v>0</v>
      </c>
      <c r="AC22" s="39">
        <f t="shared" si="14"/>
        <v>94</v>
      </c>
      <c r="AD22" s="39">
        <f t="shared" si="14"/>
        <v>0</v>
      </c>
      <c r="AE22" s="40">
        <f t="shared" si="14"/>
        <v>62</v>
      </c>
      <c r="AF22" s="40">
        <f t="shared" si="14"/>
        <v>156</v>
      </c>
    </row>
    <row r="23" spans="2:32" ht="23.1" customHeight="1" x14ac:dyDescent="0.25">
      <c r="B23" s="23" t="s">
        <v>50</v>
      </c>
      <c r="C23" s="50">
        <v>6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1</v>
      </c>
      <c r="K23" s="50">
        <v>0</v>
      </c>
      <c r="L23" s="50">
        <v>0</v>
      </c>
      <c r="M23" s="50">
        <v>13</v>
      </c>
      <c r="N23" s="50">
        <v>0</v>
      </c>
      <c r="O23" s="17">
        <f t="shared" si="0"/>
        <v>7</v>
      </c>
      <c r="P23" s="15">
        <f t="shared" si="1"/>
        <v>20</v>
      </c>
      <c r="R23" s="38" t="s">
        <v>91</v>
      </c>
      <c r="S23" s="39">
        <f>MAX(S13:S18)</f>
        <v>22</v>
      </c>
      <c r="T23" s="39">
        <f t="shared" ref="T23:AF23" si="15">MAX(T13:T18)</f>
        <v>19</v>
      </c>
      <c r="U23" s="39">
        <f t="shared" si="15"/>
        <v>7</v>
      </c>
      <c r="V23" s="39">
        <f t="shared" si="15"/>
        <v>3</v>
      </c>
      <c r="W23" s="39">
        <f t="shared" si="15"/>
        <v>0</v>
      </c>
      <c r="X23" s="39">
        <f t="shared" si="15"/>
        <v>0</v>
      </c>
      <c r="Y23" s="39">
        <f t="shared" si="15"/>
        <v>11</v>
      </c>
      <c r="Z23" s="39">
        <f t="shared" si="15"/>
        <v>3</v>
      </c>
      <c r="AA23" s="39">
        <f t="shared" si="15"/>
        <v>0</v>
      </c>
      <c r="AB23" s="39">
        <f t="shared" si="15"/>
        <v>0</v>
      </c>
      <c r="AC23" s="39">
        <f t="shared" si="15"/>
        <v>67</v>
      </c>
      <c r="AD23" s="39">
        <f t="shared" si="15"/>
        <v>0</v>
      </c>
      <c r="AE23" s="40">
        <f t="shared" si="15"/>
        <v>51</v>
      </c>
      <c r="AF23" s="40">
        <f t="shared" si="15"/>
        <v>115</v>
      </c>
    </row>
    <row r="24" spans="2:32" ht="23.1" customHeight="1" x14ac:dyDescent="0.25">
      <c r="B24" s="23" t="s">
        <v>51</v>
      </c>
      <c r="C24" s="50">
        <v>8</v>
      </c>
      <c r="D24" s="50">
        <v>8</v>
      </c>
      <c r="E24" s="50">
        <v>1</v>
      </c>
      <c r="F24" s="50">
        <v>0</v>
      </c>
      <c r="G24" s="50">
        <v>0</v>
      </c>
      <c r="H24" s="50">
        <v>0</v>
      </c>
      <c r="I24" s="50">
        <v>3</v>
      </c>
      <c r="J24" s="50">
        <v>1</v>
      </c>
      <c r="K24" s="50">
        <v>0</v>
      </c>
      <c r="L24" s="50">
        <v>0</v>
      </c>
      <c r="M24" s="50">
        <v>20</v>
      </c>
      <c r="N24" s="50">
        <v>0</v>
      </c>
      <c r="O24" s="17">
        <f t="shared" si="0"/>
        <v>21</v>
      </c>
      <c r="P24" s="15">
        <f t="shared" si="1"/>
        <v>41</v>
      </c>
      <c r="R24" s="38" t="s">
        <v>92</v>
      </c>
      <c r="S24" s="39">
        <f>MAX(S19:S21)</f>
        <v>15</v>
      </c>
      <c r="T24" s="39">
        <f t="shared" ref="T24:AF24" si="16">MAX(T19:T21)</f>
        <v>18</v>
      </c>
      <c r="U24" s="39">
        <f t="shared" si="16"/>
        <v>4</v>
      </c>
      <c r="V24" s="39">
        <f t="shared" si="16"/>
        <v>14</v>
      </c>
      <c r="W24" s="39">
        <f t="shared" si="16"/>
        <v>3</v>
      </c>
      <c r="X24" s="39">
        <f t="shared" si="16"/>
        <v>3</v>
      </c>
      <c r="Y24" s="39">
        <f t="shared" si="16"/>
        <v>10</v>
      </c>
      <c r="Z24" s="39">
        <f t="shared" si="16"/>
        <v>3</v>
      </c>
      <c r="AA24" s="39">
        <f t="shared" si="16"/>
        <v>0</v>
      </c>
      <c r="AB24" s="39">
        <f t="shared" si="16"/>
        <v>0</v>
      </c>
      <c r="AC24" s="39">
        <f t="shared" si="16"/>
        <v>67</v>
      </c>
      <c r="AD24" s="39">
        <f t="shared" si="16"/>
        <v>0</v>
      </c>
      <c r="AE24" s="40">
        <f t="shared" si="16"/>
        <v>56</v>
      </c>
      <c r="AF24" s="40">
        <f t="shared" si="16"/>
        <v>115</v>
      </c>
    </row>
    <row r="25" spans="2:32" ht="23.1" customHeight="1" x14ac:dyDescent="0.25">
      <c r="B25" s="23" t="s">
        <v>52</v>
      </c>
      <c r="C25" s="50">
        <v>5</v>
      </c>
      <c r="D25" s="50">
        <v>6</v>
      </c>
      <c r="E25" s="50">
        <v>1</v>
      </c>
      <c r="F25" s="50">
        <v>0</v>
      </c>
      <c r="G25" s="50">
        <v>0</v>
      </c>
      <c r="H25" s="50">
        <v>0</v>
      </c>
      <c r="I25" s="50">
        <v>1</v>
      </c>
      <c r="J25" s="50">
        <v>0</v>
      </c>
      <c r="K25" s="50">
        <v>0</v>
      </c>
      <c r="L25" s="50">
        <v>0</v>
      </c>
      <c r="M25" s="50">
        <v>13</v>
      </c>
      <c r="N25" s="50">
        <v>0</v>
      </c>
      <c r="O25" s="17">
        <f t="shared" si="0"/>
        <v>13</v>
      </c>
      <c r="P25" s="15">
        <f t="shared" si="1"/>
        <v>26</v>
      </c>
      <c r="R25" s="37" t="s">
        <v>85</v>
      </c>
      <c r="S25" s="35">
        <f t="shared" ref="S25:AF25" si="17">SUM(S10:S12)</f>
        <v>72</v>
      </c>
      <c r="T25" s="16">
        <f t="shared" si="17"/>
        <v>53</v>
      </c>
      <c r="U25" s="16">
        <f t="shared" si="17"/>
        <v>17</v>
      </c>
      <c r="V25" s="16">
        <f t="shared" si="17"/>
        <v>8</v>
      </c>
      <c r="W25" s="16">
        <f t="shared" si="17"/>
        <v>3</v>
      </c>
      <c r="X25" s="16">
        <f t="shared" si="17"/>
        <v>1</v>
      </c>
      <c r="Y25" s="16">
        <f t="shared" si="17"/>
        <v>11</v>
      </c>
      <c r="Z25" s="16">
        <f t="shared" si="17"/>
        <v>3</v>
      </c>
      <c r="AA25" s="16">
        <f t="shared" si="17"/>
        <v>0</v>
      </c>
      <c r="AB25" s="16">
        <f t="shared" si="17"/>
        <v>0</v>
      </c>
      <c r="AC25" s="16">
        <f t="shared" si="17"/>
        <v>250</v>
      </c>
      <c r="AD25" s="16">
        <f t="shared" si="17"/>
        <v>0</v>
      </c>
      <c r="AE25" s="32">
        <f t="shared" si="17"/>
        <v>168</v>
      </c>
      <c r="AF25" s="32">
        <f t="shared" si="17"/>
        <v>418</v>
      </c>
    </row>
    <row r="26" spans="2:32" ht="23.1" customHeight="1" x14ac:dyDescent="0.25">
      <c r="B26" s="23" t="s">
        <v>53</v>
      </c>
      <c r="C26" s="50">
        <v>6</v>
      </c>
      <c r="D26" s="50">
        <v>3</v>
      </c>
      <c r="E26" s="50">
        <v>0</v>
      </c>
      <c r="F26" s="50">
        <v>2</v>
      </c>
      <c r="G26" s="50">
        <v>0</v>
      </c>
      <c r="H26" s="50">
        <v>0</v>
      </c>
      <c r="I26" s="50">
        <v>2</v>
      </c>
      <c r="J26" s="50">
        <v>0</v>
      </c>
      <c r="K26" s="50">
        <v>0</v>
      </c>
      <c r="L26" s="50">
        <v>0</v>
      </c>
      <c r="M26" s="50">
        <v>9</v>
      </c>
      <c r="N26" s="50">
        <v>0</v>
      </c>
      <c r="O26" s="17">
        <f t="shared" si="0"/>
        <v>13</v>
      </c>
      <c r="P26" s="15">
        <f t="shared" si="1"/>
        <v>22</v>
      </c>
      <c r="R26" s="28" t="s">
        <v>86</v>
      </c>
      <c r="S26" s="16">
        <f t="shared" ref="S26:AF26" si="18">SUM(S13:S18)</f>
        <v>106</v>
      </c>
      <c r="T26" s="16">
        <f t="shared" si="18"/>
        <v>75</v>
      </c>
      <c r="U26" s="16">
        <f t="shared" si="18"/>
        <v>26</v>
      </c>
      <c r="V26" s="16">
        <f t="shared" si="18"/>
        <v>7</v>
      </c>
      <c r="W26" s="16">
        <f t="shared" si="18"/>
        <v>0</v>
      </c>
      <c r="X26" s="16">
        <f t="shared" si="18"/>
        <v>0</v>
      </c>
      <c r="Y26" s="16">
        <f t="shared" si="18"/>
        <v>40</v>
      </c>
      <c r="Z26" s="16">
        <f t="shared" si="18"/>
        <v>10</v>
      </c>
      <c r="AA26" s="16">
        <f t="shared" si="18"/>
        <v>0</v>
      </c>
      <c r="AB26" s="16">
        <f t="shared" si="18"/>
        <v>0</v>
      </c>
      <c r="AC26" s="16">
        <f t="shared" si="18"/>
        <v>340</v>
      </c>
      <c r="AD26" s="16">
        <f t="shared" si="18"/>
        <v>0</v>
      </c>
      <c r="AE26" s="32">
        <f t="shared" si="18"/>
        <v>264</v>
      </c>
      <c r="AF26" s="32">
        <f t="shared" si="18"/>
        <v>604</v>
      </c>
    </row>
    <row r="27" spans="2:32" ht="23.1" customHeight="1" x14ac:dyDescent="0.25">
      <c r="B27" s="23" t="s">
        <v>54</v>
      </c>
      <c r="C27" s="50">
        <v>7</v>
      </c>
      <c r="D27" s="50">
        <v>1</v>
      </c>
      <c r="E27" s="50">
        <v>2</v>
      </c>
      <c r="F27" s="50">
        <v>0</v>
      </c>
      <c r="G27" s="50">
        <v>0</v>
      </c>
      <c r="H27" s="50">
        <v>0</v>
      </c>
      <c r="I27" s="50">
        <v>4</v>
      </c>
      <c r="J27" s="50">
        <v>0</v>
      </c>
      <c r="K27" s="50">
        <v>0</v>
      </c>
      <c r="L27" s="50">
        <v>0</v>
      </c>
      <c r="M27" s="50">
        <v>24</v>
      </c>
      <c r="N27" s="50">
        <v>0</v>
      </c>
      <c r="O27" s="17">
        <f t="shared" si="0"/>
        <v>14</v>
      </c>
      <c r="P27" s="15">
        <f t="shared" si="1"/>
        <v>38</v>
      </c>
      <c r="R27" s="29" t="s">
        <v>87</v>
      </c>
      <c r="S27" s="16">
        <f t="shared" ref="S27:AF27" si="19">SUM(S19:S21)</f>
        <v>40</v>
      </c>
      <c r="T27" s="16">
        <f t="shared" si="19"/>
        <v>41</v>
      </c>
      <c r="U27" s="16">
        <f t="shared" si="19"/>
        <v>9</v>
      </c>
      <c r="V27" s="16">
        <f t="shared" si="19"/>
        <v>28</v>
      </c>
      <c r="W27" s="16">
        <f t="shared" si="19"/>
        <v>5</v>
      </c>
      <c r="X27" s="16">
        <f t="shared" si="19"/>
        <v>3</v>
      </c>
      <c r="Y27" s="16">
        <f t="shared" si="19"/>
        <v>23</v>
      </c>
      <c r="Z27" s="16">
        <f t="shared" si="19"/>
        <v>4</v>
      </c>
      <c r="AA27" s="16">
        <f t="shared" si="19"/>
        <v>0</v>
      </c>
      <c r="AB27" s="16">
        <f t="shared" si="19"/>
        <v>0</v>
      </c>
      <c r="AC27" s="16">
        <f t="shared" si="19"/>
        <v>177</v>
      </c>
      <c r="AD27" s="16">
        <f t="shared" si="19"/>
        <v>0</v>
      </c>
      <c r="AE27" s="32">
        <f t="shared" si="19"/>
        <v>153</v>
      </c>
      <c r="AF27" s="32">
        <f t="shared" si="19"/>
        <v>330</v>
      </c>
    </row>
    <row r="28" spans="2:32" ht="23.1" customHeight="1" x14ac:dyDescent="0.25">
      <c r="B28" s="23" t="s">
        <v>55</v>
      </c>
      <c r="C28" s="50">
        <v>5</v>
      </c>
      <c r="D28" s="50">
        <v>3</v>
      </c>
      <c r="E28" s="50">
        <v>0</v>
      </c>
      <c r="F28" s="50">
        <v>0</v>
      </c>
      <c r="G28" s="50">
        <v>0</v>
      </c>
      <c r="H28" s="50">
        <v>0</v>
      </c>
      <c r="I28" s="50">
        <v>2</v>
      </c>
      <c r="J28" s="50">
        <v>0</v>
      </c>
      <c r="K28" s="50">
        <v>0</v>
      </c>
      <c r="L28" s="50">
        <v>0</v>
      </c>
      <c r="M28" s="50">
        <v>18</v>
      </c>
      <c r="N28" s="50">
        <v>0</v>
      </c>
      <c r="O28" s="17">
        <f t="shared" si="0"/>
        <v>10</v>
      </c>
      <c r="P28" s="15">
        <f t="shared" si="1"/>
        <v>28</v>
      </c>
      <c r="R28" s="5" t="s">
        <v>17</v>
      </c>
      <c r="S28" s="16">
        <f t="shared" ref="S28:AF28" si="20">SUM(S10:S21)</f>
        <v>218</v>
      </c>
      <c r="T28" s="16">
        <f t="shared" si="20"/>
        <v>169</v>
      </c>
      <c r="U28" s="16">
        <f t="shared" si="20"/>
        <v>52</v>
      </c>
      <c r="V28" s="16">
        <f t="shared" si="20"/>
        <v>43</v>
      </c>
      <c r="W28" s="16">
        <f t="shared" si="20"/>
        <v>8</v>
      </c>
      <c r="X28" s="16">
        <f t="shared" si="20"/>
        <v>4</v>
      </c>
      <c r="Y28" s="16">
        <f t="shared" si="20"/>
        <v>74</v>
      </c>
      <c r="Z28" s="16">
        <f t="shared" si="20"/>
        <v>17</v>
      </c>
      <c r="AA28" s="16">
        <f t="shared" si="20"/>
        <v>0</v>
      </c>
      <c r="AB28" s="16">
        <f t="shared" si="20"/>
        <v>0</v>
      </c>
      <c r="AC28" s="16">
        <f t="shared" si="20"/>
        <v>767</v>
      </c>
      <c r="AD28" s="16">
        <f t="shared" si="20"/>
        <v>0</v>
      </c>
      <c r="AE28" s="32">
        <f t="shared" si="20"/>
        <v>585</v>
      </c>
      <c r="AF28" s="32">
        <f t="shared" si="20"/>
        <v>1352</v>
      </c>
    </row>
    <row r="29" spans="2:32" ht="23.1" customHeight="1" x14ac:dyDescent="0.25">
      <c r="B29" s="23" t="s">
        <v>56</v>
      </c>
      <c r="C29" s="50">
        <v>4</v>
      </c>
      <c r="D29" s="50">
        <v>6</v>
      </c>
      <c r="E29" s="50">
        <v>0</v>
      </c>
      <c r="F29" s="50">
        <v>1</v>
      </c>
      <c r="G29" s="50">
        <v>0</v>
      </c>
      <c r="H29" s="50">
        <v>0</v>
      </c>
      <c r="I29" s="50">
        <v>3</v>
      </c>
      <c r="J29" s="50">
        <v>0</v>
      </c>
      <c r="K29" s="50">
        <v>0</v>
      </c>
      <c r="L29" s="50">
        <v>0</v>
      </c>
      <c r="M29" s="50">
        <v>13</v>
      </c>
      <c r="N29" s="50">
        <v>0</v>
      </c>
      <c r="O29" s="17">
        <f t="shared" si="0"/>
        <v>14</v>
      </c>
      <c r="P29" s="15">
        <f t="shared" si="1"/>
        <v>27</v>
      </c>
      <c r="R29"/>
      <c r="S29" s="20"/>
      <c r="T29" s="19"/>
    </row>
    <row r="30" spans="2:32" ht="23.1" customHeight="1" x14ac:dyDescent="0.25">
      <c r="B30" s="23" t="s">
        <v>57</v>
      </c>
      <c r="C30" s="50">
        <v>2</v>
      </c>
      <c r="D30" s="50">
        <v>3</v>
      </c>
      <c r="E30" s="50">
        <v>3</v>
      </c>
      <c r="F30" s="50">
        <v>1</v>
      </c>
      <c r="G30" s="50">
        <v>0</v>
      </c>
      <c r="H30" s="50">
        <v>0</v>
      </c>
      <c r="I30" s="50">
        <v>1</v>
      </c>
      <c r="J30" s="50">
        <v>1</v>
      </c>
      <c r="K30" s="50">
        <v>0</v>
      </c>
      <c r="L30" s="50">
        <v>0</v>
      </c>
      <c r="M30" s="50">
        <v>11</v>
      </c>
      <c r="N30" s="50">
        <v>0</v>
      </c>
      <c r="O30" s="17">
        <f t="shared" si="0"/>
        <v>11</v>
      </c>
      <c r="P30" s="15">
        <f t="shared" si="1"/>
        <v>22</v>
      </c>
    </row>
    <row r="31" spans="2:32" ht="23.1" customHeight="1" x14ac:dyDescent="0.25">
      <c r="B31" s="24" t="s">
        <v>58</v>
      </c>
      <c r="C31" s="50">
        <v>6</v>
      </c>
      <c r="D31" s="50">
        <v>4</v>
      </c>
      <c r="E31" s="50">
        <v>3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22</v>
      </c>
      <c r="N31" s="50">
        <v>0</v>
      </c>
      <c r="O31" s="17">
        <f t="shared" si="0"/>
        <v>13</v>
      </c>
      <c r="P31" s="15">
        <f t="shared" si="1"/>
        <v>35</v>
      </c>
    </row>
    <row r="32" spans="2:32" ht="23.1" customHeight="1" x14ac:dyDescent="0.25">
      <c r="B32" s="24" t="s">
        <v>59</v>
      </c>
      <c r="C32" s="50">
        <v>5</v>
      </c>
      <c r="D32" s="50">
        <v>4</v>
      </c>
      <c r="E32" s="50">
        <v>0</v>
      </c>
      <c r="F32" s="50">
        <v>0</v>
      </c>
      <c r="G32" s="50">
        <v>0</v>
      </c>
      <c r="H32" s="50">
        <v>0</v>
      </c>
      <c r="I32" s="50">
        <v>3</v>
      </c>
      <c r="J32" s="50">
        <v>1</v>
      </c>
      <c r="K32" s="50">
        <v>0</v>
      </c>
      <c r="L32" s="50">
        <v>0</v>
      </c>
      <c r="M32" s="50">
        <v>14</v>
      </c>
      <c r="N32" s="50">
        <v>0</v>
      </c>
      <c r="O32" s="17">
        <f t="shared" si="0"/>
        <v>13</v>
      </c>
      <c r="P32" s="15">
        <f t="shared" si="1"/>
        <v>27</v>
      </c>
    </row>
    <row r="33" spans="2:20" ht="23.1" customHeight="1" x14ac:dyDescent="0.25">
      <c r="B33" s="23" t="s">
        <v>60</v>
      </c>
      <c r="C33" s="50">
        <v>4</v>
      </c>
      <c r="D33" s="50">
        <v>3</v>
      </c>
      <c r="E33" s="50">
        <v>1</v>
      </c>
      <c r="F33" s="50">
        <v>0</v>
      </c>
      <c r="G33" s="50">
        <v>0</v>
      </c>
      <c r="H33" s="50">
        <v>0</v>
      </c>
      <c r="I33" s="50">
        <v>1</v>
      </c>
      <c r="J33" s="50">
        <v>0</v>
      </c>
      <c r="K33" s="50">
        <v>0</v>
      </c>
      <c r="L33" s="50">
        <v>0</v>
      </c>
      <c r="M33" s="50">
        <v>12</v>
      </c>
      <c r="N33" s="50">
        <v>0</v>
      </c>
      <c r="O33" s="17">
        <f t="shared" si="0"/>
        <v>9</v>
      </c>
      <c r="P33" s="15">
        <f t="shared" si="1"/>
        <v>21</v>
      </c>
    </row>
    <row r="34" spans="2:20" ht="23.1" customHeight="1" x14ac:dyDescent="0.25">
      <c r="B34" s="24" t="s">
        <v>61</v>
      </c>
      <c r="C34" s="50">
        <v>3</v>
      </c>
      <c r="D34" s="50">
        <v>2</v>
      </c>
      <c r="E34" s="50">
        <v>1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15</v>
      </c>
      <c r="N34" s="50">
        <v>0</v>
      </c>
      <c r="O34" s="17">
        <f t="shared" si="0"/>
        <v>6</v>
      </c>
      <c r="P34" s="15">
        <f t="shared" si="1"/>
        <v>21</v>
      </c>
    </row>
    <row r="35" spans="2:20" ht="23.1" customHeight="1" x14ac:dyDescent="0.25">
      <c r="B35" s="24" t="s">
        <v>62</v>
      </c>
      <c r="C35" s="50">
        <v>3</v>
      </c>
      <c r="D35" s="50">
        <v>3</v>
      </c>
      <c r="E35" s="50">
        <v>2</v>
      </c>
      <c r="F35" s="50">
        <v>0</v>
      </c>
      <c r="G35" s="50">
        <v>0</v>
      </c>
      <c r="H35" s="50">
        <v>0</v>
      </c>
      <c r="I35" s="50">
        <v>2</v>
      </c>
      <c r="J35" s="50">
        <v>0</v>
      </c>
      <c r="K35" s="50">
        <v>0</v>
      </c>
      <c r="L35" s="50">
        <v>0</v>
      </c>
      <c r="M35" s="50">
        <v>13</v>
      </c>
      <c r="N35" s="50">
        <v>0</v>
      </c>
      <c r="O35" s="17">
        <f t="shared" si="0"/>
        <v>10</v>
      </c>
      <c r="P35" s="15">
        <f t="shared" si="1"/>
        <v>23</v>
      </c>
    </row>
    <row r="36" spans="2:20" ht="23.1" customHeight="1" x14ac:dyDescent="0.25">
      <c r="B36" s="24" t="s">
        <v>63</v>
      </c>
      <c r="C36" s="50">
        <v>6</v>
      </c>
      <c r="D36" s="50">
        <v>3</v>
      </c>
      <c r="E36" s="50">
        <v>1</v>
      </c>
      <c r="F36" s="50">
        <v>0</v>
      </c>
      <c r="G36" s="50">
        <v>0</v>
      </c>
      <c r="H36" s="50">
        <v>0</v>
      </c>
      <c r="I36" s="50">
        <v>1</v>
      </c>
      <c r="J36" s="50">
        <v>2</v>
      </c>
      <c r="K36" s="50">
        <v>0</v>
      </c>
      <c r="L36" s="50">
        <v>0</v>
      </c>
      <c r="M36" s="50">
        <v>24</v>
      </c>
      <c r="N36" s="50">
        <v>0</v>
      </c>
      <c r="O36" s="17">
        <f t="shared" si="0"/>
        <v>13</v>
      </c>
      <c r="P36" s="15">
        <f t="shared" si="1"/>
        <v>37</v>
      </c>
    </row>
    <row r="37" spans="2:20" ht="23.1" customHeight="1" x14ac:dyDescent="0.25">
      <c r="B37" s="23" t="s">
        <v>64</v>
      </c>
      <c r="C37" s="50">
        <v>4</v>
      </c>
      <c r="D37" s="50">
        <v>3</v>
      </c>
      <c r="E37" s="50">
        <v>2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15</v>
      </c>
      <c r="N37" s="50">
        <v>0</v>
      </c>
      <c r="O37" s="17">
        <f t="shared" si="0"/>
        <v>9</v>
      </c>
      <c r="P37" s="15">
        <f t="shared" si="1"/>
        <v>24</v>
      </c>
    </row>
    <row r="38" spans="2:20" ht="23.1" customHeight="1" x14ac:dyDescent="0.25">
      <c r="B38" s="24" t="s">
        <v>65</v>
      </c>
      <c r="C38" s="50">
        <v>5</v>
      </c>
      <c r="D38" s="50">
        <v>3</v>
      </c>
      <c r="E38" s="50">
        <v>0</v>
      </c>
      <c r="F38" s="50">
        <v>0</v>
      </c>
      <c r="G38" s="50">
        <v>0</v>
      </c>
      <c r="H38" s="50">
        <v>0</v>
      </c>
      <c r="I38" s="50">
        <v>3</v>
      </c>
      <c r="J38" s="50">
        <v>1</v>
      </c>
      <c r="K38" s="50">
        <v>0</v>
      </c>
      <c r="L38" s="50">
        <v>0</v>
      </c>
      <c r="M38" s="50">
        <v>23</v>
      </c>
      <c r="N38" s="50">
        <v>0</v>
      </c>
      <c r="O38" s="17">
        <f t="shared" si="0"/>
        <v>12</v>
      </c>
      <c r="P38" s="15">
        <f t="shared" si="1"/>
        <v>35</v>
      </c>
    </row>
    <row r="39" spans="2:20" ht="23.1" customHeight="1" x14ac:dyDescent="0.25">
      <c r="B39" s="24" t="s">
        <v>66</v>
      </c>
      <c r="C39" s="50">
        <v>3</v>
      </c>
      <c r="D39" s="50">
        <v>3</v>
      </c>
      <c r="E39" s="50">
        <v>0</v>
      </c>
      <c r="F39" s="50">
        <v>1</v>
      </c>
      <c r="G39" s="50">
        <v>0</v>
      </c>
      <c r="H39" s="50">
        <v>0</v>
      </c>
      <c r="I39" s="50">
        <v>1</v>
      </c>
      <c r="J39" s="50">
        <v>0</v>
      </c>
      <c r="K39" s="50">
        <v>0</v>
      </c>
      <c r="L39" s="50">
        <v>0</v>
      </c>
      <c r="M39" s="50">
        <v>10</v>
      </c>
      <c r="N39" s="50">
        <v>0</v>
      </c>
      <c r="O39" s="17">
        <f t="shared" si="0"/>
        <v>8</v>
      </c>
      <c r="P39" s="15">
        <f t="shared" si="1"/>
        <v>18</v>
      </c>
    </row>
    <row r="40" spans="2:20" ht="23.1" customHeight="1" x14ac:dyDescent="0.25">
      <c r="B40" s="24" t="s">
        <v>67</v>
      </c>
      <c r="C40" s="50">
        <v>4</v>
      </c>
      <c r="D40" s="50">
        <v>0</v>
      </c>
      <c r="E40" s="50">
        <v>1</v>
      </c>
      <c r="F40" s="50">
        <v>1</v>
      </c>
      <c r="G40" s="50">
        <v>0</v>
      </c>
      <c r="H40" s="50">
        <v>0</v>
      </c>
      <c r="I40" s="50">
        <v>1</v>
      </c>
      <c r="J40" s="50">
        <v>2</v>
      </c>
      <c r="K40" s="50">
        <v>0</v>
      </c>
      <c r="L40" s="50">
        <v>0</v>
      </c>
      <c r="M40" s="50">
        <v>16</v>
      </c>
      <c r="N40" s="50">
        <v>0</v>
      </c>
      <c r="O40" s="17">
        <f t="shared" si="0"/>
        <v>9</v>
      </c>
      <c r="P40" s="15">
        <f t="shared" si="1"/>
        <v>25</v>
      </c>
    </row>
    <row r="41" spans="2:20" ht="23.1" customHeight="1" x14ac:dyDescent="0.25">
      <c r="B41" s="23" t="s">
        <v>68</v>
      </c>
      <c r="C41" s="50">
        <v>0</v>
      </c>
      <c r="D41" s="50">
        <v>2</v>
      </c>
      <c r="E41" s="50">
        <v>3</v>
      </c>
      <c r="F41" s="50">
        <v>0</v>
      </c>
      <c r="G41" s="50">
        <v>0</v>
      </c>
      <c r="H41" s="50">
        <v>0</v>
      </c>
      <c r="I41" s="50">
        <v>4</v>
      </c>
      <c r="J41" s="50">
        <v>0</v>
      </c>
      <c r="K41" s="50">
        <v>0</v>
      </c>
      <c r="L41" s="50">
        <v>0</v>
      </c>
      <c r="M41" s="50">
        <v>11</v>
      </c>
      <c r="N41" s="50">
        <v>0</v>
      </c>
      <c r="O41" s="17">
        <f t="shared" si="0"/>
        <v>9</v>
      </c>
      <c r="P41" s="15">
        <f t="shared" si="1"/>
        <v>20</v>
      </c>
    </row>
    <row r="42" spans="2:20" ht="23.1" customHeight="1" x14ac:dyDescent="0.25">
      <c r="B42" s="24" t="s">
        <v>69</v>
      </c>
      <c r="C42" s="50">
        <v>9</v>
      </c>
      <c r="D42" s="50">
        <v>4</v>
      </c>
      <c r="E42" s="50">
        <v>1</v>
      </c>
      <c r="F42" s="50">
        <v>1</v>
      </c>
      <c r="G42" s="50">
        <v>0</v>
      </c>
      <c r="H42" s="50">
        <v>0</v>
      </c>
      <c r="I42" s="50">
        <v>1</v>
      </c>
      <c r="J42" s="50">
        <v>0</v>
      </c>
      <c r="K42" s="50">
        <v>0</v>
      </c>
      <c r="L42" s="50">
        <v>0</v>
      </c>
      <c r="M42" s="50">
        <v>12</v>
      </c>
      <c r="N42" s="50">
        <v>0</v>
      </c>
      <c r="O42" s="17">
        <f t="shared" si="0"/>
        <v>16</v>
      </c>
      <c r="P42" s="15">
        <f t="shared" si="1"/>
        <v>28</v>
      </c>
    </row>
    <row r="43" spans="2:20" ht="23.1" customHeight="1" x14ac:dyDescent="0.25">
      <c r="B43" s="23" t="s">
        <v>70</v>
      </c>
      <c r="C43" s="50">
        <v>0</v>
      </c>
      <c r="D43" s="50">
        <v>0</v>
      </c>
      <c r="E43" s="50">
        <v>0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1</v>
      </c>
      <c r="N43" s="50">
        <v>0</v>
      </c>
      <c r="O43" s="17">
        <f t="shared" si="0"/>
        <v>0</v>
      </c>
      <c r="P43" s="15">
        <f t="shared" si="1"/>
        <v>1</v>
      </c>
    </row>
    <row r="44" spans="2:20" ht="23.1" customHeight="1" x14ac:dyDescent="0.25">
      <c r="B44" s="25" t="s">
        <v>71</v>
      </c>
      <c r="C44" s="50">
        <v>3</v>
      </c>
      <c r="D44" s="50">
        <v>4</v>
      </c>
      <c r="E44" s="50">
        <v>1</v>
      </c>
      <c r="F44" s="50">
        <v>0</v>
      </c>
      <c r="G44" s="50">
        <v>0</v>
      </c>
      <c r="H44" s="50">
        <v>0</v>
      </c>
      <c r="I44" s="50">
        <v>2</v>
      </c>
      <c r="J44" s="50">
        <v>1</v>
      </c>
      <c r="K44" s="50">
        <v>0</v>
      </c>
      <c r="L44" s="50">
        <v>0</v>
      </c>
      <c r="M44" s="50">
        <v>5</v>
      </c>
      <c r="N44" s="50">
        <v>0</v>
      </c>
      <c r="O44" s="17">
        <f t="shared" si="0"/>
        <v>11</v>
      </c>
      <c r="P44" s="15">
        <f t="shared" si="1"/>
        <v>16</v>
      </c>
    </row>
    <row r="45" spans="2:20" ht="23.1" customHeight="1" x14ac:dyDescent="0.25">
      <c r="B45" s="23" t="s">
        <v>72</v>
      </c>
      <c r="C45" s="50">
        <v>5</v>
      </c>
      <c r="D45" s="50">
        <v>2</v>
      </c>
      <c r="E45" s="50">
        <v>3</v>
      </c>
      <c r="F45" s="50">
        <v>0</v>
      </c>
      <c r="G45" s="50">
        <v>0</v>
      </c>
      <c r="H45" s="50">
        <v>0</v>
      </c>
      <c r="I45" s="50">
        <v>3</v>
      </c>
      <c r="J45" s="50">
        <v>0</v>
      </c>
      <c r="K45" s="50">
        <v>0</v>
      </c>
      <c r="L45" s="50">
        <v>0</v>
      </c>
      <c r="M45" s="50">
        <v>13</v>
      </c>
      <c r="N45" s="50">
        <v>0</v>
      </c>
      <c r="O45" s="17">
        <f t="shared" si="0"/>
        <v>13</v>
      </c>
      <c r="P45" s="15">
        <f t="shared" si="1"/>
        <v>26</v>
      </c>
    </row>
    <row r="46" spans="2:20" ht="23.1" customHeight="1" x14ac:dyDescent="0.25">
      <c r="B46" s="24" t="s">
        <v>73</v>
      </c>
      <c r="C46" s="50">
        <v>1</v>
      </c>
      <c r="D46" s="50">
        <v>0</v>
      </c>
      <c r="E46" s="50">
        <v>0</v>
      </c>
      <c r="F46" s="50">
        <v>0</v>
      </c>
      <c r="G46" s="50">
        <v>0</v>
      </c>
      <c r="H46" s="50">
        <v>0</v>
      </c>
      <c r="I46" s="50">
        <v>0</v>
      </c>
      <c r="J46" s="50">
        <v>1</v>
      </c>
      <c r="K46" s="50">
        <v>0</v>
      </c>
      <c r="L46" s="50">
        <v>0</v>
      </c>
      <c r="M46" s="50">
        <v>9</v>
      </c>
      <c r="N46" s="50">
        <v>0</v>
      </c>
      <c r="O46" s="17">
        <f t="shared" si="0"/>
        <v>2</v>
      </c>
      <c r="P46" s="15">
        <f t="shared" si="1"/>
        <v>11</v>
      </c>
      <c r="R46" s="8"/>
      <c r="T46"/>
    </row>
    <row r="47" spans="2:20" ht="23.1" customHeight="1" x14ac:dyDescent="0.25">
      <c r="B47" s="24" t="s">
        <v>74</v>
      </c>
      <c r="C47" s="50">
        <v>2</v>
      </c>
      <c r="D47" s="50">
        <v>4</v>
      </c>
      <c r="E47" s="50">
        <v>0</v>
      </c>
      <c r="F47" s="50">
        <v>1</v>
      </c>
      <c r="G47" s="50">
        <v>0</v>
      </c>
      <c r="H47" s="50">
        <v>0</v>
      </c>
      <c r="I47" s="50">
        <v>2</v>
      </c>
      <c r="J47" s="50">
        <v>0</v>
      </c>
      <c r="K47" s="50">
        <v>0</v>
      </c>
      <c r="L47" s="50">
        <v>0</v>
      </c>
      <c r="M47" s="50">
        <v>20</v>
      </c>
      <c r="N47" s="50">
        <v>0</v>
      </c>
      <c r="O47" s="17">
        <f t="shared" si="0"/>
        <v>9</v>
      </c>
      <c r="P47" s="15">
        <f t="shared" si="1"/>
        <v>29</v>
      </c>
      <c r="R47" s="8"/>
      <c r="T47"/>
    </row>
    <row r="48" spans="2:20" ht="23.1" customHeight="1" x14ac:dyDescent="0.25">
      <c r="B48" s="24" t="s">
        <v>75</v>
      </c>
      <c r="C48" s="50">
        <v>4</v>
      </c>
      <c r="D48" s="50">
        <v>3</v>
      </c>
      <c r="E48" s="50">
        <v>0</v>
      </c>
      <c r="F48" s="50">
        <v>5</v>
      </c>
      <c r="G48" s="50">
        <v>0</v>
      </c>
      <c r="H48" s="50">
        <v>0</v>
      </c>
      <c r="I48" s="50">
        <v>0</v>
      </c>
      <c r="J48" s="50">
        <v>1</v>
      </c>
      <c r="K48" s="50">
        <v>0</v>
      </c>
      <c r="L48" s="50">
        <v>0</v>
      </c>
      <c r="M48" s="50">
        <v>23</v>
      </c>
      <c r="N48" s="50">
        <v>0</v>
      </c>
      <c r="O48" s="17">
        <f t="shared" si="0"/>
        <v>13</v>
      </c>
      <c r="P48" s="15">
        <f t="shared" si="1"/>
        <v>36</v>
      </c>
      <c r="R48" s="8"/>
      <c r="T48"/>
    </row>
    <row r="49" spans="2:20" ht="23.1" customHeight="1" x14ac:dyDescent="0.25">
      <c r="B49" s="23" t="s">
        <v>76</v>
      </c>
      <c r="C49" s="50">
        <v>4</v>
      </c>
      <c r="D49" s="50">
        <v>3</v>
      </c>
      <c r="E49" s="50">
        <v>2</v>
      </c>
      <c r="F49" s="50">
        <v>8</v>
      </c>
      <c r="G49" s="50">
        <v>1</v>
      </c>
      <c r="H49" s="50">
        <v>0</v>
      </c>
      <c r="I49" s="50">
        <v>3</v>
      </c>
      <c r="J49" s="50">
        <v>1</v>
      </c>
      <c r="K49" s="50">
        <v>0</v>
      </c>
      <c r="L49" s="50">
        <v>0</v>
      </c>
      <c r="M49" s="50">
        <v>15</v>
      </c>
      <c r="N49" s="50">
        <v>0</v>
      </c>
      <c r="O49" s="17">
        <f t="shared" si="0"/>
        <v>22</v>
      </c>
      <c r="P49" s="15">
        <f t="shared" si="1"/>
        <v>37</v>
      </c>
      <c r="R49" s="8"/>
      <c r="T49"/>
    </row>
    <row r="50" spans="2:20" ht="23.1" customHeight="1" x14ac:dyDescent="0.25">
      <c r="B50" s="24" t="s">
        <v>77</v>
      </c>
      <c r="C50" s="50">
        <v>7</v>
      </c>
      <c r="D50" s="50">
        <v>4</v>
      </c>
      <c r="E50" s="50">
        <v>2</v>
      </c>
      <c r="F50" s="50">
        <v>2</v>
      </c>
      <c r="G50" s="50">
        <v>3</v>
      </c>
      <c r="H50" s="50">
        <v>0</v>
      </c>
      <c r="I50" s="50">
        <v>5</v>
      </c>
      <c r="J50" s="50">
        <v>0</v>
      </c>
      <c r="K50" s="50">
        <v>0</v>
      </c>
      <c r="L50" s="50">
        <v>0</v>
      </c>
      <c r="M50" s="50">
        <v>20</v>
      </c>
      <c r="N50" s="50">
        <v>0</v>
      </c>
      <c r="O50" s="17">
        <f t="shared" si="0"/>
        <v>23</v>
      </c>
      <c r="P50" s="15">
        <f t="shared" si="1"/>
        <v>43</v>
      </c>
      <c r="R50" s="8"/>
      <c r="T50"/>
    </row>
    <row r="51" spans="2:20" ht="23.1" customHeight="1" x14ac:dyDescent="0.25">
      <c r="B51" s="24" t="s">
        <v>78</v>
      </c>
      <c r="C51" s="50">
        <v>2</v>
      </c>
      <c r="D51" s="50">
        <v>2</v>
      </c>
      <c r="E51" s="50">
        <v>0</v>
      </c>
      <c r="F51" s="50">
        <v>2</v>
      </c>
      <c r="G51" s="50">
        <v>0</v>
      </c>
      <c r="H51" s="50">
        <v>0</v>
      </c>
      <c r="I51" s="50">
        <v>2</v>
      </c>
      <c r="J51" s="50">
        <v>0</v>
      </c>
      <c r="K51" s="50">
        <v>0</v>
      </c>
      <c r="L51" s="50">
        <v>0</v>
      </c>
      <c r="M51" s="50">
        <v>18</v>
      </c>
      <c r="N51" s="50">
        <v>0</v>
      </c>
      <c r="O51" s="17">
        <f t="shared" si="0"/>
        <v>8</v>
      </c>
      <c r="P51" s="15">
        <f t="shared" si="1"/>
        <v>26</v>
      </c>
      <c r="R51" s="8"/>
      <c r="T51"/>
    </row>
    <row r="52" spans="2:20" ht="23.1" customHeight="1" x14ac:dyDescent="0.25">
      <c r="B52" s="24" t="s">
        <v>79</v>
      </c>
      <c r="C52" s="50">
        <v>3</v>
      </c>
      <c r="D52" s="50">
        <v>4</v>
      </c>
      <c r="E52" s="50">
        <v>1</v>
      </c>
      <c r="F52" s="50">
        <v>2</v>
      </c>
      <c r="G52" s="50">
        <v>0</v>
      </c>
      <c r="H52" s="50">
        <v>0</v>
      </c>
      <c r="I52" s="50">
        <v>1</v>
      </c>
      <c r="J52" s="50">
        <v>0</v>
      </c>
      <c r="K52" s="50">
        <v>0</v>
      </c>
      <c r="L52" s="50">
        <v>0</v>
      </c>
      <c r="M52" s="50">
        <v>14</v>
      </c>
      <c r="N52" s="50">
        <v>0</v>
      </c>
      <c r="O52" s="17">
        <f t="shared" si="0"/>
        <v>11</v>
      </c>
      <c r="P52" s="15">
        <f t="shared" si="1"/>
        <v>25</v>
      </c>
      <c r="R52" s="8"/>
      <c r="T52"/>
    </row>
    <row r="53" spans="2:20" ht="23.1" customHeight="1" x14ac:dyDescent="0.25">
      <c r="B53" s="23" t="s">
        <v>80</v>
      </c>
      <c r="C53" s="50">
        <v>3</v>
      </c>
      <c r="D53" s="50">
        <v>3</v>
      </c>
      <c r="E53" s="50">
        <v>1</v>
      </c>
      <c r="F53" s="50">
        <v>0</v>
      </c>
      <c r="G53" s="50">
        <v>0</v>
      </c>
      <c r="H53" s="50">
        <v>0</v>
      </c>
      <c r="I53" s="50">
        <v>2</v>
      </c>
      <c r="J53" s="50">
        <v>0</v>
      </c>
      <c r="K53" s="50">
        <v>0</v>
      </c>
      <c r="L53" s="50">
        <v>0</v>
      </c>
      <c r="M53" s="50">
        <v>12</v>
      </c>
      <c r="N53" s="50">
        <v>0</v>
      </c>
      <c r="O53" s="17">
        <f t="shared" si="0"/>
        <v>9</v>
      </c>
      <c r="P53" s="15">
        <f t="shared" si="1"/>
        <v>21</v>
      </c>
      <c r="R53" s="8"/>
      <c r="T53"/>
    </row>
    <row r="54" spans="2:20" ht="23.1" customHeight="1" x14ac:dyDescent="0.25">
      <c r="B54" s="23" t="s">
        <v>81</v>
      </c>
      <c r="C54" s="50">
        <v>4</v>
      </c>
      <c r="D54" s="50">
        <v>5</v>
      </c>
      <c r="E54" s="50">
        <v>1</v>
      </c>
      <c r="F54" s="50">
        <v>1</v>
      </c>
      <c r="G54" s="50">
        <v>1</v>
      </c>
      <c r="H54" s="50">
        <v>0</v>
      </c>
      <c r="I54" s="50">
        <v>4</v>
      </c>
      <c r="J54" s="50">
        <v>0</v>
      </c>
      <c r="K54" s="50">
        <v>0</v>
      </c>
      <c r="L54" s="50">
        <v>0</v>
      </c>
      <c r="M54" s="50">
        <v>8</v>
      </c>
      <c r="N54" s="50">
        <v>0</v>
      </c>
      <c r="O54" s="17">
        <f t="shared" si="0"/>
        <v>16</v>
      </c>
      <c r="P54" s="15">
        <f t="shared" si="1"/>
        <v>24</v>
      </c>
      <c r="R54" s="8"/>
      <c r="T54"/>
    </row>
    <row r="55" spans="2:20" ht="23.1" customHeight="1" x14ac:dyDescent="0.25">
      <c r="B55" s="23" t="s">
        <v>82</v>
      </c>
      <c r="C55" s="50">
        <v>3</v>
      </c>
      <c r="D55" s="50">
        <v>3</v>
      </c>
      <c r="E55" s="50">
        <v>0</v>
      </c>
      <c r="F55" s="50">
        <v>4</v>
      </c>
      <c r="G55" s="50">
        <v>0</v>
      </c>
      <c r="H55" s="50">
        <v>0</v>
      </c>
      <c r="I55" s="50">
        <v>3</v>
      </c>
      <c r="J55" s="50">
        <v>1</v>
      </c>
      <c r="K55" s="50">
        <v>0</v>
      </c>
      <c r="L55" s="50">
        <v>0</v>
      </c>
      <c r="M55" s="50">
        <v>11</v>
      </c>
      <c r="N55" s="50">
        <v>0</v>
      </c>
      <c r="O55" s="17">
        <f t="shared" si="0"/>
        <v>14</v>
      </c>
      <c r="P55" s="15">
        <f t="shared" si="1"/>
        <v>25</v>
      </c>
      <c r="R55" s="8"/>
      <c r="T55"/>
    </row>
    <row r="56" spans="2:20" ht="23.1" customHeight="1" x14ac:dyDescent="0.25">
      <c r="B56" s="23" t="s">
        <v>83</v>
      </c>
      <c r="C56" s="50">
        <v>4</v>
      </c>
      <c r="D56" s="50">
        <v>5</v>
      </c>
      <c r="E56" s="50">
        <v>1</v>
      </c>
      <c r="F56" s="50">
        <v>2</v>
      </c>
      <c r="G56" s="50">
        <v>0</v>
      </c>
      <c r="H56" s="50">
        <v>3</v>
      </c>
      <c r="I56" s="50">
        <v>0</v>
      </c>
      <c r="J56" s="50">
        <v>0</v>
      </c>
      <c r="K56" s="50">
        <v>0</v>
      </c>
      <c r="L56" s="50">
        <v>0</v>
      </c>
      <c r="M56" s="50">
        <v>13</v>
      </c>
      <c r="N56" s="50">
        <v>0</v>
      </c>
      <c r="O56" s="17">
        <f t="shared" si="0"/>
        <v>15</v>
      </c>
      <c r="P56" s="15">
        <f t="shared" si="1"/>
        <v>28</v>
      </c>
      <c r="R56" s="8"/>
      <c r="T56"/>
    </row>
    <row r="57" spans="2:20" ht="23.1" customHeight="1" x14ac:dyDescent="0.25">
      <c r="B57" s="23" t="s">
        <v>84</v>
      </c>
      <c r="C57" s="50">
        <v>3</v>
      </c>
      <c r="D57" s="50">
        <v>5</v>
      </c>
      <c r="E57" s="50">
        <v>1</v>
      </c>
      <c r="F57" s="50">
        <v>1</v>
      </c>
      <c r="G57" s="50">
        <v>0</v>
      </c>
      <c r="H57" s="50">
        <v>0</v>
      </c>
      <c r="I57" s="50">
        <v>1</v>
      </c>
      <c r="J57" s="50">
        <v>0</v>
      </c>
      <c r="K57" s="50">
        <v>0</v>
      </c>
      <c r="L57" s="50">
        <v>0</v>
      </c>
      <c r="M57" s="50">
        <v>14</v>
      </c>
      <c r="N57" s="50">
        <v>0</v>
      </c>
      <c r="O57" s="17">
        <f t="shared" si="0"/>
        <v>11</v>
      </c>
      <c r="P57" s="15">
        <f t="shared" si="1"/>
        <v>25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218</v>
      </c>
      <c r="D58" s="16">
        <f t="shared" si="21"/>
        <v>169</v>
      </c>
      <c r="E58" s="16">
        <f t="shared" si="21"/>
        <v>52</v>
      </c>
      <c r="F58" s="16">
        <f t="shared" si="21"/>
        <v>43</v>
      </c>
      <c r="G58" s="16">
        <f t="shared" si="21"/>
        <v>8</v>
      </c>
      <c r="H58" s="16">
        <f t="shared" si="21"/>
        <v>4</v>
      </c>
      <c r="I58" s="16">
        <f t="shared" si="21"/>
        <v>74</v>
      </c>
      <c r="J58" s="16">
        <f t="shared" si="21"/>
        <v>17</v>
      </c>
      <c r="K58" s="16">
        <f t="shared" si="21"/>
        <v>0</v>
      </c>
      <c r="L58" s="16">
        <f t="shared" si="21"/>
        <v>0</v>
      </c>
      <c r="M58" s="16">
        <f t="shared" si="21"/>
        <v>767</v>
      </c>
      <c r="N58" s="16">
        <f t="shared" si="21"/>
        <v>0</v>
      </c>
      <c r="O58" s="16">
        <f t="shared" si="21"/>
        <v>585</v>
      </c>
      <c r="P58" s="16">
        <f t="shared" si="21"/>
        <v>1352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0.16124260355029585</v>
      </c>
      <c r="D59" s="43">
        <f t="shared" si="22"/>
        <v>0.125</v>
      </c>
      <c r="E59" s="43">
        <f t="shared" si="22"/>
        <v>3.8461538461538464E-2</v>
      </c>
      <c r="F59" s="43">
        <f t="shared" si="22"/>
        <v>3.1804733727810654E-2</v>
      </c>
      <c r="G59" s="43">
        <f t="shared" si="22"/>
        <v>5.9171597633136093E-3</v>
      </c>
      <c r="H59" s="43">
        <f t="shared" si="22"/>
        <v>2.9585798816568047E-3</v>
      </c>
      <c r="I59" s="43">
        <f t="shared" si="22"/>
        <v>5.473372781065089E-2</v>
      </c>
      <c r="J59" s="43">
        <f t="shared" si="22"/>
        <v>1.257396449704142E-2</v>
      </c>
      <c r="K59" s="43">
        <f t="shared" si="22"/>
        <v>0</v>
      </c>
      <c r="L59" s="43">
        <f t="shared" si="22"/>
        <v>0</v>
      </c>
      <c r="M59" s="43">
        <f t="shared" si="22"/>
        <v>0.56730769230769229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0.37264957264957266</v>
      </c>
      <c r="D60" s="44">
        <f t="shared" ref="D60:N60" si="23">D58/$O$58</f>
        <v>0.28888888888888886</v>
      </c>
      <c r="E60" s="44">
        <f t="shared" si="23"/>
        <v>8.8888888888888892E-2</v>
      </c>
      <c r="F60" s="44">
        <f t="shared" si="23"/>
        <v>7.3504273504273507E-2</v>
      </c>
      <c r="G60" s="44">
        <f t="shared" si="23"/>
        <v>1.3675213675213675E-2</v>
      </c>
      <c r="H60" s="44">
        <f t="shared" si="23"/>
        <v>6.8376068376068376E-3</v>
      </c>
      <c r="I60" s="44">
        <f t="shared" si="23"/>
        <v>0.12649572649572649</v>
      </c>
      <c r="J60" s="44">
        <f t="shared" si="23"/>
        <v>2.9059829059829061E-2</v>
      </c>
      <c r="K60" s="44">
        <f t="shared" si="23"/>
        <v>0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G5:H5"/>
    <mergeCell ref="G6:H6"/>
    <mergeCell ref="R8:AF8"/>
    <mergeCell ref="B1:AE1"/>
    <mergeCell ref="B2:AE2"/>
    <mergeCell ref="C3:G3"/>
    <mergeCell ref="D6:E6"/>
    <mergeCell ref="K6:L6"/>
    <mergeCell ref="K5:L5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F126"/>
  <sheetViews>
    <sheetView view="pageBreakPreview" zoomScale="60" workbookViewId="0">
      <selection activeCell="G5" sqref="G5:H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71" t="s">
        <v>23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</row>
    <row r="2" spans="2:32" ht="20.100000000000001" customHeight="1" x14ac:dyDescent="0.25">
      <c r="B2" s="72" t="s">
        <v>95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</row>
    <row r="3" spans="2:32" ht="20.100000000000001" customHeight="1" x14ac:dyDescent="0.25">
      <c r="B3" s="22" t="s">
        <v>96</v>
      </c>
      <c r="C3" s="76" t="str">
        <f>'23.09 Bukasa-Wakiso'!C3:G3</f>
        <v>MCC - C2 - STN0-64- BUKASA-WAKISO ROAD</v>
      </c>
      <c r="D3" s="76"/>
      <c r="E3" s="76"/>
      <c r="F3" s="76"/>
      <c r="G3" s="76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'23.09 Bukasa-Wakiso'!D5</f>
        <v>23.09.19</v>
      </c>
      <c r="E5" s="3"/>
      <c r="F5" s="41" t="s">
        <v>1</v>
      </c>
      <c r="G5" s="74" t="str">
        <f>'23.09 Bukasa-Wakiso'!G5:H5</f>
        <v>Wakiso Junior Sch.</v>
      </c>
      <c r="H5" s="75"/>
      <c r="I5" s="14"/>
      <c r="J5" s="2" t="s">
        <v>5</v>
      </c>
      <c r="K5" s="74" t="str">
        <f>'23.09 Bukasa-Wakiso'!K5:L5</f>
        <v>Farida</v>
      </c>
      <c r="L5" s="75"/>
      <c r="M5" s="10"/>
      <c r="N5" s="10"/>
      <c r="O5" s="3"/>
      <c r="P5" s="3"/>
    </row>
    <row r="6" spans="2:32" ht="23.25" customHeight="1" x14ac:dyDescent="0.25">
      <c r="C6" s="2" t="s">
        <v>4</v>
      </c>
      <c r="D6" s="68" t="s">
        <v>165</v>
      </c>
      <c r="E6" s="69"/>
      <c r="F6" s="2" t="s">
        <v>2</v>
      </c>
      <c r="G6" s="68" t="s">
        <v>164</v>
      </c>
      <c r="H6" s="69"/>
      <c r="J6" s="2" t="s">
        <v>21</v>
      </c>
      <c r="K6" s="74" t="str">
        <f>'23.09 Bukasa-Wakiso'!K6:L6</f>
        <v>Nusurah</v>
      </c>
      <c r="L6" s="7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70" t="s">
        <v>88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9</v>
      </c>
      <c r="D10" s="50">
        <v>1</v>
      </c>
      <c r="E10" s="50">
        <v>1</v>
      </c>
      <c r="F10" s="50">
        <v>1</v>
      </c>
      <c r="G10" s="50">
        <v>1</v>
      </c>
      <c r="H10" s="50">
        <v>0</v>
      </c>
      <c r="I10" s="50">
        <v>2</v>
      </c>
      <c r="J10" s="50">
        <v>2</v>
      </c>
      <c r="K10" s="50">
        <v>0</v>
      </c>
      <c r="L10" s="50">
        <v>0</v>
      </c>
      <c r="M10" s="50">
        <v>25</v>
      </c>
      <c r="N10" s="50">
        <v>0</v>
      </c>
      <c r="O10" s="17">
        <f t="shared" ref="O10:O57" si="0">SUM(C10:L10,N10)</f>
        <v>17</v>
      </c>
      <c r="P10" s="15">
        <f t="shared" ref="P10:P57" si="1">SUM(C10:N10)</f>
        <v>42</v>
      </c>
      <c r="R10" s="1" t="s">
        <v>6</v>
      </c>
      <c r="S10" s="17">
        <f t="shared" ref="S10:AF10" si="2">SUM(C10:C13)</f>
        <v>42</v>
      </c>
      <c r="T10" s="17">
        <f t="shared" si="2"/>
        <v>5</v>
      </c>
      <c r="U10" s="17">
        <f t="shared" si="2"/>
        <v>9</v>
      </c>
      <c r="V10" s="17">
        <f t="shared" si="2"/>
        <v>11</v>
      </c>
      <c r="W10" s="17">
        <f t="shared" si="2"/>
        <v>2</v>
      </c>
      <c r="X10" s="17">
        <f t="shared" si="2"/>
        <v>0</v>
      </c>
      <c r="Y10" s="17">
        <f t="shared" si="2"/>
        <v>11</v>
      </c>
      <c r="Z10" s="17">
        <f t="shared" si="2"/>
        <v>2</v>
      </c>
      <c r="AA10" s="17">
        <f t="shared" si="2"/>
        <v>1</v>
      </c>
      <c r="AB10" s="17">
        <f t="shared" si="2"/>
        <v>0</v>
      </c>
      <c r="AC10" s="17">
        <f t="shared" si="2"/>
        <v>105</v>
      </c>
      <c r="AD10" s="17">
        <f t="shared" si="2"/>
        <v>0</v>
      </c>
      <c r="AE10" s="31">
        <f t="shared" si="2"/>
        <v>83</v>
      </c>
      <c r="AF10" s="31">
        <f t="shared" si="2"/>
        <v>188</v>
      </c>
    </row>
    <row r="11" spans="2:32" s="6" customFormat="1" ht="23.1" customHeight="1" x14ac:dyDescent="0.25">
      <c r="B11" s="23" t="s">
        <v>38</v>
      </c>
      <c r="C11" s="50">
        <v>10</v>
      </c>
      <c r="D11" s="50">
        <v>0</v>
      </c>
      <c r="E11" s="50">
        <v>3</v>
      </c>
      <c r="F11" s="50">
        <v>4</v>
      </c>
      <c r="G11" s="50">
        <v>0</v>
      </c>
      <c r="H11" s="50">
        <v>0</v>
      </c>
      <c r="I11" s="50">
        <v>4</v>
      </c>
      <c r="J11" s="50">
        <v>0</v>
      </c>
      <c r="K11" s="50">
        <v>1</v>
      </c>
      <c r="L11" s="50">
        <v>0</v>
      </c>
      <c r="M11" s="50">
        <v>24</v>
      </c>
      <c r="N11" s="50">
        <v>0</v>
      </c>
      <c r="O11" s="17">
        <f t="shared" si="0"/>
        <v>22</v>
      </c>
      <c r="P11" s="15">
        <f t="shared" si="1"/>
        <v>46</v>
      </c>
      <c r="R11" s="1" t="s">
        <v>7</v>
      </c>
      <c r="S11" s="17">
        <f t="shared" ref="S11:AF11" si="3">SUM(C14:C17)</f>
        <v>28</v>
      </c>
      <c r="T11" s="17">
        <f t="shared" si="3"/>
        <v>4</v>
      </c>
      <c r="U11" s="17">
        <f t="shared" si="3"/>
        <v>7</v>
      </c>
      <c r="V11" s="17">
        <f t="shared" si="3"/>
        <v>9</v>
      </c>
      <c r="W11" s="17">
        <f t="shared" si="3"/>
        <v>0</v>
      </c>
      <c r="X11" s="17">
        <f t="shared" si="3"/>
        <v>0</v>
      </c>
      <c r="Y11" s="17">
        <f t="shared" si="3"/>
        <v>3</v>
      </c>
      <c r="Z11" s="17">
        <f t="shared" si="3"/>
        <v>7</v>
      </c>
      <c r="AA11" s="17">
        <f t="shared" si="3"/>
        <v>0</v>
      </c>
      <c r="AB11" s="17">
        <f t="shared" si="3"/>
        <v>0</v>
      </c>
      <c r="AC11" s="17">
        <f t="shared" si="3"/>
        <v>88</v>
      </c>
      <c r="AD11" s="17">
        <f t="shared" si="3"/>
        <v>0</v>
      </c>
      <c r="AE11" s="31">
        <f t="shared" si="3"/>
        <v>58</v>
      </c>
      <c r="AF11" s="31">
        <f t="shared" si="3"/>
        <v>146</v>
      </c>
    </row>
    <row r="12" spans="2:32" ht="23.1" customHeight="1" x14ac:dyDescent="0.25">
      <c r="B12" s="23" t="s">
        <v>39</v>
      </c>
      <c r="C12" s="50">
        <v>10</v>
      </c>
      <c r="D12" s="50">
        <v>1</v>
      </c>
      <c r="E12" s="50">
        <v>2</v>
      </c>
      <c r="F12" s="50">
        <v>4</v>
      </c>
      <c r="G12" s="50">
        <v>1</v>
      </c>
      <c r="H12" s="50">
        <v>0</v>
      </c>
      <c r="I12" s="50">
        <v>2</v>
      </c>
      <c r="J12" s="50">
        <v>0</v>
      </c>
      <c r="K12" s="50">
        <v>0</v>
      </c>
      <c r="L12" s="50">
        <v>0</v>
      </c>
      <c r="M12" s="50">
        <v>27</v>
      </c>
      <c r="N12" s="50">
        <v>0</v>
      </c>
      <c r="O12" s="17">
        <f t="shared" si="0"/>
        <v>20</v>
      </c>
      <c r="P12" s="15">
        <f t="shared" si="1"/>
        <v>47</v>
      </c>
      <c r="R12" s="1" t="s">
        <v>8</v>
      </c>
      <c r="S12" s="17">
        <f t="shared" ref="S12:AF12" si="4">SUM(C18:C21)</f>
        <v>17</v>
      </c>
      <c r="T12" s="17">
        <f t="shared" si="4"/>
        <v>5</v>
      </c>
      <c r="U12" s="17">
        <f t="shared" si="4"/>
        <v>8</v>
      </c>
      <c r="V12" s="17">
        <f t="shared" si="4"/>
        <v>2</v>
      </c>
      <c r="W12" s="17">
        <f t="shared" si="4"/>
        <v>2</v>
      </c>
      <c r="X12" s="17">
        <f t="shared" si="4"/>
        <v>0</v>
      </c>
      <c r="Y12" s="17">
        <f t="shared" si="4"/>
        <v>7</v>
      </c>
      <c r="Z12" s="17">
        <f t="shared" si="4"/>
        <v>1</v>
      </c>
      <c r="AA12" s="17">
        <f t="shared" si="4"/>
        <v>1</v>
      </c>
      <c r="AB12" s="17">
        <f t="shared" si="4"/>
        <v>0</v>
      </c>
      <c r="AC12" s="17">
        <f t="shared" si="4"/>
        <v>71</v>
      </c>
      <c r="AD12" s="17">
        <f t="shared" si="4"/>
        <v>0</v>
      </c>
      <c r="AE12" s="31">
        <f t="shared" si="4"/>
        <v>43</v>
      </c>
      <c r="AF12" s="31">
        <f t="shared" si="4"/>
        <v>114</v>
      </c>
    </row>
    <row r="13" spans="2:32" ht="23.1" customHeight="1" x14ac:dyDescent="0.25">
      <c r="B13" s="23" t="s">
        <v>40</v>
      </c>
      <c r="C13" s="51">
        <v>13</v>
      </c>
      <c r="D13" s="50">
        <v>3</v>
      </c>
      <c r="E13" s="50">
        <v>3</v>
      </c>
      <c r="F13" s="50">
        <v>2</v>
      </c>
      <c r="G13" s="50">
        <v>0</v>
      </c>
      <c r="H13" s="50">
        <v>0</v>
      </c>
      <c r="I13" s="50">
        <v>3</v>
      </c>
      <c r="J13" s="50">
        <v>0</v>
      </c>
      <c r="K13" s="50">
        <v>0</v>
      </c>
      <c r="L13" s="50">
        <v>0</v>
      </c>
      <c r="M13" s="50">
        <v>29</v>
      </c>
      <c r="N13" s="50">
        <v>0</v>
      </c>
      <c r="O13" s="17">
        <f t="shared" si="0"/>
        <v>24</v>
      </c>
      <c r="P13" s="15">
        <f t="shared" si="1"/>
        <v>53</v>
      </c>
      <c r="R13" s="1" t="s">
        <v>9</v>
      </c>
      <c r="S13" s="17">
        <f t="shared" ref="S13:AF13" si="5">SUM(C22:C25)</f>
        <v>16</v>
      </c>
      <c r="T13" s="17">
        <f t="shared" si="5"/>
        <v>6</v>
      </c>
      <c r="U13" s="17">
        <f t="shared" si="5"/>
        <v>4</v>
      </c>
      <c r="V13" s="17">
        <f t="shared" si="5"/>
        <v>7</v>
      </c>
      <c r="W13" s="17">
        <f t="shared" si="5"/>
        <v>0</v>
      </c>
      <c r="X13" s="17">
        <f t="shared" si="5"/>
        <v>0</v>
      </c>
      <c r="Y13" s="17">
        <f t="shared" si="5"/>
        <v>6</v>
      </c>
      <c r="Z13" s="17">
        <f t="shared" si="5"/>
        <v>5</v>
      </c>
      <c r="AA13" s="17">
        <f t="shared" si="5"/>
        <v>1</v>
      </c>
      <c r="AB13" s="17">
        <f t="shared" si="5"/>
        <v>0</v>
      </c>
      <c r="AC13" s="17">
        <f t="shared" si="5"/>
        <v>32</v>
      </c>
      <c r="AD13" s="17">
        <f t="shared" si="5"/>
        <v>0</v>
      </c>
      <c r="AE13" s="31">
        <f t="shared" si="5"/>
        <v>45</v>
      </c>
      <c r="AF13" s="31">
        <f t="shared" si="5"/>
        <v>77</v>
      </c>
    </row>
    <row r="14" spans="2:32" ht="23.1" customHeight="1" x14ac:dyDescent="0.25">
      <c r="B14" s="23" t="s">
        <v>41</v>
      </c>
      <c r="C14" s="51">
        <v>12</v>
      </c>
      <c r="D14" s="50">
        <v>0</v>
      </c>
      <c r="E14" s="50">
        <v>3</v>
      </c>
      <c r="F14" s="50">
        <v>0</v>
      </c>
      <c r="G14" s="50">
        <v>0</v>
      </c>
      <c r="H14" s="50">
        <v>0</v>
      </c>
      <c r="I14" s="50">
        <v>0</v>
      </c>
      <c r="J14" s="50">
        <v>3</v>
      </c>
      <c r="K14" s="50">
        <v>0</v>
      </c>
      <c r="L14" s="50">
        <v>0</v>
      </c>
      <c r="M14" s="50">
        <v>22</v>
      </c>
      <c r="N14" s="50">
        <v>0</v>
      </c>
      <c r="O14" s="17">
        <f t="shared" si="0"/>
        <v>18</v>
      </c>
      <c r="P14" s="15">
        <f t="shared" si="1"/>
        <v>40</v>
      </c>
      <c r="R14" s="1" t="s">
        <v>10</v>
      </c>
      <c r="S14" s="17">
        <f t="shared" ref="S14:AF14" si="6">SUM(C26:C29)</f>
        <v>17</v>
      </c>
      <c r="T14" s="17">
        <f t="shared" si="6"/>
        <v>8</v>
      </c>
      <c r="U14" s="17">
        <f t="shared" si="6"/>
        <v>9</v>
      </c>
      <c r="V14" s="17">
        <f t="shared" si="6"/>
        <v>5</v>
      </c>
      <c r="W14" s="17">
        <f t="shared" si="6"/>
        <v>0</v>
      </c>
      <c r="X14" s="17">
        <f t="shared" si="6"/>
        <v>0</v>
      </c>
      <c r="Y14" s="17">
        <f t="shared" si="6"/>
        <v>6</v>
      </c>
      <c r="Z14" s="17">
        <f t="shared" si="6"/>
        <v>1</v>
      </c>
      <c r="AA14" s="17">
        <f t="shared" si="6"/>
        <v>2</v>
      </c>
      <c r="AB14" s="17">
        <f t="shared" si="6"/>
        <v>0</v>
      </c>
      <c r="AC14" s="17">
        <f t="shared" si="6"/>
        <v>74</v>
      </c>
      <c r="AD14" s="17">
        <f t="shared" si="6"/>
        <v>0</v>
      </c>
      <c r="AE14" s="31">
        <f t="shared" si="6"/>
        <v>48</v>
      </c>
      <c r="AF14" s="31">
        <f t="shared" si="6"/>
        <v>122</v>
      </c>
    </row>
    <row r="15" spans="2:32" ht="23.1" customHeight="1" x14ac:dyDescent="0.25">
      <c r="B15" s="23" t="s">
        <v>42</v>
      </c>
      <c r="C15" s="50">
        <v>5</v>
      </c>
      <c r="D15" s="50">
        <v>1</v>
      </c>
      <c r="E15" s="50">
        <v>1</v>
      </c>
      <c r="F15" s="50">
        <v>2</v>
      </c>
      <c r="G15" s="50">
        <v>0</v>
      </c>
      <c r="H15" s="50">
        <v>0</v>
      </c>
      <c r="I15" s="50">
        <v>1</v>
      </c>
      <c r="J15" s="50">
        <v>2</v>
      </c>
      <c r="K15" s="50">
        <v>0</v>
      </c>
      <c r="L15" s="50">
        <v>0</v>
      </c>
      <c r="M15" s="50">
        <v>19</v>
      </c>
      <c r="N15" s="50">
        <v>0</v>
      </c>
      <c r="O15" s="17">
        <f t="shared" si="0"/>
        <v>12</v>
      </c>
      <c r="P15" s="15">
        <f t="shared" si="1"/>
        <v>31</v>
      </c>
      <c r="R15" s="1" t="s">
        <v>11</v>
      </c>
      <c r="S15" s="17">
        <f t="shared" ref="S15:AF15" si="7">SUM(C30:C33)</f>
        <v>25</v>
      </c>
      <c r="T15" s="17">
        <f t="shared" si="7"/>
        <v>4</v>
      </c>
      <c r="U15" s="17">
        <f t="shared" si="7"/>
        <v>2</v>
      </c>
      <c r="V15" s="17">
        <f t="shared" si="7"/>
        <v>4</v>
      </c>
      <c r="W15" s="17">
        <f t="shared" si="7"/>
        <v>0</v>
      </c>
      <c r="X15" s="17">
        <f t="shared" si="7"/>
        <v>0</v>
      </c>
      <c r="Y15" s="17">
        <f t="shared" si="7"/>
        <v>2</v>
      </c>
      <c r="Z15" s="17">
        <f t="shared" si="7"/>
        <v>2</v>
      </c>
      <c r="AA15" s="17">
        <f t="shared" si="7"/>
        <v>0</v>
      </c>
      <c r="AB15" s="17">
        <f t="shared" si="7"/>
        <v>0</v>
      </c>
      <c r="AC15" s="17">
        <f t="shared" si="7"/>
        <v>90</v>
      </c>
      <c r="AD15" s="17">
        <f t="shared" si="7"/>
        <v>0</v>
      </c>
      <c r="AE15" s="31">
        <f t="shared" si="7"/>
        <v>39</v>
      </c>
      <c r="AF15" s="31">
        <f t="shared" si="7"/>
        <v>129</v>
      </c>
    </row>
    <row r="16" spans="2:32" ht="23.1" customHeight="1" x14ac:dyDescent="0.25">
      <c r="B16" s="23" t="s">
        <v>43</v>
      </c>
      <c r="C16" s="50">
        <v>7</v>
      </c>
      <c r="D16" s="50">
        <v>2</v>
      </c>
      <c r="E16" s="50">
        <v>1</v>
      </c>
      <c r="F16" s="50">
        <v>3</v>
      </c>
      <c r="G16" s="50">
        <v>0</v>
      </c>
      <c r="H16" s="50">
        <v>0</v>
      </c>
      <c r="I16" s="50">
        <v>2</v>
      </c>
      <c r="J16" s="50">
        <v>0</v>
      </c>
      <c r="K16" s="50">
        <v>0</v>
      </c>
      <c r="L16" s="50">
        <v>0</v>
      </c>
      <c r="M16" s="50">
        <v>28</v>
      </c>
      <c r="N16" s="50">
        <v>0</v>
      </c>
      <c r="O16" s="17">
        <f t="shared" si="0"/>
        <v>15</v>
      </c>
      <c r="P16" s="15">
        <f t="shared" si="1"/>
        <v>43</v>
      </c>
      <c r="R16" s="1" t="s">
        <v>12</v>
      </c>
      <c r="S16" s="17">
        <f t="shared" ref="S16:AF16" si="8">SUM(C34:C37)</f>
        <v>18</v>
      </c>
      <c r="T16" s="17">
        <f t="shared" si="8"/>
        <v>8</v>
      </c>
      <c r="U16" s="17">
        <f t="shared" si="8"/>
        <v>8</v>
      </c>
      <c r="V16" s="17">
        <f t="shared" si="8"/>
        <v>2</v>
      </c>
      <c r="W16" s="17">
        <f t="shared" si="8"/>
        <v>1</v>
      </c>
      <c r="X16" s="17">
        <f t="shared" si="8"/>
        <v>0</v>
      </c>
      <c r="Y16" s="17">
        <f t="shared" si="8"/>
        <v>5</v>
      </c>
      <c r="Z16" s="17">
        <f t="shared" si="8"/>
        <v>3</v>
      </c>
      <c r="AA16" s="17">
        <f t="shared" si="8"/>
        <v>0</v>
      </c>
      <c r="AB16" s="17">
        <f t="shared" si="8"/>
        <v>0</v>
      </c>
      <c r="AC16" s="17">
        <f t="shared" si="8"/>
        <v>70</v>
      </c>
      <c r="AD16" s="17">
        <f t="shared" si="8"/>
        <v>0</v>
      </c>
      <c r="AE16" s="31">
        <f t="shared" si="8"/>
        <v>45</v>
      </c>
      <c r="AF16" s="31">
        <f t="shared" si="8"/>
        <v>115</v>
      </c>
    </row>
    <row r="17" spans="2:32" ht="23.1" customHeight="1" x14ac:dyDescent="0.25">
      <c r="B17" s="23" t="s">
        <v>44</v>
      </c>
      <c r="C17" s="50">
        <v>4</v>
      </c>
      <c r="D17" s="50">
        <v>1</v>
      </c>
      <c r="E17" s="50">
        <v>2</v>
      </c>
      <c r="F17" s="50">
        <v>4</v>
      </c>
      <c r="G17" s="50">
        <v>0</v>
      </c>
      <c r="H17" s="50">
        <v>0</v>
      </c>
      <c r="I17" s="50">
        <v>0</v>
      </c>
      <c r="J17" s="50">
        <v>2</v>
      </c>
      <c r="K17" s="50">
        <v>0</v>
      </c>
      <c r="L17" s="50">
        <v>0</v>
      </c>
      <c r="M17" s="50">
        <v>19</v>
      </c>
      <c r="N17" s="50">
        <v>0</v>
      </c>
      <c r="O17" s="17">
        <f t="shared" si="0"/>
        <v>13</v>
      </c>
      <c r="P17" s="15">
        <f t="shared" si="1"/>
        <v>32</v>
      </c>
      <c r="R17" s="1" t="s">
        <v>13</v>
      </c>
      <c r="S17" s="17">
        <f t="shared" ref="S17:AF17" si="9">SUM(C38:C41)</f>
        <v>14</v>
      </c>
      <c r="T17" s="17">
        <f t="shared" si="9"/>
        <v>4</v>
      </c>
      <c r="U17" s="17">
        <f t="shared" si="9"/>
        <v>3</v>
      </c>
      <c r="V17" s="17">
        <f t="shared" si="9"/>
        <v>5</v>
      </c>
      <c r="W17" s="17">
        <f t="shared" si="9"/>
        <v>0</v>
      </c>
      <c r="X17" s="17">
        <f t="shared" si="9"/>
        <v>0</v>
      </c>
      <c r="Y17" s="17">
        <f t="shared" si="9"/>
        <v>5</v>
      </c>
      <c r="Z17" s="17">
        <f t="shared" si="9"/>
        <v>2</v>
      </c>
      <c r="AA17" s="17">
        <f t="shared" si="9"/>
        <v>0</v>
      </c>
      <c r="AB17" s="17">
        <f t="shared" si="9"/>
        <v>1</v>
      </c>
      <c r="AC17" s="17">
        <f t="shared" si="9"/>
        <v>69</v>
      </c>
      <c r="AD17" s="17">
        <f t="shared" si="9"/>
        <v>0</v>
      </c>
      <c r="AE17" s="31">
        <f t="shared" si="9"/>
        <v>34</v>
      </c>
      <c r="AF17" s="31">
        <f t="shared" si="9"/>
        <v>103</v>
      </c>
    </row>
    <row r="18" spans="2:32" ht="23.1" customHeight="1" x14ac:dyDescent="0.25">
      <c r="B18" s="23" t="s">
        <v>45</v>
      </c>
      <c r="C18" s="50">
        <v>3</v>
      </c>
      <c r="D18" s="50">
        <v>0</v>
      </c>
      <c r="E18" s="50">
        <v>3</v>
      </c>
      <c r="F18" s="50">
        <v>2</v>
      </c>
      <c r="G18" s="50">
        <v>0</v>
      </c>
      <c r="H18" s="50">
        <v>0</v>
      </c>
      <c r="I18" s="50">
        <v>1</v>
      </c>
      <c r="J18" s="50">
        <v>0</v>
      </c>
      <c r="K18" s="50">
        <v>0</v>
      </c>
      <c r="L18" s="50">
        <v>0</v>
      </c>
      <c r="M18" s="50">
        <v>18</v>
      </c>
      <c r="N18" s="50">
        <v>0</v>
      </c>
      <c r="O18" s="17">
        <f t="shared" si="0"/>
        <v>9</v>
      </c>
      <c r="P18" s="15">
        <f t="shared" si="1"/>
        <v>27</v>
      </c>
      <c r="R18" s="1" t="s">
        <v>14</v>
      </c>
      <c r="S18" s="17">
        <f t="shared" ref="S18:AF18" si="10">SUM(C42:C45)</f>
        <v>22</v>
      </c>
      <c r="T18" s="17">
        <f t="shared" si="10"/>
        <v>4</v>
      </c>
      <c r="U18" s="17">
        <f t="shared" si="10"/>
        <v>10</v>
      </c>
      <c r="V18" s="17">
        <f t="shared" si="10"/>
        <v>0</v>
      </c>
      <c r="W18" s="17">
        <f t="shared" si="10"/>
        <v>0</v>
      </c>
      <c r="X18" s="17">
        <f t="shared" si="10"/>
        <v>0</v>
      </c>
      <c r="Y18" s="17">
        <f t="shared" si="10"/>
        <v>7</v>
      </c>
      <c r="Z18" s="17">
        <f t="shared" si="10"/>
        <v>4</v>
      </c>
      <c r="AA18" s="17">
        <f t="shared" si="10"/>
        <v>3</v>
      </c>
      <c r="AB18" s="17">
        <f t="shared" si="10"/>
        <v>0</v>
      </c>
      <c r="AC18" s="17">
        <f t="shared" si="10"/>
        <v>89</v>
      </c>
      <c r="AD18" s="17">
        <f t="shared" si="10"/>
        <v>0</v>
      </c>
      <c r="AE18" s="31">
        <f t="shared" si="10"/>
        <v>50</v>
      </c>
      <c r="AF18" s="31">
        <f t="shared" si="10"/>
        <v>139</v>
      </c>
    </row>
    <row r="19" spans="2:32" ht="23.1" customHeight="1" x14ac:dyDescent="0.25">
      <c r="B19" s="23" t="s">
        <v>46</v>
      </c>
      <c r="C19" s="50">
        <v>5</v>
      </c>
      <c r="D19" s="50">
        <v>1</v>
      </c>
      <c r="E19" s="50">
        <v>2</v>
      </c>
      <c r="F19" s="50">
        <v>0</v>
      </c>
      <c r="G19" s="50">
        <v>0</v>
      </c>
      <c r="H19" s="50">
        <v>0</v>
      </c>
      <c r="I19" s="50">
        <v>2</v>
      </c>
      <c r="J19" s="50">
        <v>0</v>
      </c>
      <c r="K19" s="50">
        <v>0</v>
      </c>
      <c r="L19" s="50">
        <v>0</v>
      </c>
      <c r="M19" s="50">
        <v>24</v>
      </c>
      <c r="N19" s="50">
        <v>0</v>
      </c>
      <c r="O19" s="17">
        <f t="shared" si="0"/>
        <v>10</v>
      </c>
      <c r="P19" s="15">
        <f t="shared" si="1"/>
        <v>34</v>
      </c>
      <c r="R19" s="1" t="s">
        <v>15</v>
      </c>
      <c r="S19" s="17">
        <f t="shared" ref="S19:AF19" si="11">SUM(C46:C49)</f>
        <v>19</v>
      </c>
      <c r="T19" s="17">
        <f t="shared" si="11"/>
        <v>5</v>
      </c>
      <c r="U19" s="17">
        <f t="shared" si="11"/>
        <v>4</v>
      </c>
      <c r="V19" s="17">
        <f t="shared" si="11"/>
        <v>4</v>
      </c>
      <c r="W19" s="17">
        <f t="shared" si="11"/>
        <v>0</v>
      </c>
      <c r="X19" s="17">
        <f t="shared" si="11"/>
        <v>0</v>
      </c>
      <c r="Y19" s="17">
        <f t="shared" si="11"/>
        <v>4</v>
      </c>
      <c r="Z19" s="17">
        <f t="shared" si="11"/>
        <v>1</v>
      </c>
      <c r="AA19" s="17">
        <f t="shared" si="11"/>
        <v>1</v>
      </c>
      <c r="AB19" s="17">
        <f t="shared" si="11"/>
        <v>0</v>
      </c>
      <c r="AC19" s="17">
        <f t="shared" si="11"/>
        <v>115</v>
      </c>
      <c r="AD19" s="17">
        <f t="shared" si="11"/>
        <v>0</v>
      </c>
      <c r="AE19" s="31">
        <f t="shared" si="11"/>
        <v>38</v>
      </c>
      <c r="AF19" s="31">
        <f t="shared" si="11"/>
        <v>153</v>
      </c>
    </row>
    <row r="20" spans="2:32" ht="23.1" customHeight="1" x14ac:dyDescent="0.25">
      <c r="B20" s="23" t="s">
        <v>47</v>
      </c>
      <c r="C20" s="50">
        <v>4</v>
      </c>
      <c r="D20" s="50">
        <v>2</v>
      </c>
      <c r="E20" s="50">
        <v>3</v>
      </c>
      <c r="F20" s="50">
        <v>0</v>
      </c>
      <c r="G20" s="50">
        <v>2</v>
      </c>
      <c r="H20" s="50">
        <v>0</v>
      </c>
      <c r="I20" s="50">
        <v>4</v>
      </c>
      <c r="J20" s="50">
        <v>1</v>
      </c>
      <c r="K20" s="50">
        <v>1</v>
      </c>
      <c r="L20" s="50">
        <v>0</v>
      </c>
      <c r="M20" s="50">
        <v>15</v>
      </c>
      <c r="N20" s="50">
        <v>0</v>
      </c>
      <c r="O20" s="17">
        <f t="shared" si="0"/>
        <v>17</v>
      </c>
      <c r="P20" s="15">
        <f t="shared" si="1"/>
        <v>32</v>
      </c>
      <c r="R20" s="1" t="s">
        <v>16</v>
      </c>
      <c r="S20" s="17">
        <f t="shared" ref="S20:AF20" si="12">SUM(C50:C53)</f>
        <v>22</v>
      </c>
      <c r="T20" s="17">
        <f t="shared" si="12"/>
        <v>5</v>
      </c>
      <c r="U20" s="17">
        <f t="shared" si="12"/>
        <v>4</v>
      </c>
      <c r="V20" s="17">
        <f t="shared" si="12"/>
        <v>1</v>
      </c>
      <c r="W20" s="17">
        <f t="shared" si="12"/>
        <v>0</v>
      </c>
      <c r="X20" s="17">
        <f t="shared" si="12"/>
        <v>0</v>
      </c>
      <c r="Y20" s="17">
        <f t="shared" si="12"/>
        <v>0</v>
      </c>
      <c r="Z20" s="17">
        <f t="shared" si="12"/>
        <v>1</v>
      </c>
      <c r="AA20" s="17">
        <f t="shared" si="12"/>
        <v>1</v>
      </c>
      <c r="AB20" s="17">
        <f t="shared" si="12"/>
        <v>0</v>
      </c>
      <c r="AC20" s="17">
        <f t="shared" si="12"/>
        <v>101</v>
      </c>
      <c r="AD20" s="17">
        <f t="shared" si="12"/>
        <v>0</v>
      </c>
      <c r="AE20" s="31">
        <f t="shared" si="12"/>
        <v>34</v>
      </c>
      <c r="AF20" s="31">
        <f t="shared" si="12"/>
        <v>135</v>
      </c>
    </row>
    <row r="21" spans="2:32" ht="23.1" customHeight="1" x14ac:dyDescent="0.25">
      <c r="B21" s="23" t="s">
        <v>48</v>
      </c>
      <c r="C21" s="50">
        <v>5</v>
      </c>
      <c r="D21" s="50">
        <v>2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14</v>
      </c>
      <c r="N21" s="50">
        <v>0</v>
      </c>
      <c r="O21" s="17">
        <f t="shared" si="0"/>
        <v>7</v>
      </c>
      <c r="P21" s="15">
        <f t="shared" si="1"/>
        <v>21</v>
      </c>
      <c r="R21" s="36" t="s">
        <v>20</v>
      </c>
      <c r="S21" s="34">
        <f t="shared" ref="S21:AF21" si="13">SUM(C54:C57)</f>
        <v>28</v>
      </c>
      <c r="T21" s="17">
        <f t="shared" si="13"/>
        <v>3</v>
      </c>
      <c r="U21" s="17">
        <f t="shared" si="13"/>
        <v>5</v>
      </c>
      <c r="V21" s="17">
        <f t="shared" si="13"/>
        <v>5</v>
      </c>
      <c r="W21" s="17">
        <f t="shared" si="13"/>
        <v>0</v>
      </c>
      <c r="X21" s="17">
        <f t="shared" si="13"/>
        <v>0</v>
      </c>
      <c r="Y21" s="17">
        <f t="shared" si="13"/>
        <v>1</v>
      </c>
      <c r="Z21" s="17">
        <f t="shared" si="13"/>
        <v>3</v>
      </c>
      <c r="AA21" s="17">
        <f t="shared" si="13"/>
        <v>1</v>
      </c>
      <c r="AB21" s="17">
        <f t="shared" si="13"/>
        <v>0</v>
      </c>
      <c r="AC21" s="17">
        <f t="shared" si="13"/>
        <v>81</v>
      </c>
      <c r="AD21" s="17">
        <f t="shared" si="13"/>
        <v>0</v>
      </c>
      <c r="AE21" s="31">
        <f t="shared" si="13"/>
        <v>46</v>
      </c>
      <c r="AF21" s="31">
        <f t="shared" si="13"/>
        <v>127</v>
      </c>
    </row>
    <row r="22" spans="2:32" ht="23.1" customHeight="1" x14ac:dyDescent="0.25">
      <c r="B22" s="23" t="s">
        <v>49</v>
      </c>
      <c r="C22" s="50">
        <v>4</v>
      </c>
      <c r="D22" s="50">
        <v>2</v>
      </c>
      <c r="E22" s="50">
        <v>0</v>
      </c>
      <c r="F22" s="50">
        <v>3</v>
      </c>
      <c r="G22" s="50">
        <v>0</v>
      </c>
      <c r="H22" s="50">
        <v>0</v>
      </c>
      <c r="I22" s="50">
        <v>3</v>
      </c>
      <c r="J22" s="50">
        <v>2</v>
      </c>
      <c r="K22" s="50">
        <v>1</v>
      </c>
      <c r="L22" s="50">
        <v>0</v>
      </c>
      <c r="M22" s="50">
        <v>14</v>
      </c>
      <c r="N22" s="50">
        <v>0</v>
      </c>
      <c r="O22" s="17">
        <f t="shared" si="0"/>
        <v>15</v>
      </c>
      <c r="P22" s="15">
        <f t="shared" si="1"/>
        <v>29</v>
      </c>
      <c r="R22" s="38" t="s">
        <v>90</v>
      </c>
      <c r="S22" s="39">
        <f>MAX(S10:S12)</f>
        <v>42</v>
      </c>
      <c r="T22" s="39">
        <f t="shared" ref="T22:AF22" si="14">MAX(T10:T12)</f>
        <v>5</v>
      </c>
      <c r="U22" s="39">
        <f t="shared" si="14"/>
        <v>9</v>
      </c>
      <c r="V22" s="39">
        <f t="shared" si="14"/>
        <v>11</v>
      </c>
      <c r="W22" s="39">
        <f t="shared" si="14"/>
        <v>2</v>
      </c>
      <c r="X22" s="39">
        <f t="shared" si="14"/>
        <v>0</v>
      </c>
      <c r="Y22" s="39">
        <f t="shared" si="14"/>
        <v>11</v>
      </c>
      <c r="Z22" s="39">
        <f t="shared" si="14"/>
        <v>7</v>
      </c>
      <c r="AA22" s="39">
        <f t="shared" si="14"/>
        <v>1</v>
      </c>
      <c r="AB22" s="39">
        <f t="shared" si="14"/>
        <v>0</v>
      </c>
      <c r="AC22" s="39">
        <f t="shared" si="14"/>
        <v>105</v>
      </c>
      <c r="AD22" s="39">
        <f t="shared" si="14"/>
        <v>0</v>
      </c>
      <c r="AE22" s="40">
        <f t="shared" si="14"/>
        <v>83</v>
      </c>
      <c r="AF22" s="40">
        <f t="shared" si="14"/>
        <v>188</v>
      </c>
    </row>
    <row r="23" spans="2:32" ht="23.1" customHeight="1" x14ac:dyDescent="0.25">
      <c r="B23" s="23" t="s">
        <v>50</v>
      </c>
      <c r="C23" s="50">
        <v>6</v>
      </c>
      <c r="D23" s="50">
        <v>2</v>
      </c>
      <c r="E23" s="50">
        <v>2</v>
      </c>
      <c r="F23" s="50">
        <v>0</v>
      </c>
      <c r="G23" s="50">
        <v>0</v>
      </c>
      <c r="H23" s="50">
        <v>0</v>
      </c>
      <c r="I23" s="50">
        <v>1</v>
      </c>
      <c r="J23" s="50">
        <v>2</v>
      </c>
      <c r="K23" s="50">
        <v>0</v>
      </c>
      <c r="L23" s="50">
        <v>0</v>
      </c>
      <c r="M23" s="50">
        <v>5</v>
      </c>
      <c r="N23" s="50">
        <v>0</v>
      </c>
      <c r="O23" s="17">
        <f t="shared" si="0"/>
        <v>13</v>
      </c>
      <c r="P23" s="15">
        <f t="shared" si="1"/>
        <v>18</v>
      </c>
      <c r="R23" s="38" t="s">
        <v>91</v>
      </c>
      <c r="S23" s="39">
        <f>MAX(S13:S18)</f>
        <v>25</v>
      </c>
      <c r="T23" s="39">
        <f t="shared" ref="T23:AF23" si="15">MAX(T13:T18)</f>
        <v>8</v>
      </c>
      <c r="U23" s="39">
        <f t="shared" si="15"/>
        <v>10</v>
      </c>
      <c r="V23" s="39">
        <f t="shared" si="15"/>
        <v>7</v>
      </c>
      <c r="W23" s="39">
        <f t="shared" si="15"/>
        <v>1</v>
      </c>
      <c r="X23" s="39">
        <f t="shared" si="15"/>
        <v>0</v>
      </c>
      <c r="Y23" s="39">
        <f t="shared" si="15"/>
        <v>7</v>
      </c>
      <c r="Z23" s="39">
        <f t="shared" si="15"/>
        <v>5</v>
      </c>
      <c r="AA23" s="39">
        <f t="shared" si="15"/>
        <v>3</v>
      </c>
      <c r="AB23" s="39">
        <f t="shared" si="15"/>
        <v>1</v>
      </c>
      <c r="AC23" s="39">
        <f t="shared" si="15"/>
        <v>90</v>
      </c>
      <c r="AD23" s="39">
        <f t="shared" si="15"/>
        <v>0</v>
      </c>
      <c r="AE23" s="40">
        <f t="shared" si="15"/>
        <v>50</v>
      </c>
      <c r="AF23" s="40">
        <f t="shared" si="15"/>
        <v>139</v>
      </c>
    </row>
    <row r="24" spans="2:32" ht="23.1" customHeight="1" x14ac:dyDescent="0.25">
      <c r="B24" s="23" t="s">
        <v>51</v>
      </c>
      <c r="C24" s="50">
        <v>4</v>
      </c>
      <c r="D24" s="50">
        <v>0</v>
      </c>
      <c r="E24" s="50">
        <v>1</v>
      </c>
      <c r="F24" s="50">
        <v>2</v>
      </c>
      <c r="G24" s="50">
        <v>0</v>
      </c>
      <c r="H24" s="50">
        <v>0</v>
      </c>
      <c r="I24" s="50">
        <v>0</v>
      </c>
      <c r="J24" s="50">
        <v>1</v>
      </c>
      <c r="K24" s="50">
        <v>0</v>
      </c>
      <c r="L24" s="50">
        <v>0</v>
      </c>
      <c r="M24" s="50">
        <v>4</v>
      </c>
      <c r="N24" s="50">
        <v>0</v>
      </c>
      <c r="O24" s="17">
        <f t="shared" si="0"/>
        <v>8</v>
      </c>
      <c r="P24" s="15">
        <f t="shared" si="1"/>
        <v>12</v>
      </c>
      <c r="R24" s="38" t="s">
        <v>92</v>
      </c>
      <c r="S24" s="39">
        <f>MAX(S19:S21)</f>
        <v>28</v>
      </c>
      <c r="T24" s="39">
        <f t="shared" ref="T24:AF24" si="16">MAX(T19:T21)</f>
        <v>5</v>
      </c>
      <c r="U24" s="39">
        <f t="shared" si="16"/>
        <v>5</v>
      </c>
      <c r="V24" s="39">
        <f t="shared" si="16"/>
        <v>5</v>
      </c>
      <c r="W24" s="39">
        <f t="shared" si="16"/>
        <v>0</v>
      </c>
      <c r="X24" s="39">
        <f t="shared" si="16"/>
        <v>0</v>
      </c>
      <c r="Y24" s="39">
        <f t="shared" si="16"/>
        <v>4</v>
      </c>
      <c r="Z24" s="39">
        <f t="shared" si="16"/>
        <v>3</v>
      </c>
      <c r="AA24" s="39">
        <f t="shared" si="16"/>
        <v>1</v>
      </c>
      <c r="AB24" s="39">
        <f t="shared" si="16"/>
        <v>0</v>
      </c>
      <c r="AC24" s="39">
        <f t="shared" si="16"/>
        <v>115</v>
      </c>
      <c r="AD24" s="39">
        <f t="shared" si="16"/>
        <v>0</v>
      </c>
      <c r="AE24" s="40">
        <f t="shared" si="16"/>
        <v>46</v>
      </c>
      <c r="AF24" s="40">
        <f t="shared" si="16"/>
        <v>153</v>
      </c>
    </row>
    <row r="25" spans="2:32" ht="23.1" customHeight="1" x14ac:dyDescent="0.25">
      <c r="B25" s="23" t="s">
        <v>52</v>
      </c>
      <c r="C25" s="50">
        <v>2</v>
      </c>
      <c r="D25" s="50">
        <v>2</v>
      </c>
      <c r="E25" s="50">
        <v>1</v>
      </c>
      <c r="F25" s="50">
        <v>2</v>
      </c>
      <c r="G25" s="50">
        <v>0</v>
      </c>
      <c r="H25" s="50">
        <v>0</v>
      </c>
      <c r="I25" s="50">
        <v>2</v>
      </c>
      <c r="J25" s="50">
        <v>0</v>
      </c>
      <c r="K25" s="50">
        <v>0</v>
      </c>
      <c r="L25" s="50">
        <v>0</v>
      </c>
      <c r="M25" s="50">
        <v>9</v>
      </c>
      <c r="N25" s="50">
        <v>0</v>
      </c>
      <c r="O25" s="17">
        <f t="shared" si="0"/>
        <v>9</v>
      </c>
      <c r="P25" s="15">
        <f t="shared" si="1"/>
        <v>18</v>
      </c>
      <c r="R25" s="37" t="s">
        <v>85</v>
      </c>
      <c r="S25" s="35">
        <f t="shared" ref="S25:AF25" si="17">SUM(S10:S12)</f>
        <v>87</v>
      </c>
      <c r="T25" s="16">
        <f t="shared" si="17"/>
        <v>14</v>
      </c>
      <c r="U25" s="16">
        <f t="shared" si="17"/>
        <v>24</v>
      </c>
      <c r="V25" s="16">
        <f t="shared" si="17"/>
        <v>22</v>
      </c>
      <c r="W25" s="16">
        <f t="shared" si="17"/>
        <v>4</v>
      </c>
      <c r="X25" s="16">
        <f t="shared" si="17"/>
        <v>0</v>
      </c>
      <c r="Y25" s="16">
        <f t="shared" si="17"/>
        <v>21</v>
      </c>
      <c r="Z25" s="16">
        <f t="shared" si="17"/>
        <v>10</v>
      </c>
      <c r="AA25" s="16">
        <f t="shared" si="17"/>
        <v>2</v>
      </c>
      <c r="AB25" s="16">
        <f t="shared" si="17"/>
        <v>0</v>
      </c>
      <c r="AC25" s="16">
        <f t="shared" si="17"/>
        <v>264</v>
      </c>
      <c r="AD25" s="16">
        <f t="shared" si="17"/>
        <v>0</v>
      </c>
      <c r="AE25" s="32">
        <f t="shared" si="17"/>
        <v>184</v>
      </c>
      <c r="AF25" s="32">
        <f t="shared" si="17"/>
        <v>448</v>
      </c>
    </row>
    <row r="26" spans="2:32" ht="23.1" customHeight="1" x14ac:dyDescent="0.25">
      <c r="B26" s="23" t="s">
        <v>53</v>
      </c>
      <c r="C26" s="50">
        <v>1</v>
      </c>
      <c r="D26" s="50">
        <v>1</v>
      </c>
      <c r="E26" s="50">
        <v>2</v>
      </c>
      <c r="F26" s="50">
        <v>3</v>
      </c>
      <c r="G26" s="50">
        <v>0</v>
      </c>
      <c r="H26" s="50">
        <v>0</v>
      </c>
      <c r="I26" s="50">
        <v>1</v>
      </c>
      <c r="J26" s="50">
        <v>0</v>
      </c>
      <c r="K26" s="50">
        <v>1</v>
      </c>
      <c r="L26" s="50">
        <v>0</v>
      </c>
      <c r="M26" s="50">
        <v>12</v>
      </c>
      <c r="N26" s="50">
        <v>0</v>
      </c>
      <c r="O26" s="17">
        <f t="shared" si="0"/>
        <v>9</v>
      </c>
      <c r="P26" s="15">
        <f t="shared" si="1"/>
        <v>21</v>
      </c>
      <c r="R26" s="28" t="s">
        <v>86</v>
      </c>
      <c r="S26" s="16">
        <f t="shared" ref="S26:AF26" si="18">SUM(S13:S18)</f>
        <v>112</v>
      </c>
      <c r="T26" s="16">
        <f t="shared" si="18"/>
        <v>34</v>
      </c>
      <c r="U26" s="16">
        <f t="shared" si="18"/>
        <v>36</v>
      </c>
      <c r="V26" s="16">
        <f t="shared" si="18"/>
        <v>23</v>
      </c>
      <c r="W26" s="16">
        <f t="shared" si="18"/>
        <v>1</v>
      </c>
      <c r="X26" s="16">
        <f t="shared" si="18"/>
        <v>0</v>
      </c>
      <c r="Y26" s="16">
        <f t="shared" si="18"/>
        <v>31</v>
      </c>
      <c r="Z26" s="16">
        <f t="shared" si="18"/>
        <v>17</v>
      </c>
      <c r="AA26" s="16">
        <f t="shared" si="18"/>
        <v>6</v>
      </c>
      <c r="AB26" s="16">
        <f t="shared" si="18"/>
        <v>1</v>
      </c>
      <c r="AC26" s="16">
        <f t="shared" si="18"/>
        <v>424</v>
      </c>
      <c r="AD26" s="16">
        <f t="shared" si="18"/>
        <v>0</v>
      </c>
      <c r="AE26" s="32">
        <f t="shared" si="18"/>
        <v>261</v>
      </c>
      <c r="AF26" s="32">
        <f t="shared" si="18"/>
        <v>685</v>
      </c>
    </row>
    <row r="27" spans="2:32" ht="23.1" customHeight="1" x14ac:dyDescent="0.25">
      <c r="B27" s="23" t="s">
        <v>54</v>
      </c>
      <c r="C27" s="50">
        <v>6</v>
      </c>
      <c r="D27" s="50">
        <v>4</v>
      </c>
      <c r="E27" s="50">
        <v>0</v>
      </c>
      <c r="F27" s="50">
        <v>0</v>
      </c>
      <c r="G27" s="50">
        <v>0</v>
      </c>
      <c r="H27" s="50">
        <v>0</v>
      </c>
      <c r="I27" s="50">
        <v>1</v>
      </c>
      <c r="J27" s="50">
        <v>1</v>
      </c>
      <c r="K27" s="50">
        <v>1</v>
      </c>
      <c r="L27" s="50">
        <v>0</v>
      </c>
      <c r="M27" s="50">
        <v>25</v>
      </c>
      <c r="N27" s="50">
        <v>0</v>
      </c>
      <c r="O27" s="17">
        <f t="shared" si="0"/>
        <v>13</v>
      </c>
      <c r="P27" s="15">
        <f t="shared" si="1"/>
        <v>38</v>
      </c>
      <c r="R27" s="29" t="s">
        <v>87</v>
      </c>
      <c r="S27" s="16">
        <f t="shared" ref="S27:AF27" si="19">SUM(S19:S21)</f>
        <v>69</v>
      </c>
      <c r="T27" s="16">
        <f t="shared" si="19"/>
        <v>13</v>
      </c>
      <c r="U27" s="16">
        <f t="shared" si="19"/>
        <v>13</v>
      </c>
      <c r="V27" s="16">
        <f t="shared" si="19"/>
        <v>10</v>
      </c>
      <c r="W27" s="16">
        <f t="shared" si="19"/>
        <v>0</v>
      </c>
      <c r="X27" s="16">
        <f t="shared" si="19"/>
        <v>0</v>
      </c>
      <c r="Y27" s="16">
        <f t="shared" si="19"/>
        <v>5</v>
      </c>
      <c r="Z27" s="16">
        <f t="shared" si="19"/>
        <v>5</v>
      </c>
      <c r="AA27" s="16">
        <f t="shared" si="19"/>
        <v>3</v>
      </c>
      <c r="AB27" s="16">
        <f t="shared" si="19"/>
        <v>0</v>
      </c>
      <c r="AC27" s="16">
        <f t="shared" si="19"/>
        <v>297</v>
      </c>
      <c r="AD27" s="16">
        <f t="shared" si="19"/>
        <v>0</v>
      </c>
      <c r="AE27" s="32">
        <f t="shared" si="19"/>
        <v>118</v>
      </c>
      <c r="AF27" s="32">
        <f t="shared" si="19"/>
        <v>415</v>
      </c>
    </row>
    <row r="28" spans="2:32" ht="23.1" customHeight="1" x14ac:dyDescent="0.25">
      <c r="B28" s="23" t="s">
        <v>55</v>
      </c>
      <c r="C28" s="50">
        <v>8</v>
      </c>
      <c r="D28" s="50">
        <v>1</v>
      </c>
      <c r="E28" s="50">
        <v>3</v>
      </c>
      <c r="F28" s="50">
        <v>1</v>
      </c>
      <c r="G28" s="50">
        <v>0</v>
      </c>
      <c r="H28" s="50">
        <v>0</v>
      </c>
      <c r="I28" s="50">
        <v>2</v>
      </c>
      <c r="J28" s="50">
        <v>0</v>
      </c>
      <c r="K28" s="50">
        <v>0</v>
      </c>
      <c r="L28" s="50">
        <v>0</v>
      </c>
      <c r="M28" s="50">
        <v>15</v>
      </c>
      <c r="N28" s="50">
        <v>0</v>
      </c>
      <c r="O28" s="17">
        <f t="shared" si="0"/>
        <v>15</v>
      </c>
      <c r="P28" s="15">
        <f t="shared" si="1"/>
        <v>30</v>
      </c>
      <c r="R28" s="5" t="s">
        <v>17</v>
      </c>
      <c r="S28" s="16">
        <f t="shared" ref="S28:AF28" si="20">SUM(S10:S21)</f>
        <v>268</v>
      </c>
      <c r="T28" s="16">
        <f t="shared" si="20"/>
        <v>61</v>
      </c>
      <c r="U28" s="16">
        <f t="shared" si="20"/>
        <v>73</v>
      </c>
      <c r="V28" s="16">
        <f t="shared" si="20"/>
        <v>55</v>
      </c>
      <c r="W28" s="16">
        <f t="shared" si="20"/>
        <v>5</v>
      </c>
      <c r="X28" s="16">
        <f t="shared" si="20"/>
        <v>0</v>
      </c>
      <c r="Y28" s="16">
        <f t="shared" si="20"/>
        <v>57</v>
      </c>
      <c r="Z28" s="16">
        <f t="shared" si="20"/>
        <v>32</v>
      </c>
      <c r="AA28" s="16">
        <f t="shared" si="20"/>
        <v>11</v>
      </c>
      <c r="AB28" s="16">
        <f t="shared" si="20"/>
        <v>1</v>
      </c>
      <c r="AC28" s="16">
        <f t="shared" si="20"/>
        <v>985</v>
      </c>
      <c r="AD28" s="16">
        <f t="shared" si="20"/>
        <v>0</v>
      </c>
      <c r="AE28" s="32">
        <f t="shared" si="20"/>
        <v>563</v>
      </c>
      <c r="AF28" s="32">
        <f t="shared" si="20"/>
        <v>1548</v>
      </c>
    </row>
    <row r="29" spans="2:32" ht="23.1" customHeight="1" x14ac:dyDescent="0.25">
      <c r="B29" s="23" t="s">
        <v>56</v>
      </c>
      <c r="C29" s="50">
        <v>2</v>
      </c>
      <c r="D29" s="50">
        <v>2</v>
      </c>
      <c r="E29" s="50">
        <v>4</v>
      </c>
      <c r="F29" s="50">
        <v>1</v>
      </c>
      <c r="G29" s="50">
        <v>0</v>
      </c>
      <c r="H29" s="50">
        <v>0</v>
      </c>
      <c r="I29" s="50">
        <v>2</v>
      </c>
      <c r="J29" s="50">
        <v>0</v>
      </c>
      <c r="K29" s="50">
        <v>0</v>
      </c>
      <c r="L29" s="50">
        <v>0</v>
      </c>
      <c r="M29" s="50">
        <v>22</v>
      </c>
      <c r="N29" s="50">
        <v>0</v>
      </c>
      <c r="O29" s="17">
        <f t="shared" si="0"/>
        <v>11</v>
      </c>
      <c r="P29" s="15">
        <f t="shared" si="1"/>
        <v>33</v>
      </c>
      <c r="R29"/>
      <c r="S29" s="20"/>
      <c r="T29" s="19"/>
    </row>
    <row r="30" spans="2:32" ht="23.1" customHeight="1" x14ac:dyDescent="0.25">
      <c r="B30" s="23" t="s">
        <v>57</v>
      </c>
      <c r="C30" s="50">
        <v>7</v>
      </c>
      <c r="D30" s="50">
        <v>0</v>
      </c>
      <c r="E30" s="50">
        <v>1</v>
      </c>
      <c r="F30" s="50">
        <v>0</v>
      </c>
      <c r="G30" s="50">
        <v>0</v>
      </c>
      <c r="H30" s="50">
        <v>0</v>
      </c>
      <c r="I30" s="50">
        <v>0</v>
      </c>
      <c r="J30" s="50">
        <v>1</v>
      </c>
      <c r="K30" s="50">
        <v>0</v>
      </c>
      <c r="L30" s="50">
        <v>0</v>
      </c>
      <c r="M30" s="50">
        <v>16</v>
      </c>
      <c r="N30" s="50">
        <v>0</v>
      </c>
      <c r="O30" s="17">
        <f t="shared" si="0"/>
        <v>9</v>
      </c>
      <c r="P30" s="15">
        <f t="shared" si="1"/>
        <v>25</v>
      </c>
    </row>
    <row r="31" spans="2:32" ht="23.1" customHeight="1" x14ac:dyDescent="0.25">
      <c r="B31" s="24" t="s">
        <v>58</v>
      </c>
      <c r="C31" s="50">
        <v>8</v>
      </c>
      <c r="D31" s="50">
        <v>1</v>
      </c>
      <c r="E31" s="50">
        <v>1</v>
      </c>
      <c r="F31" s="50">
        <v>1</v>
      </c>
      <c r="G31" s="50">
        <v>0</v>
      </c>
      <c r="H31" s="50">
        <v>0</v>
      </c>
      <c r="I31" s="50">
        <v>2</v>
      </c>
      <c r="J31" s="50">
        <v>1</v>
      </c>
      <c r="K31" s="50">
        <v>0</v>
      </c>
      <c r="L31" s="50">
        <v>0</v>
      </c>
      <c r="M31" s="50">
        <v>22</v>
      </c>
      <c r="N31" s="50">
        <v>0</v>
      </c>
      <c r="O31" s="17">
        <f t="shared" si="0"/>
        <v>14</v>
      </c>
      <c r="P31" s="15">
        <f t="shared" si="1"/>
        <v>36</v>
      </c>
    </row>
    <row r="32" spans="2:32" ht="23.1" customHeight="1" x14ac:dyDescent="0.25">
      <c r="B32" s="24" t="s">
        <v>59</v>
      </c>
      <c r="C32" s="50">
        <v>5</v>
      </c>
      <c r="D32" s="50">
        <v>2</v>
      </c>
      <c r="E32" s="50">
        <v>0</v>
      </c>
      <c r="F32" s="50">
        <v>1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18</v>
      </c>
      <c r="N32" s="50">
        <v>0</v>
      </c>
      <c r="O32" s="17">
        <f t="shared" si="0"/>
        <v>8</v>
      </c>
      <c r="P32" s="15">
        <f t="shared" si="1"/>
        <v>26</v>
      </c>
    </row>
    <row r="33" spans="2:20" ht="23.1" customHeight="1" x14ac:dyDescent="0.25">
      <c r="B33" s="23" t="s">
        <v>60</v>
      </c>
      <c r="C33" s="50">
        <v>5</v>
      </c>
      <c r="D33" s="50">
        <v>1</v>
      </c>
      <c r="E33" s="50">
        <v>0</v>
      </c>
      <c r="F33" s="50">
        <v>2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34</v>
      </c>
      <c r="N33" s="50">
        <v>0</v>
      </c>
      <c r="O33" s="17">
        <f t="shared" si="0"/>
        <v>8</v>
      </c>
      <c r="P33" s="15">
        <f t="shared" si="1"/>
        <v>42</v>
      </c>
    </row>
    <row r="34" spans="2:20" ht="23.1" customHeight="1" x14ac:dyDescent="0.25">
      <c r="B34" s="24" t="s">
        <v>61</v>
      </c>
      <c r="C34" s="50">
        <v>6</v>
      </c>
      <c r="D34" s="50">
        <v>2</v>
      </c>
      <c r="E34" s="50">
        <v>0</v>
      </c>
      <c r="F34" s="50">
        <v>2</v>
      </c>
      <c r="G34" s="50">
        <v>1</v>
      </c>
      <c r="H34" s="50">
        <v>0</v>
      </c>
      <c r="I34" s="50">
        <v>0</v>
      </c>
      <c r="J34" s="50">
        <v>1</v>
      </c>
      <c r="K34" s="50">
        <v>0</v>
      </c>
      <c r="L34" s="50">
        <v>0</v>
      </c>
      <c r="M34" s="50">
        <v>16</v>
      </c>
      <c r="N34" s="50">
        <v>0</v>
      </c>
      <c r="O34" s="17">
        <f t="shared" si="0"/>
        <v>12</v>
      </c>
      <c r="P34" s="15">
        <f t="shared" si="1"/>
        <v>28</v>
      </c>
    </row>
    <row r="35" spans="2:20" ht="23.1" customHeight="1" x14ac:dyDescent="0.25">
      <c r="B35" s="24" t="s">
        <v>62</v>
      </c>
      <c r="C35" s="50">
        <v>2</v>
      </c>
      <c r="D35" s="50">
        <v>1</v>
      </c>
      <c r="E35" s="50">
        <v>2</v>
      </c>
      <c r="F35" s="50">
        <v>0</v>
      </c>
      <c r="G35" s="50">
        <v>0</v>
      </c>
      <c r="H35" s="50">
        <v>0</v>
      </c>
      <c r="I35" s="50">
        <v>2</v>
      </c>
      <c r="J35" s="50">
        <v>1</v>
      </c>
      <c r="K35" s="50">
        <v>0</v>
      </c>
      <c r="L35" s="50">
        <v>0</v>
      </c>
      <c r="M35" s="50">
        <v>13</v>
      </c>
      <c r="N35" s="50">
        <v>0</v>
      </c>
      <c r="O35" s="17">
        <f t="shared" si="0"/>
        <v>8</v>
      </c>
      <c r="P35" s="15">
        <f t="shared" si="1"/>
        <v>21</v>
      </c>
    </row>
    <row r="36" spans="2:20" ht="23.1" customHeight="1" x14ac:dyDescent="0.25">
      <c r="B36" s="24" t="s">
        <v>63</v>
      </c>
      <c r="C36" s="50">
        <v>5</v>
      </c>
      <c r="D36" s="50">
        <v>3</v>
      </c>
      <c r="E36" s="50">
        <v>2</v>
      </c>
      <c r="F36" s="50">
        <v>0</v>
      </c>
      <c r="G36" s="50">
        <v>0</v>
      </c>
      <c r="H36" s="50">
        <v>0</v>
      </c>
      <c r="I36" s="50">
        <v>2</v>
      </c>
      <c r="J36" s="50">
        <v>1</v>
      </c>
      <c r="K36" s="50">
        <v>0</v>
      </c>
      <c r="L36" s="50">
        <v>0</v>
      </c>
      <c r="M36" s="50">
        <v>22</v>
      </c>
      <c r="N36" s="50">
        <v>0</v>
      </c>
      <c r="O36" s="17">
        <f t="shared" si="0"/>
        <v>13</v>
      </c>
      <c r="P36" s="15">
        <f t="shared" si="1"/>
        <v>35</v>
      </c>
    </row>
    <row r="37" spans="2:20" ht="23.1" customHeight="1" x14ac:dyDescent="0.25">
      <c r="B37" s="23" t="s">
        <v>64</v>
      </c>
      <c r="C37" s="50">
        <v>5</v>
      </c>
      <c r="D37" s="50">
        <v>2</v>
      </c>
      <c r="E37" s="50">
        <v>4</v>
      </c>
      <c r="F37" s="50">
        <v>0</v>
      </c>
      <c r="G37" s="50">
        <v>0</v>
      </c>
      <c r="H37" s="50">
        <v>0</v>
      </c>
      <c r="I37" s="50">
        <v>1</v>
      </c>
      <c r="J37" s="50">
        <v>0</v>
      </c>
      <c r="K37" s="50">
        <v>0</v>
      </c>
      <c r="L37" s="50">
        <v>0</v>
      </c>
      <c r="M37" s="50">
        <v>19</v>
      </c>
      <c r="N37" s="50">
        <v>0</v>
      </c>
      <c r="O37" s="17">
        <f t="shared" si="0"/>
        <v>12</v>
      </c>
      <c r="P37" s="15">
        <f t="shared" si="1"/>
        <v>31</v>
      </c>
    </row>
    <row r="38" spans="2:20" ht="23.1" customHeight="1" x14ac:dyDescent="0.25">
      <c r="B38" s="24" t="s">
        <v>65</v>
      </c>
      <c r="C38" s="50">
        <v>1</v>
      </c>
      <c r="D38" s="50">
        <v>2</v>
      </c>
      <c r="E38" s="50">
        <v>2</v>
      </c>
      <c r="F38" s="50">
        <v>2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1</v>
      </c>
      <c r="M38" s="50">
        <v>11</v>
      </c>
      <c r="N38" s="50">
        <v>0</v>
      </c>
      <c r="O38" s="17">
        <f t="shared" si="0"/>
        <v>8</v>
      </c>
      <c r="P38" s="15">
        <f t="shared" si="1"/>
        <v>19</v>
      </c>
    </row>
    <row r="39" spans="2:20" ht="23.1" customHeight="1" x14ac:dyDescent="0.25">
      <c r="B39" s="24" t="s">
        <v>66</v>
      </c>
      <c r="C39" s="50">
        <v>7</v>
      </c>
      <c r="D39" s="50">
        <v>2</v>
      </c>
      <c r="E39" s="50">
        <v>0</v>
      </c>
      <c r="F39" s="50">
        <v>2</v>
      </c>
      <c r="G39" s="50">
        <v>0</v>
      </c>
      <c r="H39" s="50">
        <v>0</v>
      </c>
      <c r="I39" s="50">
        <v>3</v>
      </c>
      <c r="J39" s="50">
        <v>0</v>
      </c>
      <c r="K39" s="50">
        <v>0</v>
      </c>
      <c r="L39" s="50">
        <v>0</v>
      </c>
      <c r="M39" s="50">
        <v>24</v>
      </c>
      <c r="N39" s="50">
        <v>0</v>
      </c>
      <c r="O39" s="17">
        <f t="shared" si="0"/>
        <v>14</v>
      </c>
      <c r="P39" s="15">
        <f t="shared" si="1"/>
        <v>38</v>
      </c>
    </row>
    <row r="40" spans="2:20" ht="23.1" customHeight="1" x14ac:dyDescent="0.25">
      <c r="B40" s="24" t="s">
        <v>67</v>
      </c>
      <c r="C40" s="50">
        <v>3</v>
      </c>
      <c r="D40" s="50">
        <v>0</v>
      </c>
      <c r="E40" s="50">
        <v>0</v>
      </c>
      <c r="F40" s="50">
        <v>0</v>
      </c>
      <c r="G40" s="50">
        <v>0</v>
      </c>
      <c r="H40" s="50">
        <v>0</v>
      </c>
      <c r="I40" s="50">
        <v>1</v>
      </c>
      <c r="J40" s="50">
        <v>1</v>
      </c>
      <c r="K40" s="50">
        <v>0</v>
      </c>
      <c r="L40" s="50">
        <v>0</v>
      </c>
      <c r="M40" s="50">
        <v>21</v>
      </c>
      <c r="N40" s="50">
        <v>0</v>
      </c>
      <c r="O40" s="17">
        <f t="shared" si="0"/>
        <v>5</v>
      </c>
      <c r="P40" s="15">
        <f t="shared" si="1"/>
        <v>26</v>
      </c>
    </row>
    <row r="41" spans="2:20" ht="23.1" customHeight="1" x14ac:dyDescent="0.25">
      <c r="B41" s="23" t="s">
        <v>68</v>
      </c>
      <c r="C41" s="50">
        <v>3</v>
      </c>
      <c r="D41" s="50">
        <v>0</v>
      </c>
      <c r="E41" s="50">
        <v>1</v>
      </c>
      <c r="F41" s="50">
        <v>1</v>
      </c>
      <c r="G41" s="50">
        <v>0</v>
      </c>
      <c r="H41" s="50">
        <v>0</v>
      </c>
      <c r="I41" s="50">
        <v>1</v>
      </c>
      <c r="J41" s="50">
        <v>1</v>
      </c>
      <c r="K41" s="50">
        <v>0</v>
      </c>
      <c r="L41" s="50">
        <v>0</v>
      </c>
      <c r="M41" s="50">
        <v>13</v>
      </c>
      <c r="N41" s="50">
        <v>0</v>
      </c>
      <c r="O41" s="17">
        <f t="shared" si="0"/>
        <v>7</v>
      </c>
      <c r="P41" s="15">
        <f t="shared" si="1"/>
        <v>20</v>
      </c>
    </row>
    <row r="42" spans="2:20" ht="23.1" customHeight="1" x14ac:dyDescent="0.25">
      <c r="B42" s="24" t="s">
        <v>69</v>
      </c>
      <c r="C42" s="50">
        <v>2</v>
      </c>
      <c r="D42" s="50">
        <v>1</v>
      </c>
      <c r="E42" s="50">
        <v>3</v>
      </c>
      <c r="F42" s="50">
        <v>0</v>
      </c>
      <c r="G42" s="50">
        <v>0</v>
      </c>
      <c r="H42" s="50">
        <v>0</v>
      </c>
      <c r="I42" s="50">
        <v>0</v>
      </c>
      <c r="J42" s="50">
        <v>2</v>
      </c>
      <c r="K42" s="50">
        <v>1</v>
      </c>
      <c r="L42" s="50">
        <v>0</v>
      </c>
      <c r="M42" s="50">
        <v>29</v>
      </c>
      <c r="N42" s="50">
        <v>0</v>
      </c>
      <c r="O42" s="17">
        <f t="shared" si="0"/>
        <v>9</v>
      </c>
      <c r="P42" s="15">
        <f t="shared" si="1"/>
        <v>38</v>
      </c>
    </row>
    <row r="43" spans="2:20" ht="23.1" customHeight="1" x14ac:dyDescent="0.25">
      <c r="B43" s="23" t="s">
        <v>70</v>
      </c>
      <c r="C43" s="50">
        <v>17</v>
      </c>
      <c r="D43" s="50">
        <v>3</v>
      </c>
      <c r="E43" s="50">
        <v>7</v>
      </c>
      <c r="F43" s="50">
        <v>0</v>
      </c>
      <c r="G43" s="50">
        <v>0</v>
      </c>
      <c r="H43" s="50">
        <v>0</v>
      </c>
      <c r="I43" s="50">
        <v>6</v>
      </c>
      <c r="J43" s="50">
        <v>1</v>
      </c>
      <c r="K43" s="50">
        <v>2</v>
      </c>
      <c r="L43" s="50">
        <v>0</v>
      </c>
      <c r="M43" s="50">
        <v>35</v>
      </c>
      <c r="N43" s="50">
        <v>0</v>
      </c>
      <c r="O43" s="17">
        <f t="shared" si="0"/>
        <v>36</v>
      </c>
      <c r="P43" s="15">
        <f t="shared" si="1"/>
        <v>71</v>
      </c>
    </row>
    <row r="44" spans="2:20" ht="23.1" customHeight="1" x14ac:dyDescent="0.25">
      <c r="B44" s="25" t="s">
        <v>71</v>
      </c>
      <c r="C44" s="50">
        <v>1</v>
      </c>
      <c r="D44" s="50">
        <v>0</v>
      </c>
      <c r="E44" s="50">
        <v>0</v>
      </c>
      <c r="F44" s="50">
        <v>0</v>
      </c>
      <c r="G44" s="50">
        <v>0</v>
      </c>
      <c r="H44" s="50">
        <v>0</v>
      </c>
      <c r="I44" s="50">
        <v>1</v>
      </c>
      <c r="J44" s="50">
        <v>1</v>
      </c>
      <c r="K44" s="50">
        <v>0</v>
      </c>
      <c r="L44" s="50">
        <v>0</v>
      </c>
      <c r="M44" s="50">
        <v>10</v>
      </c>
      <c r="N44" s="50">
        <v>0</v>
      </c>
      <c r="O44" s="17">
        <f t="shared" si="0"/>
        <v>3</v>
      </c>
      <c r="P44" s="15">
        <f t="shared" si="1"/>
        <v>13</v>
      </c>
    </row>
    <row r="45" spans="2:20" ht="23.1" customHeight="1" x14ac:dyDescent="0.25">
      <c r="B45" s="23" t="s">
        <v>72</v>
      </c>
      <c r="C45" s="50">
        <v>2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15</v>
      </c>
      <c r="N45" s="50">
        <v>0</v>
      </c>
      <c r="O45" s="17">
        <f t="shared" si="0"/>
        <v>2</v>
      </c>
      <c r="P45" s="15">
        <f t="shared" si="1"/>
        <v>17</v>
      </c>
    </row>
    <row r="46" spans="2:20" ht="23.1" customHeight="1" x14ac:dyDescent="0.25">
      <c r="B46" s="24" t="s">
        <v>73</v>
      </c>
      <c r="C46" s="50">
        <v>1</v>
      </c>
      <c r="D46" s="50">
        <v>2</v>
      </c>
      <c r="E46" s="50">
        <v>0</v>
      </c>
      <c r="F46" s="50">
        <v>0</v>
      </c>
      <c r="G46" s="50">
        <v>0</v>
      </c>
      <c r="H46" s="50">
        <v>0</v>
      </c>
      <c r="I46" s="50">
        <v>2</v>
      </c>
      <c r="J46" s="50">
        <v>0</v>
      </c>
      <c r="K46" s="50">
        <v>0</v>
      </c>
      <c r="L46" s="50">
        <v>0</v>
      </c>
      <c r="M46" s="50">
        <v>37</v>
      </c>
      <c r="N46" s="50">
        <v>0</v>
      </c>
      <c r="O46" s="17">
        <f t="shared" si="0"/>
        <v>5</v>
      </c>
      <c r="P46" s="15">
        <f t="shared" si="1"/>
        <v>42</v>
      </c>
      <c r="R46" s="8"/>
      <c r="T46"/>
    </row>
    <row r="47" spans="2:20" ht="23.1" customHeight="1" x14ac:dyDescent="0.25">
      <c r="B47" s="24" t="s">
        <v>74</v>
      </c>
      <c r="C47" s="50">
        <v>7</v>
      </c>
      <c r="D47" s="50">
        <v>1</v>
      </c>
      <c r="E47" s="50">
        <v>1</v>
      </c>
      <c r="F47" s="50">
        <v>0</v>
      </c>
      <c r="G47" s="50">
        <v>0</v>
      </c>
      <c r="H47" s="50">
        <v>0</v>
      </c>
      <c r="I47" s="50">
        <v>0</v>
      </c>
      <c r="J47" s="50">
        <v>1</v>
      </c>
      <c r="K47" s="50">
        <v>0</v>
      </c>
      <c r="L47" s="50">
        <v>0</v>
      </c>
      <c r="M47" s="50">
        <v>26</v>
      </c>
      <c r="N47" s="50">
        <v>0</v>
      </c>
      <c r="O47" s="17">
        <f t="shared" si="0"/>
        <v>10</v>
      </c>
      <c r="P47" s="15">
        <f t="shared" si="1"/>
        <v>36</v>
      </c>
      <c r="R47" s="8"/>
      <c r="T47"/>
    </row>
    <row r="48" spans="2:20" ht="23.1" customHeight="1" x14ac:dyDescent="0.25">
      <c r="B48" s="24" t="s">
        <v>75</v>
      </c>
      <c r="C48" s="50">
        <v>8</v>
      </c>
      <c r="D48" s="50">
        <v>1</v>
      </c>
      <c r="E48" s="50">
        <v>3</v>
      </c>
      <c r="F48" s="50">
        <v>3</v>
      </c>
      <c r="G48" s="50">
        <v>0</v>
      </c>
      <c r="H48" s="50">
        <v>0</v>
      </c>
      <c r="I48" s="50">
        <v>1</v>
      </c>
      <c r="J48" s="50">
        <v>0</v>
      </c>
      <c r="K48" s="50">
        <v>1</v>
      </c>
      <c r="L48" s="50">
        <v>0</v>
      </c>
      <c r="M48" s="50">
        <v>32</v>
      </c>
      <c r="N48" s="50">
        <v>0</v>
      </c>
      <c r="O48" s="17">
        <f t="shared" si="0"/>
        <v>17</v>
      </c>
      <c r="P48" s="15">
        <f t="shared" si="1"/>
        <v>49</v>
      </c>
      <c r="R48" s="8"/>
      <c r="T48"/>
    </row>
    <row r="49" spans="2:20" ht="23.1" customHeight="1" x14ac:dyDescent="0.25">
      <c r="B49" s="23" t="s">
        <v>76</v>
      </c>
      <c r="C49" s="50">
        <v>3</v>
      </c>
      <c r="D49" s="50">
        <v>1</v>
      </c>
      <c r="E49" s="50">
        <v>0</v>
      </c>
      <c r="F49" s="50">
        <v>1</v>
      </c>
      <c r="G49" s="50">
        <v>0</v>
      </c>
      <c r="H49" s="50">
        <v>0</v>
      </c>
      <c r="I49" s="50">
        <v>1</v>
      </c>
      <c r="J49" s="50">
        <v>0</v>
      </c>
      <c r="K49" s="50">
        <v>0</v>
      </c>
      <c r="L49" s="50">
        <v>0</v>
      </c>
      <c r="M49" s="50">
        <v>20</v>
      </c>
      <c r="N49" s="50">
        <v>0</v>
      </c>
      <c r="O49" s="17">
        <f t="shared" si="0"/>
        <v>6</v>
      </c>
      <c r="P49" s="15">
        <f t="shared" si="1"/>
        <v>26</v>
      </c>
      <c r="R49" s="8"/>
      <c r="T49"/>
    </row>
    <row r="50" spans="2:20" ht="23.1" customHeight="1" x14ac:dyDescent="0.25">
      <c r="B50" s="24" t="s">
        <v>77</v>
      </c>
      <c r="C50" s="50">
        <v>7</v>
      </c>
      <c r="D50" s="50">
        <v>5</v>
      </c>
      <c r="E50" s="50">
        <v>0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1</v>
      </c>
      <c r="L50" s="50">
        <v>0</v>
      </c>
      <c r="M50" s="50">
        <v>33</v>
      </c>
      <c r="N50" s="50">
        <v>0</v>
      </c>
      <c r="O50" s="17">
        <f t="shared" si="0"/>
        <v>13</v>
      </c>
      <c r="P50" s="15">
        <f t="shared" si="1"/>
        <v>46</v>
      </c>
      <c r="R50" s="8"/>
      <c r="T50"/>
    </row>
    <row r="51" spans="2:20" ht="23.1" customHeight="1" x14ac:dyDescent="0.25">
      <c r="B51" s="24" t="s">
        <v>78</v>
      </c>
      <c r="C51" s="50">
        <v>4</v>
      </c>
      <c r="D51" s="50">
        <v>0</v>
      </c>
      <c r="E51" s="50">
        <v>3</v>
      </c>
      <c r="F51" s="50">
        <v>1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26</v>
      </c>
      <c r="N51" s="50">
        <v>0</v>
      </c>
      <c r="O51" s="17">
        <f t="shared" si="0"/>
        <v>8</v>
      </c>
      <c r="P51" s="15">
        <f t="shared" si="1"/>
        <v>34</v>
      </c>
      <c r="R51" s="8"/>
      <c r="T51"/>
    </row>
    <row r="52" spans="2:20" ht="23.1" customHeight="1" x14ac:dyDescent="0.25">
      <c r="B52" s="24" t="s">
        <v>79</v>
      </c>
      <c r="C52" s="50">
        <v>2</v>
      </c>
      <c r="D52" s="50">
        <v>0</v>
      </c>
      <c r="E52" s="50">
        <v>1</v>
      </c>
      <c r="F52" s="50">
        <v>0</v>
      </c>
      <c r="G52" s="50">
        <v>0</v>
      </c>
      <c r="H52" s="50">
        <v>0</v>
      </c>
      <c r="I52" s="50">
        <v>0</v>
      </c>
      <c r="J52" s="50">
        <v>1</v>
      </c>
      <c r="K52" s="50">
        <v>0</v>
      </c>
      <c r="L52" s="50">
        <v>0</v>
      </c>
      <c r="M52" s="50">
        <v>18</v>
      </c>
      <c r="N52" s="50">
        <v>0</v>
      </c>
      <c r="O52" s="17">
        <f t="shared" si="0"/>
        <v>4</v>
      </c>
      <c r="P52" s="15">
        <f t="shared" si="1"/>
        <v>22</v>
      </c>
      <c r="R52" s="8"/>
      <c r="T52"/>
    </row>
    <row r="53" spans="2:20" ht="23.1" customHeight="1" x14ac:dyDescent="0.25">
      <c r="B53" s="23" t="s">
        <v>80</v>
      </c>
      <c r="C53" s="50">
        <v>9</v>
      </c>
      <c r="D53" s="50">
        <v>0</v>
      </c>
      <c r="E53" s="50">
        <v>0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24</v>
      </c>
      <c r="N53" s="50">
        <v>0</v>
      </c>
      <c r="O53" s="17">
        <f t="shared" si="0"/>
        <v>9</v>
      </c>
      <c r="P53" s="15">
        <f t="shared" si="1"/>
        <v>33</v>
      </c>
      <c r="R53" s="8"/>
      <c r="T53"/>
    </row>
    <row r="54" spans="2:20" ht="23.1" customHeight="1" x14ac:dyDescent="0.25">
      <c r="B54" s="23" t="s">
        <v>81</v>
      </c>
      <c r="C54" s="50">
        <v>5</v>
      </c>
      <c r="D54" s="50">
        <v>0</v>
      </c>
      <c r="E54" s="50">
        <v>2</v>
      </c>
      <c r="F54" s="50">
        <v>4</v>
      </c>
      <c r="G54" s="50">
        <v>0</v>
      </c>
      <c r="H54" s="50">
        <v>0</v>
      </c>
      <c r="I54" s="50">
        <v>0</v>
      </c>
      <c r="J54" s="50">
        <v>1</v>
      </c>
      <c r="K54" s="50">
        <v>0</v>
      </c>
      <c r="L54" s="50">
        <v>0</v>
      </c>
      <c r="M54" s="50">
        <v>14</v>
      </c>
      <c r="N54" s="50">
        <v>0</v>
      </c>
      <c r="O54" s="17">
        <f t="shared" si="0"/>
        <v>12</v>
      </c>
      <c r="P54" s="15">
        <f t="shared" si="1"/>
        <v>26</v>
      </c>
      <c r="R54" s="8"/>
      <c r="T54"/>
    </row>
    <row r="55" spans="2:20" ht="23.1" customHeight="1" x14ac:dyDescent="0.25">
      <c r="B55" s="23" t="s">
        <v>82</v>
      </c>
      <c r="C55" s="50">
        <v>6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1</v>
      </c>
      <c r="J55" s="50">
        <v>0</v>
      </c>
      <c r="K55" s="50">
        <v>0</v>
      </c>
      <c r="L55" s="50">
        <v>0</v>
      </c>
      <c r="M55" s="50">
        <v>12</v>
      </c>
      <c r="N55" s="50">
        <v>0</v>
      </c>
      <c r="O55" s="17">
        <f t="shared" si="0"/>
        <v>7</v>
      </c>
      <c r="P55" s="15">
        <f t="shared" si="1"/>
        <v>19</v>
      </c>
      <c r="R55" s="8"/>
      <c r="T55"/>
    </row>
    <row r="56" spans="2:20" ht="23.1" customHeight="1" x14ac:dyDescent="0.25">
      <c r="B56" s="23" t="s">
        <v>83</v>
      </c>
      <c r="C56" s="50">
        <v>9</v>
      </c>
      <c r="D56" s="50">
        <v>2</v>
      </c>
      <c r="E56" s="50">
        <v>0</v>
      </c>
      <c r="F56" s="50">
        <v>1</v>
      </c>
      <c r="G56" s="50">
        <v>0</v>
      </c>
      <c r="H56" s="50">
        <v>0</v>
      </c>
      <c r="I56" s="50">
        <v>0</v>
      </c>
      <c r="J56" s="50">
        <v>1</v>
      </c>
      <c r="K56" s="50">
        <v>0</v>
      </c>
      <c r="L56" s="50">
        <v>0</v>
      </c>
      <c r="M56" s="50">
        <v>26</v>
      </c>
      <c r="N56" s="50">
        <v>0</v>
      </c>
      <c r="O56" s="17">
        <f t="shared" si="0"/>
        <v>13</v>
      </c>
      <c r="P56" s="15">
        <f t="shared" si="1"/>
        <v>39</v>
      </c>
      <c r="R56" s="8"/>
      <c r="T56"/>
    </row>
    <row r="57" spans="2:20" ht="23.1" customHeight="1" x14ac:dyDescent="0.25">
      <c r="B57" s="23" t="s">
        <v>84</v>
      </c>
      <c r="C57" s="50">
        <v>8</v>
      </c>
      <c r="D57" s="50">
        <v>1</v>
      </c>
      <c r="E57" s="50">
        <v>3</v>
      </c>
      <c r="F57" s="50">
        <v>0</v>
      </c>
      <c r="G57" s="50">
        <v>0</v>
      </c>
      <c r="H57" s="50">
        <v>0</v>
      </c>
      <c r="I57" s="50">
        <v>0</v>
      </c>
      <c r="J57" s="50">
        <v>1</v>
      </c>
      <c r="K57" s="50">
        <v>1</v>
      </c>
      <c r="L57" s="50">
        <v>0</v>
      </c>
      <c r="M57" s="50">
        <v>29</v>
      </c>
      <c r="N57" s="50">
        <v>0</v>
      </c>
      <c r="O57" s="17">
        <f t="shared" si="0"/>
        <v>14</v>
      </c>
      <c r="P57" s="15">
        <f t="shared" si="1"/>
        <v>43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268</v>
      </c>
      <c r="D58" s="16">
        <f t="shared" si="21"/>
        <v>61</v>
      </c>
      <c r="E58" s="16">
        <f t="shared" si="21"/>
        <v>73</v>
      </c>
      <c r="F58" s="16">
        <f t="shared" si="21"/>
        <v>55</v>
      </c>
      <c r="G58" s="16">
        <f t="shared" si="21"/>
        <v>5</v>
      </c>
      <c r="H58" s="16">
        <f t="shared" si="21"/>
        <v>0</v>
      </c>
      <c r="I58" s="16">
        <f t="shared" si="21"/>
        <v>57</v>
      </c>
      <c r="J58" s="16">
        <f t="shared" si="21"/>
        <v>32</v>
      </c>
      <c r="K58" s="16">
        <f t="shared" si="21"/>
        <v>11</v>
      </c>
      <c r="L58" s="16">
        <f t="shared" si="21"/>
        <v>1</v>
      </c>
      <c r="M58" s="16">
        <f t="shared" si="21"/>
        <v>985</v>
      </c>
      <c r="N58" s="16">
        <f t="shared" si="21"/>
        <v>0</v>
      </c>
      <c r="O58" s="16">
        <f t="shared" si="21"/>
        <v>563</v>
      </c>
      <c r="P58" s="16">
        <f t="shared" si="21"/>
        <v>1548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0.1731266149870801</v>
      </c>
      <c r="D59" s="43">
        <f t="shared" si="22"/>
        <v>3.9405684754521962E-2</v>
      </c>
      <c r="E59" s="43">
        <f t="shared" si="22"/>
        <v>4.7157622739018086E-2</v>
      </c>
      <c r="F59" s="43">
        <f t="shared" si="22"/>
        <v>3.55297157622739E-2</v>
      </c>
      <c r="G59" s="43">
        <f t="shared" si="22"/>
        <v>3.2299741602067182E-3</v>
      </c>
      <c r="H59" s="43">
        <f t="shared" si="22"/>
        <v>0</v>
      </c>
      <c r="I59" s="43">
        <f t="shared" si="22"/>
        <v>3.6821705426356592E-2</v>
      </c>
      <c r="J59" s="43">
        <f t="shared" si="22"/>
        <v>2.0671834625322998E-2</v>
      </c>
      <c r="K59" s="43">
        <f t="shared" si="22"/>
        <v>7.1059431524547806E-3</v>
      </c>
      <c r="L59" s="43">
        <f t="shared" si="22"/>
        <v>6.459948320413437E-4</v>
      </c>
      <c r="M59" s="43">
        <f t="shared" si="22"/>
        <v>0.6363049095607235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0.47602131438721135</v>
      </c>
      <c r="D60" s="44">
        <f t="shared" ref="D60:N60" si="23">D58/$O$58</f>
        <v>0.10834813499111901</v>
      </c>
      <c r="E60" s="44">
        <f t="shared" si="23"/>
        <v>0.12966252220248667</v>
      </c>
      <c r="F60" s="44">
        <f t="shared" si="23"/>
        <v>9.7690941385435173E-2</v>
      </c>
      <c r="G60" s="44">
        <f t="shared" si="23"/>
        <v>8.8809946714031966E-3</v>
      </c>
      <c r="H60" s="44">
        <f t="shared" si="23"/>
        <v>0</v>
      </c>
      <c r="I60" s="44">
        <f t="shared" si="23"/>
        <v>0.10124333925399645</v>
      </c>
      <c r="J60" s="44">
        <f t="shared" si="23"/>
        <v>5.6838365896980464E-2</v>
      </c>
      <c r="K60" s="44">
        <f t="shared" si="23"/>
        <v>1.9538188277087035E-2</v>
      </c>
      <c r="L60" s="44">
        <f t="shared" si="23"/>
        <v>1.7761989342806395E-3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F104"/>
  <sheetViews>
    <sheetView view="pageBreakPreview" zoomScale="60" workbookViewId="0">
      <selection activeCell="O5" sqref="O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customWidth="1"/>
    <col min="19" max="20" width="10.7109375" style="19" customWidth="1"/>
    <col min="21" max="33" width="10.7109375" customWidth="1"/>
  </cols>
  <sheetData>
    <row r="1" spans="2:32" ht="23.25" customHeight="1" x14ac:dyDescent="0.3">
      <c r="B1" s="71" t="s">
        <v>23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</row>
    <row r="2" spans="2:32" ht="20.100000000000001" customHeight="1" x14ac:dyDescent="0.25">
      <c r="B2" s="72" t="s">
        <v>95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</row>
    <row r="3" spans="2:32" ht="20.100000000000001" customHeight="1" x14ac:dyDescent="0.25">
      <c r="B3" s="22" t="s">
        <v>96</v>
      </c>
      <c r="C3" s="73" t="s">
        <v>175</v>
      </c>
      <c r="D3" s="73"/>
      <c r="E3" s="73"/>
      <c r="F3" s="73"/>
      <c r="G3" s="7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s="52" customFormat="1" ht="36.75" customHeight="1" x14ac:dyDescent="0.25">
      <c r="C5" s="53" t="s">
        <v>3</v>
      </c>
      <c r="D5" s="54" t="s">
        <v>168</v>
      </c>
      <c r="F5" s="55" t="s">
        <v>1</v>
      </c>
      <c r="G5" s="68" t="s">
        <v>177</v>
      </c>
      <c r="H5" s="69"/>
      <c r="I5" s="56"/>
      <c r="J5" s="53" t="s">
        <v>5</v>
      </c>
      <c r="K5" s="68" t="s">
        <v>169</v>
      </c>
      <c r="L5" s="69"/>
      <c r="M5" s="57"/>
      <c r="N5" s="57"/>
      <c r="S5" s="57"/>
      <c r="T5" s="57"/>
    </row>
    <row r="6" spans="2:32" s="52" customFormat="1" ht="23.25" customHeight="1" x14ac:dyDescent="0.25">
      <c r="C6" s="53" t="s">
        <v>4</v>
      </c>
      <c r="D6" s="68" t="s">
        <v>170</v>
      </c>
      <c r="E6" s="69"/>
      <c r="F6" s="53" t="s">
        <v>2</v>
      </c>
      <c r="G6" s="68" t="s">
        <v>171</v>
      </c>
      <c r="H6" s="69"/>
      <c r="J6" s="53" t="s">
        <v>21</v>
      </c>
      <c r="K6" s="68" t="s">
        <v>172</v>
      </c>
      <c r="L6" s="69"/>
      <c r="M6" s="57"/>
      <c r="N6" s="57"/>
      <c r="S6" s="57"/>
      <c r="T6" s="57"/>
    </row>
    <row r="7" spans="2:32" ht="20.100000000000001" customHeight="1" x14ac:dyDescent="0.25">
      <c r="B7" s="2"/>
      <c r="I7" s="2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77" t="s">
        <v>88</v>
      </c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3</v>
      </c>
      <c r="D10" s="50">
        <v>0</v>
      </c>
      <c r="E10" s="50">
        <v>1</v>
      </c>
      <c r="F10" s="50">
        <v>0</v>
      </c>
      <c r="G10" s="50">
        <v>0</v>
      </c>
      <c r="H10" s="50">
        <v>0</v>
      </c>
      <c r="I10" s="50">
        <v>1</v>
      </c>
      <c r="J10" s="50">
        <v>0</v>
      </c>
      <c r="K10" s="50">
        <v>0</v>
      </c>
      <c r="L10" s="50">
        <v>0</v>
      </c>
      <c r="M10" s="50">
        <v>14</v>
      </c>
      <c r="N10" s="50">
        <v>0</v>
      </c>
      <c r="O10" s="17">
        <f t="shared" ref="O10:O57" si="0">SUM(C10:L10,N10)</f>
        <v>5</v>
      </c>
      <c r="P10" s="17">
        <f t="shared" ref="P10:P57" si="1">SUM(C10:N10)</f>
        <v>19</v>
      </c>
      <c r="R10" s="1" t="s">
        <v>6</v>
      </c>
      <c r="S10" s="17">
        <f t="shared" ref="S10:AF10" si="2">SUM(C10:C13)</f>
        <v>15</v>
      </c>
      <c r="T10" s="17">
        <f t="shared" si="2"/>
        <v>6</v>
      </c>
      <c r="U10" s="17">
        <f t="shared" si="2"/>
        <v>5</v>
      </c>
      <c r="V10" s="17">
        <f t="shared" si="2"/>
        <v>2</v>
      </c>
      <c r="W10" s="17">
        <f t="shared" si="2"/>
        <v>0</v>
      </c>
      <c r="X10" s="17">
        <f t="shared" si="2"/>
        <v>0</v>
      </c>
      <c r="Y10" s="17">
        <f t="shared" si="2"/>
        <v>9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61</v>
      </c>
      <c r="AD10" s="17">
        <f t="shared" si="2"/>
        <v>0</v>
      </c>
      <c r="AE10" s="31">
        <f t="shared" si="2"/>
        <v>37</v>
      </c>
      <c r="AF10" s="31">
        <f t="shared" si="2"/>
        <v>98</v>
      </c>
    </row>
    <row r="11" spans="2:32" s="6" customFormat="1" ht="23.1" customHeight="1" x14ac:dyDescent="0.25">
      <c r="B11" s="23" t="s">
        <v>38</v>
      </c>
      <c r="C11" s="50">
        <v>3</v>
      </c>
      <c r="D11" s="50">
        <v>1</v>
      </c>
      <c r="E11" s="50">
        <v>0</v>
      </c>
      <c r="F11" s="50">
        <v>0</v>
      </c>
      <c r="G11" s="50">
        <v>0</v>
      </c>
      <c r="H11" s="50">
        <v>0</v>
      </c>
      <c r="I11" s="50">
        <v>5</v>
      </c>
      <c r="J11" s="50">
        <v>0</v>
      </c>
      <c r="K11" s="50">
        <v>0</v>
      </c>
      <c r="L11" s="50">
        <v>0</v>
      </c>
      <c r="M11" s="50">
        <v>12</v>
      </c>
      <c r="N11" s="50">
        <v>0</v>
      </c>
      <c r="O11" s="17">
        <f t="shared" si="0"/>
        <v>9</v>
      </c>
      <c r="P11" s="17">
        <f t="shared" si="1"/>
        <v>21</v>
      </c>
      <c r="R11" s="1" t="s">
        <v>7</v>
      </c>
      <c r="S11" s="17">
        <f t="shared" ref="S11:AF11" si="3">SUM(C14:C17)</f>
        <v>18</v>
      </c>
      <c r="T11" s="17">
        <f t="shared" si="3"/>
        <v>13</v>
      </c>
      <c r="U11" s="17">
        <f t="shared" si="3"/>
        <v>7</v>
      </c>
      <c r="V11" s="17">
        <f t="shared" si="3"/>
        <v>3</v>
      </c>
      <c r="W11" s="17">
        <f t="shared" si="3"/>
        <v>0</v>
      </c>
      <c r="X11" s="17">
        <f t="shared" si="3"/>
        <v>0</v>
      </c>
      <c r="Y11" s="17">
        <f t="shared" si="3"/>
        <v>12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53</v>
      </c>
      <c r="AD11" s="17">
        <f t="shared" si="3"/>
        <v>0</v>
      </c>
      <c r="AE11" s="31">
        <f t="shared" si="3"/>
        <v>53</v>
      </c>
      <c r="AF11" s="31">
        <f t="shared" si="3"/>
        <v>106</v>
      </c>
    </row>
    <row r="12" spans="2:32" ht="23.1" customHeight="1" x14ac:dyDescent="0.25">
      <c r="B12" s="23" t="s">
        <v>39</v>
      </c>
      <c r="C12" s="50">
        <v>6</v>
      </c>
      <c r="D12" s="50">
        <v>4</v>
      </c>
      <c r="E12" s="50">
        <v>2</v>
      </c>
      <c r="F12" s="50">
        <v>2</v>
      </c>
      <c r="G12" s="50">
        <v>0</v>
      </c>
      <c r="H12" s="50">
        <v>0</v>
      </c>
      <c r="I12" s="50">
        <v>1</v>
      </c>
      <c r="J12" s="50">
        <v>0</v>
      </c>
      <c r="K12" s="50">
        <v>0</v>
      </c>
      <c r="L12" s="50">
        <v>0</v>
      </c>
      <c r="M12" s="50">
        <v>15</v>
      </c>
      <c r="N12" s="50">
        <v>0</v>
      </c>
      <c r="O12" s="17">
        <f t="shared" si="0"/>
        <v>15</v>
      </c>
      <c r="P12" s="17">
        <f t="shared" si="1"/>
        <v>30</v>
      </c>
      <c r="R12" s="1" t="s">
        <v>8</v>
      </c>
      <c r="S12" s="17">
        <f t="shared" ref="S12:AF12" si="4">SUM(C18:C21)</f>
        <v>20</v>
      </c>
      <c r="T12" s="17">
        <f t="shared" si="4"/>
        <v>13</v>
      </c>
      <c r="U12" s="17">
        <f t="shared" si="4"/>
        <v>3</v>
      </c>
      <c r="V12" s="17">
        <f t="shared" si="4"/>
        <v>0</v>
      </c>
      <c r="W12" s="17">
        <f t="shared" si="4"/>
        <v>0</v>
      </c>
      <c r="X12" s="17">
        <f t="shared" si="4"/>
        <v>0</v>
      </c>
      <c r="Y12" s="17">
        <f t="shared" si="4"/>
        <v>6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58</v>
      </c>
      <c r="AD12" s="17">
        <f t="shared" si="4"/>
        <v>0</v>
      </c>
      <c r="AE12" s="31">
        <f t="shared" si="4"/>
        <v>42</v>
      </c>
      <c r="AF12" s="31">
        <f t="shared" si="4"/>
        <v>100</v>
      </c>
    </row>
    <row r="13" spans="2:32" ht="23.1" customHeight="1" x14ac:dyDescent="0.25">
      <c r="B13" s="23" t="s">
        <v>40</v>
      </c>
      <c r="C13" s="50">
        <v>3</v>
      </c>
      <c r="D13" s="50">
        <v>1</v>
      </c>
      <c r="E13" s="50">
        <v>2</v>
      </c>
      <c r="F13" s="50">
        <v>0</v>
      </c>
      <c r="G13" s="50">
        <v>0</v>
      </c>
      <c r="H13" s="50">
        <v>0</v>
      </c>
      <c r="I13" s="50">
        <v>2</v>
      </c>
      <c r="J13" s="50">
        <v>0</v>
      </c>
      <c r="K13" s="50">
        <v>0</v>
      </c>
      <c r="L13" s="50">
        <v>0</v>
      </c>
      <c r="M13" s="50">
        <v>20</v>
      </c>
      <c r="N13" s="50">
        <v>0</v>
      </c>
      <c r="O13" s="17">
        <f t="shared" si="0"/>
        <v>8</v>
      </c>
      <c r="P13" s="17">
        <f t="shared" si="1"/>
        <v>28</v>
      </c>
      <c r="R13" s="1" t="s">
        <v>9</v>
      </c>
      <c r="S13" s="17">
        <f t="shared" ref="S13:AF13" si="5">SUM(C22:C25)</f>
        <v>21</v>
      </c>
      <c r="T13" s="17">
        <f t="shared" si="5"/>
        <v>18</v>
      </c>
      <c r="U13" s="17">
        <f t="shared" si="5"/>
        <v>5</v>
      </c>
      <c r="V13" s="17">
        <f t="shared" si="5"/>
        <v>1</v>
      </c>
      <c r="W13" s="17">
        <f t="shared" si="5"/>
        <v>0</v>
      </c>
      <c r="X13" s="17">
        <f t="shared" si="5"/>
        <v>1</v>
      </c>
      <c r="Y13" s="17">
        <f t="shared" si="5"/>
        <v>7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51</v>
      </c>
      <c r="AD13" s="17">
        <f t="shared" si="5"/>
        <v>0</v>
      </c>
      <c r="AE13" s="31">
        <f t="shared" si="5"/>
        <v>53</v>
      </c>
      <c r="AF13" s="31">
        <f t="shared" si="5"/>
        <v>104</v>
      </c>
    </row>
    <row r="14" spans="2:32" ht="23.1" customHeight="1" x14ac:dyDescent="0.25">
      <c r="B14" s="23" t="s">
        <v>41</v>
      </c>
      <c r="C14" s="50">
        <v>4</v>
      </c>
      <c r="D14" s="50">
        <v>3</v>
      </c>
      <c r="E14" s="50">
        <v>4</v>
      </c>
      <c r="F14" s="50">
        <v>3</v>
      </c>
      <c r="G14" s="50">
        <v>0</v>
      </c>
      <c r="H14" s="50">
        <v>0</v>
      </c>
      <c r="I14" s="50">
        <v>1</v>
      </c>
      <c r="J14" s="50">
        <v>0</v>
      </c>
      <c r="K14" s="50">
        <v>0</v>
      </c>
      <c r="L14" s="50">
        <v>0</v>
      </c>
      <c r="M14" s="50">
        <v>17</v>
      </c>
      <c r="N14" s="50">
        <v>0</v>
      </c>
      <c r="O14" s="17">
        <f t="shared" si="0"/>
        <v>15</v>
      </c>
      <c r="P14" s="17">
        <f t="shared" si="1"/>
        <v>32</v>
      </c>
      <c r="R14" s="1" t="s">
        <v>10</v>
      </c>
      <c r="S14" s="17">
        <f t="shared" ref="S14:AF14" si="6">SUM(C26:C29)</f>
        <v>15</v>
      </c>
      <c r="T14" s="17">
        <f t="shared" si="6"/>
        <v>15</v>
      </c>
      <c r="U14" s="17">
        <f t="shared" si="6"/>
        <v>4</v>
      </c>
      <c r="V14" s="17">
        <f t="shared" si="6"/>
        <v>1</v>
      </c>
      <c r="W14" s="17">
        <f t="shared" si="6"/>
        <v>0</v>
      </c>
      <c r="X14" s="17">
        <f t="shared" si="6"/>
        <v>0</v>
      </c>
      <c r="Y14" s="17">
        <f t="shared" si="6"/>
        <v>14</v>
      </c>
      <c r="Z14" s="17">
        <f t="shared" si="6"/>
        <v>2</v>
      </c>
      <c r="AA14" s="17">
        <f t="shared" si="6"/>
        <v>0</v>
      </c>
      <c r="AB14" s="17">
        <f t="shared" si="6"/>
        <v>0</v>
      </c>
      <c r="AC14" s="17">
        <f t="shared" si="6"/>
        <v>52</v>
      </c>
      <c r="AD14" s="17">
        <f t="shared" si="6"/>
        <v>0</v>
      </c>
      <c r="AE14" s="31">
        <f t="shared" si="6"/>
        <v>51</v>
      </c>
      <c r="AF14" s="31">
        <f t="shared" si="6"/>
        <v>103</v>
      </c>
    </row>
    <row r="15" spans="2:32" ht="23.1" customHeight="1" x14ac:dyDescent="0.25">
      <c r="B15" s="23" t="s">
        <v>42</v>
      </c>
      <c r="C15" s="50">
        <v>3</v>
      </c>
      <c r="D15" s="50">
        <v>1</v>
      </c>
      <c r="E15" s="50">
        <v>1</v>
      </c>
      <c r="F15" s="50">
        <v>0</v>
      </c>
      <c r="G15" s="50">
        <v>0</v>
      </c>
      <c r="H15" s="50">
        <v>0</v>
      </c>
      <c r="I15" s="50">
        <v>3</v>
      </c>
      <c r="J15" s="50">
        <v>0</v>
      </c>
      <c r="K15" s="50">
        <v>0</v>
      </c>
      <c r="L15" s="50">
        <v>0</v>
      </c>
      <c r="M15" s="50">
        <v>10</v>
      </c>
      <c r="N15" s="50">
        <v>0</v>
      </c>
      <c r="O15" s="17">
        <f>SUM(C15:L15,N15)</f>
        <v>8</v>
      </c>
      <c r="P15" s="17">
        <f>SUM(C15:N15)</f>
        <v>18</v>
      </c>
      <c r="R15" s="1" t="s">
        <v>11</v>
      </c>
      <c r="S15" s="17">
        <f t="shared" ref="S15:AF15" si="7">SUM(C30:C33)</f>
        <v>17</v>
      </c>
      <c r="T15" s="17">
        <f t="shared" si="7"/>
        <v>12</v>
      </c>
      <c r="U15" s="17">
        <f t="shared" si="7"/>
        <v>6</v>
      </c>
      <c r="V15" s="17">
        <f t="shared" si="7"/>
        <v>1</v>
      </c>
      <c r="W15" s="17">
        <f t="shared" si="7"/>
        <v>0</v>
      </c>
      <c r="X15" s="17">
        <f t="shared" si="7"/>
        <v>0</v>
      </c>
      <c r="Y15" s="17">
        <f t="shared" si="7"/>
        <v>15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60</v>
      </c>
      <c r="AD15" s="17">
        <f t="shared" si="7"/>
        <v>0</v>
      </c>
      <c r="AE15" s="31">
        <f t="shared" si="7"/>
        <v>51</v>
      </c>
      <c r="AF15" s="31">
        <f t="shared" si="7"/>
        <v>111</v>
      </c>
    </row>
    <row r="16" spans="2:32" ht="23.1" customHeight="1" x14ac:dyDescent="0.25">
      <c r="B16" s="23" t="s">
        <v>43</v>
      </c>
      <c r="C16" s="50">
        <v>6</v>
      </c>
      <c r="D16" s="50">
        <v>4</v>
      </c>
      <c r="E16" s="50">
        <v>2</v>
      </c>
      <c r="F16" s="50">
        <v>0</v>
      </c>
      <c r="G16" s="50">
        <v>0</v>
      </c>
      <c r="H16" s="50">
        <v>0</v>
      </c>
      <c r="I16" s="50">
        <v>7</v>
      </c>
      <c r="J16" s="50">
        <v>0</v>
      </c>
      <c r="K16" s="50">
        <v>0</v>
      </c>
      <c r="L16" s="50">
        <v>0</v>
      </c>
      <c r="M16" s="50">
        <v>12</v>
      </c>
      <c r="N16" s="50">
        <v>0</v>
      </c>
      <c r="O16" s="17">
        <f>SUM(C16:L16,N16)</f>
        <v>19</v>
      </c>
      <c r="P16" s="17">
        <f t="shared" si="1"/>
        <v>31</v>
      </c>
      <c r="R16" s="1" t="s">
        <v>12</v>
      </c>
      <c r="S16" s="17">
        <f t="shared" ref="S16:AF16" si="8">SUM(C34:C37)</f>
        <v>14</v>
      </c>
      <c r="T16" s="17">
        <f t="shared" si="8"/>
        <v>15</v>
      </c>
      <c r="U16" s="17">
        <f t="shared" si="8"/>
        <v>1</v>
      </c>
      <c r="V16" s="17">
        <f t="shared" si="8"/>
        <v>3</v>
      </c>
      <c r="W16" s="17">
        <f t="shared" si="8"/>
        <v>0</v>
      </c>
      <c r="X16" s="17">
        <f t="shared" si="8"/>
        <v>0</v>
      </c>
      <c r="Y16" s="17">
        <f t="shared" si="8"/>
        <v>18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51</v>
      </c>
      <c r="AD16" s="17">
        <f t="shared" si="8"/>
        <v>0</v>
      </c>
      <c r="AE16" s="31">
        <f t="shared" si="8"/>
        <v>51</v>
      </c>
      <c r="AF16" s="31">
        <f t="shared" si="8"/>
        <v>102</v>
      </c>
    </row>
    <row r="17" spans="2:32" ht="23.1" customHeight="1" x14ac:dyDescent="0.25">
      <c r="B17" s="23" t="s">
        <v>44</v>
      </c>
      <c r="C17" s="50">
        <v>5</v>
      </c>
      <c r="D17" s="50">
        <v>5</v>
      </c>
      <c r="E17" s="50">
        <v>0</v>
      </c>
      <c r="F17" s="50">
        <v>0</v>
      </c>
      <c r="G17" s="50">
        <v>0</v>
      </c>
      <c r="H17" s="50">
        <v>0</v>
      </c>
      <c r="I17" s="50">
        <v>1</v>
      </c>
      <c r="J17" s="50">
        <v>0</v>
      </c>
      <c r="K17" s="50">
        <v>0</v>
      </c>
      <c r="L17" s="50">
        <v>0</v>
      </c>
      <c r="M17" s="50">
        <v>14</v>
      </c>
      <c r="N17" s="50">
        <v>0</v>
      </c>
      <c r="O17" s="17">
        <f t="shared" si="0"/>
        <v>11</v>
      </c>
      <c r="P17" s="17">
        <f t="shared" si="1"/>
        <v>25</v>
      </c>
      <c r="R17" s="1" t="s">
        <v>13</v>
      </c>
      <c r="S17" s="17">
        <f t="shared" ref="S17:AF17" si="9">SUM(C38:C41)</f>
        <v>18</v>
      </c>
      <c r="T17" s="17">
        <f t="shared" si="9"/>
        <v>15</v>
      </c>
      <c r="U17" s="17">
        <f t="shared" si="9"/>
        <v>1</v>
      </c>
      <c r="V17" s="17">
        <f t="shared" si="9"/>
        <v>0</v>
      </c>
      <c r="W17" s="17">
        <f t="shared" si="9"/>
        <v>0</v>
      </c>
      <c r="X17" s="17">
        <f t="shared" si="9"/>
        <v>0</v>
      </c>
      <c r="Y17" s="17">
        <f t="shared" si="9"/>
        <v>22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78</v>
      </c>
      <c r="AD17" s="17">
        <f t="shared" si="9"/>
        <v>0</v>
      </c>
      <c r="AE17" s="31">
        <f t="shared" si="9"/>
        <v>56</v>
      </c>
      <c r="AF17" s="31">
        <f t="shared" si="9"/>
        <v>134</v>
      </c>
    </row>
    <row r="18" spans="2:32" ht="23.1" customHeight="1" x14ac:dyDescent="0.25">
      <c r="B18" s="23" t="s">
        <v>45</v>
      </c>
      <c r="C18" s="50">
        <v>5</v>
      </c>
      <c r="D18" s="50">
        <v>4</v>
      </c>
      <c r="E18" s="50">
        <v>2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11</v>
      </c>
      <c r="N18" s="50">
        <v>0</v>
      </c>
      <c r="O18" s="17">
        <f t="shared" si="0"/>
        <v>11</v>
      </c>
      <c r="P18" s="17">
        <f t="shared" si="1"/>
        <v>22</v>
      </c>
      <c r="R18" s="1" t="s">
        <v>14</v>
      </c>
      <c r="S18" s="17">
        <f t="shared" ref="S18:AF18" si="10">SUM(C42:C45)</f>
        <v>11</v>
      </c>
      <c r="T18" s="17">
        <f t="shared" si="10"/>
        <v>12</v>
      </c>
      <c r="U18" s="17">
        <f t="shared" si="10"/>
        <v>2</v>
      </c>
      <c r="V18" s="17">
        <f t="shared" si="10"/>
        <v>1</v>
      </c>
      <c r="W18" s="17">
        <f t="shared" si="10"/>
        <v>0</v>
      </c>
      <c r="X18" s="17">
        <f t="shared" si="10"/>
        <v>0</v>
      </c>
      <c r="Y18" s="17">
        <f t="shared" si="10"/>
        <v>9</v>
      </c>
      <c r="Z18" s="17">
        <f t="shared" si="10"/>
        <v>2</v>
      </c>
      <c r="AA18" s="17">
        <f t="shared" si="10"/>
        <v>0</v>
      </c>
      <c r="AB18" s="17">
        <f t="shared" si="10"/>
        <v>0</v>
      </c>
      <c r="AC18" s="17">
        <f t="shared" si="10"/>
        <v>39</v>
      </c>
      <c r="AD18" s="17">
        <f t="shared" si="10"/>
        <v>0</v>
      </c>
      <c r="AE18" s="31">
        <f t="shared" si="10"/>
        <v>37</v>
      </c>
      <c r="AF18" s="31">
        <f t="shared" si="10"/>
        <v>76</v>
      </c>
    </row>
    <row r="19" spans="2:32" ht="23.1" customHeight="1" x14ac:dyDescent="0.25">
      <c r="B19" s="23" t="s">
        <v>46</v>
      </c>
      <c r="C19" s="50">
        <v>4</v>
      </c>
      <c r="D19" s="50">
        <v>2</v>
      </c>
      <c r="E19" s="50">
        <v>0</v>
      </c>
      <c r="F19" s="50">
        <v>0</v>
      </c>
      <c r="G19" s="50">
        <v>0</v>
      </c>
      <c r="H19" s="50">
        <v>0</v>
      </c>
      <c r="I19" s="50">
        <v>2</v>
      </c>
      <c r="J19" s="50">
        <v>0</v>
      </c>
      <c r="K19" s="50">
        <v>0</v>
      </c>
      <c r="L19" s="50">
        <v>0</v>
      </c>
      <c r="M19" s="50">
        <v>12</v>
      </c>
      <c r="N19" s="50">
        <v>0</v>
      </c>
      <c r="O19" s="17">
        <f t="shared" si="0"/>
        <v>8</v>
      </c>
      <c r="P19" s="17">
        <f t="shared" si="1"/>
        <v>20</v>
      </c>
      <c r="R19" s="1" t="s">
        <v>15</v>
      </c>
      <c r="S19" s="17">
        <f t="shared" ref="S19:AF19" si="11">SUM(C46:C49)</f>
        <v>13</v>
      </c>
      <c r="T19" s="17">
        <f t="shared" si="11"/>
        <v>18</v>
      </c>
      <c r="U19" s="17">
        <f t="shared" si="11"/>
        <v>2</v>
      </c>
      <c r="V19" s="17">
        <f t="shared" si="11"/>
        <v>2</v>
      </c>
      <c r="W19" s="17">
        <f t="shared" si="11"/>
        <v>1</v>
      </c>
      <c r="X19" s="17">
        <f t="shared" si="11"/>
        <v>0</v>
      </c>
      <c r="Y19" s="17">
        <f t="shared" si="11"/>
        <v>6</v>
      </c>
      <c r="Z19" s="17">
        <f t="shared" si="11"/>
        <v>2</v>
      </c>
      <c r="AA19" s="17">
        <f t="shared" si="11"/>
        <v>1</v>
      </c>
      <c r="AB19" s="17">
        <f t="shared" si="11"/>
        <v>0</v>
      </c>
      <c r="AC19" s="17">
        <f t="shared" si="11"/>
        <v>51</v>
      </c>
      <c r="AD19" s="17">
        <f t="shared" si="11"/>
        <v>0</v>
      </c>
      <c r="AE19" s="31">
        <f t="shared" si="11"/>
        <v>45</v>
      </c>
      <c r="AF19" s="31">
        <f t="shared" si="11"/>
        <v>96</v>
      </c>
    </row>
    <row r="20" spans="2:32" ht="23.1" customHeight="1" x14ac:dyDescent="0.25">
      <c r="B20" s="23" t="s">
        <v>47</v>
      </c>
      <c r="C20" s="50">
        <v>5</v>
      </c>
      <c r="D20" s="50">
        <v>3</v>
      </c>
      <c r="E20" s="50">
        <v>0</v>
      </c>
      <c r="F20" s="50">
        <v>0</v>
      </c>
      <c r="G20" s="50">
        <v>0</v>
      </c>
      <c r="H20" s="50">
        <v>0</v>
      </c>
      <c r="I20" s="50">
        <v>2</v>
      </c>
      <c r="J20" s="50">
        <v>0</v>
      </c>
      <c r="K20" s="50">
        <v>0</v>
      </c>
      <c r="L20" s="50">
        <v>0</v>
      </c>
      <c r="M20" s="50">
        <v>16</v>
      </c>
      <c r="N20" s="50">
        <v>0</v>
      </c>
      <c r="O20" s="17">
        <f t="shared" si="0"/>
        <v>10</v>
      </c>
      <c r="P20" s="17">
        <f t="shared" si="1"/>
        <v>26</v>
      </c>
      <c r="R20" s="1" t="s">
        <v>16</v>
      </c>
      <c r="S20" s="17">
        <f t="shared" ref="S20:AF20" si="12">SUM(C50:C53)</f>
        <v>17</v>
      </c>
      <c r="T20" s="17">
        <f t="shared" si="12"/>
        <v>17</v>
      </c>
      <c r="U20" s="17">
        <f t="shared" si="12"/>
        <v>2</v>
      </c>
      <c r="V20" s="17">
        <f t="shared" si="12"/>
        <v>7</v>
      </c>
      <c r="W20" s="17">
        <f t="shared" si="12"/>
        <v>1</v>
      </c>
      <c r="X20" s="17">
        <f t="shared" si="12"/>
        <v>0</v>
      </c>
      <c r="Y20" s="17">
        <f t="shared" si="12"/>
        <v>7</v>
      </c>
      <c r="Z20" s="17">
        <f t="shared" si="12"/>
        <v>2</v>
      </c>
      <c r="AA20" s="17">
        <f t="shared" si="12"/>
        <v>0</v>
      </c>
      <c r="AB20" s="17">
        <f t="shared" si="12"/>
        <v>0</v>
      </c>
      <c r="AC20" s="17">
        <f t="shared" si="12"/>
        <v>33</v>
      </c>
      <c r="AD20" s="17">
        <f t="shared" si="12"/>
        <v>0</v>
      </c>
      <c r="AE20" s="31">
        <f t="shared" si="12"/>
        <v>53</v>
      </c>
      <c r="AF20" s="31">
        <f t="shared" si="12"/>
        <v>86</v>
      </c>
    </row>
    <row r="21" spans="2:32" ht="23.1" customHeight="1" x14ac:dyDescent="0.25">
      <c r="B21" s="23" t="s">
        <v>48</v>
      </c>
      <c r="C21" s="50">
        <v>6</v>
      </c>
      <c r="D21" s="50">
        <v>4</v>
      </c>
      <c r="E21" s="50">
        <v>1</v>
      </c>
      <c r="F21" s="50">
        <v>0</v>
      </c>
      <c r="G21" s="50">
        <v>0</v>
      </c>
      <c r="H21" s="50">
        <v>0</v>
      </c>
      <c r="I21" s="50">
        <v>2</v>
      </c>
      <c r="J21" s="50">
        <v>0</v>
      </c>
      <c r="K21" s="50">
        <v>0</v>
      </c>
      <c r="L21" s="50">
        <v>0</v>
      </c>
      <c r="M21" s="50">
        <v>19</v>
      </c>
      <c r="N21" s="50">
        <v>0</v>
      </c>
      <c r="O21" s="17">
        <f t="shared" si="0"/>
        <v>13</v>
      </c>
      <c r="P21" s="17">
        <f t="shared" si="1"/>
        <v>32</v>
      </c>
      <c r="R21" s="36" t="s">
        <v>20</v>
      </c>
      <c r="S21" s="34">
        <f t="shared" ref="S21:AF21" si="13">SUM(C54:C57)</f>
        <v>25</v>
      </c>
      <c r="T21" s="17">
        <f t="shared" si="13"/>
        <v>20</v>
      </c>
      <c r="U21" s="17">
        <f t="shared" si="13"/>
        <v>3</v>
      </c>
      <c r="V21" s="17">
        <f t="shared" si="13"/>
        <v>3</v>
      </c>
      <c r="W21" s="17">
        <f t="shared" si="13"/>
        <v>0</v>
      </c>
      <c r="X21" s="17">
        <f t="shared" si="13"/>
        <v>0</v>
      </c>
      <c r="Y21" s="17">
        <f t="shared" si="13"/>
        <v>6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47</v>
      </c>
      <c r="AD21" s="17">
        <f t="shared" si="13"/>
        <v>0</v>
      </c>
      <c r="AE21" s="31">
        <f t="shared" si="13"/>
        <v>57</v>
      </c>
      <c r="AF21" s="31">
        <f t="shared" si="13"/>
        <v>104</v>
      </c>
    </row>
    <row r="22" spans="2:32" ht="23.1" customHeight="1" x14ac:dyDescent="0.25">
      <c r="B22" s="23" t="s">
        <v>49</v>
      </c>
      <c r="C22" s="50">
        <v>6</v>
      </c>
      <c r="D22" s="50">
        <v>5</v>
      </c>
      <c r="E22" s="50">
        <v>1</v>
      </c>
      <c r="F22" s="50">
        <v>0</v>
      </c>
      <c r="G22" s="50">
        <v>0</v>
      </c>
      <c r="H22" s="50">
        <v>0</v>
      </c>
      <c r="I22" s="50">
        <v>2</v>
      </c>
      <c r="J22" s="50">
        <v>0</v>
      </c>
      <c r="K22" s="50">
        <v>0</v>
      </c>
      <c r="L22" s="50">
        <v>0</v>
      </c>
      <c r="M22" s="50">
        <v>14</v>
      </c>
      <c r="N22" s="50">
        <v>0</v>
      </c>
      <c r="O22" s="17">
        <f t="shared" si="0"/>
        <v>14</v>
      </c>
      <c r="P22" s="17">
        <f t="shared" si="1"/>
        <v>28</v>
      </c>
      <c r="R22" s="58" t="s">
        <v>90</v>
      </c>
      <c r="S22" s="59">
        <f>MAX(S10:S12)</f>
        <v>20</v>
      </c>
      <c r="T22" s="59">
        <f t="shared" ref="T22:AF22" si="14">MAX(T10:T12)</f>
        <v>13</v>
      </c>
      <c r="U22" s="59">
        <f t="shared" si="14"/>
        <v>7</v>
      </c>
      <c r="V22" s="59">
        <f t="shared" si="14"/>
        <v>3</v>
      </c>
      <c r="W22" s="59">
        <f t="shared" si="14"/>
        <v>0</v>
      </c>
      <c r="X22" s="59">
        <f t="shared" si="14"/>
        <v>0</v>
      </c>
      <c r="Y22" s="59">
        <f t="shared" si="14"/>
        <v>12</v>
      </c>
      <c r="Z22" s="59">
        <f t="shared" si="14"/>
        <v>0</v>
      </c>
      <c r="AA22" s="59">
        <f t="shared" si="14"/>
        <v>0</v>
      </c>
      <c r="AB22" s="59">
        <f t="shared" si="14"/>
        <v>0</v>
      </c>
      <c r="AC22" s="59">
        <f t="shared" si="14"/>
        <v>61</v>
      </c>
      <c r="AD22" s="59">
        <f t="shared" si="14"/>
        <v>0</v>
      </c>
      <c r="AE22" s="40">
        <f t="shared" si="14"/>
        <v>53</v>
      </c>
      <c r="AF22" s="40">
        <f t="shared" si="14"/>
        <v>106</v>
      </c>
    </row>
    <row r="23" spans="2:32" ht="23.1" customHeight="1" x14ac:dyDescent="0.25">
      <c r="B23" s="23" t="s">
        <v>50</v>
      </c>
      <c r="C23" s="50">
        <v>2</v>
      </c>
      <c r="D23" s="50">
        <v>3</v>
      </c>
      <c r="E23" s="50">
        <v>0</v>
      </c>
      <c r="F23" s="50">
        <v>0</v>
      </c>
      <c r="G23" s="50">
        <v>0</v>
      </c>
      <c r="H23" s="50">
        <v>0</v>
      </c>
      <c r="I23" s="50">
        <v>1</v>
      </c>
      <c r="J23" s="50">
        <v>0</v>
      </c>
      <c r="K23" s="50">
        <v>0</v>
      </c>
      <c r="L23" s="50">
        <v>0</v>
      </c>
      <c r="M23" s="50">
        <v>11</v>
      </c>
      <c r="N23" s="50">
        <v>0</v>
      </c>
      <c r="O23" s="17">
        <f t="shared" si="0"/>
        <v>6</v>
      </c>
      <c r="P23" s="17">
        <f t="shared" si="1"/>
        <v>17</v>
      </c>
      <c r="R23" s="58" t="s">
        <v>91</v>
      </c>
      <c r="S23" s="59">
        <f>MAX(S13:S18)</f>
        <v>21</v>
      </c>
      <c r="T23" s="59">
        <f t="shared" ref="T23:AF23" si="15">MAX(T13:T18)</f>
        <v>18</v>
      </c>
      <c r="U23" s="59">
        <f t="shared" si="15"/>
        <v>6</v>
      </c>
      <c r="V23" s="59">
        <f t="shared" si="15"/>
        <v>3</v>
      </c>
      <c r="W23" s="59">
        <f t="shared" si="15"/>
        <v>0</v>
      </c>
      <c r="X23" s="59">
        <f t="shared" si="15"/>
        <v>1</v>
      </c>
      <c r="Y23" s="59">
        <f t="shared" si="15"/>
        <v>22</v>
      </c>
      <c r="Z23" s="59">
        <f t="shared" si="15"/>
        <v>2</v>
      </c>
      <c r="AA23" s="59">
        <f t="shared" si="15"/>
        <v>0</v>
      </c>
      <c r="AB23" s="59">
        <f t="shared" si="15"/>
        <v>0</v>
      </c>
      <c r="AC23" s="59">
        <f t="shared" si="15"/>
        <v>78</v>
      </c>
      <c r="AD23" s="59">
        <f t="shared" si="15"/>
        <v>0</v>
      </c>
      <c r="AE23" s="40">
        <f t="shared" si="15"/>
        <v>56</v>
      </c>
      <c r="AF23" s="40">
        <f t="shared" si="15"/>
        <v>134</v>
      </c>
    </row>
    <row r="24" spans="2:32" ht="23.1" customHeight="1" x14ac:dyDescent="0.25">
      <c r="B24" s="23" t="s">
        <v>51</v>
      </c>
      <c r="C24" s="50">
        <v>7</v>
      </c>
      <c r="D24" s="50">
        <v>3</v>
      </c>
      <c r="E24" s="50">
        <v>1</v>
      </c>
      <c r="F24" s="50">
        <v>0</v>
      </c>
      <c r="G24" s="50">
        <v>0</v>
      </c>
      <c r="H24" s="50">
        <v>0</v>
      </c>
      <c r="I24" s="50">
        <v>3</v>
      </c>
      <c r="J24" s="50">
        <v>0</v>
      </c>
      <c r="K24" s="50">
        <v>0</v>
      </c>
      <c r="L24" s="50">
        <v>0</v>
      </c>
      <c r="M24" s="50">
        <v>14</v>
      </c>
      <c r="N24" s="50">
        <v>0</v>
      </c>
      <c r="O24" s="17">
        <f t="shared" si="0"/>
        <v>14</v>
      </c>
      <c r="P24" s="17">
        <f t="shared" si="1"/>
        <v>28</v>
      </c>
      <c r="R24" s="58" t="s">
        <v>92</v>
      </c>
      <c r="S24" s="59">
        <f>MAX(S19:S21)</f>
        <v>25</v>
      </c>
      <c r="T24" s="59">
        <f t="shared" ref="T24:AF24" si="16">MAX(T19:T21)</f>
        <v>20</v>
      </c>
      <c r="U24" s="59">
        <f t="shared" si="16"/>
        <v>3</v>
      </c>
      <c r="V24" s="59">
        <f t="shared" si="16"/>
        <v>7</v>
      </c>
      <c r="W24" s="59">
        <f t="shared" si="16"/>
        <v>1</v>
      </c>
      <c r="X24" s="59">
        <f t="shared" si="16"/>
        <v>0</v>
      </c>
      <c r="Y24" s="59">
        <f t="shared" si="16"/>
        <v>7</v>
      </c>
      <c r="Z24" s="59">
        <f t="shared" si="16"/>
        <v>2</v>
      </c>
      <c r="AA24" s="59">
        <f t="shared" si="16"/>
        <v>1</v>
      </c>
      <c r="AB24" s="59">
        <f t="shared" si="16"/>
        <v>0</v>
      </c>
      <c r="AC24" s="59">
        <f t="shared" si="16"/>
        <v>51</v>
      </c>
      <c r="AD24" s="59">
        <f t="shared" si="16"/>
        <v>0</v>
      </c>
      <c r="AE24" s="40">
        <f t="shared" si="16"/>
        <v>57</v>
      </c>
      <c r="AF24" s="40">
        <f t="shared" si="16"/>
        <v>104</v>
      </c>
    </row>
    <row r="25" spans="2:32" ht="23.1" customHeight="1" x14ac:dyDescent="0.25">
      <c r="B25" s="23" t="s">
        <v>52</v>
      </c>
      <c r="C25" s="50">
        <v>6</v>
      </c>
      <c r="D25" s="50">
        <v>7</v>
      </c>
      <c r="E25" s="50">
        <v>3</v>
      </c>
      <c r="F25" s="50">
        <v>1</v>
      </c>
      <c r="G25" s="50">
        <v>0</v>
      </c>
      <c r="H25" s="50">
        <v>1</v>
      </c>
      <c r="I25" s="50">
        <v>1</v>
      </c>
      <c r="J25" s="50">
        <v>0</v>
      </c>
      <c r="K25" s="50">
        <v>0</v>
      </c>
      <c r="L25" s="50">
        <v>0</v>
      </c>
      <c r="M25" s="50">
        <v>12</v>
      </c>
      <c r="N25" s="50">
        <v>0</v>
      </c>
      <c r="O25" s="17">
        <f t="shared" si="0"/>
        <v>19</v>
      </c>
      <c r="P25" s="17">
        <f t="shared" si="1"/>
        <v>31</v>
      </c>
      <c r="R25" s="37" t="s">
        <v>85</v>
      </c>
      <c r="S25" s="35">
        <f t="shared" ref="S25:AF25" si="17">SUM(S10:S12)</f>
        <v>53</v>
      </c>
      <c r="T25" s="16">
        <f t="shared" si="17"/>
        <v>32</v>
      </c>
      <c r="U25" s="16">
        <f t="shared" si="17"/>
        <v>15</v>
      </c>
      <c r="V25" s="16">
        <f t="shared" si="17"/>
        <v>5</v>
      </c>
      <c r="W25" s="16">
        <f t="shared" si="17"/>
        <v>0</v>
      </c>
      <c r="X25" s="16">
        <f t="shared" si="17"/>
        <v>0</v>
      </c>
      <c r="Y25" s="16">
        <f t="shared" si="17"/>
        <v>27</v>
      </c>
      <c r="Z25" s="16">
        <f t="shared" si="17"/>
        <v>0</v>
      </c>
      <c r="AA25" s="16">
        <f t="shared" si="17"/>
        <v>0</v>
      </c>
      <c r="AB25" s="16">
        <f t="shared" si="17"/>
        <v>0</v>
      </c>
      <c r="AC25" s="16">
        <f t="shared" si="17"/>
        <v>172</v>
      </c>
      <c r="AD25" s="16">
        <f t="shared" si="17"/>
        <v>0</v>
      </c>
      <c r="AE25" s="32">
        <f t="shared" si="17"/>
        <v>132</v>
      </c>
      <c r="AF25" s="32">
        <f t="shared" si="17"/>
        <v>304</v>
      </c>
    </row>
    <row r="26" spans="2:32" ht="23.1" customHeight="1" x14ac:dyDescent="0.25">
      <c r="B26" s="23" t="s">
        <v>53</v>
      </c>
      <c r="C26" s="50">
        <v>1</v>
      </c>
      <c r="D26" s="50">
        <v>3</v>
      </c>
      <c r="E26" s="50">
        <v>1</v>
      </c>
      <c r="F26" s="50">
        <v>1</v>
      </c>
      <c r="G26" s="50">
        <v>0</v>
      </c>
      <c r="H26" s="50">
        <v>0</v>
      </c>
      <c r="I26" s="50">
        <v>4</v>
      </c>
      <c r="J26" s="50">
        <v>1</v>
      </c>
      <c r="K26" s="50">
        <v>0</v>
      </c>
      <c r="L26" s="50">
        <v>0</v>
      </c>
      <c r="M26" s="50">
        <v>11</v>
      </c>
      <c r="N26" s="50">
        <v>0</v>
      </c>
      <c r="O26" s="17">
        <f t="shared" si="0"/>
        <v>11</v>
      </c>
      <c r="P26" s="17">
        <f t="shared" si="1"/>
        <v>22</v>
      </c>
      <c r="R26" s="28" t="s">
        <v>86</v>
      </c>
      <c r="S26" s="16">
        <f t="shared" ref="S26:AF26" si="18">SUM(S13:S18)</f>
        <v>96</v>
      </c>
      <c r="T26" s="16">
        <f t="shared" si="18"/>
        <v>87</v>
      </c>
      <c r="U26" s="16">
        <f t="shared" si="18"/>
        <v>19</v>
      </c>
      <c r="V26" s="16">
        <f t="shared" si="18"/>
        <v>7</v>
      </c>
      <c r="W26" s="16">
        <f t="shared" si="18"/>
        <v>0</v>
      </c>
      <c r="X26" s="16">
        <f t="shared" si="18"/>
        <v>1</v>
      </c>
      <c r="Y26" s="16">
        <f t="shared" si="18"/>
        <v>85</v>
      </c>
      <c r="Z26" s="16">
        <f t="shared" si="18"/>
        <v>4</v>
      </c>
      <c r="AA26" s="16">
        <f t="shared" si="18"/>
        <v>0</v>
      </c>
      <c r="AB26" s="16">
        <f t="shared" si="18"/>
        <v>0</v>
      </c>
      <c r="AC26" s="16">
        <f t="shared" si="18"/>
        <v>331</v>
      </c>
      <c r="AD26" s="16">
        <f t="shared" si="18"/>
        <v>0</v>
      </c>
      <c r="AE26" s="32">
        <f t="shared" si="18"/>
        <v>299</v>
      </c>
      <c r="AF26" s="32">
        <f t="shared" si="18"/>
        <v>630</v>
      </c>
    </row>
    <row r="27" spans="2:32" ht="23.1" customHeight="1" x14ac:dyDescent="0.25">
      <c r="B27" s="23" t="s">
        <v>54</v>
      </c>
      <c r="C27" s="50">
        <v>5</v>
      </c>
      <c r="D27" s="50">
        <v>3</v>
      </c>
      <c r="E27" s="50">
        <v>2</v>
      </c>
      <c r="F27" s="50">
        <v>0</v>
      </c>
      <c r="G27" s="50">
        <v>0</v>
      </c>
      <c r="H27" s="50">
        <v>0</v>
      </c>
      <c r="I27" s="50">
        <v>5</v>
      </c>
      <c r="J27" s="50">
        <v>0</v>
      </c>
      <c r="K27" s="50">
        <v>0</v>
      </c>
      <c r="L27" s="50">
        <v>0</v>
      </c>
      <c r="M27" s="50">
        <v>14</v>
      </c>
      <c r="N27" s="50">
        <v>0</v>
      </c>
      <c r="O27" s="17">
        <f t="shared" si="0"/>
        <v>15</v>
      </c>
      <c r="P27" s="17">
        <f t="shared" si="1"/>
        <v>29</v>
      </c>
      <c r="R27" s="29" t="s">
        <v>87</v>
      </c>
      <c r="S27" s="16">
        <f t="shared" ref="S27:AF27" si="19">SUM(S19:S21)</f>
        <v>55</v>
      </c>
      <c r="T27" s="16">
        <f t="shared" si="19"/>
        <v>55</v>
      </c>
      <c r="U27" s="16">
        <f t="shared" si="19"/>
        <v>7</v>
      </c>
      <c r="V27" s="16">
        <f t="shared" si="19"/>
        <v>12</v>
      </c>
      <c r="W27" s="16">
        <f t="shared" si="19"/>
        <v>2</v>
      </c>
      <c r="X27" s="16">
        <f t="shared" si="19"/>
        <v>0</v>
      </c>
      <c r="Y27" s="16">
        <f t="shared" si="19"/>
        <v>19</v>
      </c>
      <c r="Z27" s="16">
        <f t="shared" si="19"/>
        <v>4</v>
      </c>
      <c r="AA27" s="16">
        <f t="shared" si="19"/>
        <v>1</v>
      </c>
      <c r="AB27" s="16">
        <f t="shared" si="19"/>
        <v>0</v>
      </c>
      <c r="AC27" s="16">
        <f t="shared" si="19"/>
        <v>131</v>
      </c>
      <c r="AD27" s="16">
        <f t="shared" si="19"/>
        <v>0</v>
      </c>
      <c r="AE27" s="32">
        <f t="shared" si="19"/>
        <v>155</v>
      </c>
      <c r="AF27" s="32">
        <f t="shared" si="19"/>
        <v>286</v>
      </c>
    </row>
    <row r="28" spans="2:32" ht="23.1" customHeight="1" x14ac:dyDescent="0.25">
      <c r="B28" s="23" t="s">
        <v>55</v>
      </c>
      <c r="C28" s="50">
        <v>5</v>
      </c>
      <c r="D28" s="50">
        <v>4</v>
      </c>
      <c r="E28" s="50">
        <v>0</v>
      </c>
      <c r="F28" s="50">
        <v>0</v>
      </c>
      <c r="G28" s="50">
        <v>0</v>
      </c>
      <c r="H28" s="50">
        <v>0</v>
      </c>
      <c r="I28" s="50">
        <v>2</v>
      </c>
      <c r="J28" s="50">
        <v>0</v>
      </c>
      <c r="K28" s="50">
        <v>0</v>
      </c>
      <c r="L28" s="50">
        <v>0</v>
      </c>
      <c r="M28" s="50">
        <v>13</v>
      </c>
      <c r="N28" s="50">
        <v>0</v>
      </c>
      <c r="O28" s="17">
        <f t="shared" si="0"/>
        <v>11</v>
      </c>
      <c r="P28" s="17">
        <f t="shared" si="1"/>
        <v>24</v>
      </c>
      <c r="R28" s="5" t="s">
        <v>17</v>
      </c>
      <c r="S28" s="16">
        <f t="shared" ref="S28:AF28" si="20">SUM(S10:S21)</f>
        <v>204</v>
      </c>
      <c r="T28" s="16">
        <f t="shared" si="20"/>
        <v>174</v>
      </c>
      <c r="U28" s="16">
        <f t="shared" si="20"/>
        <v>41</v>
      </c>
      <c r="V28" s="16">
        <f t="shared" si="20"/>
        <v>24</v>
      </c>
      <c r="W28" s="16">
        <f t="shared" si="20"/>
        <v>2</v>
      </c>
      <c r="X28" s="16">
        <f t="shared" si="20"/>
        <v>1</v>
      </c>
      <c r="Y28" s="16">
        <f t="shared" si="20"/>
        <v>131</v>
      </c>
      <c r="Z28" s="16">
        <f t="shared" si="20"/>
        <v>8</v>
      </c>
      <c r="AA28" s="16">
        <f t="shared" si="20"/>
        <v>1</v>
      </c>
      <c r="AB28" s="16">
        <f t="shared" si="20"/>
        <v>0</v>
      </c>
      <c r="AC28" s="16">
        <f t="shared" si="20"/>
        <v>634</v>
      </c>
      <c r="AD28" s="16">
        <f t="shared" si="20"/>
        <v>0</v>
      </c>
      <c r="AE28" s="32">
        <f t="shared" si="20"/>
        <v>586</v>
      </c>
      <c r="AF28" s="32">
        <f t="shared" si="20"/>
        <v>1220</v>
      </c>
    </row>
    <row r="29" spans="2:32" ht="23.1" customHeight="1" x14ac:dyDescent="0.25">
      <c r="B29" s="23" t="s">
        <v>56</v>
      </c>
      <c r="C29" s="50">
        <v>4</v>
      </c>
      <c r="D29" s="50">
        <v>5</v>
      </c>
      <c r="E29" s="50">
        <v>1</v>
      </c>
      <c r="F29" s="50">
        <v>0</v>
      </c>
      <c r="G29" s="50">
        <v>0</v>
      </c>
      <c r="H29" s="50">
        <v>0</v>
      </c>
      <c r="I29" s="50">
        <v>3</v>
      </c>
      <c r="J29" s="50">
        <v>1</v>
      </c>
      <c r="K29" s="50">
        <v>0</v>
      </c>
      <c r="L29" s="50">
        <v>0</v>
      </c>
      <c r="M29" s="50">
        <v>14</v>
      </c>
      <c r="N29" s="50">
        <v>0</v>
      </c>
      <c r="O29" s="17">
        <f t="shared" si="0"/>
        <v>14</v>
      </c>
      <c r="P29" s="17">
        <f t="shared" si="1"/>
        <v>28</v>
      </c>
      <c r="S29" s="20"/>
    </row>
    <row r="30" spans="2:32" ht="23.1" customHeight="1" x14ac:dyDescent="0.25">
      <c r="B30" s="23" t="s">
        <v>57</v>
      </c>
      <c r="C30" s="50">
        <v>2</v>
      </c>
      <c r="D30" s="50">
        <v>2</v>
      </c>
      <c r="E30" s="50">
        <v>0</v>
      </c>
      <c r="F30" s="50">
        <v>0</v>
      </c>
      <c r="G30" s="50">
        <v>0</v>
      </c>
      <c r="H30" s="50">
        <v>0</v>
      </c>
      <c r="I30" s="50">
        <v>3</v>
      </c>
      <c r="J30" s="50">
        <v>0</v>
      </c>
      <c r="K30" s="50">
        <v>0</v>
      </c>
      <c r="L30" s="50">
        <v>0</v>
      </c>
      <c r="M30" s="50">
        <v>18</v>
      </c>
      <c r="N30" s="50">
        <v>0</v>
      </c>
      <c r="O30" s="17">
        <f t="shared" si="0"/>
        <v>7</v>
      </c>
      <c r="P30" s="17">
        <f t="shared" si="1"/>
        <v>25</v>
      </c>
    </row>
    <row r="31" spans="2:32" ht="23.1" customHeight="1" x14ac:dyDescent="0.25">
      <c r="B31" s="24" t="s">
        <v>58</v>
      </c>
      <c r="C31" s="50">
        <v>5</v>
      </c>
      <c r="D31" s="50">
        <v>4</v>
      </c>
      <c r="E31" s="50">
        <v>2</v>
      </c>
      <c r="F31" s="50">
        <v>1</v>
      </c>
      <c r="G31" s="50">
        <v>0</v>
      </c>
      <c r="H31" s="50">
        <v>0</v>
      </c>
      <c r="I31" s="50">
        <v>3</v>
      </c>
      <c r="J31" s="50">
        <v>0</v>
      </c>
      <c r="K31" s="50">
        <v>0</v>
      </c>
      <c r="L31" s="50">
        <v>0</v>
      </c>
      <c r="M31" s="50">
        <v>16</v>
      </c>
      <c r="N31" s="50">
        <v>0</v>
      </c>
      <c r="O31" s="17">
        <f t="shared" si="0"/>
        <v>15</v>
      </c>
      <c r="P31" s="17">
        <f t="shared" si="1"/>
        <v>31</v>
      </c>
    </row>
    <row r="32" spans="2:32" ht="23.1" customHeight="1" x14ac:dyDescent="0.25">
      <c r="B32" s="24" t="s">
        <v>59</v>
      </c>
      <c r="C32" s="50">
        <v>7</v>
      </c>
      <c r="D32" s="50">
        <v>4</v>
      </c>
      <c r="E32" s="50">
        <v>3</v>
      </c>
      <c r="F32" s="50">
        <v>0</v>
      </c>
      <c r="G32" s="50">
        <v>0</v>
      </c>
      <c r="H32" s="50">
        <v>0</v>
      </c>
      <c r="I32" s="50">
        <v>5</v>
      </c>
      <c r="J32" s="50">
        <v>0</v>
      </c>
      <c r="K32" s="50">
        <v>0</v>
      </c>
      <c r="L32" s="50">
        <v>0</v>
      </c>
      <c r="M32" s="50">
        <v>20</v>
      </c>
      <c r="N32" s="50">
        <v>0</v>
      </c>
      <c r="O32" s="17">
        <f t="shared" si="0"/>
        <v>19</v>
      </c>
      <c r="P32" s="17">
        <f t="shared" si="1"/>
        <v>39</v>
      </c>
    </row>
    <row r="33" spans="2:20" ht="23.1" customHeight="1" x14ac:dyDescent="0.25">
      <c r="B33" s="23" t="s">
        <v>60</v>
      </c>
      <c r="C33" s="50">
        <v>3</v>
      </c>
      <c r="D33" s="50">
        <v>2</v>
      </c>
      <c r="E33" s="50">
        <v>1</v>
      </c>
      <c r="F33" s="50">
        <v>0</v>
      </c>
      <c r="G33" s="50">
        <v>0</v>
      </c>
      <c r="H33" s="50">
        <v>0</v>
      </c>
      <c r="I33" s="50">
        <v>4</v>
      </c>
      <c r="J33" s="50">
        <v>0</v>
      </c>
      <c r="K33" s="50">
        <v>0</v>
      </c>
      <c r="L33" s="50">
        <v>0</v>
      </c>
      <c r="M33" s="50">
        <v>6</v>
      </c>
      <c r="N33" s="50">
        <v>0</v>
      </c>
      <c r="O33" s="17">
        <f t="shared" si="0"/>
        <v>10</v>
      </c>
      <c r="P33" s="17">
        <f t="shared" si="1"/>
        <v>16</v>
      </c>
    </row>
    <row r="34" spans="2:20" ht="23.1" customHeight="1" x14ac:dyDescent="0.25">
      <c r="B34" s="24" t="s">
        <v>61</v>
      </c>
      <c r="C34" s="50">
        <v>4</v>
      </c>
      <c r="D34" s="50">
        <v>4</v>
      </c>
      <c r="E34" s="50">
        <v>0</v>
      </c>
      <c r="F34" s="50">
        <v>3</v>
      </c>
      <c r="G34" s="50">
        <v>0</v>
      </c>
      <c r="H34" s="50">
        <v>0</v>
      </c>
      <c r="I34" s="50">
        <v>3</v>
      </c>
      <c r="J34" s="50">
        <v>0</v>
      </c>
      <c r="K34" s="50">
        <v>0</v>
      </c>
      <c r="L34" s="50">
        <v>0</v>
      </c>
      <c r="M34" s="50">
        <v>16</v>
      </c>
      <c r="N34" s="50">
        <v>0</v>
      </c>
      <c r="O34" s="17">
        <f t="shared" si="0"/>
        <v>14</v>
      </c>
      <c r="P34" s="17">
        <f t="shared" si="1"/>
        <v>30</v>
      </c>
    </row>
    <row r="35" spans="2:20" ht="23.1" customHeight="1" x14ac:dyDescent="0.25">
      <c r="B35" s="24" t="s">
        <v>62</v>
      </c>
      <c r="C35" s="50">
        <v>3</v>
      </c>
      <c r="D35" s="50">
        <v>4</v>
      </c>
      <c r="E35" s="50">
        <v>0</v>
      </c>
      <c r="F35" s="50">
        <v>0</v>
      </c>
      <c r="G35" s="50">
        <v>0</v>
      </c>
      <c r="H35" s="50">
        <v>0</v>
      </c>
      <c r="I35" s="50">
        <v>6</v>
      </c>
      <c r="J35" s="50">
        <v>0</v>
      </c>
      <c r="K35" s="50">
        <v>0</v>
      </c>
      <c r="L35" s="50">
        <v>0</v>
      </c>
      <c r="M35" s="50">
        <v>13</v>
      </c>
      <c r="N35" s="50">
        <v>0</v>
      </c>
      <c r="O35" s="17">
        <f t="shared" si="0"/>
        <v>13</v>
      </c>
      <c r="P35" s="17">
        <f t="shared" si="1"/>
        <v>26</v>
      </c>
    </row>
    <row r="36" spans="2:20" ht="23.1" customHeight="1" x14ac:dyDescent="0.25">
      <c r="B36" s="24" t="s">
        <v>63</v>
      </c>
      <c r="C36" s="50">
        <v>3</v>
      </c>
      <c r="D36" s="50">
        <v>3</v>
      </c>
      <c r="E36" s="50">
        <v>0</v>
      </c>
      <c r="F36" s="50">
        <v>0</v>
      </c>
      <c r="G36" s="50">
        <v>0</v>
      </c>
      <c r="H36" s="50">
        <v>0</v>
      </c>
      <c r="I36" s="50">
        <v>4</v>
      </c>
      <c r="J36" s="50">
        <v>0</v>
      </c>
      <c r="K36" s="50">
        <v>0</v>
      </c>
      <c r="L36" s="50">
        <v>0</v>
      </c>
      <c r="M36" s="50">
        <v>10</v>
      </c>
      <c r="N36" s="50">
        <v>0</v>
      </c>
      <c r="O36" s="17">
        <f t="shared" si="0"/>
        <v>10</v>
      </c>
      <c r="P36" s="17">
        <f t="shared" si="1"/>
        <v>20</v>
      </c>
    </row>
    <row r="37" spans="2:20" ht="23.1" customHeight="1" x14ac:dyDescent="0.25">
      <c r="B37" s="23" t="s">
        <v>64</v>
      </c>
      <c r="C37" s="50">
        <v>4</v>
      </c>
      <c r="D37" s="50">
        <v>4</v>
      </c>
      <c r="E37" s="50">
        <v>1</v>
      </c>
      <c r="F37" s="50">
        <v>0</v>
      </c>
      <c r="G37" s="50">
        <v>0</v>
      </c>
      <c r="H37" s="50">
        <v>0</v>
      </c>
      <c r="I37" s="50">
        <v>5</v>
      </c>
      <c r="J37" s="50">
        <v>0</v>
      </c>
      <c r="K37" s="50">
        <v>0</v>
      </c>
      <c r="L37" s="50">
        <v>0</v>
      </c>
      <c r="M37" s="50">
        <v>12</v>
      </c>
      <c r="N37" s="50">
        <v>0</v>
      </c>
      <c r="O37" s="17">
        <f t="shared" si="0"/>
        <v>14</v>
      </c>
      <c r="P37" s="17">
        <f t="shared" si="1"/>
        <v>26</v>
      </c>
    </row>
    <row r="38" spans="2:20" ht="23.1" customHeight="1" x14ac:dyDescent="0.25">
      <c r="B38" s="24" t="s">
        <v>65</v>
      </c>
      <c r="C38" s="50">
        <v>7</v>
      </c>
      <c r="D38" s="50">
        <v>5</v>
      </c>
      <c r="E38" s="50">
        <v>1</v>
      </c>
      <c r="F38" s="50">
        <v>0</v>
      </c>
      <c r="G38" s="50">
        <v>0</v>
      </c>
      <c r="H38" s="50">
        <v>0</v>
      </c>
      <c r="I38" s="50">
        <v>3</v>
      </c>
      <c r="J38" s="50">
        <v>0</v>
      </c>
      <c r="K38" s="50">
        <v>0</v>
      </c>
      <c r="L38" s="50">
        <v>0</v>
      </c>
      <c r="M38" s="50">
        <v>25</v>
      </c>
      <c r="N38" s="50">
        <v>0</v>
      </c>
      <c r="O38" s="17">
        <f t="shared" si="0"/>
        <v>16</v>
      </c>
      <c r="P38" s="17">
        <f t="shared" si="1"/>
        <v>41</v>
      </c>
    </row>
    <row r="39" spans="2:20" ht="23.1" customHeight="1" x14ac:dyDescent="0.25">
      <c r="B39" s="24" t="s">
        <v>66</v>
      </c>
      <c r="C39" s="50">
        <v>5</v>
      </c>
      <c r="D39" s="50">
        <v>5</v>
      </c>
      <c r="E39" s="50">
        <v>0</v>
      </c>
      <c r="F39" s="50">
        <v>0</v>
      </c>
      <c r="G39" s="50">
        <v>0</v>
      </c>
      <c r="H39" s="50">
        <v>0</v>
      </c>
      <c r="I39" s="50">
        <v>4</v>
      </c>
      <c r="J39" s="50">
        <v>0</v>
      </c>
      <c r="K39" s="50">
        <v>0</v>
      </c>
      <c r="L39" s="50">
        <v>0</v>
      </c>
      <c r="M39" s="50">
        <v>21</v>
      </c>
      <c r="N39" s="50">
        <v>0</v>
      </c>
      <c r="O39" s="17">
        <f t="shared" si="0"/>
        <v>14</v>
      </c>
      <c r="P39" s="17">
        <f t="shared" si="1"/>
        <v>35</v>
      </c>
    </row>
    <row r="40" spans="2:20" ht="23.1" customHeight="1" x14ac:dyDescent="0.25">
      <c r="B40" s="24" t="s">
        <v>67</v>
      </c>
      <c r="C40" s="50">
        <v>3</v>
      </c>
      <c r="D40" s="50">
        <v>3</v>
      </c>
      <c r="E40" s="50">
        <v>0</v>
      </c>
      <c r="F40" s="50">
        <v>0</v>
      </c>
      <c r="G40" s="50">
        <v>0</v>
      </c>
      <c r="H40" s="50">
        <v>0</v>
      </c>
      <c r="I40" s="50">
        <v>5</v>
      </c>
      <c r="J40" s="50">
        <v>0</v>
      </c>
      <c r="K40" s="50">
        <v>0</v>
      </c>
      <c r="L40" s="50">
        <v>0</v>
      </c>
      <c r="M40" s="50">
        <v>18</v>
      </c>
      <c r="N40" s="50">
        <v>0</v>
      </c>
      <c r="O40" s="17">
        <f t="shared" si="0"/>
        <v>11</v>
      </c>
      <c r="P40" s="17">
        <f t="shared" si="1"/>
        <v>29</v>
      </c>
    </row>
    <row r="41" spans="2:20" ht="23.1" customHeight="1" x14ac:dyDescent="0.25">
      <c r="B41" s="23" t="s">
        <v>68</v>
      </c>
      <c r="C41" s="50">
        <v>3</v>
      </c>
      <c r="D41" s="50">
        <v>2</v>
      </c>
      <c r="E41" s="50">
        <v>0</v>
      </c>
      <c r="F41" s="50">
        <v>0</v>
      </c>
      <c r="G41" s="50">
        <v>0</v>
      </c>
      <c r="H41" s="50">
        <v>0</v>
      </c>
      <c r="I41" s="50">
        <v>10</v>
      </c>
      <c r="J41" s="50">
        <v>0</v>
      </c>
      <c r="K41" s="50">
        <v>0</v>
      </c>
      <c r="L41" s="50">
        <v>0</v>
      </c>
      <c r="M41" s="50">
        <v>14</v>
      </c>
      <c r="N41" s="50">
        <v>0</v>
      </c>
      <c r="O41" s="17">
        <f t="shared" si="0"/>
        <v>15</v>
      </c>
      <c r="P41" s="17">
        <f t="shared" si="1"/>
        <v>29</v>
      </c>
    </row>
    <row r="42" spans="2:20" ht="23.1" customHeight="1" x14ac:dyDescent="0.25">
      <c r="B42" s="24" t="s">
        <v>69</v>
      </c>
      <c r="C42" s="50">
        <v>1</v>
      </c>
      <c r="D42" s="50">
        <v>1</v>
      </c>
      <c r="E42" s="50">
        <v>1</v>
      </c>
      <c r="F42" s="50">
        <v>0</v>
      </c>
      <c r="G42" s="50">
        <v>0</v>
      </c>
      <c r="H42" s="50">
        <v>0</v>
      </c>
      <c r="I42" s="50">
        <v>1</v>
      </c>
      <c r="J42" s="50">
        <v>0</v>
      </c>
      <c r="K42" s="50">
        <v>0</v>
      </c>
      <c r="L42" s="50">
        <v>0</v>
      </c>
      <c r="M42" s="50">
        <v>13</v>
      </c>
      <c r="N42" s="50">
        <v>0</v>
      </c>
      <c r="O42" s="17">
        <f t="shared" si="0"/>
        <v>4</v>
      </c>
      <c r="P42" s="17">
        <f t="shared" si="1"/>
        <v>17</v>
      </c>
    </row>
    <row r="43" spans="2:20" ht="23.1" customHeight="1" x14ac:dyDescent="0.25">
      <c r="B43" s="23" t="s">
        <v>70</v>
      </c>
      <c r="C43" s="50">
        <v>2</v>
      </c>
      <c r="D43" s="50">
        <v>3</v>
      </c>
      <c r="E43" s="50">
        <v>1</v>
      </c>
      <c r="F43" s="50">
        <v>1</v>
      </c>
      <c r="G43" s="50">
        <v>0</v>
      </c>
      <c r="H43" s="50">
        <v>0</v>
      </c>
      <c r="I43" s="50">
        <v>2</v>
      </c>
      <c r="J43" s="50">
        <v>1</v>
      </c>
      <c r="K43" s="50">
        <v>0</v>
      </c>
      <c r="L43" s="50">
        <v>0</v>
      </c>
      <c r="M43" s="50">
        <v>11</v>
      </c>
      <c r="N43" s="50">
        <v>0</v>
      </c>
      <c r="O43" s="17">
        <f t="shared" si="0"/>
        <v>10</v>
      </c>
      <c r="P43" s="17">
        <f t="shared" si="1"/>
        <v>21</v>
      </c>
    </row>
    <row r="44" spans="2:20" ht="23.1" customHeight="1" x14ac:dyDescent="0.25">
      <c r="B44" s="25" t="s">
        <v>71</v>
      </c>
      <c r="C44" s="50">
        <v>3</v>
      </c>
      <c r="D44" s="50">
        <v>3</v>
      </c>
      <c r="E44" s="50">
        <v>0</v>
      </c>
      <c r="F44" s="50">
        <v>0</v>
      </c>
      <c r="G44" s="50">
        <v>0</v>
      </c>
      <c r="H44" s="50">
        <v>0</v>
      </c>
      <c r="I44" s="50">
        <v>4</v>
      </c>
      <c r="J44" s="50">
        <v>0</v>
      </c>
      <c r="K44" s="50">
        <v>0</v>
      </c>
      <c r="L44" s="50">
        <v>0</v>
      </c>
      <c r="M44" s="50">
        <v>8</v>
      </c>
      <c r="N44" s="50">
        <v>0</v>
      </c>
      <c r="O44" s="17">
        <f t="shared" si="0"/>
        <v>10</v>
      </c>
      <c r="P44" s="17">
        <f t="shared" si="1"/>
        <v>18</v>
      </c>
    </row>
    <row r="45" spans="2:20" ht="23.1" customHeight="1" x14ac:dyDescent="0.25">
      <c r="B45" s="23" t="s">
        <v>72</v>
      </c>
      <c r="C45" s="50">
        <v>5</v>
      </c>
      <c r="D45" s="50">
        <v>5</v>
      </c>
      <c r="E45" s="50">
        <v>0</v>
      </c>
      <c r="F45" s="50">
        <v>0</v>
      </c>
      <c r="G45" s="50">
        <v>0</v>
      </c>
      <c r="H45" s="50">
        <v>0</v>
      </c>
      <c r="I45" s="50">
        <v>2</v>
      </c>
      <c r="J45" s="50">
        <v>1</v>
      </c>
      <c r="K45" s="50">
        <v>0</v>
      </c>
      <c r="L45" s="50">
        <v>0</v>
      </c>
      <c r="M45" s="50">
        <v>7</v>
      </c>
      <c r="N45" s="50">
        <v>0</v>
      </c>
      <c r="O45" s="17">
        <f t="shared" si="0"/>
        <v>13</v>
      </c>
      <c r="P45" s="17">
        <f t="shared" si="1"/>
        <v>20</v>
      </c>
    </row>
    <row r="46" spans="2:20" ht="23.1" customHeight="1" x14ac:dyDescent="0.25">
      <c r="B46" s="24" t="s">
        <v>73</v>
      </c>
      <c r="C46" s="50">
        <v>0</v>
      </c>
      <c r="D46" s="50">
        <v>2</v>
      </c>
      <c r="E46" s="50">
        <v>0</v>
      </c>
      <c r="F46" s="50">
        <v>0</v>
      </c>
      <c r="G46" s="50">
        <v>0</v>
      </c>
      <c r="H46" s="50">
        <v>0</v>
      </c>
      <c r="I46" s="50">
        <v>0</v>
      </c>
      <c r="J46" s="50">
        <v>1</v>
      </c>
      <c r="K46" s="50">
        <v>0</v>
      </c>
      <c r="L46" s="50">
        <v>0</v>
      </c>
      <c r="M46" s="50">
        <v>4</v>
      </c>
      <c r="N46" s="50">
        <v>0</v>
      </c>
      <c r="O46" s="17">
        <f t="shared" si="0"/>
        <v>3</v>
      </c>
      <c r="P46" s="17">
        <f t="shared" si="1"/>
        <v>7</v>
      </c>
      <c r="R46" s="19"/>
      <c r="T46"/>
    </row>
    <row r="47" spans="2:20" ht="23.1" customHeight="1" x14ac:dyDescent="0.25">
      <c r="B47" s="24" t="s">
        <v>74</v>
      </c>
      <c r="C47" s="50">
        <v>7</v>
      </c>
      <c r="D47" s="50">
        <v>11</v>
      </c>
      <c r="E47" s="50">
        <v>2</v>
      </c>
      <c r="F47" s="50">
        <v>1</v>
      </c>
      <c r="G47" s="50">
        <v>0</v>
      </c>
      <c r="H47" s="50">
        <v>0</v>
      </c>
      <c r="I47" s="50">
        <v>0</v>
      </c>
      <c r="J47" s="50">
        <v>0</v>
      </c>
      <c r="K47" s="50">
        <v>1</v>
      </c>
      <c r="L47" s="50">
        <v>0</v>
      </c>
      <c r="M47" s="50">
        <v>21</v>
      </c>
      <c r="N47" s="50">
        <v>0</v>
      </c>
      <c r="O47" s="17">
        <f t="shared" si="0"/>
        <v>22</v>
      </c>
      <c r="P47" s="17">
        <f t="shared" si="1"/>
        <v>43</v>
      </c>
      <c r="R47" s="19"/>
      <c r="T47"/>
    </row>
    <row r="48" spans="2:20" ht="23.1" customHeight="1" x14ac:dyDescent="0.25">
      <c r="B48" s="24" t="s">
        <v>75</v>
      </c>
      <c r="C48" s="50">
        <v>3</v>
      </c>
      <c r="D48" s="50">
        <v>3</v>
      </c>
      <c r="E48" s="50">
        <v>0</v>
      </c>
      <c r="F48" s="50">
        <v>0</v>
      </c>
      <c r="G48" s="50">
        <v>1</v>
      </c>
      <c r="H48" s="50">
        <v>0</v>
      </c>
      <c r="I48" s="50">
        <v>1</v>
      </c>
      <c r="J48" s="50">
        <v>0</v>
      </c>
      <c r="K48" s="50">
        <v>0</v>
      </c>
      <c r="L48" s="50">
        <v>0</v>
      </c>
      <c r="M48" s="50">
        <v>13</v>
      </c>
      <c r="N48" s="50">
        <v>0</v>
      </c>
      <c r="O48" s="17">
        <f t="shared" si="0"/>
        <v>8</v>
      </c>
      <c r="P48" s="17">
        <f t="shared" si="1"/>
        <v>21</v>
      </c>
      <c r="R48" s="19"/>
      <c r="T48"/>
    </row>
    <row r="49" spans="2:20" ht="23.1" customHeight="1" x14ac:dyDescent="0.25">
      <c r="B49" s="23" t="s">
        <v>76</v>
      </c>
      <c r="C49" s="50">
        <v>3</v>
      </c>
      <c r="D49" s="50">
        <v>2</v>
      </c>
      <c r="E49" s="50">
        <v>0</v>
      </c>
      <c r="F49" s="50">
        <v>1</v>
      </c>
      <c r="G49" s="50">
        <v>0</v>
      </c>
      <c r="H49" s="50">
        <v>0</v>
      </c>
      <c r="I49" s="50">
        <v>5</v>
      </c>
      <c r="J49" s="50">
        <v>1</v>
      </c>
      <c r="K49" s="50">
        <v>0</v>
      </c>
      <c r="L49" s="50">
        <v>0</v>
      </c>
      <c r="M49" s="50">
        <v>13</v>
      </c>
      <c r="N49" s="50">
        <v>0</v>
      </c>
      <c r="O49" s="17">
        <f t="shared" si="0"/>
        <v>12</v>
      </c>
      <c r="P49" s="17">
        <f t="shared" si="1"/>
        <v>25</v>
      </c>
      <c r="R49" s="19"/>
      <c r="T49"/>
    </row>
    <row r="50" spans="2:20" ht="23.1" customHeight="1" x14ac:dyDescent="0.25">
      <c r="B50" s="24" t="s">
        <v>77</v>
      </c>
      <c r="C50" s="50">
        <v>3</v>
      </c>
      <c r="D50" s="50">
        <v>2</v>
      </c>
      <c r="E50" s="50">
        <v>0</v>
      </c>
      <c r="F50" s="50">
        <v>2</v>
      </c>
      <c r="G50" s="50">
        <v>1</v>
      </c>
      <c r="H50" s="50">
        <v>0</v>
      </c>
      <c r="I50" s="50">
        <v>2</v>
      </c>
      <c r="J50" s="50">
        <v>0</v>
      </c>
      <c r="K50" s="50">
        <v>0</v>
      </c>
      <c r="L50" s="50">
        <v>0</v>
      </c>
      <c r="M50" s="50">
        <v>12</v>
      </c>
      <c r="N50" s="50">
        <v>0</v>
      </c>
      <c r="O50" s="17">
        <f t="shared" si="0"/>
        <v>10</v>
      </c>
      <c r="P50" s="17">
        <f t="shared" si="1"/>
        <v>22</v>
      </c>
      <c r="R50" s="19"/>
      <c r="T50"/>
    </row>
    <row r="51" spans="2:20" ht="23.1" customHeight="1" x14ac:dyDescent="0.25">
      <c r="B51" s="24" t="s">
        <v>78</v>
      </c>
      <c r="C51" s="50">
        <v>4</v>
      </c>
      <c r="D51" s="50">
        <v>5</v>
      </c>
      <c r="E51" s="50">
        <v>1</v>
      </c>
      <c r="F51" s="50">
        <v>1</v>
      </c>
      <c r="G51" s="50">
        <v>0</v>
      </c>
      <c r="H51" s="50">
        <v>0</v>
      </c>
      <c r="I51" s="50">
        <v>1</v>
      </c>
      <c r="J51" s="50">
        <v>1</v>
      </c>
      <c r="K51" s="50">
        <v>0</v>
      </c>
      <c r="L51" s="50">
        <v>0</v>
      </c>
      <c r="M51" s="50">
        <v>7</v>
      </c>
      <c r="N51" s="50">
        <v>0</v>
      </c>
      <c r="O51" s="17">
        <f>SUM(C51:L51,N51)</f>
        <v>13</v>
      </c>
      <c r="P51" s="17">
        <f t="shared" si="1"/>
        <v>20</v>
      </c>
      <c r="R51" s="19"/>
      <c r="T51"/>
    </row>
    <row r="52" spans="2:20" ht="23.1" customHeight="1" x14ac:dyDescent="0.25">
      <c r="B52" s="24" t="s">
        <v>79</v>
      </c>
      <c r="C52" s="50">
        <v>3</v>
      </c>
      <c r="D52" s="50">
        <v>3</v>
      </c>
      <c r="E52" s="50">
        <v>1</v>
      </c>
      <c r="F52" s="50">
        <v>4</v>
      </c>
      <c r="G52" s="50">
        <v>0</v>
      </c>
      <c r="H52" s="50">
        <v>0</v>
      </c>
      <c r="I52" s="50">
        <v>1</v>
      </c>
      <c r="J52" s="50">
        <v>1</v>
      </c>
      <c r="K52" s="50">
        <v>0</v>
      </c>
      <c r="L52" s="50">
        <v>0</v>
      </c>
      <c r="M52" s="50">
        <v>8</v>
      </c>
      <c r="N52" s="50">
        <v>0</v>
      </c>
      <c r="O52" s="17">
        <f t="shared" si="0"/>
        <v>13</v>
      </c>
      <c r="P52" s="17">
        <f t="shared" si="1"/>
        <v>21</v>
      </c>
      <c r="R52" s="19"/>
      <c r="T52"/>
    </row>
    <row r="53" spans="2:20" ht="23.1" customHeight="1" x14ac:dyDescent="0.25">
      <c r="B53" s="23" t="s">
        <v>80</v>
      </c>
      <c r="C53" s="50">
        <v>7</v>
      </c>
      <c r="D53" s="50">
        <v>7</v>
      </c>
      <c r="E53" s="50">
        <v>0</v>
      </c>
      <c r="F53" s="50">
        <v>0</v>
      </c>
      <c r="G53" s="50">
        <v>0</v>
      </c>
      <c r="H53" s="50">
        <v>0</v>
      </c>
      <c r="I53" s="50">
        <v>3</v>
      </c>
      <c r="J53" s="50">
        <v>0</v>
      </c>
      <c r="K53" s="50">
        <v>0</v>
      </c>
      <c r="L53" s="50">
        <v>0</v>
      </c>
      <c r="M53" s="50">
        <v>6</v>
      </c>
      <c r="N53" s="50">
        <v>0</v>
      </c>
      <c r="O53" s="17">
        <f>SUM(C53:L53,N53)</f>
        <v>17</v>
      </c>
      <c r="P53" s="17">
        <f t="shared" si="1"/>
        <v>23</v>
      </c>
      <c r="R53" s="19"/>
      <c r="T53"/>
    </row>
    <row r="54" spans="2:20" ht="23.1" customHeight="1" x14ac:dyDescent="0.25">
      <c r="B54" s="23" t="s">
        <v>81</v>
      </c>
      <c r="C54" s="50">
        <v>8</v>
      </c>
      <c r="D54" s="50">
        <v>4</v>
      </c>
      <c r="E54" s="50">
        <v>1</v>
      </c>
      <c r="F54" s="50">
        <v>1</v>
      </c>
      <c r="G54" s="50">
        <v>0</v>
      </c>
      <c r="H54" s="50">
        <v>0</v>
      </c>
      <c r="I54" s="50">
        <v>1</v>
      </c>
      <c r="J54" s="50">
        <v>0</v>
      </c>
      <c r="K54" s="50">
        <v>0</v>
      </c>
      <c r="L54" s="50">
        <v>0</v>
      </c>
      <c r="M54" s="50">
        <v>13</v>
      </c>
      <c r="N54" s="50">
        <v>0</v>
      </c>
      <c r="O54" s="17">
        <f t="shared" si="0"/>
        <v>15</v>
      </c>
      <c r="P54" s="17">
        <f t="shared" si="1"/>
        <v>28</v>
      </c>
      <c r="R54" s="19"/>
      <c r="T54"/>
    </row>
    <row r="55" spans="2:20" ht="23.1" customHeight="1" x14ac:dyDescent="0.25">
      <c r="B55" s="23" t="s">
        <v>82</v>
      </c>
      <c r="C55" s="50">
        <v>4</v>
      </c>
      <c r="D55" s="50">
        <v>5</v>
      </c>
      <c r="E55" s="50">
        <v>2</v>
      </c>
      <c r="F55" s="50">
        <v>1</v>
      </c>
      <c r="G55" s="50">
        <v>0</v>
      </c>
      <c r="H55" s="50">
        <v>0</v>
      </c>
      <c r="I55" s="50">
        <v>3</v>
      </c>
      <c r="J55" s="50">
        <v>0</v>
      </c>
      <c r="K55" s="50">
        <v>0</v>
      </c>
      <c r="L55" s="50">
        <v>0</v>
      </c>
      <c r="M55" s="50">
        <v>8</v>
      </c>
      <c r="N55" s="50">
        <v>0</v>
      </c>
      <c r="O55" s="17">
        <f t="shared" si="0"/>
        <v>15</v>
      </c>
      <c r="P55" s="17">
        <f t="shared" si="1"/>
        <v>23</v>
      </c>
      <c r="R55" s="19"/>
      <c r="T55"/>
    </row>
    <row r="56" spans="2:20" ht="23.1" customHeight="1" x14ac:dyDescent="0.25">
      <c r="B56" s="23" t="s">
        <v>83</v>
      </c>
      <c r="C56" s="50">
        <v>6</v>
      </c>
      <c r="D56" s="50">
        <v>7</v>
      </c>
      <c r="E56" s="50">
        <v>0</v>
      </c>
      <c r="F56" s="50">
        <v>1</v>
      </c>
      <c r="G56" s="50">
        <v>0</v>
      </c>
      <c r="H56" s="50">
        <v>0</v>
      </c>
      <c r="I56" s="50">
        <v>1</v>
      </c>
      <c r="J56" s="50">
        <v>0</v>
      </c>
      <c r="K56" s="50">
        <v>0</v>
      </c>
      <c r="L56" s="50">
        <v>0</v>
      </c>
      <c r="M56" s="50">
        <v>14</v>
      </c>
      <c r="N56" s="50">
        <v>0</v>
      </c>
      <c r="O56" s="17">
        <f t="shared" si="0"/>
        <v>15</v>
      </c>
      <c r="P56" s="17">
        <f t="shared" si="1"/>
        <v>29</v>
      </c>
      <c r="R56" s="19"/>
      <c r="T56"/>
    </row>
    <row r="57" spans="2:20" ht="23.1" customHeight="1" x14ac:dyDescent="0.25">
      <c r="B57" s="23" t="s">
        <v>84</v>
      </c>
      <c r="C57" s="50">
        <v>7</v>
      </c>
      <c r="D57" s="50">
        <v>4</v>
      </c>
      <c r="E57" s="50">
        <v>0</v>
      </c>
      <c r="F57" s="50">
        <v>0</v>
      </c>
      <c r="G57" s="50">
        <v>0</v>
      </c>
      <c r="H57" s="50">
        <v>0</v>
      </c>
      <c r="I57" s="50">
        <v>1</v>
      </c>
      <c r="J57" s="50">
        <v>0</v>
      </c>
      <c r="K57" s="50">
        <v>0</v>
      </c>
      <c r="L57" s="50">
        <v>0</v>
      </c>
      <c r="M57" s="50">
        <v>12</v>
      </c>
      <c r="N57" s="50">
        <v>0</v>
      </c>
      <c r="O57" s="17">
        <f t="shared" si="0"/>
        <v>12</v>
      </c>
      <c r="P57" s="17">
        <f t="shared" si="1"/>
        <v>24</v>
      </c>
      <c r="R57" s="19"/>
      <c r="T57"/>
    </row>
    <row r="58" spans="2:20" ht="23.1" customHeight="1" x14ac:dyDescent="0.25">
      <c r="B58" s="60" t="s">
        <v>18</v>
      </c>
      <c r="C58" s="16">
        <f t="shared" ref="C58:P58" si="21">SUM(C10:C57)</f>
        <v>204</v>
      </c>
      <c r="D58" s="16">
        <f t="shared" si="21"/>
        <v>174</v>
      </c>
      <c r="E58" s="16">
        <f t="shared" si="21"/>
        <v>41</v>
      </c>
      <c r="F58" s="16">
        <f t="shared" si="21"/>
        <v>24</v>
      </c>
      <c r="G58" s="16">
        <f t="shared" si="21"/>
        <v>2</v>
      </c>
      <c r="H58" s="16">
        <f t="shared" si="21"/>
        <v>1</v>
      </c>
      <c r="I58" s="16">
        <f t="shared" si="21"/>
        <v>131</v>
      </c>
      <c r="J58" s="16">
        <f t="shared" si="21"/>
        <v>8</v>
      </c>
      <c r="K58" s="16">
        <f t="shared" si="21"/>
        <v>1</v>
      </c>
      <c r="L58" s="16">
        <f t="shared" si="21"/>
        <v>0</v>
      </c>
      <c r="M58" s="16">
        <f t="shared" si="21"/>
        <v>634</v>
      </c>
      <c r="N58" s="16">
        <f t="shared" si="21"/>
        <v>0</v>
      </c>
      <c r="O58" s="16">
        <f t="shared" si="21"/>
        <v>586</v>
      </c>
      <c r="P58" s="16">
        <f t="shared" si="21"/>
        <v>1220</v>
      </c>
      <c r="R58" s="19"/>
      <c r="T58"/>
    </row>
    <row r="59" spans="2:20" ht="23.1" customHeight="1" x14ac:dyDescent="0.25">
      <c r="B59" s="60" t="s">
        <v>93</v>
      </c>
      <c r="C59" s="43">
        <f t="shared" ref="C59:N59" si="22">C58/$P$58</f>
        <v>0.16721311475409836</v>
      </c>
      <c r="D59" s="43">
        <f t="shared" si="22"/>
        <v>0.14262295081967213</v>
      </c>
      <c r="E59" s="43">
        <f t="shared" si="22"/>
        <v>3.3606557377049179E-2</v>
      </c>
      <c r="F59" s="43">
        <f t="shared" si="22"/>
        <v>1.9672131147540985E-2</v>
      </c>
      <c r="G59" s="43">
        <f t="shared" si="22"/>
        <v>1.639344262295082E-3</v>
      </c>
      <c r="H59" s="43">
        <f t="shared" si="22"/>
        <v>8.1967213114754098E-4</v>
      </c>
      <c r="I59" s="43">
        <f t="shared" si="22"/>
        <v>0.10737704918032787</v>
      </c>
      <c r="J59" s="43">
        <f t="shared" si="22"/>
        <v>6.5573770491803279E-3</v>
      </c>
      <c r="K59" s="43">
        <f t="shared" si="22"/>
        <v>8.1967213114754098E-4</v>
      </c>
      <c r="L59" s="43">
        <f t="shared" si="22"/>
        <v>0</v>
      </c>
      <c r="M59" s="43">
        <f t="shared" si="22"/>
        <v>0.51967213114754096</v>
      </c>
      <c r="N59" s="43">
        <f t="shared" si="22"/>
        <v>0</v>
      </c>
      <c r="R59" s="19"/>
      <c r="T59"/>
    </row>
    <row r="60" spans="2:20" ht="23.1" customHeight="1" x14ac:dyDescent="0.25">
      <c r="B60" s="61" t="s">
        <v>94</v>
      </c>
      <c r="C60" s="44">
        <f>C58/$O$58</f>
        <v>0.34812286689419797</v>
      </c>
      <c r="D60" s="44">
        <f t="shared" ref="D60:N60" si="23">D58/$O$58</f>
        <v>0.29692832764505117</v>
      </c>
      <c r="E60" s="44">
        <f t="shared" si="23"/>
        <v>6.9965870307167236E-2</v>
      </c>
      <c r="F60" s="44">
        <f t="shared" si="23"/>
        <v>4.0955631399317405E-2</v>
      </c>
      <c r="G60" s="44">
        <f t="shared" si="23"/>
        <v>3.4129692832764505E-3</v>
      </c>
      <c r="H60" s="44">
        <f t="shared" si="23"/>
        <v>1.7064846416382253E-3</v>
      </c>
      <c r="I60" s="44">
        <f t="shared" si="23"/>
        <v>0.2235494880546075</v>
      </c>
      <c r="J60" s="44">
        <f t="shared" si="23"/>
        <v>1.3651877133105802E-2</v>
      </c>
      <c r="K60" s="44">
        <f t="shared" si="23"/>
        <v>1.7064846416382253E-3</v>
      </c>
      <c r="L60" s="44">
        <f t="shared" si="23"/>
        <v>0</v>
      </c>
      <c r="M60" s="44"/>
      <c r="N60" s="44">
        <f t="shared" si="23"/>
        <v>0</v>
      </c>
      <c r="R60" s="19"/>
      <c r="T60"/>
    </row>
    <row r="61" spans="2:20" ht="20.100000000000001" customHeight="1" x14ac:dyDescent="0.25">
      <c r="C61" s="18"/>
      <c r="R61" s="19"/>
      <c r="T61"/>
    </row>
    <row r="62" spans="2:20" ht="20.100000000000001" customHeight="1" x14ac:dyDescent="0.25">
      <c r="C62" s="18"/>
      <c r="R62" s="19"/>
      <c r="T62"/>
    </row>
    <row r="63" spans="2:20" ht="20.100000000000001" customHeight="1" x14ac:dyDescent="0.25">
      <c r="C63" s="18"/>
    </row>
    <row r="64" spans="2:20" ht="20.100000000000001" customHeight="1" x14ac:dyDescent="0.25">
      <c r="C64" s="18"/>
    </row>
    <row r="104" ht="22.5" customHeight="1" x14ac:dyDescent="0.25"/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F104"/>
  <sheetViews>
    <sheetView view="pageBreakPreview" zoomScale="60" workbookViewId="0">
      <selection activeCell="R6" sqref="R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customWidth="1"/>
    <col min="19" max="20" width="10.7109375" style="19" customWidth="1"/>
    <col min="21" max="33" width="10.7109375" customWidth="1"/>
  </cols>
  <sheetData>
    <row r="1" spans="2:32" ht="23.25" customHeight="1" x14ac:dyDescent="0.3">
      <c r="B1" s="71" t="s">
        <v>23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</row>
    <row r="2" spans="2:32" ht="20.100000000000001" customHeight="1" x14ac:dyDescent="0.25">
      <c r="B2" s="72" t="s">
        <v>95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</row>
    <row r="3" spans="2:32" ht="20.100000000000001" customHeight="1" x14ac:dyDescent="0.25">
      <c r="B3" s="22" t="s">
        <v>96</v>
      </c>
      <c r="C3" s="80" t="str">
        <f>'24.09 Bukasa-Wakiso'!C3:G3</f>
        <v>MCC-C2-STN-64-BUKASA-WAKISO</v>
      </c>
      <c r="D3" s="80"/>
      <c r="E3" s="80"/>
      <c r="F3" s="80"/>
      <c r="G3" s="80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s="52" customFormat="1" ht="30.75" customHeight="1" x14ac:dyDescent="0.25">
      <c r="C5" s="53" t="s">
        <v>3</v>
      </c>
      <c r="D5" s="54" t="str">
        <f>'[1]24.09.2019 BUKASA-WAKISO'!D5</f>
        <v>24.09.19</v>
      </c>
      <c r="F5" s="55" t="s">
        <v>1</v>
      </c>
      <c r="G5" s="78" t="s">
        <v>173</v>
      </c>
      <c r="H5" s="79"/>
      <c r="I5" s="56"/>
      <c r="J5" s="53" t="s">
        <v>5</v>
      </c>
      <c r="K5" s="78" t="s">
        <v>174</v>
      </c>
      <c r="L5" s="79"/>
      <c r="M5" s="57"/>
      <c r="N5" s="57"/>
      <c r="S5" s="57"/>
      <c r="T5" s="57"/>
    </row>
    <row r="6" spans="2:32" s="52" customFormat="1" ht="23.25" customHeight="1" x14ac:dyDescent="0.25">
      <c r="C6" s="53" t="s">
        <v>4</v>
      </c>
      <c r="D6" s="68" t="s">
        <v>171</v>
      </c>
      <c r="E6" s="69"/>
      <c r="F6" s="53" t="s">
        <v>2</v>
      </c>
      <c r="G6" s="68" t="s">
        <v>170</v>
      </c>
      <c r="H6" s="69"/>
      <c r="J6" s="53" t="s">
        <v>21</v>
      </c>
      <c r="K6" s="78" t="s">
        <v>172</v>
      </c>
      <c r="L6" s="79"/>
      <c r="M6" s="57"/>
      <c r="N6" s="57"/>
      <c r="S6" s="57"/>
      <c r="T6" s="57"/>
    </row>
    <row r="7" spans="2:32" ht="20.100000000000001" customHeight="1" x14ac:dyDescent="0.25">
      <c r="B7" s="2"/>
      <c r="I7" s="2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77" t="s">
        <v>88</v>
      </c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4</v>
      </c>
      <c r="D10" s="50">
        <v>0</v>
      </c>
      <c r="E10" s="50">
        <v>0</v>
      </c>
      <c r="F10" s="50">
        <v>1</v>
      </c>
      <c r="G10" s="50">
        <v>0</v>
      </c>
      <c r="H10" s="50">
        <v>0</v>
      </c>
      <c r="I10" s="50">
        <v>1</v>
      </c>
      <c r="J10" s="50">
        <v>0</v>
      </c>
      <c r="K10" s="50">
        <v>0</v>
      </c>
      <c r="L10" s="50">
        <v>0</v>
      </c>
      <c r="M10" s="50">
        <v>15</v>
      </c>
      <c r="N10" s="50">
        <v>0</v>
      </c>
      <c r="O10" s="17">
        <f t="shared" ref="O10:O58" si="0">SUM(C10:L10,N10)</f>
        <v>6</v>
      </c>
      <c r="P10" s="17">
        <f t="shared" ref="P10:P57" si="1">SUM(C10:N10)</f>
        <v>21</v>
      </c>
      <c r="R10" s="1" t="s">
        <v>6</v>
      </c>
      <c r="S10" s="17">
        <f t="shared" ref="S10:AF10" si="2">SUM(C10:C13)</f>
        <v>15</v>
      </c>
      <c r="T10" s="17">
        <f t="shared" si="2"/>
        <v>2</v>
      </c>
      <c r="U10" s="17">
        <f t="shared" si="2"/>
        <v>4</v>
      </c>
      <c r="V10" s="17">
        <f t="shared" si="2"/>
        <v>8</v>
      </c>
      <c r="W10" s="17">
        <f t="shared" si="2"/>
        <v>1</v>
      </c>
      <c r="X10" s="17">
        <f t="shared" si="2"/>
        <v>0</v>
      </c>
      <c r="Y10" s="17">
        <f t="shared" si="2"/>
        <v>6</v>
      </c>
      <c r="Z10" s="17">
        <f t="shared" si="2"/>
        <v>1</v>
      </c>
      <c r="AA10" s="17">
        <f t="shared" si="2"/>
        <v>0</v>
      </c>
      <c r="AB10" s="17">
        <f t="shared" si="2"/>
        <v>0</v>
      </c>
      <c r="AC10" s="17">
        <f t="shared" si="2"/>
        <v>77</v>
      </c>
      <c r="AD10" s="17">
        <f t="shared" si="2"/>
        <v>0</v>
      </c>
      <c r="AE10" s="31">
        <f t="shared" si="2"/>
        <v>37</v>
      </c>
      <c r="AF10" s="31">
        <f t="shared" si="2"/>
        <v>114</v>
      </c>
    </row>
    <row r="11" spans="2:32" s="6" customFormat="1" ht="23.1" customHeight="1" x14ac:dyDescent="0.25">
      <c r="B11" s="23" t="s">
        <v>38</v>
      </c>
      <c r="C11" s="50">
        <v>3</v>
      </c>
      <c r="D11" s="50">
        <v>0</v>
      </c>
      <c r="E11" s="50">
        <v>0</v>
      </c>
      <c r="F11" s="50">
        <v>3</v>
      </c>
      <c r="G11" s="50">
        <v>0</v>
      </c>
      <c r="H11" s="50">
        <v>0</v>
      </c>
      <c r="I11" s="50">
        <v>2</v>
      </c>
      <c r="J11" s="50">
        <v>0</v>
      </c>
      <c r="K11" s="50">
        <v>0</v>
      </c>
      <c r="L11" s="50">
        <v>0</v>
      </c>
      <c r="M11" s="50">
        <v>19</v>
      </c>
      <c r="N11" s="50">
        <v>0</v>
      </c>
      <c r="O11" s="17">
        <f>SUM(C11:L11,N11)</f>
        <v>8</v>
      </c>
      <c r="P11" s="17">
        <f t="shared" si="1"/>
        <v>27</v>
      </c>
      <c r="R11" s="1" t="s">
        <v>7</v>
      </c>
      <c r="S11" s="17">
        <f t="shared" ref="S11:AF11" si="3">SUM(C14:C17)</f>
        <v>24</v>
      </c>
      <c r="T11" s="17">
        <f t="shared" si="3"/>
        <v>6</v>
      </c>
      <c r="U11" s="17">
        <f t="shared" si="3"/>
        <v>6</v>
      </c>
      <c r="V11" s="17">
        <f t="shared" si="3"/>
        <v>3</v>
      </c>
      <c r="W11" s="17">
        <f t="shared" si="3"/>
        <v>0</v>
      </c>
      <c r="X11" s="17">
        <f t="shared" si="3"/>
        <v>0</v>
      </c>
      <c r="Y11" s="17">
        <f t="shared" si="3"/>
        <v>7</v>
      </c>
      <c r="Z11" s="17">
        <f t="shared" si="3"/>
        <v>2</v>
      </c>
      <c r="AA11" s="17">
        <f t="shared" si="3"/>
        <v>0</v>
      </c>
      <c r="AB11" s="17">
        <f t="shared" si="3"/>
        <v>0</v>
      </c>
      <c r="AC11" s="17">
        <f t="shared" si="3"/>
        <v>73</v>
      </c>
      <c r="AD11" s="17">
        <f t="shared" si="3"/>
        <v>0</v>
      </c>
      <c r="AE11" s="31">
        <f t="shared" si="3"/>
        <v>48</v>
      </c>
      <c r="AF11" s="31">
        <f t="shared" si="3"/>
        <v>121</v>
      </c>
    </row>
    <row r="12" spans="2:32" ht="23.1" customHeight="1" x14ac:dyDescent="0.25">
      <c r="B12" s="23" t="s">
        <v>39</v>
      </c>
      <c r="C12" s="50">
        <v>6</v>
      </c>
      <c r="D12" s="50">
        <v>1</v>
      </c>
      <c r="E12" s="50">
        <v>1</v>
      </c>
      <c r="F12" s="50">
        <v>2</v>
      </c>
      <c r="G12" s="50">
        <v>1</v>
      </c>
      <c r="H12" s="50">
        <v>0</v>
      </c>
      <c r="I12" s="50">
        <v>1</v>
      </c>
      <c r="J12" s="50">
        <v>0</v>
      </c>
      <c r="K12" s="50">
        <v>0</v>
      </c>
      <c r="L12" s="50">
        <v>0</v>
      </c>
      <c r="M12" s="50">
        <v>28</v>
      </c>
      <c r="N12" s="50">
        <v>0</v>
      </c>
      <c r="O12" s="17">
        <f>SUM(C12:L12,N12)</f>
        <v>12</v>
      </c>
      <c r="P12" s="17">
        <f t="shared" si="1"/>
        <v>40</v>
      </c>
      <c r="R12" s="1" t="s">
        <v>8</v>
      </c>
      <c r="S12" s="17">
        <f t="shared" ref="S12:AF12" si="4">SUM(C18:C21)</f>
        <v>16</v>
      </c>
      <c r="T12" s="17">
        <f t="shared" si="4"/>
        <v>2</v>
      </c>
      <c r="U12" s="17">
        <f t="shared" si="4"/>
        <v>5</v>
      </c>
      <c r="V12" s="17">
        <f t="shared" si="4"/>
        <v>1</v>
      </c>
      <c r="W12" s="17">
        <f t="shared" si="4"/>
        <v>0</v>
      </c>
      <c r="X12" s="17">
        <f t="shared" si="4"/>
        <v>0</v>
      </c>
      <c r="Y12" s="17">
        <f t="shared" si="4"/>
        <v>9</v>
      </c>
      <c r="Z12" s="17">
        <f t="shared" si="4"/>
        <v>1</v>
      </c>
      <c r="AA12" s="17">
        <f t="shared" si="4"/>
        <v>0</v>
      </c>
      <c r="AB12" s="17">
        <f t="shared" si="4"/>
        <v>0</v>
      </c>
      <c r="AC12" s="17">
        <f t="shared" si="4"/>
        <v>92</v>
      </c>
      <c r="AD12" s="17">
        <f t="shared" si="4"/>
        <v>0</v>
      </c>
      <c r="AE12" s="31">
        <f t="shared" si="4"/>
        <v>34</v>
      </c>
      <c r="AF12" s="31">
        <f t="shared" si="4"/>
        <v>126</v>
      </c>
    </row>
    <row r="13" spans="2:32" ht="23.1" customHeight="1" x14ac:dyDescent="0.25">
      <c r="B13" s="23" t="s">
        <v>40</v>
      </c>
      <c r="C13" s="50">
        <v>2</v>
      </c>
      <c r="D13" s="50">
        <v>1</v>
      </c>
      <c r="E13" s="50">
        <v>3</v>
      </c>
      <c r="F13" s="50">
        <v>2</v>
      </c>
      <c r="G13" s="50">
        <v>0</v>
      </c>
      <c r="H13" s="50">
        <v>0</v>
      </c>
      <c r="I13" s="50">
        <v>2</v>
      </c>
      <c r="J13" s="50">
        <v>1</v>
      </c>
      <c r="K13" s="50">
        <v>0</v>
      </c>
      <c r="L13" s="50">
        <v>0</v>
      </c>
      <c r="M13" s="50">
        <v>15</v>
      </c>
      <c r="N13" s="50">
        <v>0</v>
      </c>
      <c r="O13" s="17">
        <f t="shared" si="0"/>
        <v>11</v>
      </c>
      <c r="P13" s="17">
        <f t="shared" si="1"/>
        <v>26</v>
      </c>
      <c r="R13" s="1" t="s">
        <v>9</v>
      </c>
      <c r="S13" s="17">
        <f t="shared" ref="S13:AF13" si="5">SUM(C22:C25)</f>
        <v>9</v>
      </c>
      <c r="T13" s="17">
        <f t="shared" si="5"/>
        <v>8</v>
      </c>
      <c r="U13" s="17">
        <f t="shared" si="5"/>
        <v>8</v>
      </c>
      <c r="V13" s="17">
        <f t="shared" si="5"/>
        <v>2</v>
      </c>
      <c r="W13" s="17">
        <f t="shared" si="5"/>
        <v>0</v>
      </c>
      <c r="X13" s="17">
        <f t="shared" si="5"/>
        <v>0</v>
      </c>
      <c r="Y13" s="17">
        <f t="shared" si="5"/>
        <v>8</v>
      </c>
      <c r="Z13" s="17">
        <f t="shared" si="5"/>
        <v>2</v>
      </c>
      <c r="AA13" s="17">
        <f t="shared" si="5"/>
        <v>1</v>
      </c>
      <c r="AB13" s="17">
        <f t="shared" si="5"/>
        <v>0</v>
      </c>
      <c r="AC13" s="17">
        <f t="shared" si="5"/>
        <v>68</v>
      </c>
      <c r="AD13" s="17">
        <f t="shared" si="5"/>
        <v>0</v>
      </c>
      <c r="AE13" s="31">
        <f t="shared" si="5"/>
        <v>38</v>
      </c>
      <c r="AF13" s="31">
        <f t="shared" si="5"/>
        <v>106</v>
      </c>
    </row>
    <row r="14" spans="2:32" ht="23.1" customHeight="1" x14ac:dyDescent="0.25">
      <c r="B14" s="23" t="s">
        <v>41</v>
      </c>
      <c r="C14" s="50">
        <v>7</v>
      </c>
      <c r="D14" s="50">
        <v>1</v>
      </c>
      <c r="E14" s="50">
        <v>0</v>
      </c>
      <c r="F14" s="50">
        <v>1</v>
      </c>
      <c r="G14" s="50">
        <v>0</v>
      </c>
      <c r="H14" s="50">
        <v>0</v>
      </c>
      <c r="I14" s="50">
        <v>3</v>
      </c>
      <c r="J14" s="50">
        <v>0</v>
      </c>
      <c r="K14" s="50">
        <v>0</v>
      </c>
      <c r="L14" s="50">
        <v>0</v>
      </c>
      <c r="M14" s="50">
        <v>18</v>
      </c>
      <c r="N14" s="50">
        <v>0</v>
      </c>
      <c r="O14" s="17">
        <f t="shared" si="0"/>
        <v>12</v>
      </c>
      <c r="P14" s="17">
        <f t="shared" si="1"/>
        <v>30</v>
      </c>
      <c r="R14" s="1" t="s">
        <v>10</v>
      </c>
      <c r="S14" s="17">
        <f t="shared" ref="S14:AF14" si="6">SUM(C26:C29)</f>
        <v>20</v>
      </c>
      <c r="T14" s="17">
        <f t="shared" si="6"/>
        <v>9</v>
      </c>
      <c r="U14" s="17">
        <f t="shared" si="6"/>
        <v>6</v>
      </c>
      <c r="V14" s="17">
        <f t="shared" si="6"/>
        <v>1</v>
      </c>
      <c r="W14" s="17">
        <f t="shared" si="6"/>
        <v>0</v>
      </c>
      <c r="X14" s="17">
        <f t="shared" si="6"/>
        <v>0</v>
      </c>
      <c r="Y14" s="17">
        <f t="shared" si="6"/>
        <v>7</v>
      </c>
      <c r="Z14" s="17">
        <f t="shared" si="6"/>
        <v>1</v>
      </c>
      <c r="AA14" s="17">
        <f t="shared" si="6"/>
        <v>2</v>
      </c>
      <c r="AB14" s="17">
        <f t="shared" si="6"/>
        <v>0</v>
      </c>
      <c r="AC14" s="17">
        <f t="shared" si="6"/>
        <v>77</v>
      </c>
      <c r="AD14" s="17">
        <f t="shared" si="6"/>
        <v>0</v>
      </c>
      <c r="AE14" s="31">
        <f t="shared" si="6"/>
        <v>46</v>
      </c>
      <c r="AF14" s="31">
        <f t="shared" si="6"/>
        <v>123</v>
      </c>
    </row>
    <row r="15" spans="2:32" ht="23.1" customHeight="1" x14ac:dyDescent="0.25">
      <c r="B15" s="23" t="s">
        <v>42</v>
      </c>
      <c r="C15" s="50">
        <v>6</v>
      </c>
      <c r="D15" s="50">
        <v>5</v>
      </c>
      <c r="E15" s="50">
        <v>4</v>
      </c>
      <c r="F15" s="50">
        <v>1</v>
      </c>
      <c r="G15" s="50">
        <v>0</v>
      </c>
      <c r="H15" s="50">
        <v>0</v>
      </c>
      <c r="I15" s="50">
        <v>3</v>
      </c>
      <c r="J15" s="50">
        <v>0</v>
      </c>
      <c r="K15" s="50">
        <v>0</v>
      </c>
      <c r="L15" s="50">
        <v>0</v>
      </c>
      <c r="M15" s="50">
        <v>17</v>
      </c>
      <c r="N15" s="50">
        <v>0</v>
      </c>
      <c r="O15" s="17">
        <f t="shared" si="0"/>
        <v>19</v>
      </c>
      <c r="P15" s="17">
        <f t="shared" si="1"/>
        <v>36</v>
      </c>
      <c r="R15" s="1" t="s">
        <v>11</v>
      </c>
      <c r="S15" s="17">
        <f t="shared" ref="S15:AF15" si="7">SUM(C30:C33)</f>
        <v>24</v>
      </c>
      <c r="T15" s="17">
        <f t="shared" si="7"/>
        <v>0</v>
      </c>
      <c r="U15" s="17">
        <f t="shared" si="7"/>
        <v>7</v>
      </c>
      <c r="V15" s="17">
        <f t="shared" si="7"/>
        <v>1</v>
      </c>
      <c r="W15" s="17">
        <f t="shared" si="7"/>
        <v>0</v>
      </c>
      <c r="X15" s="17">
        <f t="shared" si="7"/>
        <v>0</v>
      </c>
      <c r="Y15" s="17">
        <f t="shared" si="7"/>
        <v>14</v>
      </c>
      <c r="Z15" s="17">
        <f t="shared" si="7"/>
        <v>2</v>
      </c>
      <c r="AA15" s="17">
        <f t="shared" si="7"/>
        <v>0</v>
      </c>
      <c r="AB15" s="17">
        <f t="shared" si="7"/>
        <v>0</v>
      </c>
      <c r="AC15" s="17">
        <f t="shared" si="7"/>
        <v>76</v>
      </c>
      <c r="AD15" s="17">
        <f t="shared" si="7"/>
        <v>0</v>
      </c>
      <c r="AE15" s="31">
        <f t="shared" si="7"/>
        <v>48</v>
      </c>
      <c r="AF15" s="31">
        <f t="shared" si="7"/>
        <v>124</v>
      </c>
    </row>
    <row r="16" spans="2:32" ht="23.1" customHeight="1" x14ac:dyDescent="0.25">
      <c r="B16" s="23" t="s">
        <v>43</v>
      </c>
      <c r="C16" s="50">
        <v>6</v>
      </c>
      <c r="D16" s="50">
        <v>0</v>
      </c>
      <c r="E16" s="50">
        <v>1</v>
      </c>
      <c r="F16" s="50">
        <v>0</v>
      </c>
      <c r="G16" s="50">
        <v>0</v>
      </c>
      <c r="H16" s="50">
        <v>0</v>
      </c>
      <c r="I16" s="50">
        <v>0</v>
      </c>
      <c r="J16" s="50">
        <v>1</v>
      </c>
      <c r="K16" s="50">
        <v>0</v>
      </c>
      <c r="L16" s="50">
        <v>0</v>
      </c>
      <c r="M16" s="50">
        <v>13</v>
      </c>
      <c r="N16" s="50">
        <v>0</v>
      </c>
      <c r="O16" s="17">
        <f t="shared" si="0"/>
        <v>8</v>
      </c>
      <c r="P16" s="17">
        <f t="shared" si="1"/>
        <v>21</v>
      </c>
      <c r="R16" s="1" t="s">
        <v>12</v>
      </c>
      <c r="S16" s="17">
        <f t="shared" ref="S16:AC16" si="8">SUM(C34:C38)</f>
        <v>26</v>
      </c>
      <c r="T16" s="17">
        <f t="shared" si="8"/>
        <v>2</v>
      </c>
      <c r="U16" s="17">
        <f t="shared" si="8"/>
        <v>4</v>
      </c>
      <c r="V16" s="17">
        <f t="shared" si="8"/>
        <v>3</v>
      </c>
      <c r="W16" s="17">
        <f t="shared" si="8"/>
        <v>1</v>
      </c>
      <c r="X16" s="17">
        <f t="shared" si="8"/>
        <v>0</v>
      </c>
      <c r="Y16" s="17">
        <f t="shared" si="8"/>
        <v>13</v>
      </c>
      <c r="Z16" s="17">
        <f t="shared" si="8"/>
        <v>5</v>
      </c>
      <c r="AA16" s="17">
        <f t="shared" si="8"/>
        <v>1</v>
      </c>
      <c r="AB16" s="17">
        <f t="shared" si="8"/>
        <v>0</v>
      </c>
      <c r="AC16" s="17">
        <f t="shared" si="8"/>
        <v>88</v>
      </c>
      <c r="AD16" s="17">
        <f t="shared" ref="AD16:AF16" si="9">SUM(N34:N37)</f>
        <v>0</v>
      </c>
      <c r="AE16" s="31">
        <f t="shared" si="9"/>
        <v>42</v>
      </c>
      <c r="AF16" s="31">
        <f t="shared" si="9"/>
        <v>115</v>
      </c>
    </row>
    <row r="17" spans="2:32" ht="23.1" customHeight="1" x14ac:dyDescent="0.25">
      <c r="B17" s="23" t="s">
        <v>44</v>
      </c>
      <c r="C17" s="50">
        <v>5</v>
      </c>
      <c r="D17" s="50">
        <v>0</v>
      </c>
      <c r="E17" s="50">
        <v>1</v>
      </c>
      <c r="F17" s="50">
        <v>1</v>
      </c>
      <c r="G17" s="50">
        <v>0</v>
      </c>
      <c r="H17" s="50">
        <v>0</v>
      </c>
      <c r="I17" s="50">
        <v>1</v>
      </c>
      <c r="J17" s="50">
        <v>1</v>
      </c>
      <c r="K17" s="50">
        <v>0</v>
      </c>
      <c r="L17" s="50">
        <v>0</v>
      </c>
      <c r="M17" s="50">
        <v>25</v>
      </c>
      <c r="N17" s="50">
        <v>0</v>
      </c>
      <c r="O17" s="17">
        <f t="shared" si="0"/>
        <v>9</v>
      </c>
      <c r="P17" s="17">
        <f t="shared" si="1"/>
        <v>34</v>
      </c>
      <c r="R17" s="1" t="s">
        <v>13</v>
      </c>
      <c r="S17" s="17">
        <f t="shared" ref="S17:AC17" si="10">SUM(C39:C42)</f>
        <v>18</v>
      </c>
      <c r="T17" s="17">
        <f t="shared" si="10"/>
        <v>1</v>
      </c>
      <c r="U17" s="17">
        <f t="shared" si="10"/>
        <v>3</v>
      </c>
      <c r="V17" s="17">
        <f t="shared" si="10"/>
        <v>0</v>
      </c>
      <c r="W17" s="17">
        <f t="shared" si="10"/>
        <v>0</v>
      </c>
      <c r="X17" s="17">
        <f t="shared" si="10"/>
        <v>0</v>
      </c>
      <c r="Y17" s="17">
        <f t="shared" si="10"/>
        <v>5</v>
      </c>
      <c r="Z17" s="17">
        <f t="shared" si="10"/>
        <v>3</v>
      </c>
      <c r="AA17" s="17">
        <f t="shared" si="10"/>
        <v>1</v>
      </c>
      <c r="AB17" s="17">
        <f t="shared" si="10"/>
        <v>0</v>
      </c>
      <c r="AC17" s="17">
        <f t="shared" si="10"/>
        <v>62</v>
      </c>
      <c r="AD17" s="17">
        <f t="shared" ref="AD17:AF17" si="11">SUM(N38:N41)</f>
        <v>0</v>
      </c>
      <c r="AE17" s="31">
        <f t="shared" si="11"/>
        <v>35</v>
      </c>
      <c r="AF17" s="31">
        <f t="shared" si="11"/>
        <v>95</v>
      </c>
    </row>
    <row r="18" spans="2:32" ht="23.1" customHeight="1" x14ac:dyDescent="0.25">
      <c r="B18" s="23" t="s">
        <v>45</v>
      </c>
      <c r="C18" s="50">
        <v>8</v>
      </c>
      <c r="D18" s="50">
        <v>0</v>
      </c>
      <c r="E18" s="50">
        <v>2</v>
      </c>
      <c r="F18" s="50">
        <v>0</v>
      </c>
      <c r="G18" s="50">
        <v>0</v>
      </c>
      <c r="H18" s="50">
        <v>0</v>
      </c>
      <c r="I18" s="50">
        <v>3</v>
      </c>
      <c r="J18" s="50">
        <v>0</v>
      </c>
      <c r="K18" s="50">
        <v>0</v>
      </c>
      <c r="L18" s="50">
        <v>0</v>
      </c>
      <c r="M18" s="50">
        <v>30</v>
      </c>
      <c r="N18" s="50">
        <v>0</v>
      </c>
      <c r="O18" s="17">
        <f t="shared" si="0"/>
        <v>13</v>
      </c>
      <c r="P18" s="17">
        <f t="shared" si="1"/>
        <v>43</v>
      </c>
      <c r="R18" s="1" t="s">
        <v>14</v>
      </c>
      <c r="S18" s="17">
        <f t="shared" ref="S18:AC18" si="12">SUM(C43:C46)</f>
        <v>21</v>
      </c>
      <c r="T18" s="17">
        <f t="shared" si="12"/>
        <v>2</v>
      </c>
      <c r="U18" s="17">
        <f t="shared" si="12"/>
        <v>8</v>
      </c>
      <c r="V18" s="17">
        <f t="shared" si="12"/>
        <v>3</v>
      </c>
      <c r="W18" s="17">
        <f t="shared" si="12"/>
        <v>0</v>
      </c>
      <c r="X18" s="17">
        <f t="shared" si="12"/>
        <v>0</v>
      </c>
      <c r="Y18" s="17">
        <f t="shared" si="12"/>
        <v>7</v>
      </c>
      <c r="Z18" s="17">
        <f t="shared" si="12"/>
        <v>3</v>
      </c>
      <c r="AA18" s="17">
        <f t="shared" si="12"/>
        <v>1</v>
      </c>
      <c r="AB18" s="17">
        <f t="shared" si="12"/>
        <v>0</v>
      </c>
      <c r="AC18" s="17">
        <f t="shared" si="12"/>
        <v>45</v>
      </c>
      <c r="AD18" s="17">
        <f t="shared" ref="AD18:AF18" si="13">SUM(N42:N45)</f>
        <v>1</v>
      </c>
      <c r="AE18" s="31">
        <f t="shared" si="13"/>
        <v>43</v>
      </c>
      <c r="AF18" s="31">
        <f t="shared" si="13"/>
        <v>104</v>
      </c>
    </row>
    <row r="19" spans="2:32" ht="23.1" customHeight="1" x14ac:dyDescent="0.25">
      <c r="B19" s="23" t="s">
        <v>46</v>
      </c>
      <c r="C19" s="50">
        <v>4</v>
      </c>
      <c r="D19" s="50">
        <v>2</v>
      </c>
      <c r="E19" s="50">
        <v>1</v>
      </c>
      <c r="F19" s="50">
        <v>1</v>
      </c>
      <c r="G19" s="50">
        <v>0</v>
      </c>
      <c r="H19" s="50">
        <v>0</v>
      </c>
      <c r="I19" s="50">
        <v>3</v>
      </c>
      <c r="J19" s="50">
        <v>0</v>
      </c>
      <c r="K19" s="50">
        <v>0</v>
      </c>
      <c r="L19" s="50">
        <v>0</v>
      </c>
      <c r="M19" s="50">
        <v>19</v>
      </c>
      <c r="N19" s="50">
        <v>0</v>
      </c>
      <c r="O19" s="17">
        <f t="shared" si="0"/>
        <v>11</v>
      </c>
      <c r="P19" s="17">
        <f t="shared" si="1"/>
        <v>30</v>
      </c>
      <c r="R19" s="1" t="s">
        <v>15</v>
      </c>
      <c r="S19" s="17">
        <f t="shared" ref="S19:AC19" si="14">SUM(C47:C50)</f>
        <v>17</v>
      </c>
      <c r="T19" s="17">
        <f t="shared" si="14"/>
        <v>4</v>
      </c>
      <c r="U19" s="17">
        <f t="shared" si="14"/>
        <v>3</v>
      </c>
      <c r="V19" s="17">
        <f t="shared" si="14"/>
        <v>5</v>
      </c>
      <c r="W19" s="17">
        <f t="shared" si="14"/>
        <v>2</v>
      </c>
      <c r="X19" s="17">
        <f t="shared" si="14"/>
        <v>0</v>
      </c>
      <c r="Y19" s="17">
        <f t="shared" si="14"/>
        <v>7</v>
      </c>
      <c r="Z19" s="17">
        <f t="shared" si="14"/>
        <v>2</v>
      </c>
      <c r="AA19" s="17">
        <f t="shared" si="14"/>
        <v>2</v>
      </c>
      <c r="AB19" s="17">
        <f t="shared" si="14"/>
        <v>0</v>
      </c>
      <c r="AC19" s="17">
        <f t="shared" si="14"/>
        <v>90</v>
      </c>
      <c r="AD19" s="17">
        <f t="shared" ref="AD19:AF19" si="15">SUM(N46:N49)</f>
        <v>0</v>
      </c>
      <c r="AE19" s="31">
        <f t="shared" si="15"/>
        <v>47</v>
      </c>
      <c r="AF19" s="31">
        <f t="shared" si="15"/>
        <v>111</v>
      </c>
    </row>
    <row r="20" spans="2:32" ht="23.1" customHeight="1" x14ac:dyDescent="0.25">
      <c r="B20" s="23" t="s">
        <v>47</v>
      </c>
      <c r="C20" s="50">
        <v>2</v>
      </c>
      <c r="D20" s="50">
        <v>0</v>
      </c>
      <c r="E20" s="50">
        <v>1</v>
      </c>
      <c r="F20" s="50">
        <v>0</v>
      </c>
      <c r="G20" s="50">
        <v>0</v>
      </c>
      <c r="H20" s="50">
        <v>0</v>
      </c>
      <c r="I20" s="50">
        <v>1</v>
      </c>
      <c r="J20" s="50">
        <v>1</v>
      </c>
      <c r="K20" s="50">
        <v>0</v>
      </c>
      <c r="L20" s="50">
        <v>0</v>
      </c>
      <c r="M20" s="50">
        <v>28</v>
      </c>
      <c r="N20" s="50">
        <v>0</v>
      </c>
      <c r="O20" s="17">
        <f>SUM(C20:L20,N20)</f>
        <v>5</v>
      </c>
      <c r="P20" s="17">
        <f t="shared" si="1"/>
        <v>33</v>
      </c>
      <c r="R20" s="1" t="s">
        <v>16</v>
      </c>
      <c r="S20" s="17">
        <f t="shared" ref="S20:AC20" si="16">SUM(C51:C53)</f>
        <v>27</v>
      </c>
      <c r="T20" s="17">
        <f t="shared" si="16"/>
        <v>3</v>
      </c>
      <c r="U20" s="17">
        <f t="shared" si="16"/>
        <v>4</v>
      </c>
      <c r="V20" s="17">
        <f t="shared" si="16"/>
        <v>4</v>
      </c>
      <c r="W20" s="17">
        <f t="shared" si="16"/>
        <v>0</v>
      </c>
      <c r="X20" s="17">
        <f t="shared" si="16"/>
        <v>0</v>
      </c>
      <c r="Y20" s="17">
        <f t="shared" si="16"/>
        <v>6</v>
      </c>
      <c r="Z20" s="17">
        <f t="shared" si="16"/>
        <v>5</v>
      </c>
      <c r="AA20" s="17">
        <f t="shared" si="16"/>
        <v>2</v>
      </c>
      <c r="AB20" s="17">
        <f t="shared" si="16"/>
        <v>0</v>
      </c>
      <c r="AC20" s="17">
        <f t="shared" si="16"/>
        <v>72</v>
      </c>
      <c r="AD20" s="17">
        <f t="shared" ref="AD20:AF20" si="17">SUM(N50:N53)</f>
        <v>0</v>
      </c>
      <c r="AE20" s="31">
        <f t="shared" si="17"/>
        <v>58</v>
      </c>
      <c r="AF20" s="31">
        <f t="shared" si="17"/>
        <v>157</v>
      </c>
    </row>
    <row r="21" spans="2:32" ht="23.1" customHeight="1" x14ac:dyDescent="0.25">
      <c r="B21" s="23" t="s">
        <v>48</v>
      </c>
      <c r="C21" s="50">
        <v>2</v>
      </c>
      <c r="D21" s="50">
        <v>0</v>
      </c>
      <c r="E21" s="50">
        <v>1</v>
      </c>
      <c r="F21" s="50">
        <v>0</v>
      </c>
      <c r="G21" s="50">
        <v>0</v>
      </c>
      <c r="H21" s="50">
        <v>0</v>
      </c>
      <c r="I21" s="50">
        <v>2</v>
      </c>
      <c r="J21" s="50">
        <v>0</v>
      </c>
      <c r="K21" s="50">
        <v>0</v>
      </c>
      <c r="L21" s="50">
        <v>0</v>
      </c>
      <c r="M21" s="50">
        <v>15</v>
      </c>
      <c r="N21" s="50">
        <v>0</v>
      </c>
      <c r="O21" s="17">
        <f>SUM(C21:L21,N21)</f>
        <v>5</v>
      </c>
      <c r="P21" s="17">
        <f t="shared" si="1"/>
        <v>20</v>
      </c>
      <c r="R21" s="36" t="s">
        <v>20</v>
      </c>
      <c r="S21" s="34">
        <f t="shared" ref="S21:AF21" si="18">SUM(C54:C57)</f>
        <v>26</v>
      </c>
      <c r="T21" s="17">
        <f t="shared" si="18"/>
        <v>8</v>
      </c>
      <c r="U21" s="17">
        <f t="shared" si="18"/>
        <v>8</v>
      </c>
      <c r="V21" s="17">
        <f t="shared" si="18"/>
        <v>8</v>
      </c>
      <c r="W21" s="17">
        <f t="shared" si="18"/>
        <v>1</v>
      </c>
      <c r="X21" s="17">
        <f t="shared" si="18"/>
        <v>0</v>
      </c>
      <c r="Y21" s="17">
        <f t="shared" si="18"/>
        <v>6</v>
      </c>
      <c r="Z21" s="17">
        <f t="shared" si="18"/>
        <v>7</v>
      </c>
      <c r="AA21" s="17">
        <f t="shared" si="18"/>
        <v>0</v>
      </c>
      <c r="AB21" s="17">
        <f t="shared" si="18"/>
        <v>0</v>
      </c>
      <c r="AC21" s="17">
        <f t="shared" si="18"/>
        <v>97</v>
      </c>
      <c r="AD21" s="17">
        <f t="shared" si="18"/>
        <v>0</v>
      </c>
      <c r="AE21" s="31">
        <f t="shared" si="18"/>
        <v>64</v>
      </c>
      <c r="AF21" s="31">
        <f t="shared" si="18"/>
        <v>161</v>
      </c>
    </row>
    <row r="22" spans="2:32" ht="23.1" customHeight="1" x14ac:dyDescent="0.25">
      <c r="B22" s="23" t="s">
        <v>49</v>
      </c>
      <c r="C22" s="50">
        <v>3</v>
      </c>
      <c r="D22" s="50">
        <v>1</v>
      </c>
      <c r="E22" s="50">
        <v>2</v>
      </c>
      <c r="F22" s="50">
        <v>0</v>
      </c>
      <c r="G22" s="50">
        <v>0</v>
      </c>
      <c r="H22" s="50">
        <v>0</v>
      </c>
      <c r="I22" s="50">
        <v>3</v>
      </c>
      <c r="J22" s="50">
        <v>0</v>
      </c>
      <c r="K22" s="50">
        <v>1</v>
      </c>
      <c r="L22" s="50">
        <v>0</v>
      </c>
      <c r="M22" s="50">
        <v>24</v>
      </c>
      <c r="N22" s="50">
        <v>0</v>
      </c>
      <c r="O22" s="17">
        <f t="shared" si="0"/>
        <v>10</v>
      </c>
      <c r="P22" s="17">
        <f t="shared" si="1"/>
        <v>34</v>
      </c>
      <c r="R22" s="58" t="s">
        <v>90</v>
      </c>
      <c r="S22" s="59">
        <f>MAX(S10:S12)</f>
        <v>24</v>
      </c>
      <c r="T22" s="59">
        <f t="shared" ref="T22:AF22" si="19">MAX(T10:T12)</f>
        <v>6</v>
      </c>
      <c r="U22" s="59">
        <f t="shared" si="19"/>
        <v>6</v>
      </c>
      <c r="V22" s="59">
        <f t="shared" si="19"/>
        <v>8</v>
      </c>
      <c r="W22" s="59">
        <f t="shared" si="19"/>
        <v>1</v>
      </c>
      <c r="X22" s="59">
        <f t="shared" si="19"/>
        <v>0</v>
      </c>
      <c r="Y22" s="59">
        <f t="shared" si="19"/>
        <v>9</v>
      </c>
      <c r="Z22" s="59">
        <f t="shared" si="19"/>
        <v>2</v>
      </c>
      <c r="AA22" s="59">
        <f t="shared" si="19"/>
        <v>0</v>
      </c>
      <c r="AB22" s="59">
        <f t="shared" si="19"/>
        <v>0</v>
      </c>
      <c r="AC22" s="59">
        <f t="shared" si="19"/>
        <v>92</v>
      </c>
      <c r="AD22" s="59">
        <f t="shared" si="19"/>
        <v>0</v>
      </c>
      <c r="AE22" s="40">
        <f t="shared" si="19"/>
        <v>48</v>
      </c>
      <c r="AF22" s="40">
        <f t="shared" si="19"/>
        <v>126</v>
      </c>
    </row>
    <row r="23" spans="2:32" ht="23.1" customHeight="1" x14ac:dyDescent="0.25">
      <c r="B23" s="23" t="s">
        <v>50</v>
      </c>
      <c r="C23" s="50">
        <v>1</v>
      </c>
      <c r="D23" s="50">
        <v>3</v>
      </c>
      <c r="E23" s="50">
        <v>0</v>
      </c>
      <c r="F23" s="50">
        <v>0</v>
      </c>
      <c r="G23" s="50">
        <v>0</v>
      </c>
      <c r="H23" s="50">
        <v>0</v>
      </c>
      <c r="I23" s="50">
        <v>2</v>
      </c>
      <c r="J23" s="50">
        <v>1</v>
      </c>
      <c r="K23" s="50">
        <v>0</v>
      </c>
      <c r="L23" s="50">
        <v>0</v>
      </c>
      <c r="M23" s="50">
        <v>18</v>
      </c>
      <c r="N23" s="50">
        <v>0</v>
      </c>
      <c r="O23" s="17">
        <f t="shared" si="0"/>
        <v>7</v>
      </c>
      <c r="P23" s="17">
        <f t="shared" si="1"/>
        <v>25</v>
      </c>
      <c r="R23" s="58" t="s">
        <v>91</v>
      </c>
      <c r="S23" s="59">
        <f>MAX(S13:S18)</f>
        <v>26</v>
      </c>
      <c r="T23" s="59">
        <f t="shared" ref="T23:AF23" si="20">MAX(T13:T18)</f>
        <v>9</v>
      </c>
      <c r="U23" s="59">
        <f t="shared" si="20"/>
        <v>8</v>
      </c>
      <c r="V23" s="59">
        <f t="shared" si="20"/>
        <v>3</v>
      </c>
      <c r="W23" s="59">
        <f t="shared" si="20"/>
        <v>1</v>
      </c>
      <c r="X23" s="59">
        <f t="shared" si="20"/>
        <v>0</v>
      </c>
      <c r="Y23" s="59">
        <f t="shared" si="20"/>
        <v>14</v>
      </c>
      <c r="Z23" s="59">
        <f t="shared" si="20"/>
        <v>5</v>
      </c>
      <c r="AA23" s="59">
        <f t="shared" si="20"/>
        <v>2</v>
      </c>
      <c r="AB23" s="59">
        <f t="shared" si="20"/>
        <v>0</v>
      </c>
      <c r="AC23" s="59">
        <f t="shared" si="20"/>
        <v>88</v>
      </c>
      <c r="AD23" s="59">
        <f t="shared" si="20"/>
        <v>1</v>
      </c>
      <c r="AE23" s="40">
        <f t="shared" si="20"/>
        <v>48</v>
      </c>
      <c r="AF23" s="40">
        <f t="shared" si="20"/>
        <v>124</v>
      </c>
    </row>
    <row r="24" spans="2:32" ht="23.1" customHeight="1" x14ac:dyDescent="0.25">
      <c r="B24" s="23" t="s">
        <v>51</v>
      </c>
      <c r="C24" s="50">
        <v>4</v>
      </c>
      <c r="D24" s="50">
        <v>2</v>
      </c>
      <c r="E24" s="50">
        <v>3</v>
      </c>
      <c r="F24" s="50">
        <v>1</v>
      </c>
      <c r="G24" s="50">
        <v>0</v>
      </c>
      <c r="H24" s="50">
        <v>0</v>
      </c>
      <c r="I24" s="50">
        <v>2</v>
      </c>
      <c r="J24" s="50">
        <v>0</v>
      </c>
      <c r="K24" s="50">
        <v>0</v>
      </c>
      <c r="L24" s="50">
        <v>0</v>
      </c>
      <c r="M24" s="50">
        <v>11</v>
      </c>
      <c r="N24" s="50">
        <v>0</v>
      </c>
      <c r="O24" s="17">
        <f t="shared" si="0"/>
        <v>12</v>
      </c>
      <c r="P24" s="17">
        <f t="shared" si="1"/>
        <v>23</v>
      </c>
      <c r="R24" s="58" t="s">
        <v>92</v>
      </c>
      <c r="S24" s="59">
        <f>MAX(S19:S21)</f>
        <v>27</v>
      </c>
      <c r="T24" s="59">
        <f t="shared" ref="T24:AF24" si="21">MAX(T19:T21)</f>
        <v>8</v>
      </c>
      <c r="U24" s="59">
        <f t="shared" si="21"/>
        <v>8</v>
      </c>
      <c r="V24" s="59">
        <f t="shared" si="21"/>
        <v>8</v>
      </c>
      <c r="W24" s="59">
        <f t="shared" si="21"/>
        <v>2</v>
      </c>
      <c r="X24" s="59">
        <f t="shared" si="21"/>
        <v>0</v>
      </c>
      <c r="Y24" s="59">
        <f t="shared" si="21"/>
        <v>7</v>
      </c>
      <c r="Z24" s="59">
        <f t="shared" si="21"/>
        <v>7</v>
      </c>
      <c r="AA24" s="59">
        <f t="shared" si="21"/>
        <v>2</v>
      </c>
      <c r="AB24" s="59">
        <f t="shared" si="21"/>
        <v>0</v>
      </c>
      <c r="AC24" s="59">
        <f t="shared" si="21"/>
        <v>97</v>
      </c>
      <c r="AD24" s="59">
        <f t="shared" si="21"/>
        <v>0</v>
      </c>
      <c r="AE24" s="40">
        <f t="shared" si="21"/>
        <v>64</v>
      </c>
      <c r="AF24" s="40">
        <f t="shared" si="21"/>
        <v>161</v>
      </c>
    </row>
    <row r="25" spans="2:32" ht="23.1" customHeight="1" x14ac:dyDescent="0.25">
      <c r="B25" s="23" t="s">
        <v>52</v>
      </c>
      <c r="C25" s="50">
        <v>1</v>
      </c>
      <c r="D25" s="50">
        <v>2</v>
      </c>
      <c r="E25" s="50">
        <v>3</v>
      </c>
      <c r="F25" s="50">
        <v>1</v>
      </c>
      <c r="G25" s="50">
        <v>0</v>
      </c>
      <c r="H25" s="50">
        <v>0</v>
      </c>
      <c r="I25" s="50">
        <v>1</v>
      </c>
      <c r="J25" s="50">
        <v>1</v>
      </c>
      <c r="K25" s="50">
        <v>0</v>
      </c>
      <c r="L25" s="50">
        <v>0</v>
      </c>
      <c r="M25" s="50">
        <v>15</v>
      </c>
      <c r="N25" s="50">
        <v>0</v>
      </c>
      <c r="O25" s="17">
        <f t="shared" si="0"/>
        <v>9</v>
      </c>
      <c r="P25" s="17">
        <f t="shared" si="1"/>
        <v>24</v>
      </c>
      <c r="R25" s="37" t="s">
        <v>85</v>
      </c>
      <c r="S25" s="35">
        <f t="shared" ref="S25:AF25" si="22">SUM(S10:S12)</f>
        <v>55</v>
      </c>
      <c r="T25" s="16">
        <f t="shared" si="22"/>
        <v>10</v>
      </c>
      <c r="U25" s="16">
        <f t="shared" si="22"/>
        <v>15</v>
      </c>
      <c r="V25" s="16">
        <f t="shared" si="22"/>
        <v>12</v>
      </c>
      <c r="W25" s="16">
        <f t="shared" si="22"/>
        <v>1</v>
      </c>
      <c r="X25" s="16">
        <f t="shared" si="22"/>
        <v>0</v>
      </c>
      <c r="Y25" s="16">
        <f t="shared" si="22"/>
        <v>22</v>
      </c>
      <c r="Z25" s="16">
        <f t="shared" si="22"/>
        <v>4</v>
      </c>
      <c r="AA25" s="16">
        <f t="shared" si="22"/>
        <v>0</v>
      </c>
      <c r="AB25" s="16">
        <f t="shared" si="22"/>
        <v>0</v>
      </c>
      <c r="AC25" s="16">
        <f t="shared" si="22"/>
        <v>242</v>
      </c>
      <c r="AD25" s="16">
        <f t="shared" si="22"/>
        <v>0</v>
      </c>
      <c r="AE25" s="32">
        <f t="shared" si="22"/>
        <v>119</v>
      </c>
      <c r="AF25" s="32">
        <f t="shared" si="22"/>
        <v>361</v>
      </c>
    </row>
    <row r="26" spans="2:32" ht="23.1" customHeight="1" x14ac:dyDescent="0.25">
      <c r="B26" s="23" t="s">
        <v>53</v>
      </c>
      <c r="C26" s="50">
        <v>6</v>
      </c>
      <c r="D26" s="50">
        <v>2</v>
      </c>
      <c r="E26" s="50">
        <v>1</v>
      </c>
      <c r="F26" s="50">
        <v>0</v>
      </c>
      <c r="G26" s="50">
        <v>0</v>
      </c>
      <c r="H26" s="50">
        <v>0</v>
      </c>
      <c r="I26" s="50">
        <v>1</v>
      </c>
      <c r="J26" s="50">
        <v>0</v>
      </c>
      <c r="K26" s="50">
        <v>0</v>
      </c>
      <c r="L26" s="50">
        <v>0</v>
      </c>
      <c r="M26" s="50">
        <v>18</v>
      </c>
      <c r="N26" s="50">
        <v>0</v>
      </c>
      <c r="O26" s="17">
        <f>SUM(C26:L26,N26)</f>
        <v>10</v>
      </c>
      <c r="P26" s="17">
        <f t="shared" si="1"/>
        <v>28</v>
      </c>
      <c r="R26" s="28" t="s">
        <v>86</v>
      </c>
      <c r="S26" s="16">
        <f t="shared" ref="S26:AF26" si="23">SUM(S13:S18)</f>
        <v>118</v>
      </c>
      <c r="T26" s="16">
        <f t="shared" si="23"/>
        <v>22</v>
      </c>
      <c r="U26" s="16">
        <f t="shared" si="23"/>
        <v>36</v>
      </c>
      <c r="V26" s="16">
        <f t="shared" si="23"/>
        <v>10</v>
      </c>
      <c r="W26" s="16">
        <f t="shared" si="23"/>
        <v>1</v>
      </c>
      <c r="X26" s="16">
        <f t="shared" si="23"/>
        <v>0</v>
      </c>
      <c r="Y26" s="16">
        <f t="shared" si="23"/>
        <v>54</v>
      </c>
      <c r="Z26" s="16">
        <f t="shared" si="23"/>
        <v>16</v>
      </c>
      <c r="AA26" s="16">
        <f t="shared" si="23"/>
        <v>6</v>
      </c>
      <c r="AB26" s="16">
        <f t="shared" si="23"/>
        <v>0</v>
      </c>
      <c r="AC26" s="16">
        <f t="shared" si="23"/>
        <v>416</v>
      </c>
      <c r="AD26" s="16">
        <f t="shared" si="23"/>
        <v>1</v>
      </c>
      <c r="AE26" s="32">
        <f t="shared" si="23"/>
        <v>252</v>
      </c>
      <c r="AF26" s="32">
        <f t="shared" si="23"/>
        <v>667</v>
      </c>
    </row>
    <row r="27" spans="2:32" ht="23.1" customHeight="1" x14ac:dyDescent="0.25">
      <c r="B27" s="23" t="s">
        <v>54</v>
      </c>
      <c r="C27" s="50">
        <v>1</v>
      </c>
      <c r="D27" s="50">
        <v>2</v>
      </c>
      <c r="E27" s="50">
        <v>0</v>
      </c>
      <c r="F27" s="50">
        <v>0</v>
      </c>
      <c r="G27" s="50">
        <v>0</v>
      </c>
      <c r="H27" s="50">
        <v>0</v>
      </c>
      <c r="I27" s="50">
        <v>4</v>
      </c>
      <c r="J27" s="50">
        <v>0</v>
      </c>
      <c r="K27" s="50">
        <v>0</v>
      </c>
      <c r="L27" s="50">
        <v>0</v>
      </c>
      <c r="M27" s="50">
        <v>7</v>
      </c>
      <c r="N27" s="50">
        <v>0</v>
      </c>
      <c r="O27" s="17">
        <f>SUM(C27:L27,N27)</f>
        <v>7</v>
      </c>
      <c r="P27" s="17">
        <f t="shared" si="1"/>
        <v>14</v>
      </c>
      <c r="R27" s="29" t="s">
        <v>87</v>
      </c>
      <c r="S27" s="16">
        <f t="shared" ref="S27:AF27" si="24">SUM(S19:S21)</f>
        <v>70</v>
      </c>
      <c r="T27" s="16">
        <f t="shared" si="24"/>
        <v>15</v>
      </c>
      <c r="U27" s="16">
        <f t="shared" si="24"/>
        <v>15</v>
      </c>
      <c r="V27" s="16">
        <f t="shared" si="24"/>
        <v>17</v>
      </c>
      <c r="W27" s="16">
        <f t="shared" si="24"/>
        <v>3</v>
      </c>
      <c r="X27" s="16">
        <f t="shared" si="24"/>
        <v>0</v>
      </c>
      <c r="Y27" s="16">
        <f t="shared" si="24"/>
        <v>19</v>
      </c>
      <c r="Z27" s="16">
        <f t="shared" si="24"/>
        <v>14</v>
      </c>
      <c r="AA27" s="16">
        <f t="shared" si="24"/>
        <v>4</v>
      </c>
      <c r="AB27" s="16">
        <f t="shared" si="24"/>
        <v>0</v>
      </c>
      <c r="AC27" s="16">
        <f t="shared" si="24"/>
        <v>259</v>
      </c>
      <c r="AD27" s="16">
        <f t="shared" si="24"/>
        <v>0</v>
      </c>
      <c r="AE27" s="32">
        <f t="shared" si="24"/>
        <v>169</v>
      </c>
      <c r="AF27" s="32">
        <f t="shared" si="24"/>
        <v>429</v>
      </c>
    </row>
    <row r="28" spans="2:32" ht="23.1" customHeight="1" x14ac:dyDescent="0.25">
      <c r="B28" s="23" t="s">
        <v>55</v>
      </c>
      <c r="C28" s="50">
        <v>7</v>
      </c>
      <c r="D28" s="50">
        <v>4</v>
      </c>
      <c r="E28" s="50">
        <v>2</v>
      </c>
      <c r="F28" s="50">
        <v>1</v>
      </c>
      <c r="G28" s="50">
        <v>0</v>
      </c>
      <c r="H28" s="50">
        <v>0</v>
      </c>
      <c r="I28" s="50">
        <v>2</v>
      </c>
      <c r="J28" s="50">
        <v>0</v>
      </c>
      <c r="K28" s="50">
        <v>1</v>
      </c>
      <c r="L28" s="50">
        <v>0</v>
      </c>
      <c r="M28" s="50">
        <v>32</v>
      </c>
      <c r="N28" s="50">
        <v>0</v>
      </c>
      <c r="O28" s="17">
        <f t="shared" si="0"/>
        <v>17</v>
      </c>
      <c r="P28" s="17">
        <f t="shared" si="1"/>
        <v>49</v>
      </c>
      <c r="R28" s="5" t="s">
        <v>17</v>
      </c>
      <c r="S28" s="16">
        <f t="shared" ref="S28:AF28" si="25">SUM(S10:S21)</f>
        <v>243</v>
      </c>
      <c r="T28" s="16">
        <f t="shared" si="25"/>
        <v>47</v>
      </c>
      <c r="U28" s="16">
        <f t="shared" si="25"/>
        <v>66</v>
      </c>
      <c r="V28" s="16">
        <f t="shared" si="25"/>
        <v>39</v>
      </c>
      <c r="W28" s="16">
        <f t="shared" si="25"/>
        <v>5</v>
      </c>
      <c r="X28" s="16">
        <f t="shared" si="25"/>
        <v>0</v>
      </c>
      <c r="Y28" s="16">
        <f t="shared" si="25"/>
        <v>95</v>
      </c>
      <c r="Z28" s="16">
        <f t="shared" si="25"/>
        <v>34</v>
      </c>
      <c r="AA28" s="16">
        <f t="shared" si="25"/>
        <v>10</v>
      </c>
      <c r="AB28" s="16">
        <f t="shared" si="25"/>
        <v>0</v>
      </c>
      <c r="AC28" s="16">
        <f t="shared" si="25"/>
        <v>917</v>
      </c>
      <c r="AD28" s="16">
        <f t="shared" si="25"/>
        <v>1</v>
      </c>
      <c r="AE28" s="32">
        <f t="shared" si="25"/>
        <v>540</v>
      </c>
      <c r="AF28" s="32">
        <f t="shared" si="25"/>
        <v>1457</v>
      </c>
    </row>
    <row r="29" spans="2:32" ht="23.1" customHeight="1" x14ac:dyDescent="0.25">
      <c r="B29" s="23" t="s">
        <v>56</v>
      </c>
      <c r="C29" s="50">
        <v>6</v>
      </c>
      <c r="D29" s="50">
        <v>1</v>
      </c>
      <c r="E29" s="50">
        <v>3</v>
      </c>
      <c r="F29" s="50">
        <v>0</v>
      </c>
      <c r="G29" s="50">
        <v>0</v>
      </c>
      <c r="H29" s="50">
        <v>0</v>
      </c>
      <c r="I29" s="50">
        <v>0</v>
      </c>
      <c r="J29" s="50">
        <v>1</v>
      </c>
      <c r="K29" s="50">
        <v>1</v>
      </c>
      <c r="L29" s="50">
        <v>0</v>
      </c>
      <c r="M29" s="50">
        <v>20</v>
      </c>
      <c r="N29" s="50">
        <v>0</v>
      </c>
      <c r="O29" s="17">
        <f t="shared" si="0"/>
        <v>12</v>
      </c>
      <c r="P29" s="17">
        <f t="shared" si="1"/>
        <v>32</v>
      </c>
      <c r="S29" s="20"/>
    </row>
    <row r="30" spans="2:32" ht="23.1" customHeight="1" x14ac:dyDescent="0.25">
      <c r="B30" s="23" t="s">
        <v>57</v>
      </c>
      <c r="C30" s="50">
        <v>4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4</v>
      </c>
      <c r="J30" s="50">
        <v>0</v>
      </c>
      <c r="K30" s="50">
        <v>0</v>
      </c>
      <c r="L30" s="50">
        <v>0</v>
      </c>
      <c r="M30" s="50">
        <v>21</v>
      </c>
      <c r="N30" s="50">
        <v>0</v>
      </c>
      <c r="O30" s="17">
        <f t="shared" si="0"/>
        <v>8</v>
      </c>
      <c r="P30" s="17">
        <f t="shared" si="1"/>
        <v>29</v>
      </c>
    </row>
    <row r="31" spans="2:32" ht="23.1" customHeight="1" x14ac:dyDescent="0.25">
      <c r="B31" s="24" t="s">
        <v>58</v>
      </c>
      <c r="C31" s="50">
        <v>10</v>
      </c>
      <c r="D31" s="50">
        <v>0</v>
      </c>
      <c r="E31" s="50">
        <v>4</v>
      </c>
      <c r="F31" s="50">
        <v>0</v>
      </c>
      <c r="G31" s="50">
        <v>0</v>
      </c>
      <c r="H31" s="50">
        <v>0</v>
      </c>
      <c r="I31" s="50">
        <v>4</v>
      </c>
      <c r="J31" s="50">
        <v>0</v>
      </c>
      <c r="K31" s="50">
        <v>0</v>
      </c>
      <c r="L31" s="50">
        <v>0</v>
      </c>
      <c r="M31" s="50">
        <v>28</v>
      </c>
      <c r="N31" s="50">
        <v>0</v>
      </c>
      <c r="O31" s="17">
        <f t="shared" si="0"/>
        <v>18</v>
      </c>
      <c r="P31" s="17">
        <f t="shared" si="1"/>
        <v>46</v>
      </c>
    </row>
    <row r="32" spans="2:32" ht="23.1" customHeight="1" x14ac:dyDescent="0.25">
      <c r="B32" s="24" t="s">
        <v>59</v>
      </c>
      <c r="C32" s="50">
        <v>8</v>
      </c>
      <c r="D32" s="50">
        <v>0</v>
      </c>
      <c r="E32" s="50">
        <v>2</v>
      </c>
      <c r="F32" s="50">
        <v>0</v>
      </c>
      <c r="G32" s="50">
        <v>0</v>
      </c>
      <c r="H32" s="50">
        <v>0</v>
      </c>
      <c r="I32" s="50">
        <v>4</v>
      </c>
      <c r="J32" s="50">
        <v>2</v>
      </c>
      <c r="K32" s="50">
        <v>0</v>
      </c>
      <c r="L32" s="50">
        <v>0</v>
      </c>
      <c r="M32" s="50">
        <v>19</v>
      </c>
      <c r="N32" s="50">
        <v>0</v>
      </c>
      <c r="O32" s="17">
        <f t="shared" si="0"/>
        <v>16</v>
      </c>
      <c r="P32" s="17">
        <f t="shared" si="1"/>
        <v>35</v>
      </c>
    </row>
    <row r="33" spans="2:20" ht="23.1" customHeight="1" x14ac:dyDescent="0.25">
      <c r="B33" s="23" t="s">
        <v>60</v>
      </c>
      <c r="C33" s="50">
        <v>2</v>
      </c>
      <c r="D33" s="50">
        <v>0</v>
      </c>
      <c r="E33" s="50">
        <v>1</v>
      </c>
      <c r="F33" s="50">
        <v>1</v>
      </c>
      <c r="G33" s="50">
        <v>0</v>
      </c>
      <c r="H33" s="50">
        <v>0</v>
      </c>
      <c r="I33" s="50">
        <v>2</v>
      </c>
      <c r="J33" s="50">
        <v>0</v>
      </c>
      <c r="K33" s="50">
        <v>0</v>
      </c>
      <c r="L33" s="50">
        <v>0</v>
      </c>
      <c r="M33" s="50">
        <v>8</v>
      </c>
      <c r="N33" s="50">
        <v>0</v>
      </c>
      <c r="O33" s="17">
        <f t="shared" si="0"/>
        <v>6</v>
      </c>
      <c r="P33" s="17">
        <f t="shared" si="1"/>
        <v>14</v>
      </c>
    </row>
    <row r="34" spans="2:20" ht="23.1" customHeight="1" x14ac:dyDescent="0.25">
      <c r="B34" s="24" t="s">
        <v>61</v>
      </c>
      <c r="C34" s="50">
        <v>6</v>
      </c>
      <c r="D34" s="50">
        <v>1</v>
      </c>
      <c r="E34" s="50">
        <v>0</v>
      </c>
      <c r="F34" s="50">
        <v>0</v>
      </c>
      <c r="G34" s="50">
        <v>0</v>
      </c>
      <c r="H34" s="50">
        <v>0</v>
      </c>
      <c r="I34" s="50">
        <v>3</v>
      </c>
      <c r="J34" s="50">
        <v>1</v>
      </c>
      <c r="K34" s="50">
        <v>0</v>
      </c>
      <c r="L34" s="50">
        <v>0</v>
      </c>
      <c r="M34" s="50">
        <v>13</v>
      </c>
      <c r="N34" s="50">
        <v>0</v>
      </c>
      <c r="O34" s="17">
        <f t="shared" si="0"/>
        <v>11</v>
      </c>
      <c r="P34" s="17">
        <f t="shared" si="1"/>
        <v>24</v>
      </c>
    </row>
    <row r="35" spans="2:20" ht="23.1" customHeight="1" x14ac:dyDescent="0.25">
      <c r="B35" s="24" t="s">
        <v>62</v>
      </c>
      <c r="C35" s="50">
        <v>5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3</v>
      </c>
      <c r="J35" s="50">
        <v>0</v>
      </c>
      <c r="K35" s="50">
        <v>0</v>
      </c>
      <c r="L35" s="50">
        <v>0</v>
      </c>
      <c r="M35" s="50">
        <v>25</v>
      </c>
      <c r="N35" s="50">
        <v>0</v>
      </c>
      <c r="O35" s="17">
        <f t="shared" si="0"/>
        <v>8</v>
      </c>
      <c r="P35" s="17">
        <f t="shared" si="1"/>
        <v>33</v>
      </c>
    </row>
    <row r="36" spans="2:20" ht="23.1" customHeight="1" x14ac:dyDescent="0.25">
      <c r="B36" s="24" t="s">
        <v>63</v>
      </c>
      <c r="C36" s="50">
        <v>5</v>
      </c>
      <c r="D36" s="50">
        <v>1</v>
      </c>
      <c r="E36" s="50">
        <v>1</v>
      </c>
      <c r="F36" s="50">
        <v>0</v>
      </c>
      <c r="G36" s="50">
        <v>0</v>
      </c>
      <c r="H36" s="50">
        <v>0</v>
      </c>
      <c r="I36" s="50">
        <v>2</v>
      </c>
      <c r="J36" s="50">
        <v>1</v>
      </c>
      <c r="K36" s="50">
        <v>0</v>
      </c>
      <c r="L36" s="50">
        <v>0</v>
      </c>
      <c r="M36" s="50">
        <v>14</v>
      </c>
      <c r="N36" s="50">
        <v>0</v>
      </c>
      <c r="O36" s="17">
        <f t="shared" si="0"/>
        <v>10</v>
      </c>
      <c r="P36" s="17">
        <f t="shared" si="1"/>
        <v>24</v>
      </c>
    </row>
    <row r="37" spans="2:20" ht="23.1" customHeight="1" x14ac:dyDescent="0.25">
      <c r="B37" s="23" t="s">
        <v>64</v>
      </c>
      <c r="C37" s="50">
        <v>4</v>
      </c>
      <c r="D37" s="50">
        <v>0</v>
      </c>
      <c r="E37" s="50">
        <v>1</v>
      </c>
      <c r="F37" s="50">
        <v>2</v>
      </c>
      <c r="G37" s="50">
        <v>0</v>
      </c>
      <c r="H37" s="50">
        <v>0</v>
      </c>
      <c r="I37" s="50">
        <v>3</v>
      </c>
      <c r="J37" s="50">
        <v>2</v>
      </c>
      <c r="K37" s="50">
        <v>1</v>
      </c>
      <c r="L37" s="50">
        <v>0</v>
      </c>
      <c r="M37" s="50">
        <v>21</v>
      </c>
      <c r="N37" s="50">
        <v>0</v>
      </c>
      <c r="O37" s="17">
        <f t="shared" si="0"/>
        <v>13</v>
      </c>
      <c r="P37" s="17">
        <f t="shared" si="1"/>
        <v>34</v>
      </c>
    </row>
    <row r="38" spans="2:20" ht="23.1" customHeight="1" x14ac:dyDescent="0.25">
      <c r="B38" s="24" t="s">
        <v>65</v>
      </c>
      <c r="C38" s="50">
        <v>6</v>
      </c>
      <c r="D38" s="50">
        <v>0</v>
      </c>
      <c r="E38" s="50">
        <v>2</v>
      </c>
      <c r="F38" s="50">
        <v>1</v>
      </c>
      <c r="G38" s="50">
        <v>1</v>
      </c>
      <c r="H38" s="50">
        <v>0</v>
      </c>
      <c r="I38" s="50">
        <v>2</v>
      </c>
      <c r="J38" s="50">
        <v>1</v>
      </c>
      <c r="K38" s="50">
        <v>0</v>
      </c>
      <c r="L38" s="50">
        <v>0</v>
      </c>
      <c r="M38" s="50">
        <v>15</v>
      </c>
      <c r="N38" s="50">
        <v>0</v>
      </c>
      <c r="O38" s="17">
        <f t="shared" si="0"/>
        <v>13</v>
      </c>
      <c r="P38" s="17">
        <f t="shared" si="1"/>
        <v>28</v>
      </c>
    </row>
    <row r="39" spans="2:20" ht="23.1" customHeight="1" x14ac:dyDescent="0.25">
      <c r="B39" s="24" t="s">
        <v>66</v>
      </c>
      <c r="C39" s="50">
        <v>4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1</v>
      </c>
      <c r="J39" s="50">
        <v>1</v>
      </c>
      <c r="K39" s="50">
        <v>0</v>
      </c>
      <c r="L39" s="50">
        <v>0</v>
      </c>
      <c r="M39" s="50">
        <v>11</v>
      </c>
      <c r="N39" s="50">
        <v>0</v>
      </c>
      <c r="O39" s="17">
        <f t="shared" si="0"/>
        <v>6</v>
      </c>
      <c r="P39" s="17">
        <f t="shared" si="1"/>
        <v>17</v>
      </c>
    </row>
    <row r="40" spans="2:20" ht="23.1" customHeight="1" x14ac:dyDescent="0.25">
      <c r="B40" s="24" t="s">
        <v>67</v>
      </c>
      <c r="C40" s="50">
        <v>3</v>
      </c>
      <c r="D40" s="50">
        <v>1</v>
      </c>
      <c r="E40" s="50">
        <v>0</v>
      </c>
      <c r="F40" s="50">
        <v>0</v>
      </c>
      <c r="G40" s="50">
        <v>0</v>
      </c>
      <c r="H40" s="50">
        <v>0</v>
      </c>
      <c r="I40" s="50">
        <v>2</v>
      </c>
      <c r="J40" s="50">
        <v>0</v>
      </c>
      <c r="K40" s="50">
        <v>0</v>
      </c>
      <c r="L40" s="50">
        <v>0</v>
      </c>
      <c r="M40" s="50">
        <v>15</v>
      </c>
      <c r="N40" s="50">
        <v>0</v>
      </c>
      <c r="O40" s="17">
        <f t="shared" si="0"/>
        <v>6</v>
      </c>
      <c r="P40" s="17">
        <f t="shared" si="1"/>
        <v>21</v>
      </c>
    </row>
    <row r="41" spans="2:20" ht="23.1" customHeight="1" x14ac:dyDescent="0.25">
      <c r="B41" s="23" t="s">
        <v>68</v>
      </c>
      <c r="C41" s="50">
        <v>6</v>
      </c>
      <c r="D41" s="50">
        <v>0</v>
      </c>
      <c r="E41" s="50">
        <v>2</v>
      </c>
      <c r="F41" s="50">
        <v>0</v>
      </c>
      <c r="G41" s="50">
        <v>0</v>
      </c>
      <c r="H41" s="50">
        <v>0</v>
      </c>
      <c r="I41" s="50">
        <v>0</v>
      </c>
      <c r="J41" s="50">
        <v>1</v>
      </c>
      <c r="K41" s="50">
        <v>1</v>
      </c>
      <c r="L41" s="50">
        <v>0</v>
      </c>
      <c r="M41" s="50">
        <v>19</v>
      </c>
      <c r="N41" s="50">
        <v>0</v>
      </c>
      <c r="O41" s="17">
        <f t="shared" si="0"/>
        <v>10</v>
      </c>
      <c r="P41" s="17">
        <f t="shared" si="1"/>
        <v>29</v>
      </c>
    </row>
    <row r="42" spans="2:20" ht="23.1" customHeight="1" x14ac:dyDescent="0.25">
      <c r="B42" s="24" t="s">
        <v>69</v>
      </c>
      <c r="C42" s="50">
        <v>5</v>
      </c>
      <c r="D42" s="50">
        <v>0</v>
      </c>
      <c r="E42" s="50">
        <v>1</v>
      </c>
      <c r="F42" s="50">
        <v>0</v>
      </c>
      <c r="G42" s="50">
        <v>0</v>
      </c>
      <c r="H42" s="50">
        <v>0</v>
      </c>
      <c r="I42" s="50">
        <v>2</v>
      </c>
      <c r="J42" s="50">
        <v>1</v>
      </c>
      <c r="K42" s="50">
        <v>0</v>
      </c>
      <c r="L42" s="50">
        <v>0</v>
      </c>
      <c r="M42" s="50">
        <v>17</v>
      </c>
      <c r="N42" s="50">
        <v>0</v>
      </c>
      <c r="O42" s="17">
        <f t="shared" si="0"/>
        <v>9</v>
      </c>
      <c r="P42" s="17">
        <f t="shared" si="1"/>
        <v>26</v>
      </c>
    </row>
    <row r="43" spans="2:20" ht="23.1" customHeight="1" x14ac:dyDescent="0.25">
      <c r="B43" s="23" t="s">
        <v>70</v>
      </c>
      <c r="C43" s="50">
        <v>6</v>
      </c>
      <c r="D43" s="50">
        <v>1</v>
      </c>
      <c r="E43" s="50">
        <v>1</v>
      </c>
      <c r="F43" s="50">
        <v>2</v>
      </c>
      <c r="G43" s="50">
        <v>0</v>
      </c>
      <c r="H43" s="50">
        <v>0</v>
      </c>
      <c r="I43" s="50">
        <v>2</v>
      </c>
      <c r="J43" s="50">
        <v>1</v>
      </c>
      <c r="K43" s="50">
        <v>0</v>
      </c>
      <c r="L43" s="50">
        <v>0</v>
      </c>
      <c r="M43" s="50">
        <v>23</v>
      </c>
      <c r="N43" s="50">
        <v>0</v>
      </c>
      <c r="O43" s="17">
        <f t="shared" si="0"/>
        <v>13</v>
      </c>
      <c r="P43" s="17">
        <f t="shared" si="1"/>
        <v>36</v>
      </c>
    </row>
    <row r="44" spans="2:20" ht="23.1" customHeight="1" x14ac:dyDescent="0.25">
      <c r="B44" s="25" t="s">
        <v>71</v>
      </c>
      <c r="C44" s="50">
        <v>5</v>
      </c>
      <c r="D44" s="50">
        <v>0</v>
      </c>
      <c r="E44" s="50">
        <v>3</v>
      </c>
      <c r="F44" s="50">
        <v>1</v>
      </c>
      <c r="G44" s="50">
        <v>0</v>
      </c>
      <c r="H44" s="50">
        <v>0</v>
      </c>
      <c r="I44" s="50">
        <v>1</v>
      </c>
      <c r="J44" s="50">
        <v>1</v>
      </c>
      <c r="K44" s="50">
        <v>1</v>
      </c>
      <c r="L44" s="50">
        <v>0</v>
      </c>
      <c r="M44" s="50">
        <v>8</v>
      </c>
      <c r="N44" s="50">
        <v>1</v>
      </c>
      <c r="O44" s="17">
        <f t="shared" si="0"/>
        <v>13</v>
      </c>
      <c r="P44" s="17">
        <f t="shared" si="1"/>
        <v>21</v>
      </c>
    </row>
    <row r="45" spans="2:20" ht="23.1" customHeight="1" x14ac:dyDescent="0.25">
      <c r="B45" s="23" t="s">
        <v>72</v>
      </c>
      <c r="C45" s="50">
        <v>4</v>
      </c>
      <c r="D45" s="50">
        <v>1</v>
      </c>
      <c r="E45" s="50">
        <v>1</v>
      </c>
      <c r="F45" s="50">
        <v>0</v>
      </c>
      <c r="G45" s="50">
        <v>0</v>
      </c>
      <c r="H45" s="50">
        <v>0</v>
      </c>
      <c r="I45" s="50">
        <v>2</v>
      </c>
      <c r="J45" s="50">
        <v>0</v>
      </c>
      <c r="K45" s="50">
        <v>0</v>
      </c>
      <c r="L45" s="50">
        <v>0</v>
      </c>
      <c r="M45" s="50">
        <v>13</v>
      </c>
      <c r="N45" s="50">
        <v>0</v>
      </c>
      <c r="O45" s="17">
        <f t="shared" si="0"/>
        <v>8</v>
      </c>
      <c r="P45" s="17">
        <f t="shared" si="1"/>
        <v>21</v>
      </c>
    </row>
    <row r="46" spans="2:20" ht="23.1" customHeight="1" x14ac:dyDescent="0.25">
      <c r="B46" s="24" t="s">
        <v>73</v>
      </c>
      <c r="C46" s="50">
        <v>6</v>
      </c>
      <c r="D46" s="50">
        <v>0</v>
      </c>
      <c r="E46" s="50">
        <v>3</v>
      </c>
      <c r="F46" s="50">
        <v>0</v>
      </c>
      <c r="G46" s="50">
        <v>0</v>
      </c>
      <c r="H46" s="50">
        <v>0</v>
      </c>
      <c r="I46" s="50">
        <v>2</v>
      </c>
      <c r="J46" s="50">
        <v>1</v>
      </c>
      <c r="K46" s="50">
        <v>0</v>
      </c>
      <c r="L46" s="50">
        <v>0</v>
      </c>
      <c r="M46" s="50">
        <v>1</v>
      </c>
      <c r="N46" s="50">
        <v>0</v>
      </c>
      <c r="O46" s="17">
        <f t="shared" si="0"/>
        <v>12</v>
      </c>
      <c r="P46" s="17">
        <f t="shared" si="1"/>
        <v>13</v>
      </c>
      <c r="R46" s="19"/>
      <c r="T46"/>
    </row>
    <row r="47" spans="2:20" ht="23.1" customHeight="1" x14ac:dyDescent="0.25">
      <c r="B47" s="24" t="s">
        <v>74</v>
      </c>
      <c r="C47" s="50">
        <v>4</v>
      </c>
      <c r="D47" s="50">
        <v>0</v>
      </c>
      <c r="E47" s="50">
        <v>0</v>
      </c>
      <c r="F47" s="50">
        <v>0</v>
      </c>
      <c r="G47" s="50">
        <v>1</v>
      </c>
      <c r="H47" s="50">
        <v>0</v>
      </c>
      <c r="I47" s="50">
        <v>2</v>
      </c>
      <c r="J47" s="50">
        <v>0</v>
      </c>
      <c r="K47" s="50">
        <v>0</v>
      </c>
      <c r="L47" s="50">
        <v>0</v>
      </c>
      <c r="M47" s="50">
        <v>13</v>
      </c>
      <c r="N47" s="50">
        <v>0</v>
      </c>
      <c r="O47" s="17">
        <f t="shared" si="0"/>
        <v>7</v>
      </c>
      <c r="P47" s="17">
        <f t="shared" si="1"/>
        <v>20</v>
      </c>
      <c r="R47" s="19"/>
      <c r="T47"/>
    </row>
    <row r="48" spans="2:20" ht="23.1" customHeight="1" x14ac:dyDescent="0.25">
      <c r="B48" s="24" t="s">
        <v>75</v>
      </c>
      <c r="C48" s="50">
        <v>6</v>
      </c>
      <c r="D48" s="50">
        <v>0</v>
      </c>
      <c r="E48" s="50">
        <v>1</v>
      </c>
      <c r="F48" s="50">
        <v>1</v>
      </c>
      <c r="G48" s="50">
        <v>1</v>
      </c>
      <c r="H48" s="50">
        <v>0</v>
      </c>
      <c r="I48" s="50">
        <v>1</v>
      </c>
      <c r="J48" s="50">
        <v>2</v>
      </c>
      <c r="K48" s="50">
        <v>1</v>
      </c>
      <c r="L48" s="50">
        <v>0</v>
      </c>
      <c r="M48" s="50">
        <v>25</v>
      </c>
      <c r="N48" s="50">
        <v>0</v>
      </c>
      <c r="O48" s="17">
        <f t="shared" si="0"/>
        <v>13</v>
      </c>
      <c r="P48" s="17">
        <f t="shared" si="1"/>
        <v>38</v>
      </c>
      <c r="R48" s="19"/>
      <c r="T48"/>
    </row>
    <row r="49" spans="2:20" ht="23.1" customHeight="1" x14ac:dyDescent="0.25">
      <c r="B49" s="23" t="s">
        <v>76</v>
      </c>
      <c r="C49" s="50">
        <v>6</v>
      </c>
      <c r="D49" s="50">
        <v>4</v>
      </c>
      <c r="E49" s="50">
        <v>2</v>
      </c>
      <c r="F49" s="50">
        <v>2</v>
      </c>
      <c r="G49" s="50">
        <v>0</v>
      </c>
      <c r="H49" s="50">
        <v>0</v>
      </c>
      <c r="I49" s="50">
        <v>0</v>
      </c>
      <c r="J49" s="50">
        <v>0</v>
      </c>
      <c r="K49" s="50">
        <v>1</v>
      </c>
      <c r="L49" s="50">
        <v>0</v>
      </c>
      <c r="M49" s="50">
        <v>25</v>
      </c>
      <c r="N49" s="50">
        <v>0</v>
      </c>
      <c r="O49" s="17">
        <f t="shared" si="0"/>
        <v>15</v>
      </c>
      <c r="P49" s="17">
        <f t="shared" si="1"/>
        <v>40</v>
      </c>
      <c r="R49" s="19"/>
      <c r="T49"/>
    </row>
    <row r="50" spans="2:20" ht="23.1" customHeight="1" x14ac:dyDescent="0.25">
      <c r="B50" s="24" t="s">
        <v>77</v>
      </c>
      <c r="C50" s="50">
        <v>1</v>
      </c>
      <c r="D50" s="50">
        <v>0</v>
      </c>
      <c r="E50" s="50">
        <v>0</v>
      </c>
      <c r="F50" s="50">
        <v>2</v>
      </c>
      <c r="G50" s="50">
        <v>0</v>
      </c>
      <c r="H50" s="50">
        <v>0</v>
      </c>
      <c r="I50" s="50">
        <v>4</v>
      </c>
      <c r="J50" s="50">
        <v>0</v>
      </c>
      <c r="K50" s="50">
        <v>0</v>
      </c>
      <c r="L50" s="50">
        <v>0</v>
      </c>
      <c r="M50" s="50">
        <v>27</v>
      </c>
      <c r="N50" s="50">
        <v>0</v>
      </c>
      <c r="O50" s="17">
        <f t="shared" si="0"/>
        <v>7</v>
      </c>
      <c r="P50" s="17">
        <f t="shared" si="1"/>
        <v>34</v>
      </c>
      <c r="R50" s="19"/>
      <c r="T50"/>
    </row>
    <row r="51" spans="2:20" ht="23.1" customHeight="1" x14ac:dyDescent="0.25">
      <c r="B51" s="24" t="s">
        <v>78</v>
      </c>
      <c r="C51" s="50">
        <v>9</v>
      </c>
      <c r="D51" s="50">
        <v>2</v>
      </c>
      <c r="E51" s="50">
        <v>2</v>
      </c>
      <c r="F51" s="50">
        <v>2</v>
      </c>
      <c r="G51" s="50">
        <v>0</v>
      </c>
      <c r="H51" s="50">
        <v>0</v>
      </c>
      <c r="I51" s="50">
        <v>0</v>
      </c>
      <c r="J51" s="50">
        <v>1</v>
      </c>
      <c r="K51" s="50">
        <v>0</v>
      </c>
      <c r="L51" s="50">
        <v>0</v>
      </c>
      <c r="M51" s="50">
        <v>24</v>
      </c>
      <c r="N51" s="50">
        <v>0</v>
      </c>
      <c r="O51" s="17">
        <f t="shared" si="0"/>
        <v>16</v>
      </c>
      <c r="P51" s="17">
        <f t="shared" si="1"/>
        <v>40</v>
      </c>
      <c r="R51" s="19"/>
      <c r="T51"/>
    </row>
    <row r="52" spans="2:20" ht="23.1" customHeight="1" x14ac:dyDescent="0.25">
      <c r="B52" s="24" t="s">
        <v>79</v>
      </c>
      <c r="C52" s="50">
        <v>6</v>
      </c>
      <c r="D52" s="50">
        <v>1</v>
      </c>
      <c r="E52" s="50">
        <v>1</v>
      </c>
      <c r="F52" s="50">
        <v>1</v>
      </c>
      <c r="G52" s="50">
        <v>0</v>
      </c>
      <c r="H52" s="50">
        <v>0</v>
      </c>
      <c r="I52" s="50">
        <v>4</v>
      </c>
      <c r="J52" s="50">
        <v>2</v>
      </c>
      <c r="K52" s="50">
        <v>0</v>
      </c>
      <c r="L52" s="50">
        <v>0</v>
      </c>
      <c r="M52" s="50">
        <v>24</v>
      </c>
      <c r="N52" s="50">
        <v>0</v>
      </c>
      <c r="O52" s="17">
        <f>SUM(C52:L52,N52)</f>
        <v>15</v>
      </c>
      <c r="P52" s="17">
        <f t="shared" si="1"/>
        <v>39</v>
      </c>
      <c r="R52" s="19"/>
      <c r="T52"/>
    </row>
    <row r="53" spans="2:20" ht="23.1" customHeight="1" x14ac:dyDescent="0.25">
      <c r="B53" s="23" t="s">
        <v>80</v>
      </c>
      <c r="C53" s="50">
        <v>12</v>
      </c>
      <c r="D53" s="50">
        <v>0</v>
      </c>
      <c r="E53" s="50">
        <v>1</v>
      </c>
      <c r="F53" s="50">
        <v>1</v>
      </c>
      <c r="G53" s="50">
        <v>0</v>
      </c>
      <c r="H53" s="50">
        <v>0</v>
      </c>
      <c r="I53" s="50">
        <v>2</v>
      </c>
      <c r="J53" s="50">
        <v>2</v>
      </c>
      <c r="K53" s="50">
        <v>2</v>
      </c>
      <c r="L53" s="50">
        <v>0</v>
      </c>
      <c r="M53" s="50">
        <v>24</v>
      </c>
      <c r="N53" s="50">
        <v>0</v>
      </c>
      <c r="O53" s="17">
        <f t="shared" si="0"/>
        <v>20</v>
      </c>
      <c r="P53" s="17">
        <f>SUM(C53:N53)</f>
        <v>44</v>
      </c>
      <c r="R53" s="19"/>
      <c r="T53"/>
    </row>
    <row r="54" spans="2:20" ht="23.1" customHeight="1" x14ac:dyDescent="0.25">
      <c r="B54" s="23" t="s">
        <v>81</v>
      </c>
      <c r="C54" s="50">
        <v>7</v>
      </c>
      <c r="D54" s="50">
        <v>2</v>
      </c>
      <c r="E54" s="50">
        <v>4</v>
      </c>
      <c r="F54" s="50">
        <v>2</v>
      </c>
      <c r="G54" s="50">
        <v>0</v>
      </c>
      <c r="H54" s="50">
        <v>0</v>
      </c>
      <c r="I54" s="50">
        <v>1</v>
      </c>
      <c r="J54" s="50">
        <v>1</v>
      </c>
      <c r="K54" s="50">
        <v>0</v>
      </c>
      <c r="L54" s="50">
        <v>0</v>
      </c>
      <c r="M54" s="50">
        <v>28</v>
      </c>
      <c r="N54" s="50">
        <v>0</v>
      </c>
      <c r="O54" s="17">
        <f t="shared" si="0"/>
        <v>17</v>
      </c>
      <c r="P54" s="17">
        <f t="shared" si="1"/>
        <v>45</v>
      </c>
      <c r="R54" s="19"/>
      <c r="T54"/>
    </row>
    <row r="55" spans="2:20" ht="23.1" customHeight="1" x14ac:dyDescent="0.25">
      <c r="B55" s="23" t="s">
        <v>82</v>
      </c>
      <c r="C55" s="50">
        <v>9</v>
      </c>
      <c r="D55" s="50">
        <v>4</v>
      </c>
      <c r="E55" s="50">
        <v>0</v>
      </c>
      <c r="F55" s="50">
        <v>1</v>
      </c>
      <c r="G55" s="50">
        <v>1</v>
      </c>
      <c r="H55" s="50">
        <v>0</v>
      </c>
      <c r="I55" s="50">
        <v>2</v>
      </c>
      <c r="J55" s="50">
        <v>0</v>
      </c>
      <c r="K55" s="50">
        <v>0</v>
      </c>
      <c r="L55" s="50">
        <v>0</v>
      </c>
      <c r="M55" s="50">
        <v>21</v>
      </c>
      <c r="N55" s="50">
        <v>0</v>
      </c>
      <c r="O55" s="17">
        <f t="shared" si="0"/>
        <v>17</v>
      </c>
      <c r="P55" s="17">
        <f t="shared" si="1"/>
        <v>38</v>
      </c>
      <c r="R55" s="19"/>
      <c r="T55"/>
    </row>
    <row r="56" spans="2:20" ht="23.1" customHeight="1" x14ac:dyDescent="0.25">
      <c r="B56" s="23" t="s">
        <v>83</v>
      </c>
      <c r="C56" s="50">
        <v>7</v>
      </c>
      <c r="D56" s="50">
        <v>1</v>
      </c>
      <c r="E56" s="50">
        <v>0</v>
      </c>
      <c r="F56" s="50">
        <v>3</v>
      </c>
      <c r="G56" s="50">
        <v>0</v>
      </c>
      <c r="H56" s="50">
        <v>0</v>
      </c>
      <c r="I56" s="50">
        <v>2</v>
      </c>
      <c r="J56" s="50">
        <v>4</v>
      </c>
      <c r="K56" s="50">
        <v>0</v>
      </c>
      <c r="L56" s="50">
        <v>0</v>
      </c>
      <c r="M56" s="50">
        <v>26</v>
      </c>
      <c r="N56" s="50">
        <v>0</v>
      </c>
      <c r="O56" s="17">
        <f t="shared" si="0"/>
        <v>17</v>
      </c>
      <c r="P56" s="17">
        <f t="shared" si="1"/>
        <v>43</v>
      </c>
      <c r="R56" s="19"/>
      <c r="T56"/>
    </row>
    <row r="57" spans="2:20" ht="23.1" customHeight="1" x14ac:dyDescent="0.25">
      <c r="B57" s="23" t="s">
        <v>84</v>
      </c>
      <c r="C57" s="50">
        <v>3</v>
      </c>
      <c r="D57" s="50">
        <v>1</v>
      </c>
      <c r="E57" s="50">
        <v>4</v>
      </c>
      <c r="F57" s="50">
        <v>2</v>
      </c>
      <c r="G57" s="50">
        <v>0</v>
      </c>
      <c r="H57" s="50">
        <v>0</v>
      </c>
      <c r="I57" s="50">
        <v>1</v>
      </c>
      <c r="J57" s="50">
        <v>2</v>
      </c>
      <c r="K57" s="50">
        <v>0</v>
      </c>
      <c r="L57" s="50">
        <v>0</v>
      </c>
      <c r="M57" s="50">
        <v>22</v>
      </c>
      <c r="N57" s="50">
        <v>0</v>
      </c>
      <c r="O57" s="17">
        <f t="shared" si="0"/>
        <v>13</v>
      </c>
      <c r="P57" s="17">
        <f t="shared" si="1"/>
        <v>35</v>
      </c>
      <c r="R57" s="19"/>
      <c r="T57"/>
    </row>
    <row r="58" spans="2:20" ht="23.1" customHeight="1" x14ac:dyDescent="0.25">
      <c r="B58" s="60" t="s">
        <v>18</v>
      </c>
      <c r="C58" s="16">
        <f t="shared" ref="C58:P58" si="26">SUM(C10:C57)</f>
        <v>243</v>
      </c>
      <c r="D58" s="16">
        <f t="shared" si="26"/>
        <v>47</v>
      </c>
      <c r="E58" s="16">
        <f t="shared" si="26"/>
        <v>66</v>
      </c>
      <c r="F58" s="16">
        <f t="shared" si="26"/>
        <v>39</v>
      </c>
      <c r="G58" s="16">
        <f t="shared" si="26"/>
        <v>5</v>
      </c>
      <c r="H58" s="16">
        <f t="shared" si="26"/>
        <v>0</v>
      </c>
      <c r="I58" s="16">
        <f t="shared" si="26"/>
        <v>95</v>
      </c>
      <c r="J58" s="16">
        <f t="shared" si="26"/>
        <v>34</v>
      </c>
      <c r="K58" s="16">
        <f t="shared" si="26"/>
        <v>10</v>
      </c>
      <c r="L58" s="16">
        <f t="shared" si="26"/>
        <v>0</v>
      </c>
      <c r="M58" s="16">
        <f t="shared" si="26"/>
        <v>917</v>
      </c>
      <c r="N58" s="16">
        <f t="shared" si="26"/>
        <v>1</v>
      </c>
      <c r="O58" s="17">
        <f t="shared" si="0"/>
        <v>540</v>
      </c>
      <c r="P58" s="16">
        <f t="shared" si="26"/>
        <v>1457</v>
      </c>
      <c r="R58" s="19"/>
      <c r="T58"/>
    </row>
    <row r="59" spans="2:20" ht="23.1" customHeight="1" x14ac:dyDescent="0.25">
      <c r="B59" s="60" t="s">
        <v>93</v>
      </c>
      <c r="C59" s="43">
        <f t="shared" ref="C59:N59" si="27">C58/$P$58</f>
        <v>0.16678105696636925</v>
      </c>
      <c r="D59" s="43">
        <f t="shared" si="27"/>
        <v>3.2258064516129031E-2</v>
      </c>
      <c r="E59" s="43">
        <f t="shared" si="27"/>
        <v>4.5298558682223745E-2</v>
      </c>
      <c r="F59" s="43">
        <f t="shared" si="27"/>
        <v>2.6767330130404943E-2</v>
      </c>
      <c r="G59" s="43">
        <f t="shared" si="27"/>
        <v>3.4317089910775567E-3</v>
      </c>
      <c r="H59" s="43">
        <f t="shared" si="27"/>
        <v>0</v>
      </c>
      <c r="I59" s="43">
        <f t="shared" si="27"/>
        <v>6.5202470830473577E-2</v>
      </c>
      <c r="J59" s="43">
        <f t="shared" si="27"/>
        <v>2.3335621139327384E-2</v>
      </c>
      <c r="K59" s="43">
        <f t="shared" si="27"/>
        <v>6.8634179821551134E-3</v>
      </c>
      <c r="L59" s="43">
        <f t="shared" si="27"/>
        <v>0</v>
      </c>
      <c r="M59" s="43">
        <f t="shared" si="27"/>
        <v>0.62937542896362386</v>
      </c>
      <c r="N59" s="43">
        <f t="shared" si="27"/>
        <v>6.863417982155113E-4</v>
      </c>
      <c r="R59" s="19"/>
      <c r="T59"/>
    </row>
    <row r="60" spans="2:20" ht="23.1" customHeight="1" x14ac:dyDescent="0.25">
      <c r="B60" s="61" t="s">
        <v>94</v>
      </c>
      <c r="C60" s="44">
        <f>C58/$O$58</f>
        <v>0.45</v>
      </c>
      <c r="D60" s="44">
        <f t="shared" ref="D60:N60" si="28">D58/$O$58</f>
        <v>8.7037037037037038E-2</v>
      </c>
      <c r="E60" s="44">
        <f t="shared" si="28"/>
        <v>0.12222222222222222</v>
      </c>
      <c r="F60" s="44">
        <f t="shared" si="28"/>
        <v>7.2222222222222215E-2</v>
      </c>
      <c r="G60" s="44">
        <f t="shared" si="28"/>
        <v>9.2592592592592587E-3</v>
      </c>
      <c r="H60" s="44">
        <f t="shared" si="28"/>
        <v>0</v>
      </c>
      <c r="I60" s="44">
        <f t="shared" si="28"/>
        <v>0.17592592592592593</v>
      </c>
      <c r="J60" s="44">
        <f t="shared" si="28"/>
        <v>6.2962962962962957E-2</v>
      </c>
      <c r="K60" s="44">
        <f t="shared" si="28"/>
        <v>1.8518518518518517E-2</v>
      </c>
      <c r="L60" s="44">
        <f t="shared" si="28"/>
        <v>0</v>
      </c>
      <c r="M60" s="44"/>
      <c r="N60" s="44">
        <f t="shared" si="28"/>
        <v>1.8518518518518519E-3</v>
      </c>
      <c r="R60" s="19"/>
      <c r="T60"/>
    </row>
    <row r="61" spans="2:20" ht="20.100000000000001" customHeight="1" x14ac:dyDescent="0.25">
      <c r="C61" s="18"/>
      <c r="R61" s="19"/>
      <c r="T61"/>
    </row>
    <row r="62" spans="2:20" ht="20.100000000000001" customHeight="1" x14ac:dyDescent="0.25">
      <c r="C62" s="18"/>
      <c r="R62" s="19"/>
      <c r="T62"/>
    </row>
    <row r="63" spans="2:20" ht="20.100000000000001" customHeight="1" x14ac:dyDescent="0.25">
      <c r="C63" s="18"/>
    </row>
    <row r="64" spans="2:20" ht="20.100000000000001" customHeight="1" x14ac:dyDescent="0.25">
      <c r="C64" s="18"/>
    </row>
    <row r="104" ht="22.5" customHeight="1" x14ac:dyDescent="0.25"/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F126"/>
  <sheetViews>
    <sheetView view="pageBreakPreview" zoomScale="60" workbookViewId="0">
      <selection activeCell="H14" sqref="H14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71" t="s">
        <v>23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</row>
    <row r="2" spans="2:32" ht="20.100000000000001" customHeight="1" x14ac:dyDescent="0.25">
      <c r="B2" s="72" t="s">
        <v>95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</row>
    <row r="3" spans="2:32" ht="20.100000000000001" customHeight="1" x14ac:dyDescent="0.25">
      <c r="B3" s="22" t="s">
        <v>96</v>
      </c>
      <c r="C3" s="76" t="str">
        <f>'23.09 Bukasa-Wakiso'!C3:G3</f>
        <v>MCC - C2 - STN0-64- BUKASA-WAKISO ROAD</v>
      </c>
      <c r="D3" s="76"/>
      <c r="E3" s="76"/>
      <c r="F3" s="76"/>
      <c r="G3" s="76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168</v>
      </c>
      <c r="E5" s="3"/>
      <c r="F5" s="41" t="s">
        <v>1</v>
      </c>
      <c r="G5" s="78" t="str">
        <f>'23.09 Bukasa-Wakiso'!G5:H5</f>
        <v>Wakiso Junior Sch.</v>
      </c>
      <c r="H5" s="79"/>
      <c r="I5" s="14"/>
      <c r="J5" s="2" t="s">
        <v>5</v>
      </c>
      <c r="K5" s="78" t="str">
        <f>'23.09 Bukasa-Wakiso'!K5:L5</f>
        <v>Farida</v>
      </c>
      <c r="L5" s="79"/>
      <c r="M5" s="10"/>
      <c r="N5" s="10"/>
      <c r="O5" s="3"/>
      <c r="P5" s="3"/>
    </row>
    <row r="6" spans="2:32" ht="23.25" customHeight="1" x14ac:dyDescent="0.25">
      <c r="C6" s="2" t="s">
        <v>4</v>
      </c>
      <c r="D6" s="78" t="str">
        <f>'23.09 Bukasa-Wakiso'!D6:E6</f>
        <v>Bukasa</v>
      </c>
      <c r="E6" s="79"/>
      <c r="F6" s="2" t="s">
        <v>2</v>
      </c>
      <c r="G6" s="78" t="str">
        <f>'23.09 Bukasa-Wakiso'!G6:H6</f>
        <v>Wakiso</v>
      </c>
      <c r="H6" s="79"/>
      <c r="J6" s="2" t="s">
        <v>21</v>
      </c>
      <c r="K6" s="78" t="str">
        <f>'23.09 Bukasa-Wakiso'!K6:L6</f>
        <v>Nusurah</v>
      </c>
      <c r="L6" s="79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70" t="s">
        <v>88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10</v>
      </c>
      <c r="D10" s="50">
        <v>5</v>
      </c>
      <c r="E10" s="50">
        <v>1</v>
      </c>
      <c r="F10" s="50">
        <v>2</v>
      </c>
      <c r="G10" s="50">
        <v>1</v>
      </c>
      <c r="H10" s="50">
        <v>0</v>
      </c>
      <c r="I10" s="50">
        <v>3</v>
      </c>
      <c r="J10" s="50">
        <v>0</v>
      </c>
      <c r="K10" s="50">
        <v>0</v>
      </c>
      <c r="L10" s="50">
        <v>0</v>
      </c>
      <c r="M10" s="50">
        <v>15</v>
      </c>
      <c r="N10" s="50">
        <v>0</v>
      </c>
      <c r="O10" s="15">
        <f t="shared" ref="O10:O57" si="0">SUM(C10:L10,N10)</f>
        <v>22</v>
      </c>
      <c r="P10" s="15">
        <f t="shared" ref="P10:P57" si="1">SUM(C10:N10)</f>
        <v>37</v>
      </c>
      <c r="R10" s="1" t="s">
        <v>6</v>
      </c>
      <c r="S10" s="17">
        <f t="shared" ref="S10:AF10" si="2">SUM(C10:C13)</f>
        <v>25</v>
      </c>
      <c r="T10" s="17">
        <f t="shared" si="2"/>
        <v>22</v>
      </c>
      <c r="U10" s="17">
        <f t="shared" si="2"/>
        <v>3</v>
      </c>
      <c r="V10" s="17">
        <f t="shared" si="2"/>
        <v>6</v>
      </c>
      <c r="W10" s="17">
        <f t="shared" si="2"/>
        <v>1</v>
      </c>
      <c r="X10" s="17">
        <f t="shared" si="2"/>
        <v>0</v>
      </c>
      <c r="Y10" s="17">
        <f t="shared" si="2"/>
        <v>12</v>
      </c>
      <c r="Z10" s="17">
        <f t="shared" si="2"/>
        <v>1</v>
      </c>
      <c r="AA10" s="17">
        <f t="shared" si="2"/>
        <v>0</v>
      </c>
      <c r="AB10" s="17">
        <f t="shared" si="2"/>
        <v>0</v>
      </c>
      <c r="AC10" s="17">
        <f t="shared" si="2"/>
        <v>50</v>
      </c>
      <c r="AD10" s="17">
        <f t="shared" si="2"/>
        <v>0</v>
      </c>
      <c r="AE10" s="31">
        <f t="shared" si="2"/>
        <v>70</v>
      </c>
      <c r="AF10" s="31">
        <f t="shared" si="2"/>
        <v>120</v>
      </c>
    </row>
    <row r="11" spans="2:32" s="6" customFormat="1" ht="23.1" customHeight="1" x14ac:dyDescent="0.25">
      <c r="B11" s="23" t="s">
        <v>38</v>
      </c>
      <c r="C11" s="50">
        <v>4</v>
      </c>
      <c r="D11" s="50">
        <v>4</v>
      </c>
      <c r="E11" s="50">
        <v>1</v>
      </c>
      <c r="F11" s="50">
        <v>1</v>
      </c>
      <c r="G11" s="50">
        <v>0</v>
      </c>
      <c r="H11" s="50">
        <v>0</v>
      </c>
      <c r="I11" s="50">
        <v>2</v>
      </c>
      <c r="J11" s="50">
        <v>0</v>
      </c>
      <c r="K11" s="50">
        <v>0</v>
      </c>
      <c r="L11" s="50">
        <v>0</v>
      </c>
      <c r="M11" s="50">
        <v>13</v>
      </c>
      <c r="N11" s="50">
        <v>0</v>
      </c>
      <c r="O11" s="15">
        <f t="shared" si="0"/>
        <v>12</v>
      </c>
      <c r="P11" s="15">
        <f t="shared" si="1"/>
        <v>25</v>
      </c>
      <c r="R11" s="1" t="s">
        <v>7</v>
      </c>
      <c r="S11" s="17">
        <f t="shared" ref="S11:AF11" si="3">SUM(C14:C17)</f>
        <v>32</v>
      </c>
      <c r="T11" s="17">
        <f t="shared" si="3"/>
        <v>25</v>
      </c>
      <c r="U11" s="17">
        <f t="shared" si="3"/>
        <v>3</v>
      </c>
      <c r="V11" s="17">
        <f t="shared" si="3"/>
        <v>7</v>
      </c>
      <c r="W11" s="17">
        <f t="shared" si="3"/>
        <v>0</v>
      </c>
      <c r="X11" s="17">
        <f t="shared" si="3"/>
        <v>0</v>
      </c>
      <c r="Y11" s="17">
        <f t="shared" si="3"/>
        <v>9</v>
      </c>
      <c r="Z11" s="17">
        <f t="shared" si="3"/>
        <v>0</v>
      </c>
      <c r="AA11" s="17">
        <f t="shared" si="3"/>
        <v>1</v>
      </c>
      <c r="AB11" s="17">
        <f t="shared" si="3"/>
        <v>0</v>
      </c>
      <c r="AC11" s="17">
        <f t="shared" si="3"/>
        <v>74</v>
      </c>
      <c r="AD11" s="17">
        <f t="shared" si="3"/>
        <v>0</v>
      </c>
      <c r="AE11" s="31">
        <f t="shared" si="3"/>
        <v>77</v>
      </c>
      <c r="AF11" s="31">
        <f t="shared" si="3"/>
        <v>151</v>
      </c>
    </row>
    <row r="12" spans="2:32" ht="23.1" customHeight="1" x14ac:dyDescent="0.25">
      <c r="B12" s="23" t="s">
        <v>39</v>
      </c>
      <c r="C12" s="50">
        <v>4</v>
      </c>
      <c r="D12" s="50">
        <v>1</v>
      </c>
      <c r="E12" s="50">
        <v>1</v>
      </c>
      <c r="F12" s="50">
        <v>2</v>
      </c>
      <c r="G12" s="50">
        <v>0</v>
      </c>
      <c r="H12" s="50">
        <v>0</v>
      </c>
      <c r="I12" s="50">
        <v>4</v>
      </c>
      <c r="J12" s="50">
        <v>0</v>
      </c>
      <c r="K12" s="50">
        <v>0</v>
      </c>
      <c r="L12" s="50">
        <v>0</v>
      </c>
      <c r="M12" s="50">
        <v>8</v>
      </c>
      <c r="N12" s="50">
        <v>0</v>
      </c>
      <c r="O12" s="15">
        <f t="shared" si="0"/>
        <v>12</v>
      </c>
      <c r="P12" s="15">
        <f t="shared" si="1"/>
        <v>20</v>
      </c>
      <c r="R12" s="1" t="s">
        <v>8</v>
      </c>
      <c r="S12" s="17">
        <f t="shared" ref="S12:AF12" si="4">SUM(C18:C21)</f>
        <v>25</v>
      </c>
      <c r="T12" s="17">
        <f t="shared" si="4"/>
        <v>14</v>
      </c>
      <c r="U12" s="17">
        <f t="shared" si="4"/>
        <v>3</v>
      </c>
      <c r="V12" s="17">
        <f t="shared" si="4"/>
        <v>0</v>
      </c>
      <c r="W12" s="17">
        <f t="shared" si="4"/>
        <v>0</v>
      </c>
      <c r="X12" s="17">
        <f t="shared" si="4"/>
        <v>0</v>
      </c>
      <c r="Y12" s="17">
        <f t="shared" si="4"/>
        <v>13</v>
      </c>
      <c r="Z12" s="17">
        <f t="shared" si="4"/>
        <v>2</v>
      </c>
      <c r="AA12" s="17">
        <f t="shared" si="4"/>
        <v>0</v>
      </c>
      <c r="AB12" s="17">
        <f t="shared" si="4"/>
        <v>0</v>
      </c>
      <c r="AC12" s="17">
        <f t="shared" si="4"/>
        <v>63</v>
      </c>
      <c r="AD12" s="17">
        <f t="shared" si="4"/>
        <v>0</v>
      </c>
      <c r="AE12" s="31">
        <f t="shared" si="4"/>
        <v>57</v>
      </c>
      <c r="AF12" s="31">
        <f t="shared" si="4"/>
        <v>120</v>
      </c>
    </row>
    <row r="13" spans="2:32" ht="23.1" customHeight="1" x14ac:dyDescent="0.25">
      <c r="B13" s="23" t="s">
        <v>40</v>
      </c>
      <c r="C13" s="50">
        <v>7</v>
      </c>
      <c r="D13" s="50">
        <v>12</v>
      </c>
      <c r="E13" s="50">
        <v>0</v>
      </c>
      <c r="F13" s="50">
        <v>1</v>
      </c>
      <c r="G13" s="50">
        <v>0</v>
      </c>
      <c r="H13" s="50">
        <v>0</v>
      </c>
      <c r="I13" s="50">
        <v>3</v>
      </c>
      <c r="J13" s="50">
        <v>1</v>
      </c>
      <c r="K13" s="50">
        <v>0</v>
      </c>
      <c r="L13" s="50">
        <v>0</v>
      </c>
      <c r="M13" s="50">
        <v>14</v>
      </c>
      <c r="N13" s="50">
        <v>0</v>
      </c>
      <c r="O13" s="15">
        <f t="shared" si="0"/>
        <v>24</v>
      </c>
      <c r="P13" s="15">
        <f t="shared" si="1"/>
        <v>38</v>
      </c>
      <c r="R13" s="1" t="s">
        <v>9</v>
      </c>
      <c r="S13" s="17">
        <f t="shared" ref="S13:AF13" si="5">SUM(C22:C25)</f>
        <v>20</v>
      </c>
      <c r="T13" s="17">
        <f t="shared" si="5"/>
        <v>15</v>
      </c>
      <c r="U13" s="17">
        <f t="shared" si="5"/>
        <v>4</v>
      </c>
      <c r="V13" s="17">
        <f t="shared" si="5"/>
        <v>2</v>
      </c>
      <c r="W13" s="17">
        <f t="shared" si="5"/>
        <v>0</v>
      </c>
      <c r="X13" s="17">
        <f t="shared" si="5"/>
        <v>0</v>
      </c>
      <c r="Y13" s="17">
        <f t="shared" si="5"/>
        <v>17</v>
      </c>
      <c r="Z13" s="17">
        <f t="shared" si="5"/>
        <v>5</v>
      </c>
      <c r="AA13" s="17">
        <f t="shared" si="5"/>
        <v>0</v>
      </c>
      <c r="AB13" s="17">
        <f t="shared" si="5"/>
        <v>0</v>
      </c>
      <c r="AC13" s="17">
        <f t="shared" si="5"/>
        <v>60</v>
      </c>
      <c r="AD13" s="17">
        <f t="shared" si="5"/>
        <v>0</v>
      </c>
      <c r="AE13" s="31">
        <f t="shared" si="5"/>
        <v>63</v>
      </c>
      <c r="AF13" s="31">
        <f t="shared" si="5"/>
        <v>123</v>
      </c>
    </row>
    <row r="14" spans="2:32" ht="23.1" customHeight="1" x14ac:dyDescent="0.25">
      <c r="B14" s="23" t="s">
        <v>41</v>
      </c>
      <c r="C14" s="50">
        <v>8</v>
      </c>
      <c r="D14" s="50">
        <v>7</v>
      </c>
      <c r="E14" s="50">
        <v>1</v>
      </c>
      <c r="F14" s="50">
        <v>4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18</v>
      </c>
      <c r="N14" s="50">
        <v>0</v>
      </c>
      <c r="O14" s="15">
        <f t="shared" si="0"/>
        <v>20</v>
      </c>
      <c r="P14" s="15">
        <f t="shared" si="1"/>
        <v>38</v>
      </c>
      <c r="R14" s="1" t="s">
        <v>10</v>
      </c>
      <c r="S14" s="17">
        <f t="shared" ref="S14:AF14" si="6">SUM(C26:C29)</f>
        <v>12</v>
      </c>
      <c r="T14" s="17">
        <f t="shared" si="6"/>
        <v>5</v>
      </c>
      <c r="U14" s="17">
        <f t="shared" si="6"/>
        <v>5</v>
      </c>
      <c r="V14" s="17">
        <f t="shared" si="6"/>
        <v>1</v>
      </c>
      <c r="W14" s="17">
        <f t="shared" si="6"/>
        <v>0</v>
      </c>
      <c r="X14" s="17">
        <f t="shared" si="6"/>
        <v>0</v>
      </c>
      <c r="Y14" s="17">
        <f t="shared" si="6"/>
        <v>11</v>
      </c>
      <c r="Z14" s="17">
        <f t="shared" si="6"/>
        <v>1</v>
      </c>
      <c r="AA14" s="17">
        <f t="shared" si="6"/>
        <v>0</v>
      </c>
      <c r="AB14" s="17">
        <f t="shared" si="6"/>
        <v>0</v>
      </c>
      <c r="AC14" s="17">
        <f t="shared" si="6"/>
        <v>56</v>
      </c>
      <c r="AD14" s="17">
        <f t="shared" si="6"/>
        <v>0</v>
      </c>
      <c r="AE14" s="31">
        <f t="shared" si="6"/>
        <v>35</v>
      </c>
      <c r="AF14" s="31">
        <f t="shared" si="6"/>
        <v>91</v>
      </c>
    </row>
    <row r="15" spans="2:32" ht="23.1" customHeight="1" x14ac:dyDescent="0.25">
      <c r="B15" s="23" t="s">
        <v>42</v>
      </c>
      <c r="C15" s="50">
        <v>10</v>
      </c>
      <c r="D15" s="50">
        <v>5</v>
      </c>
      <c r="E15" s="50">
        <v>1</v>
      </c>
      <c r="F15" s="50">
        <v>0</v>
      </c>
      <c r="G15" s="50">
        <v>0</v>
      </c>
      <c r="H15" s="50">
        <v>0</v>
      </c>
      <c r="I15" s="50">
        <v>3</v>
      </c>
      <c r="J15" s="50">
        <v>0</v>
      </c>
      <c r="K15" s="50">
        <v>1</v>
      </c>
      <c r="L15" s="50">
        <v>0</v>
      </c>
      <c r="M15" s="50">
        <v>20</v>
      </c>
      <c r="N15" s="50">
        <v>0</v>
      </c>
      <c r="O15" s="15">
        <f t="shared" si="0"/>
        <v>20</v>
      </c>
      <c r="P15" s="15">
        <f t="shared" si="1"/>
        <v>40</v>
      </c>
      <c r="R15" s="1" t="s">
        <v>11</v>
      </c>
      <c r="S15" s="17">
        <f t="shared" ref="S15:AF15" si="7">SUM(C30:C33)</f>
        <v>14</v>
      </c>
      <c r="T15" s="17">
        <f t="shared" si="7"/>
        <v>13</v>
      </c>
      <c r="U15" s="17">
        <f t="shared" si="7"/>
        <v>2</v>
      </c>
      <c r="V15" s="17">
        <f t="shared" si="7"/>
        <v>2</v>
      </c>
      <c r="W15" s="17">
        <f t="shared" si="7"/>
        <v>0</v>
      </c>
      <c r="X15" s="17">
        <f t="shared" si="7"/>
        <v>0</v>
      </c>
      <c r="Y15" s="17">
        <f t="shared" si="7"/>
        <v>10</v>
      </c>
      <c r="Z15" s="17">
        <f t="shared" si="7"/>
        <v>2</v>
      </c>
      <c r="AA15" s="17">
        <f t="shared" si="7"/>
        <v>0</v>
      </c>
      <c r="AB15" s="17">
        <f t="shared" si="7"/>
        <v>0</v>
      </c>
      <c r="AC15" s="17">
        <f t="shared" si="7"/>
        <v>54</v>
      </c>
      <c r="AD15" s="17">
        <f t="shared" si="7"/>
        <v>0</v>
      </c>
      <c r="AE15" s="31">
        <f t="shared" si="7"/>
        <v>43</v>
      </c>
      <c r="AF15" s="31">
        <f t="shared" si="7"/>
        <v>97</v>
      </c>
    </row>
    <row r="16" spans="2:32" ht="23.1" customHeight="1" x14ac:dyDescent="0.25">
      <c r="B16" s="23" t="s">
        <v>43</v>
      </c>
      <c r="C16" s="50">
        <v>8</v>
      </c>
      <c r="D16" s="50">
        <v>6</v>
      </c>
      <c r="E16" s="50">
        <v>1</v>
      </c>
      <c r="F16" s="50">
        <v>1</v>
      </c>
      <c r="G16" s="50">
        <v>0</v>
      </c>
      <c r="H16" s="50">
        <v>0</v>
      </c>
      <c r="I16" s="50">
        <v>2</v>
      </c>
      <c r="J16" s="50">
        <v>0</v>
      </c>
      <c r="K16" s="50">
        <v>0</v>
      </c>
      <c r="L16" s="50">
        <v>0</v>
      </c>
      <c r="M16" s="50">
        <v>21</v>
      </c>
      <c r="N16" s="50">
        <v>0</v>
      </c>
      <c r="O16" s="15">
        <f t="shared" si="0"/>
        <v>18</v>
      </c>
      <c r="P16" s="15">
        <f t="shared" si="1"/>
        <v>39</v>
      </c>
      <c r="R16" s="1" t="s">
        <v>12</v>
      </c>
      <c r="S16" s="17">
        <f t="shared" ref="S16:AF16" si="8">SUM(C34:C37)</f>
        <v>18</v>
      </c>
      <c r="T16" s="17">
        <f t="shared" si="8"/>
        <v>12</v>
      </c>
      <c r="U16" s="17">
        <f t="shared" si="8"/>
        <v>1</v>
      </c>
      <c r="V16" s="17">
        <f t="shared" si="8"/>
        <v>2</v>
      </c>
      <c r="W16" s="17">
        <f t="shared" si="8"/>
        <v>0</v>
      </c>
      <c r="X16" s="17">
        <f t="shared" si="8"/>
        <v>0</v>
      </c>
      <c r="Y16" s="17">
        <f t="shared" si="8"/>
        <v>8</v>
      </c>
      <c r="Z16" s="17">
        <f t="shared" si="8"/>
        <v>1</v>
      </c>
      <c r="AA16" s="17">
        <f t="shared" si="8"/>
        <v>0</v>
      </c>
      <c r="AB16" s="17">
        <f t="shared" si="8"/>
        <v>0</v>
      </c>
      <c r="AC16" s="17">
        <f t="shared" si="8"/>
        <v>34</v>
      </c>
      <c r="AD16" s="17">
        <f t="shared" si="8"/>
        <v>0</v>
      </c>
      <c r="AE16" s="31">
        <f t="shared" si="8"/>
        <v>42</v>
      </c>
      <c r="AF16" s="31">
        <f t="shared" si="8"/>
        <v>76</v>
      </c>
    </row>
    <row r="17" spans="2:32" ht="23.1" customHeight="1" x14ac:dyDescent="0.25">
      <c r="B17" s="23" t="s">
        <v>44</v>
      </c>
      <c r="C17" s="50">
        <v>6</v>
      </c>
      <c r="D17" s="50">
        <v>7</v>
      </c>
      <c r="E17" s="50">
        <v>0</v>
      </c>
      <c r="F17" s="50">
        <v>2</v>
      </c>
      <c r="G17" s="50">
        <v>0</v>
      </c>
      <c r="H17" s="50">
        <v>0</v>
      </c>
      <c r="I17" s="50">
        <v>4</v>
      </c>
      <c r="J17" s="50">
        <v>0</v>
      </c>
      <c r="K17" s="50">
        <v>0</v>
      </c>
      <c r="L17" s="50">
        <v>0</v>
      </c>
      <c r="M17" s="50">
        <v>15</v>
      </c>
      <c r="N17" s="50">
        <v>0</v>
      </c>
      <c r="O17" s="15">
        <f t="shared" si="0"/>
        <v>19</v>
      </c>
      <c r="P17" s="15">
        <f t="shared" si="1"/>
        <v>34</v>
      </c>
      <c r="R17" s="1" t="s">
        <v>13</v>
      </c>
      <c r="S17" s="17">
        <f t="shared" ref="S17:AF17" si="9">SUM(C38:C41)</f>
        <v>23</v>
      </c>
      <c r="T17" s="17">
        <f t="shared" si="9"/>
        <v>22</v>
      </c>
      <c r="U17" s="17">
        <f t="shared" si="9"/>
        <v>4</v>
      </c>
      <c r="V17" s="17">
        <f t="shared" si="9"/>
        <v>2</v>
      </c>
      <c r="W17" s="17">
        <f t="shared" si="9"/>
        <v>0</v>
      </c>
      <c r="X17" s="17">
        <f t="shared" si="9"/>
        <v>0</v>
      </c>
      <c r="Y17" s="17">
        <f t="shared" si="9"/>
        <v>8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53</v>
      </c>
      <c r="AD17" s="17">
        <f t="shared" si="9"/>
        <v>0</v>
      </c>
      <c r="AE17" s="31">
        <f t="shared" si="9"/>
        <v>59</v>
      </c>
      <c r="AF17" s="31">
        <f t="shared" si="9"/>
        <v>112</v>
      </c>
    </row>
    <row r="18" spans="2:32" ht="23.1" customHeight="1" x14ac:dyDescent="0.25">
      <c r="B18" s="23" t="s">
        <v>45</v>
      </c>
      <c r="C18" s="50">
        <v>7</v>
      </c>
      <c r="D18" s="50">
        <v>4</v>
      </c>
      <c r="E18" s="50">
        <v>0</v>
      </c>
      <c r="F18" s="50">
        <v>0</v>
      </c>
      <c r="G18" s="50">
        <v>0</v>
      </c>
      <c r="H18" s="50">
        <v>0</v>
      </c>
      <c r="I18" s="50">
        <v>5</v>
      </c>
      <c r="J18" s="50">
        <v>0</v>
      </c>
      <c r="K18" s="50">
        <v>0</v>
      </c>
      <c r="L18" s="50">
        <v>0</v>
      </c>
      <c r="M18" s="50">
        <v>13</v>
      </c>
      <c r="N18" s="50">
        <v>0</v>
      </c>
      <c r="O18" s="15">
        <f t="shared" si="0"/>
        <v>16</v>
      </c>
      <c r="P18" s="15">
        <f t="shared" si="1"/>
        <v>29</v>
      </c>
      <c r="R18" s="1" t="s">
        <v>14</v>
      </c>
      <c r="S18" s="17">
        <f t="shared" ref="S18:AF18" si="10">SUM(C42:C45)</f>
        <v>20</v>
      </c>
      <c r="T18" s="17">
        <f t="shared" si="10"/>
        <v>18</v>
      </c>
      <c r="U18" s="17">
        <f t="shared" si="10"/>
        <v>7</v>
      </c>
      <c r="V18" s="17">
        <f t="shared" si="10"/>
        <v>3</v>
      </c>
      <c r="W18" s="17">
        <f t="shared" si="10"/>
        <v>0</v>
      </c>
      <c r="X18" s="17">
        <f t="shared" si="10"/>
        <v>0</v>
      </c>
      <c r="Y18" s="17">
        <f t="shared" si="10"/>
        <v>10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60</v>
      </c>
      <c r="AD18" s="17">
        <f t="shared" si="10"/>
        <v>0</v>
      </c>
      <c r="AE18" s="31">
        <f t="shared" si="10"/>
        <v>58</v>
      </c>
      <c r="AF18" s="31">
        <f t="shared" si="10"/>
        <v>118</v>
      </c>
    </row>
    <row r="19" spans="2:32" ht="23.1" customHeight="1" x14ac:dyDescent="0.25">
      <c r="B19" s="23" t="s">
        <v>46</v>
      </c>
      <c r="C19" s="50">
        <v>8</v>
      </c>
      <c r="D19" s="50">
        <v>5</v>
      </c>
      <c r="E19" s="50">
        <v>1</v>
      </c>
      <c r="F19" s="50">
        <v>0</v>
      </c>
      <c r="G19" s="50">
        <v>0</v>
      </c>
      <c r="H19" s="50">
        <v>0</v>
      </c>
      <c r="I19" s="50">
        <v>3</v>
      </c>
      <c r="J19" s="50">
        <v>1</v>
      </c>
      <c r="K19" s="50">
        <v>0</v>
      </c>
      <c r="L19" s="50">
        <v>0</v>
      </c>
      <c r="M19" s="50">
        <v>10</v>
      </c>
      <c r="N19" s="50">
        <v>0</v>
      </c>
      <c r="O19" s="15">
        <f t="shared" si="0"/>
        <v>18</v>
      </c>
      <c r="P19" s="15">
        <f t="shared" si="1"/>
        <v>28</v>
      </c>
      <c r="R19" s="1" t="s">
        <v>15</v>
      </c>
      <c r="S19" s="17">
        <f t="shared" ref="S19:AF19" si="11">SUM(C46:C49)</f>
        <v>17</v>
      </c>
      <c r="T19" s="17">
        <f t="shared" si="11"/>
        <v>12</v>
      </c>
      <c r="U19" s="17">
        <f t="shared" si="11"/>
        <v>4</v>
      </c>
      <c r="V19" s="17">
        <f t="shared" si="11"/>
        <v>4</v>
      </c>
      <c r="W19" s="17">
        <f t="shared" si="11"/>
        <v>0</v>
      </c>
      <c r="X19" s="17">
        <f t="shared" si="11"/>
        <v>0</v>
      </c>
      <c r="Y19" s="17">
        <f t="shared" si="11"/>
        <v>7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55</v>
      </c>
      <c r="AD19" s="17">
        <f t="shared" si="11"/>
        <v>0</v>
      </c>
      <c r="AE19" s="31">
        <f t="shared" si="11"/>
        <v>44</v>
      </c>
      <c r="AF19" s="31">
        <f t="shared" si="11"/>
        <v>99</v>
      </c>
    </row>
    <row r="20" spans="2:32" ht="23.1" customHeight="1" x14ac:dyDescent="0.25">
      <c r="B20" s="23" t="s">
        <v>47</v>
      </c>
      <c r="C20" s="50">
        <v>4</v>
      </c>
      <c r="D20" s="50">
        <v>2</v>
      </c>
      <c r="E20" s="50">
        <v>0</v>
      </c>
      <c r="F20" s="50">
        <v>0</v>
      </c>
      <c r="G20" s="50">
        <v>0</v>
      </c>
      <c r="H20" s="50">
        <v>0</v>
      </c>
      <c r="I20" s="50">
        <v>2</v>
      </c>
      <c r="J20" s="50">
        <v>1</v>
      </c>
      <c r="K20" s="50">
        <v>0</v>
      </c>
      <c r="L20" s="50">
        <v>0</v>
      </c>
      <c r="M20" s="50">
        <v>22</v>
      </c>
      <c r="N20" s="50">
        <v>0</v>
      </c>
      <c r="O20" s="15">
        <f t="shared" si="0"/>
        <v>9</v>
      </c>
      <c r="P20" s="15">
        <f t="shared" si="1"/>
        <v>31</v>
      </c>
      <c r="R20" s="1" t="s">
        <v>16</v>
      </c>
      <c r="S20" s="17">
        <f t="shared" ref="S20:AF20" si="12">SUM(C50:C53)</f>
        <v>22</v>
      </c>
      <c r="T20" s="17">
        <f t="shared" si="12"/>
        <v>14</v>
      </c>
      <c r="U20" s="17">
        <f t="shared" si="12"/>
        <v>7</v>
      </c>
      <c r="V20" s="17">
        <f t="shared" si="12"/>
        <v>7</v>
      </c>
      <c r="W20" s="17">
        <f t="shared" si="12"/>
        <v>2</v>
      </c>
      <c r="X20" s="17">
        <f t="shared" si="12"/>
        <v>0</v>
      </c>
      <c r="Y20" s="17">
        <f t="shared" si="12"/>
        <v>7</v>
      </c>
      <c r="Z20" s="17">
        <f t="shared" si="12"/>
        <v>3</v>
      </c>
      <c r="AA20" s="17">
        <f t="shared" si="12"/>
        <v>1</v>
      </c>
      <c r="AB20" s="17">
        <f t="shared" si="12"/>
        <v>0</v>
      </c>
      <c r="AC20" s="17">
        <f t="shared" si="12"/>
        <v>60</v>
      </c>
      <c r="AD20" s="17">
        <f t="shared" si="12"/>
        <v>0</v>
      </c>
      <c r="AE20" s="31">
        <f t="shared" si="12"/>
        <v>63</v>
      </c>
      <c r="AF20" s="31">
        <f t="shared" si="12"/>
        <v>123</v>
      </c>
    </row>
    <row r="21" spans="2:32" ht="23.1" customHeight="1" x14ac:dyDescent="0.25">
      <c r="B21" s="23" t="s">
        <v>48</v>
      </c>
      <c r="C21" s="50">
        <v>6</v>
      </c>
      <c r="D21" s="50">
        <v>3</v>
      </c>
      <c r="E21" s="50">
        <v>2</v>
      </c>
      <c r="F21" s="50">
        <v>0</v>
      </c>
      <c r="G21" s="50">
        <v>0</v>
      </c>
      <c r="H21" s="50">
        <v>0</v>
      </c>
      <c r="I21" s="50">
        <v>3</v>
      </c>
      <c r="J21" s="50">
        <v>0</v>
      </c>
      <c r="K21" s="50">
        <v>0</v>
      </c>
      <c r="L21" s="50">
        <v>0</v>
      </c>
      <c r="M21" s="50">
        <v>18</v>
      </c>
      <c r="N21" s="50">
        <v>0</v>
      </c>
      <c r="O21" s="15">
        <f t="shared" si="0"/>
        <v>14</v>
      </c>
      <c r="P21" s="15">
        <f t="shared" si="1"/>
        <v>32</v>
      </c>
      <c r="R21" s="36" t="s">
        <v>20</v>
      </c>
      <c r="S21" s="34">
        <f t="shared" ref="S21:AF21" si="13">SUM(C54:C57)</f>
        <v>18</v>
      </c>
      <c r="T21" s="17">
        <f t="shared" si="13"/>
        <v>17</v>
      </c>
      <c r="U21" s="17">
        <f t="shared" si="13"/>
        <v>3</v>
      </c>
      <c r="V21" s="17">
        <f t="shared" si="13"/>
        <v>3</v>
      </c>
      <c r="W21" s="17">
        <f t="shared" si="13"/>
        <v>0</v>
      </c>
      <c r="X21" s="17">
        <f t="shared" si="13"/>
        <v>0</v>
      </c>
      <c r="Y21" s="17">
        <f t="shared" si="13"/>
        <v>10</v>
      </c>
      <c r="Z21" s="17">
        <f t="shared" si="13"/>
        <v>1</v>
      </c>
      <c r="AA21" s="17">
        <f t="shared" si="13"/>
        <v>0</v>
      </c>
      <c r="AB21" s="17">
        <f t="shared" si="13"/>
        <v>0</v>
      </c>
      <c r="AC21" s="17">
        <f t="shared" si="13"/>
        <v>88</v>
      </c>
      <c r="AD21" s="17">
        <f t="shared" si="13"/>
        <v>0</v>
      </c>
      <c r="AE21" s="31">
        <f t="shared" si="13"/>
        <v>52</v>
      </c>
      <c r="AF21" s="31">
        <f t="shared" si="13"/>
        <v>140</v>
      </c>
    </row>
    <row r="22" spans="2:32" ht="23.1" customHeight="1" x14ac:dyDescent="0.25">
      <c r="B22" s="23" t="s">
        <v>49</v>
      </c>
      <c r="C22" s="50">
        <v>4</v>
      </c>
      <c r="D22" s="50">
        <v>4</v>
      </c>
      <c r="E22" s="50">
        <v>2</v>
      </c>
      <c r="F22" s="50">
        <v>2</v>
      </c>
      <c r="G22" s="50">
        <v>0</v>
      </c>
      <c r="H22" s="50">
        <v>0</v>
      </c>
      <c r="I22" s="50">
        <v>8</v>
      </c>
      <c r="J22" s="50">
        <v>3</v>
      </c>
      <c r="K22" s="50">
        <v>0</v>
      </c>
      <c r="L22" s="50">
        <v>0</v>
      </c>
      <c r="M22" s="50">
        <v>22</v>
      </c>
      <c r="N22" s="50">
        <v>0</v>
      </c>
      <c r="O22" s="15">
        <f t="shared" si="0"/>
        <v>23</v>
      </c>
      <c r="P22" s="15">
        <f t="shared" si="1"/>
        <v>45</v>
      </c>
      <c r="R22" s="38" t="s">
        <v>90</v>
      </c>
      <c r="S22" s="39">
        <f>MAX(S10:S12)</f>
        <v>32</v>
      </c>
      <c r="T22" s="39">
        <f t="shared" ref="T22:AF22" si="14">MAX(T10:T12)</f>
        <v>25</v>
      </c>
      <c r="U22" s="39">
        <f t="shared" si="14"/>
        <v>3</v>
      </c>
      <c r="V22" s="39">
        <f t="shared" si="14"/>
        <v>7</v>
      </c>
      <c r="W22" s="39">
        <f t="shared" si="14"/>
        <v>1</v>
      </c>
      <c r="X22" s="39">
        <f t="shared" si="14"/>
        <v>0</v>
      </c>
      <c r="Y22" s="39">
        <f t="shared" si="14"/>
        <v>13</v>
      </c>
      <c r="Z22" s="39">
        <f t="shared" si="14"/>
        <v>2</v>
      </c>
      <c r="AA22" s="39">
        <f t="shared" si="14"/>
        <v>1</v>
      </c>
      <c r="AB22" s="39">
        <f t="shared" si="14"/>
        <v>0</v>
      </c>
      <c r="AC22" s="39">
        <f t="shared" si="14"/>
        <v>74</v>
      </c>
      <c r="AD22" s="39">
        <f t="shared" si="14"/>
        <v>0</v>
      </c>
      <c r="AE22" s="40">
        <f t="shared" si="14"/>
        <v>77</v>
      </c>
      <c r="AF22" s="40">
        <f t="shared" si="14"/>
        <v>151</v>
      </c>
    </row>
    <row r="23" spans="2:32" ht="23.1" customHeight="1" x14ac:dyDescent="0.25">
      <c r="B23" s="23" t="s">
        <v>50</v>
      </c>
      <c r="C23" s="50">
        <v>5</v>
      </c>
      <c r="D23" s="50">
        <v>3</v>
      </c>
      <c r="E23" s="50">
        <v>2</v>
      </c>
      <c r="F23" s="50">
        <v>0</v>
      </c>
      <c r="G23" s="50">
        <v>0</v>
      </c>
      <c r="H23" s="50">
        <v>0</v>
      </c>
      <c r="I23" s="50">
        <v>5</v>
      </c>
      <c r="J23" s="50">
        <v>0</v>
      </c>
      <c r="K23" s="50">
        <v>0</v>
      </c>
      <c r="L23" s="50">
        <v>0</v>
      </c>
      <c r="M23" s="50">
        <v>17</v>
      </c>
      <c r="N23" s="50">
        <v>0</v>
      </c>
      <c r="O23" s="15">
        <f t="shared" si="0"/>
        <v>15</v>
      </c>
      <c r="P23" s="15">
        <f t="shared" si="1"/>
        <v>32</v>
      </c>
      <c r="R23" s="38" t="s">
        <v>91</v>
      </c>
      <c r="S23" s="39">
        <f>MAX(S13:S18)</f>
        <v>23</v>
      </c>
      <c r="T23" s="39">
        <f t="shared" ref="T23:AF23" si="15">MAX(T13:T18)</f>
        <v>22</v>
      </c>
      <c r="U23" s="39">
        <f t="shared" si="15"/>
        <v>7</v>
      </c>
      <c r="V23" s="39">
        <f t="shared" si="15"/>
        <v>3</v>
      </c>
      <c r="W23" s="39">
        <f t="shared" si="15"/>
        <v>0</v>
      </c>
      <c r="X23" s="39">
        <f t="shared" si="15"/>
        <v>0</v>
      </c>
      <c r="Y23" s="39">
        <f t="shared" si="15"/>
        <v>17</v>
      </c>
      <c r="Z23" s="39">
        <f t="shared" si="15"/>
        <v>5</v>
      </c>
      <c r="AA23" s="39">
        <f t="shared" si="15"/>
        <v>0</v>
      </c>
      <c r="AB23" s="39">
        <f t="shared" si="15"/>
        <v>0</v>
      </c>
      <c r="AC23" s="39">
        <f t="shared" si="15"/>
        <v>60</v>
      </c>
      <c r="AD23" s="39">
        <f t="shared" si="15"/>
        <v>0</v>
      </c>
      <c r="AE23" s="40">
        <f t="shared" si="15"/>
        <v>63</v>
      </c>
      <c r="AF23" s="40">
        <f t="shared" si="15"/>
        <v>123</v>
      </c>
    </row>
    <row r="24" spans="2:32" ht="23.1" customHeight="1" x14ac:dyDescent="0.25">
      <c r="B24" s="23" t="s">
        <v>51</v>
      </c>
      <c r="C24" s="50">
        <v>5</v>
      </c>
      <c r="D24" s="50">
        <v>5</v>
      </c>
      <c r="E24" s="50">
        <v>0</v>
      </c>
      <c r="F24" s="50">
        <v>0</v>
      </c>
      <c r="G24" s="50">
        <v>0</v>
      </c>
      <c r="H24" s="50">
        <v>0</v>
      </c>
      <c r="I24" s="50">
        <v>3</v>
      </c>
      <c r="J24" s="50">
        <v>1</v>
      </c>
      <c r="K24" s="50">
        <v>0</v>
      </c>
      <c r="L24" s="50">
        <v>0</v>
      </c>
      <c r="M24" s="50">
        <v>12</v>
      </c>
      <c r="N24" s="50">
        <v>0</v>
      </c>
      <c r="O24" s="15">
        <f t="shared" si="0"/>
        <v>14</v>
      </c>
      <c r="P24" s="15">
        <f t="shared" si="1"/>
        <v>26</v>
      </c>
      <c r="R24" s="38" t="s">
        <v>92</v>
      </c>
      <c r="S24" s="39">
        <f>MAX(S19:S21)</f>
        <v>22</v>
      </c>
      <c r="T24" s="39">
        <f t="shared" ref="T24:AF24" si="16">MAX(T19:T21)</f>
        <v>17</v>
      </c>
      <c r="U24" s="39">
        <f t="shared" si="16"/>
        <v>7</v>
      </c>
      <c r="V24" s="39">
        <f t="shared" si="16"/>
        <v>7</v>
      </c>
      <c r="W24" s="39">
        <f t="shared" si="16"/>
        <v>2</v>
      </c>
      <c r="X24" s="39">
        <f t="shared" si="16"/>
        <v>0</v>
      </c>
      <c r="Y24" s="39">
        <f t="shared" si="16"/>
        <v>10</v>
      </c>
      <c r="Z24" s="39">
        <f t="shared" si="16"/>
        <v>3</v>
      </c>
      <c r="AA24" s="39">
        <f t="shared" si="16"/>
        <v>1</v>
      </c>
      <c r="AB24" s="39">
        <f t="shared" si="16"/>
        <v>0</v>
      </c>
      <c r="AC24" s="39">
        <f t="shared" si="16"/>
        <v>88</v>
      </c>
      <c r="AD24" s="39">
        <f t="shared" si="16"/>
        <v>0</v>
      </c>
      <c r="AE24" s="40">
        <f t="shared" si="16"/>
        <v>63</v>
      </c>
      <c r="AF24" s="40">
        <f t="shared" si="16"/>
        <v>140</v>
      </c>
    </row>
    <row r="25" spans="2:32" ht="23.1" customHeight="1" x14ac:dyDescent="0.25">
      <c r="B25" s="23" t="s">
        <v>52</v>
      </c>
      <c r="C25" s="50">
        <v>6</v>
      </c>
      <c r="D25" s="50">
        <v>3</v>
      </c>
      <c r="E25" s="50">
        <v>0</v>
      </c>
      <c r="F25" s="50">
        <v>0</v>
      </c>
      <c r="G25" s="50">
        <v>0</v>
      </c>
      <c r="H25" s="50">
        <v>0</v>
      </c>
      <c r="I25" s="50">
        <v>1</v>
      </c>
      <c r="J25" s="50">
        <v>1</v>
      </c>
      <c r="K25" s="50">
        <v>0</v>
      </c>
      <c r="L25" s="50">
        <v>0</v>
      </c>
      <c r="M25" s="50">
        <v>9</v>
      </c>
      <c r="N25" s="50">
        <v>0</v>
      </c>
      <c r="O25" s="15">
        <f t="shared" si="0"/>
        <v>11</v>
      </c>
      <c r="P25" s="15">
        <f t="shared" si="1"/>
        <v>20</v>
      </c>
      <c r="R25" s="37" t="s">
        <v>85</v>
      </c>
      <c r="S25" s="35">
        <f t="shared" ref="S25:AF25" si="17">SUM(S10:S12)</f>
        <v>82</v>
      </c>
      <c r="T25" s="16">
        <f t="shared" si="17"/>
        <v>61</v>
      </c>
      <c r="U25" s="16">
        <f t="shared" si="17"/>
        <v>9</v>
      </c>
      <c r="V25" s="16">
        <f t="shared" si="17"/>
        <v>13</v>
      </c>
      <c r="W25" s="16">
        <f t="shared" si="17"/>
        <v>1</v>
      </c>
      <c r="X25" s="16">
        <f t="shared" si="17"/>
        <v>0</v>
      </c>
      <c r="Y25" s="16">
        <f t="shared" si="17"/>
        <v>34</v>
      </c>
      <c r="Z25" s="16">
        <f t="shared" si="17"/>
        <v>3</v>
      </c>
      <c r="AA25" s="16">
        <f t="shared" si="17"/>
        <v>1</v>
      </c>
      <c r="AB25" s="16">
        <f t="shared" si="17"/>
        <v>0</v>
      </c>
      <c r="AC25" s="16">
        <f t="shared" si="17"/>
        <v>187</v>
      </c>
      <c r="AD25" s="16">
        <f t="shared" si="17"/>
        <v>0</v>
      </c>
      <c r="AE25" s="32">
        <f t="shared" si="17"/>
        <v>204</v>
      </c>
      <c r="AF25" s="32">
        <f t="shared" si="17"/>
        <v>391</v>
      </c>
    </row>
    <row r="26" spans="2:32" ht="23.1" customHeight="1" x14ac:dyDescent="0.25">
      <c r="B26" s="23" t="s">
        <v>53</v>
      </c>
      <c r="C26" s="50">
        <v>4</v>
      </c>
      <c r="D26" s="50">
        <v>0</v>
      </c>
      <c r="E26" s="50">
        <v>1</v>
      </c>
      <c r="F26" s="50">
        <v>0</v>
      </c>
      <c r="G26" s="50">
        <v>0</v>
      </c>
      <c r="H26" s="50">
        <v>0</v>
      </c>
      <c r="I26" s="50">
        <v>1</v>
      </c>
      <c r="J26" s="50">
        <v>0</v>
      </c>
      <c r="K26" s="50">
        <v>0</v>
      </c>
      <c r="L26" s="50">
        <v>0</v>
      </c>
      <c r="M26" s="50">
        <v>12</v>
      </c>
      <c r="N26" s="50">
        <v>0</v>
      </c>
      <c r="O26" s="15">
        <f t="shared" si="0"/>
        <v>6</v>
      </c>
      <c r="P26" s="15">
        <f t="shared" si="1"/>
        <v>18</v>
      </c>
      <c r="R26" s="28" t="s">
        <v>86</v>
      </c>
      <c r="S26" s="16">
        <f t="shared" ref="S26:AF26" si="18">SUM(S13:S18)</f>
        <v>107</v>
      </c>
      <c r="T26" s="16">
        <f t="shared" si="18"/>
        <v>85</v>
      </c>
      <c r="U26" s="16">
        <f t="shared" si="18"/>
        <v>23</v>
      </c>
      <c r="V26" s="16">
        <f t="shared" si="18"/>
        <v>12</v>
      </c>
      <c r="W26" s="16">
        <f t="shared" si="18"/>
        <v>0</v>
      </c>
      <c r="X26" s="16">
        <f t="shared" si="18"/>
        <v>0</v>
      </c>
      <c r="Y26" s="16">
        <f t="shared" si="18"/>
        <v>64</v>
      </c>
      <c r="Z26" s="16">
        <f t="shared" si="18"/>
        <v>9</v>
      </c>
      <c r="AA26" s="16">
        <f t="shared" si="18"/>
        <v>0</v>
      </c>
      <c r="AB26" s="16">
        <f t="shared" si="18"/>
        <v>0</v>
      </c>
      <c r="AC26" s="16">
        <f t="shared" si="18"/>
        <v>317</v>
      </c>
      <c r="AD26" s="16">
        <f t="shared" si="18"/>
        <v>0</v>
      </c>
      <c r="AE26" s="32">
        <f t="shared" si="18"/>
        <v>300</v>
      </c>
      <c r="AF26" s="32">
        <f t="shared" si="18"/>
        <v>617</v>
      </c>
    </row>
    <row r="27" spans="2:32" ht="23.1" customHeight="1" x14ac:dyDescent="0.25">
      <c r="B27" s="23" t="s">
        <v>54</v>
      </c>
      <c r="C27" s="50">
        <v>1</v>
      </c>
      <c r="D27" s="50">
        <v>0</v>
      </c>
      <c r="E27" s="50">
        <v>2</v>
      </c>
      <c r="F27" s="50">
        <v>0</v>
      </c>
      <c r="G27" s="50">
        <v>0</v>
      </c>
      <c r="H27" s="50">
        <v>0</v>
      </c>
      <c r="I27" s="50">
        <v>1</v>
      </c>
      <c r="J27" s="50">
        <v>0</v>
      </c>
      <c r="K27" s="50">
        <v>0</v>
      </c>
      <c r="L27" s="50">
        <v>0</v>
      </c>
      <c r="M27" s="50">
        <v>16</v>
      </c>
      <c r="N27" s="50">
        <v>0</v>
      </c>
      <c r="O27" s="15">
        <f t="shared" si="0"/>
        <v>4</v>
      </c>
      <c r="P27" s="15">
        <f t="shared" si="1"/>
        <v>20</v>
      </c>
      <c r="R27" s="29" t="s">
        <v>87</v>
      </c>
      <c r="S27" s="16">
        <f t="shared" ref="S27:AF27" si="19">SUM(S19:S21)</f>
        <v>57</v>
      </c>
      <c r="T27" s="16">
        <f t="shared" si="19"/>
        <v>43</v>
      </c>
      <c r="U27" s="16">
        <f t="shared" si="19"/>
        <v>14</v>
      </c>
      <c r="V27" s="16">
        <f t="shared" si="19"/>
        <v>14</v>
      </c>
      <c r="W27" s="16">
        <f t="shared" si="19"/>
        <v>2</v>
      </c>
      <c r="X27" s="16">
        <f t="shared" si="19"/>
        <v>0</v>
      </c>
      <c r="Y27" s="16">
        <f t="shared" si="19"/>
        <v>24</v>
      </c>
      <c r="Z27" s="16">
        <f t="shared" si="19"/>
        <v>4</v>
      </c>
      <c r="AA27" s="16">
        <f t="shared" si="19"/>
        <v>1</v>
      </c>
      <c r="AB27" s="16">
        <f t="shared" si="19"/>
        <v>0</v>
      </c>
      <c r="AC27" s="16">
        <f t="shared" si="19"/>
        <v>203</v>
      </c>
      <c r="AD27" s="16">
        <f t="shared" si="19"/>
        <v>0</v>
      </c>
      <c r="AE27" s="32">
        <f t="shared" si="19"/>
        <v>159</v>
      </c>
      <c r="AF27" s="32">
        <f t="shared" si="19"/>
        <v>362</v>
      </c>
    </row>
    <row r="28" spans="2:32" ht="23.1" customHeight="1" x14ac:dyDescent="0.25">
      <c r="B28" s="23" t="s">
        <v>55</v>
      </c>
      <c r="C28" s="50">
        <v>3</v>
      </c>
      <c r="D28" s="50">
        <v>3</v>
      </c>
      <c r="E28" s="50">
        <v>1</v>
      </c>
      <c r="F28" s="50">
        <v>1</v>
      </c>
      <c r="G28" s="50">
        <v>0</v>
      </c>
      <c r="H28" s="50">
        <v>0</v>
      </c>
      <c r="I28" s="50">
        <v>6</v>
      </c>
      <c r="J28" s="50">
        <v>1</v>
      </c>
      <c r="K28" s="50">
        <v>0</v>
      </c>
      <c r="L28" s="50">
        <v>0</v>
      </c>
      <c r="M28" s="50">
        <v>15</v>
      </c>
      <c r="N28" s="50">
        <v>0</v>
      </c>
      <c r="O28" s="15">
        <f t="shared" si="0"/>
        <v>15</v>
      </c>
      <c r="P28" s="15">
        <f t="shared" si="1"/>
        <v>30</v>
      </c>
      <c r="R28" s="5" t="s">
        <v>17</v>
      </c>
      <c r="S28" s="16">
        <f t="shared" ref="S28:AF28" si="20">SUM(S10:S21)</f>
        <v>246</v>
      </c>
      <c r="T28" s="16">
        <f t="shared" si="20"/>
        <v>189</v>
      </c>
      <c r="U28" s="16">
        <f t="shared" si="20"/>
        <v>46</v>
      </c>
      <c r="V28" s="16">
        <f t="shared" si="20"/>
        <v>39</v>
      </c>
      <c r="W28" s="16">
        <f t="shared" si="20"/>
        <v>3</v>
      </c>
      <c r="X28" s="16">
        <f t="shared" si="20"/>
        <v>0</v>
      </c>
      <c r="Y28" s="16">
        <f t="shared" si="20"/>
        <v>122</v>
      </c>
      <c r="Z28" s="16">
        <f t="shared" si="20"/>
        <v>16</v>
      </c>
      <c r="AA28" s="16">
        <f t="shared" si="20"/>
        <v>2</v>
      </c>
      <c r="AB28" s="16">
        <f t="shared" si="20"/>
        <v>0</v>
      </c>
      <c r="AC28" s="16">
        <f t="shared" si="20"/>
        <v>707</v>
      </c>
      <c r="AD28" s="16">
        <f t="shared" si="20"/>
        <v>0</v>
      </c>
      <c r="AE28" s="32">
        <f t="shared" si="20"/>
        <v>663</v>
      </c>
      <c r="AF28" s="32">
        <f t="shared" si="20"/>
        <v>1370</v>
      </c>
    </row>
    <row r="29" spans="2:32" ht="23.1" customHeight="1" x14ac:dyDescent="0.25">
      <c r="B29" s="23" t="s">
        <v>56</v>
      </c>
      <c r="C29" s="50">
        <v>4</v>
      </c>
      <c r="D29" s="50">
        <v>2</v>
      </c>
      <c r="E29" s="50">
        <v>1</v>
      </c>
      <c r="F29" s="50">
        <v>0</v>
      </c>
      <c r="G29" s="50">
        <v>0</v>
      </c>
      <c r="H29" s="50">
        <v>0</v>
      </c>
      <c r="I29" s="50">
        <v>3</v>
      </c>
      <c r="J29" s="50">
        <v>0</v>
      </c>
      <c r="K29" s="50">
        <v>0</v>
      </c>
      <c r="L29" s="50">
        <v>0</v>
      </c>
      <c r="M29" s="50">
        <v>13</v>
      </c>
      <c r="N29" s="50">
        <v>0</v>
      </c>
      <c r="O29" s="15">
        <f t="shared" si="0"/>
        <v>10</v>
      </c>
      <c r="P29" s="15">
        <f t="shared" si="1"/>
        <v>23</v>
      </c>
      <c r="R29"/>
      <c r="S29" s="20"/>
      <c r="T29" s="19"/>
    </row>
    <row r="30" spans="2:32" ht="23.1" customHeight="1" x14ac:dyDescent="0.25">
      <c r="B30" s="23" t="s">
        <v>57</v>
      </c>
      <c r="C30" s="50">
        <v>4</v>
      </c>
      <c r="D30" s="50">
        <v>5</v>
      </c>
      <c r="E30" s="50">
        <v>0</v>
      </c>
      <c r="F30" s="50">
        <v>2</v>
      </c>
      <c r="G30" s="50">
        <v>0</v>
      </c>
      <c r="H30" s="50">
        <v>0</v>
      </c>
      <c r="I30" s="50">
        <v>1</v>
      </c>
      <c r="J30" s="50">
        <v>1</v>
      </c>
      <c r="K30" s="50">
        <v>0</v>
      </c>
      <c r="L30" s="50">
        <v>0</v>
      </c>
      <c r="M30" s="50">
        <v>13</v>
      </c>
      <c r="N30" s="50">
        <v>0</v>
      </c>
      <c r="O30" s="15">
        <f t="shared" si="0"/>
        <v>13</v>
      </c>
      <c r="P30" s="15">
        <f t="shared" si="1"/>
        <v>26</v>
      </c>
    </row>
    <row r="31" spans="2:32" ht="23.1" customHeight="1" x14ac:dyDescent="0.25">
      <c r="B31" s="24" t="s">
        <v>58</v>
      </c>
      <c r="C31" s="50">
        <v>3</v>
      </c>
      <c r="D31" s="50">
        <v>1</v>
      </c>
      <c r="E31" s="50">
        <v>1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14</v>
      </c>
      <c r="N31" s="50">
        <v>0</v>
      </c>
      <c r="O31" s="15">
        <f t="shared" si="0"/>
        <v>5</v>
      </c>
      <c r="P31" s="15">
        <f t="shared" si="1"/>
        <v>19</v>
      </c>
    </row>
    <row r="32" spans="2:32" ht="23.1" customHeight="1" x14ac:dyDescent="0.25">
      <c r="B32" s="24" t="s">
        <v>59</v>
      </c>
      <c r="C32" s="50">
        <v>4</v>
      </c>
      <c r="D32" s="50">
        <v>4</v>
      </c>
      <c r="E32" s="50">
        <v>1</v>
      </c>
      <c r="F32" s="50">
        <v>0</v>
      </c>
      <c r="G32" s="50">
        <v>0</v>
      </c>
      <c r="H32" s="50">
        <v>0</v>
      </c>
      <c r="I32" s="50">
        <v>7</v>
      </c>
      <c r="J32" s="50">
        <v>1</v>
      </c>
      <c r="K32" s="50">
        <v>0</v>
      </c>
      <c r="L32" s="50">
        <v>0</v>
      </c>
      <c r="M32" s="50">
        <v>15</v>
      </c>
      <c r="N32" s="50">
        <v>0</v>
      </c>
      <c r="O32" s="15">
        <f t="shared" si="0"/>
        <v>17</v>
      </c>
      <c r="P32" s="15">
        <f t="shared" si="1"/>
        <v>32</v>
      </c>
    </row>
    <row r="33" spans="2:20" ht="23.1" customHeight="1" x14ac:dyDescent="0.25">
      <c r="B33" s="23" t="s">
        <v>60</v>
      </c>
      <c r="C33" s="50">
        <v>3</v>
      </c>
      <c r="D33" s="50">
        <v>3</v>
      </c>
      <c r="E33" s="50">
        <v>0</v>
      </c>
      <c r="F33" s="50">
        <v>0</v>
      </c>
      <c r="G33" s="50">
        <v>0</v>
      </c>
      <c r="H33" s="50">
        <v>0</v>
      </c>
      <c r="I33" s="50">
        <v>2</v>
      </c>
      <c r="J33" s="50">
        <v>0</v>
      </c>
      <c r="K33" s="50">
        <v>0</v>
      </c>
      <c r="L33" s="50">
        <v>0</v>
      </c>
      <c r="M33" s="50">
        <v>12</v>
      </c>
      <c r="N33" s="50">
        <v>0</v>
      </c>
      <c r="O33" s="15">
        <f t="shared" si="0"/>
        <v>8</v>
      </c>
      <c r="P33" s="15">
        <f t="shared" si="1"/>
        <v>20</v>
      </c>
    </row>
    <row r="34" spans="2:20" ht="23.1" customHeight="1" x14ac:dyDescent="0.25">
      <c r="B34" s="24" t="s">
        <v>61</v>
      </c>
      <c r="C34" s="50">
        <v>3</v>
      </c>
      <c r="D34" s="50">
        <v>4</v>
      </c>
      <c r="E34" s="50">
        <v>1</v>
      </c>
      <c r="F34" s="50">
        <v>2</v>
      </c>
      <c r="G34" s="50">
        <v>0</v>
      </c>
      <c r="H34" s="50">
        <v>0</v>
      </c>
      <c r="I34" s="50">
        <v>2</v>
      </c>
      <c r="J34" s="50">
        <v>0</v>
      </c>
      <c r="K34" s="50">
        <v>0</v>
      </c>
      <c r="L34" s="50">
        <v>0</v>
      </c>
      <c r="M34" s="50">
        <v>8</v>
      </c>
      <c r="N34" s="50">
        <v>0</v>
      </c>
      <c r="O34" s="15">
        <f t="shared" si="0"/>
        <v>12</v>
      </c>
      <c r="P34" s="15">
        <f t="shared" si="1"/>
        <v>20</v>
      </c>
    </row>
    <row r="35" spans="2:20" ht="23.1" customHeight="1" x14ac:dyDescent="0.25">
      <c r="B35" s="24" t="s">
        <v>62</v>
      </c>
      <c r="C35" s="50">
        <v>4</v>
      </c>
      <c r="D35" s="50">
        <v>4</v>
      </c>
      <c r="E35" s="50">
        <v>0</v>
      </c>
      <c r="F35" s="50">
        <v>0</v>
      </c>
      <c r="G35" s="50">
        <v>0</v>
      </c>
      <c r="H35" s="50">
        <v>0</v>
      </c>
      <c r="I35" s="50">
        <v>1</v>
      </c>
      <c r="J35" s="50">
        <v>1</v>
      </c>
      <c r="K35" s="50">
        <v>0</v>
      </c>
      <c r="L35" s="50">
        <v>0</v>
      </c>
      <c r="M35" s="50">
        <v>7</v>
      </c>
      <c r="N35" s="50">
        <v>0</v>
      </c>
      <c r="O35" s="15">
        <f t="shared" si="0"/>
        <v>10</v>
      </c>
      <c r="P35" s="15">
        <f t="shared" si="1"/>
        <v>17</v>
      </c>
    </row>
    <row r="36" spans="2:20" ht="23.1" customHeight="1" x14ac:dyDescent="0.25">
      <c r="B36" s="24" t="s">
        <v>63</v>
      </c>
      <c r="C36" s="50">
        <v>7</v>
      </c>
      <c r="D36" s="50">
        <v>4</v>
      </c>
      <c r="E36" s="50">
        <v>0</v>
      </c>
      <c r="F36" s="50">
        <v>0</v>
      </c>
      <c r="G36" s="50">
        <v>0</v>
      </c>
      <c r="H36" s="50">
        <v>0</v>
      </c>
      <c r="I36" s="50">
        <v>2</v>
      </c>
      <c r="J36" s="50">
        <v>0</v>
      </c>
      <c r="K36" s="50">
        <v>0</v>
      </c>
      <c r="L36" s="50">
        <v>0</v>
      </c>
      <c r="M36" s="50">
        <v>12</v>
      </c>
      <c r="N36" s="50">
        <v>0</v>
      </c>
      <c r="O36" s="15">
        <f t="shared" si="0"/>
        <v>13</v>
      </c>
      <c r="P36" s="15">
        <f t="shared" si="1"/>
        <v>25</v>
      </c>
    </row>
    <row r="37" spans="2:20" ht="23.1" customHeight="1" x14ac:dyDescent="0.25">
      <c r="B37" s="23" t="s">
        <v>64</v>
      </c>
      <c r="C37" s="50">
        <v>4</v>
      </c>
      <c r="D37" s="50">
        <v>0</v>
      </c>
      <c r="E37" s="50">
        <v>0</v>
      </c>
      <c r="F37" s="50">
        <v>0</v>
      </c>
      <c r="G37" s="50">
        <v>0</v>
      </c>
      <c r="H37" s="50">
        <v>0</v>
      </c>
      <c r="I37" s="50">
        <v>3</v>
      </c>
      <c r="J37" s="50">
        <v>0</v>
      </c>
      <c r="K37" s="50">
        <v>0</v>
      </c>
      <c r="L37" s="50">
        <v>0</v>
      </c>
      <c r="M37" s="50">
        <v>7</v>
      </c>
      <c r="N37" s="50">
        <v>0</v>
      </c>
      <c r="O37" s="15">
        <f t="shared" si="0"/>
        <v>7</v>
      </c>
      <c r="P37" s="15">
        <f t="shared" si="1"/>
        <v>14</v>
      </c>
    </row>
    <row r="38" spans="2:20" ht="23.1" customHeight="1" x14ac:dyDescent="0.25">
      <c r="B38" s="24" t="s">
        <v>65</v>
      </c>
      <c r="C38" s="50">
        <v>10</v>
      </c>
      <c r="D38" s="50">
        <v>8</v>
      </c>
      <c r="E38" s="50">
        <v>0</v>
      </c>
      <c r="F38" s="50">
        <v>0</v>
      </c>
      <c r="G38" s="50">
        <v>0</v>
      </c>
      <c r="H38" s="50">
        <v>0</v>
      </c>
      <c r="I38" s="50">
        <v>1</v>
      </c>
      <c r="J38" s="50">
        <v>0</v>
      </c>
      <c r="K38" s="50">
        <v>0</v>
      </c>
      <c r="L38" s="50">
        <v>0</v>
      </c>
      <c r="M38" s="50">
        <v>15</v>
      </c>
      <c r="N38" s="50">
        <v>0</v>
      </c>
      <c r="O38" s="15">
        <f t="shared" si="0"/>
        <v>19</v>
      </c>
      <c r="P38" s="15">
        <f t="shared" si="1"/>
        <v>34</v>
      </c>
    </row>
    <row r="39" spans="2:20" ht="23.1" customHeight="1" x14ac:dyDescent="0.25">
      <c r="B39" s="24" t="s">
        <v>66</v>
      </c>
      <c r="C39" s="50">
        <v>3</v>
      </c>
      <c r="D39" s="50">
        <v>4</v>
      </c>
      <c r="E39" s="50">
        <v>1</v>
      </c>
      <c r="F39" s="50">
        <v>1</v>
      </c>
      <c r="G39" s="50">
        <v>0</v>
      </c>
      <c r="H39" s="50">
        <v>0</v>
      </c>
      <c r="I39" s="50">
        <v>2</v>
      </c>
      <c r="J39" s="50">
        <v>0</v>
      </c>
      <c r="K39" s="50">
        <v>0</v>
      </c>
      <c r="L39" s="50">
        <v>0</v>
      </c>
      <c r="M39" s="50">
        <v>10</v>
      </c>
      <c r="N39" s="50">
        <v>0</v>
      </c>
      <c r="O39" s="15">
        <f t="shared" si="0"/>
        <v>11</v>
      </c>
      <c r="P39" s="15">
        <f t="shared" si="1"/>
        <v>21</v>
      </c>
    </row>
    <row r="40" spans="2:20" ht="23.1" customHeight="1" x14ac:dyDescent="0.25">
      <c r="B40" s="24" t="s">
        <v>67</v>
      </c>
      <c r="C40" s="50">
        <v>6</v>
      </c>
      <c r="D40" s="50">
        <v>6</v>
      </c>
      <c r="E40" s="50">
        <v>2</v>
      </c>
      <c r="F40" s="50">
        <v>1</v>
      </c>
      <c r="G40" s="50">
        <v>0</v>
      </c>
      <c r="H40" s="50">
        <v>0</v>
      </c>
      <c r="I40" s="50">
        <v>4</v>
      </c>
      <c r="J40" s="50">
        <v>0</v>
      </c>
      <c r="K40" s="50">
        <v>0</v>
      </c>
      <c r="L40" s="50">
        <v>0</v>
      </c>
      <c r="M40" s="50">
        <v>14</v>
      </c>
      <c r="N40" s="50">
        <v>0</v>
      </c>
      <c r="O40" s="15">
        <f t="shared" si="0"/>
        <v>19</v>
      </c>
      <c r="P40" s="15">
        <f t="shared" si="1"/>
        <v>33</v>
      </c>
    </row>
    <row r="41" spans="2:20" ht="23.1" customHeight="1" x14ac:dyDescent="0.25">
      <c r="B41" s="23" t="s">
        <v>68</v>
      </c>
      <c r="C41" s="50">
        <v>4</v>
      </c>
      <c r="D41" s="50">
        <v>4</v>
      </c>
      <c r="E41" s="50">
        <v>1</v>
      </c>
      <c r="F41" s="50">
        <v>0</v>
      </c>
      <c r="G41" s="50">
        <v>0</v>
      </c>
      <c r="H41" s="50">
        <v>0</v>
      </c>
      <c r="I41" s="50">
        <v>1</v>
      </c>
      <c r="J41" s="50">
        <v>0</v>
      </c>
      <c r="K41" s="50">
        <v>0</v>
      </c>
      <c r="L41" s="50">
        <v>0</v>
      </c>
      <c r="M41" s="50">
        <v>14</v>
      </c>
      <c r="N41" s="50">
        <v>0</v>
      </c>
      <c r="O41" s="15">
        <f t="shared" si="0"/>
        <v>10</v>
      </c>
      <c r="P41" s="15">
        <f t="shared" si="1"/>
        <v>24</v>
      </c>
    </row>
    <row r="42" spans="2:20" ht="23.1" customHeight="1" x14ac:dyDescent="0.25">
      <c r="B42" s="24" t="s">
        <v>69</v>
      </c>
      <c r="C42" s="50">
        <v>2</v>
      </c>
      <c r="D42" s="50">
        <v>3</v>
      </c>
      <c r="E42" s="50">
        <v>2</v>
      </c>
      <c r="F42" s="50">
        <v>1</v>
      </c>
      <c r="G42" s="50">
        <v>0</v>
      </c>
      <c r="H42" s="50">
        <v>0</v>
      </c>
      <c r="I42" s="50">
        <v>3</v>
      </c>
      <c r="J42" s="50">
        <v>0</v>
      </c>
      <c r="K42" s="50">
        <v>0</v>
      </c>
      <c r="L42" s="50">
        <v>0</v>
      </c>
      <c r="M42" s="50">
        <v>15</v>
      </c>
      <c r="N42" s="50">
        <v>0</v>
      </c>
      <c r="O42" s="15">
        <f t="shared" si="0"/>
        <v>11</v>
      </c>
      <c r="P42" s="15">
        <f t="shared" si="1"/>
        <v>26</v>
      </c>
    </row>
    <row r="43" spans="2:20" ht="23.1" customHeight="1" x14ac:dyDescent="0.25">
      <c r="B43" s="23" t="s">
        <v>70</v>
      </c>
      <c r="C43" s="50">
        <v>6</v>
      </c>
      <c r="D43" s="50">
        <v>7</v>
      </c>
      <c r="E43" s="50">
        <v>3</v>
      </c>
      <c r="F43" s="50">
        <v>0</v>
      </c>
      <c r="G43" s="50">
        <v>0</v>
      </c>
      <c r="H43" s="50">
        <v>0</v>
      </c>
      <c r="I43" s="50">
        <v>2</v>
      </c>
      <c r="J43" s="50">
        <v>0</v>
      </c>
      <c r="K43" s="50">
        <v>0</v>
      </c>
      <c r="L43" s="50">
        <v>0</v>
      </c>
      <c r="M43" s="50">
        <v>16</v>
      </c>
      <c r="N43" s="50">
        <v>0</v>
      </c>
      <c r="O43" s="15">
        <f t="shared" si="0"/>
        <v>18</v>
      </c>
      <c r="P43" s="15">
        <f t="shared" si="1"/>
        <v>34</v>
      </c>
    </row>
    <row r="44" spans="2:20" ht="23.1" customHeight="1" x14ac:dyDescent="0.25">
      <c r="B44" s="25" t="s">
        <v>71</v>
      </c>
      <c r="C44" s="50">
        <v>9</v>
      </c>
      <c r="D44" s="50">
        <v>5</v>
      </c>
      <c r="E44" s="50">
        <v>1</v>
      </c>
      <c r="F44" s="50">
        <v>0</v>
      </c>
      <c r="G44" s="50">
        <v>0</v>
      </c>
      <c r="H44" s="50">
        <v>0</v>
      </c>
      <c r="I44" s="50">
        <v>2</v>
      </c>
      <c r="J44" s="50">
        <v>0</v>
      </c>
      <c r="K44" s="50">
        <v>0</v>
      </c>
      <c r="L44" s="50">
        <v>0</v>
      </c>
      <c r="M44" s="50">
        <v>15</v>
      </c>
      <c r="N44" s="50">
        <v>0</v>
      </c>
      <c r="O44" s="15">
        <f t="shared" si="0"/>
        <v>17</v>
      </c>
      <c r="P44" s="15">
        <f t="shared" si="1"/>
        <v>32</v>
      </c>
    </row>
    <row r="45" spans="2:20" ht="23.1" customHeight="1" x14ac:dyDescent="0.25">
      <c r="B45" s="23" t="s">
        <v>72</v>
      </c>
      <c r="C45" s="50">
        <v>3</v>
      </c>
      <c r="D45" s="50">
        <v>3</v>
      </c>
      <c r="E45" s="50">
        <v>1</v>
      </c>
      <c r="F45" s="50">
        <v>2</v>
      </c>
      <c r="G45" s="50">
        <v>0</v>
      </c>
      <c r="H45" s="50">
        <v>0</v>
      </c>
      <c r="I45" s="50">
        <v>3</v>
      </c>
      <c r="J45" s="50">
        <v>0</v>
      </c>
      <c r="K45" s="50">
        <v>0</v>
      </c>
      <c r="L45" s="50">
        <v>0</v>
      </c>
      <c r="M45" s="50">
        <v>14</v>
      </c>
      <c r="N45" s="50">
        <v>0</v>
      </c>
      <c r="O45" s="15">
        <f t="shared" si="0"/>
        <v>12</v>
      </c>
      <c r="P45" s="15">
        <f t="shared" si="1"/>
        <v>26</v>
      </c>
    </row>
    <row r="46" spans="2:20" ht="23.1" customHeight="1" x14ac:dyDescent="0.25">
      <c r="B46" s="24" t="s">
        <v>73</v>
      </c>
      <c r="C46" s="50">
        <v>6</v>
      </c>
      <c r="D46" s="50">
        <v>4</v>
      </c>
      <c r="E46" s="50">
        <v>1</v>
      </c>
      <c r="F46" s="50">
        <v>1</v>
      </c>
      <c r="G46" s="50">
        <v>0</v>
      </c>
      <c r="H46" s="50">
        <v>0</v>
      </c>
      <c r="I46" s="50">
        <v>5</v>
      </c>
      <c r="J46" s="50">
        <v>0</v>
      </c>
      <c r="K46" s="50">
        <v>0</v>
      </c>
      <c r="L46" s="50">
        <v>0</v>
      </c>
      <c r="M46" s="50">
        <v>17</v>
      </c>
      <c r="N46" s="50">
        <v>0</v>
      </c>
      <c r="O46" s="15">
        <f t="shared" si="0"/>
        <v>17</v>
      </c>
      <c r="P46" s="15">
        <f t="shared" si="1"/>
        <v>34</v>
      </c>
      <c r="R46" s="8"/>
      <c r="T46"/>
    </row>
    <row r="47" spans="2:20" ht="23.1" customHeight="1" x14ac:dyDescent="0.25">
      <c r="B47" s="24" t="s">
        <v>74</v>
      </c>
      <c r="C47" s="50">
        <v>4</v>
      </c>
      <c r="D47" s="50">
        <v>3</v>
      </c>
      <c r="E47" s="50">
        <v>1</v>
      </c>
      <c r="F47" s="50">
        <v>1</v>
      </c>
      <c r="G47" s="50">
        <v>0</v>
      </c>
      <c r="H47" s="50">
        <v>0</v>
      </c>
      <c r="I47" s="50">
        <v>1</v>
      </c>
      <c r="J47" s="50">
        <v>0</v>
      </c>
      <c r="K47" s="50">
        <v>0</v>
      </c>
      <c r="L47" s="50">
        <v>0</v>
      </c>
      <c r="M47" s="50">
        <v>11</v>
      </c>
      <c r="N47" s="50">
        <v>0</v>
      </c>
      <c r="O47" s="15">
        <f t="shared" si="0"/>
        <v>10</v>
      </c>
      <c r="P47" s="15">
        <f t="shared" si="1"/>
        <v>21</v>
      </c>
      <c r="R47" s="8"/>
      <c r="T47"/>
    </row>
    <row r="48" spans="2:20" ht="23.1" customHeight="1" x14ac:dyDescent="0.25">
      <c r="B48" s="24" t="s">
        <v>75</v>
      </c>
      <c r="C48" s="50">
        <v>3</v>
      </c>
      <c r="D48" s="50">
        <v>3</v>
      </c>
      <c r="E48" s="50">
        <v>2</v>
      </c>
      <c r="F48" s="50">
        <v>1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19</v>
      </c>
      <c r="N48" s="50">
        <v>0</v>
      </c>
      <c r="O48" s="15">
        <f t="shared" si="0"/>
        <v>9</v>
      </c>
      <c r="P48" s="15">
        <f t="shared" si="1"/>
        <v>28</v>
      </c>
      <c r="R48" s="8"/>
      <c r="T48"/>
    </row>
    <row r="49" spans="2:20" ht="23.1" customHeight="1" x14ac:dyDescent="0.25">
      <c r="B49" s="23" t="s">
        <v>76</v>
      </c>
      <c r="C49" s="50">
        <v>4</v>
      </c>
      <c r="D49" s="50">
        <v>2</v>
      </c>
      <c r="E49" s="50">
        <v>0</v>
      </c>
      <c r="F49" s="50">
        <v>1</v>
      </c>
      <c r="G49" s="50">
        <v>0</v>
      </c>
      <c r="H49" s="50">
        <v>0</v>
      </c>
      <c r="I49" s="50">
        <v>1</v>
      </c>
      <c r="J49" s="50">
        <v>0</v>
      </c>
      <c r="K49" s="50">
        <v>0</v>
      </c>
      <c r="L49" s="50">
        <v>0</v>
      </c>
      <c r="M49" s="50">
        <v>8</v>
      </c>
      <c r="N49" s="50">
        <v>0</v>
      </c>
      <c r="O49" s="15">
        <f t="shared" si="0"/>
        <v>8</v>
      </c>
      <c r="P49" s="15">
        <f t="shared" si="1"/>
        <v>16</v>
      </c>
      <c r="R49" s="8"/>
      <c r="T49"/>
    </row>
    <row r="50" spans="2:20" ht="23.1" customHeight="1" x14ac:dyDescent="0.25">
      <c r="B50" s="24" t="s">
        <v>77</v>
      </c>
      <c r="C50" s="50">
        <v>4</v>
      </c>
      <c r="D50" s="50">
        <v>2</v>
      </c>
      <c r="E50" s="50">
        <v>0</v>
      </c>
      <c r="F50" s="50">
        <v>0</v>
      </c>
      <c r="G50" s="50">
        <v>0</v>
      </c>
      <c r="H50" s="50">
        <v>0</v>
      </c>
      <c r="I50" s="50">
        <v>1</v>
      </c>
      <c r="J50" s="50">
        <v>0</v>
      </c>
      <c r="K50" s="50">
        <v>1</v>
      </c>
      <c r="L50" s="50">
        <v>0</v>
      </c>
      <c r="M50" s="50">
        <v>15</v>
      </c>
      <c r="N50" s="50">
        <v>0</v>
      </c>
      <c r="O50" s="15">
        <f t="shared" si="0"/>
        <v>8</v>
      </c>
      <c r="P50" s="15">
        <f t="shared" si="1"/>
        <v>23</v>
      </c>
      <c r="R50" s="8"/>
      <c r="T50"/>
    </row>
    <row r="51" spans="2:20" ht="23.1" customHeight="1" x14ac:dyDescent="0.25">
      <c r="B51" s="24" t="s">
        <v>78</v>
      </c>
      <c r="C51" s="50">
        <v>4</v>
      </c>
      <c r="D51" s="50">
        <v>3</v>
      </c>
      <c r="E51" s="50">
        <v>1</v>
      </c>
      <c r="F51" s="50">
        <v>1</v>
      </c>
      <c r="G51" s="50">
        <v>0</v>
      </c>
      <c r="H51" s="50">
        <v>0</v>
      </c>
      <c r="I51" s="50">
        <v>4</v>
      </c>
      <c r="J51" s="50">
        <v>0</v>
      </c>
      <c r="K51" s="50">
        <v>0</v>
      </c>
      <c r="L51" s="50">
        <v>0</v>
      </c>
      <c r="M51" s="50">
        <v>12</v>
      </c>
      <c r="N51" s="50">
        <v>0</v>
      </c>
      <c r="O51" s="15">
        <f t="shared" si="0"/>
        <v>13</v>
      </c>
      <c r="P51" s="15">
        <f t="shared" si="1"/>
        <v>25</v>
      </c>
      <c r="R51" s="8"/>
      <c r="T51"/>
    </row>
    <row r="52" spans="2:20" ht="23.1" customHeight="1" x14ac:dyDescent="0.25">
      <c r="B52" s="24" t="s">
        <v>79</v>
      </c>
      <c r="C52" s="50">
        <v>4</v>
      </c>
      <c r="D52" s="50">
        <v>4</v>
      </c>
      <c r="E52" s="50">
        <v>2</v>
      </c>
      <c r="F52" s="50">
        <v>6</v>
      </c>
      <c r="G52" s="50">
        <v>1</v>
      </c>
      <c r="H52" s="50">
        <v>0</v>
      </c>
      <c r="I52" s="50">
        <v>0</v>
      </c>
      <c r="J52" s="50">
        <v>3</v>
      </c>
      <c r="K52" s="50">
        <v>0</v>
      </c>
      <c r="L52" s="50">
        <v>0</v>
      </c>
      <c r="M52" s="50">
        <v>15</v>
      </c>
      <c r="N52" s="50">
        <v>0</v>
      </c>
      <c r="O52" s="15">
        <f t="shared" si="0"/>
        <v>20</v>
      </c>
      <c r="P52" s="15">
        <f t="shared" si="1"/>
        <v>35</v>
      </c>
      <c r="R52" s="8"/>
      <c r="T52"/>
    </row>
    <row r="53" spans="2:20" ht="23.1" customHeight="1" x14ac:dyDescent="0.25">
      <c r="B53" s="23" t="s">
        <v>80</v>
      </c>
      <c r="C53" s="50">
        <v>10</v>
      </c>
      <c r="D53" s="50">
        <v>5</v>
      </c>
      <c r="E53" s="50">
        <v>4</v>
      </c>
      <c r="F53" s="50">
        <v>0</v>
      </c>
      <c r="G53" s="50">
        <v>1</v>
      </c>
      <c r="H53" s="50">
        <v>0</v>
      </c>
      <c r="I53" s="50">
        <v>2</v>
      </c>
      <c r="J53" s="50">
        <v>0</v>
      </c>
      <c r="K53" s="50">
        <v>0</v>
      </c>
      <c r="L53" s="50">
        <v>0</v>
      </c>
      <c r="M53" s="50">
        <v>18</v>
      </c>
      <c r="N53" s="50">
        <v>0</v>
      </c>
      <c r="O53" s="15">
        <f t="shared" si="0"/>
        <v>22</v>
      </c>
      <c r="P53" s="15">
        <f t="shared" si="1"/>
        <v>40</v>
      </c>
      <c r="R53" s="8"/>
      <c r="T53"/>
    </row>
    <row r="54" spans="2:20" ht="23.1" customHeight="1" x14ac:dyDescent="0.25">
      <c r="B54" s="23" t="s">
        <v>81</v>
      </c>
      <c r="C54" s="50">
        <v>4</v>
      </c>
      <c r="D54" s="50">
        <v>3</v>
      </c>
      <c r="E54" s="50">
        <v>1</v>
      </c>
      <c r="F54" s="50">
        <v>1</v>
      </c>
      <c r="G54" s="50">
        <v>0</v>
      </c>
      <c r="H54" s="50">
        <v>0</v>
      </c>
      <c r="I54" s="50">
        <v>3</v>
      </c>
      <c r="J54" s="50">
        <v>0</v>
      </c>
      <c r="K54" s="50">
        <v>0</v>
      </c>
      <c r="L54" s="50">
        <v>0</v>
      </c>
      <c r="M54" s="50">
        <v>22</v>
      </c>
      <c r="N54" s="50">
        <v>0</v>
      </c>
      <c r="O54" s="15">
        <f t="shared" si="0"/>
        <v>12</v>
      </c>
      <c r="P54" s="15">
        <f t="shared" si="1"/>
        <v>34</v>
      </c>
      <c r="R54" s="8"/>
      <c r="T54"/>
    </row>
    <row r="55" spans="2:20" ht="23.1" customHeight="1" x14ac:dyDescent="0.25">
      <c r="B55" s="23" t="s">
        <v>82</v>
      </c>
      <c r="C55" s="50">
        <v>3</v>
      </c>
      <c r="D55" s="50">
        <v>7</v>
      </c>
      <c r="E55" s="50">
        <v>1</v>
      </c>
      <c r="F55" s="50">
        <v>2</v>
      </c>
      <c r="G55" s="50">
        <v>0</v>
      </c>
      <c r="H55" s="50">
        <v>0</v>
      </c>
      <c r="I55" s="50">
        <v>2</v>
      </c>
      <c r="J55" s="50">
        <v>0</v>
      </c>
      <c r="K55" s="50">
        <v>0</v>
      </c>
      <c r="L55" s="50">
        <v>0</v>
      </c>
      <c r="M55" s="50">
        <v>23</v>
      </c>
      <c r="N55" s="50">
        <v>0</v>
      </c>
      <c r="O55" s="15">
        <f t="shared" si="0"/>
        <v>15</v>
      </c>
      <c r="P55" s="15">
        <f t="shared" si="1"/>
        <v>38</v>
      </c>
      <c r="R55" s="8"/>
      <c r="T55"/>
    </row>
    <row r="56" spans="2:20" ht="23.1" customHeight="1" x14ac:dyDescent="0.25">
      <c r="B56" s="23" t="s">
        <v>83</v>
      </c>
      <c r="C56" s="50">
        <v>4</v>
      </c>
      <c r="D56" s="50">
        <v>3</v>
      </c>
      <c r="E56" s="50">
        <v>1</v>
      </c>
      <c r="F56" s="50">
        <v>0</v>
      </c>
      <c r="G56" s="50">
        <v>0</v>
      </c>
      <c r="H56" s="50">
        <v>0</v>
      </c>
      <c r="I56" s="50">
        <v>2</v>
      </c>
      <c r="J56" s="50">
        <v>0</v>
      </c>
      <c r="K56" s="50">
        <v>0</v>
      </c>
      <c r="L56" s="50">
        <v>0</v>
      </c>
      <c r="M56" s="50">
        <v>19</v>
      </c>
      <c r="N56" s="50">
        <v>0</v>
      </c>
      <c r="O56" s="15">
        <f t="shared" si="0"/>
        <v>10</v>
      </c>
      <c r="P56" s="15">
        <f t="shared" si="1"/>
        <v>29</v>
      </c>
      <c r="R56" s="8"/>
      <c r="T56"/>
    </row>
    <row r="57" spans="2:20" ht="23.1" customHeight="1" x14ac:dyDescent="0.25">
      <c r="B57" s="23" t="s">
        <v>84</v>
      </c>
      <c r="C57" s="50">
        <v>7</v>
      </c>
      <c r="D57" s="50">
        <v>4</v>
      </c>
      <c r="E57" s="50">
        <v>0</v>
      </c>
      <c r="F57" s="50">
        <v>0</v>
      </c>
      <c r="G57" s="50">
        <v>0</v>
      </c>
      <c r="H57" s="50">
        <v>0</v>
      </c>
      <c r="I57" s="50">
        <v>3</v>
      </c>
      <c r="J57" s="50">
        <v>1</v>
      </c>
      <c r="K57" s="50">
        <v>0</v>
      </c>
      <c r="L57" s="50">
        <v>0</v>
      </c>
      <c r="M57" s="50">
        <v>24</v>
      </c>
      <c r="N57" s="50">
        <v>0</v>
      </c>
      <c r="O57" s="15">
        <f t="shared" si="0"/>
        <v>15</v>
      </c>
      <c r="P57" s="15">
        <f t="shared" si="1"/>
        <v>39</v>
      </c>
      <c r="R57" s="8"/>
      <c r="T57"/>
    </row>
    <row r="58" spans="2:20" ht="23.1" customHeight="1" x14ac:dyDescent="0.25">
      <c r="B58" s="26" t="s">
        <v>18</v>
      </c>
      <c r="C58" s="50">
        <v>0</v>
      </c>
      <c r="D58" s="50">
        <v>0</v>
      </c>
      <c r="E58" s="50">
        <v>0</v>
      </c>
      <c r="F58" s="50">
        <v>0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50">
        <v>0</v>
      </c>
      <c r="N58" s="50">
        <v>0</v>
      </c>
      <c r="O58" s="16">
        <f t="shared" ref="O58:P58" si="21">SUM(O10:O57)</f>
        <v>663</v>
      </c>
      <c r="P58" s="16">
        <f t="shared" si="21"/>
        <v>1370</v>
      </c>
      <c r="R58" s="8"/>
      <c r="T58"/>
    </row>
    <row r="59" spans="2:20" ht="23.1" customHeight="1" x14ac:dyDescent="0.25">
      <c r="B59" s="26" t="s">
        <v>93</v>
      </c>
      <c r="C59" s="50">
        <v>0</v>
      </c>
      <c r="D59" s="50">
        <v>0</v>
      </c>
      <c r="E59" s="50">
        <v>0</v>
      </c>
      <c r="F59" s="50">
        <v>0</v>
      </c>
      <c r="G59" s="50">
        <v>0</v>
      </c>
      <c r="H59" s="50">
        <v>0</v>
      </c>
      <c r="I59" s="50">
        <v>0</v>
      </c>
      <c r="J59" s="50">
        <v>0</v>
      </c>
      <c r="K59" s="50">
        <v>0</v>
      </c>
      <c r="L59" s="50">
        <v>0</v>
      </c>
      <c r="M59" s="50">
        <v>0</v>
      </c>
      <c r="N59" s="50">
        <v>0</v>
      </c>
      <c r="R59" s="8"/>
      <c r="T59"/>
    </row>
    <row r="60" spans="2:20" ht="23.1" customHeight="1" x14ac:dyDescent="0.25">
      <c r="B60" s="42" t="s">
        <v>94</v>
      </c>
      <c r="C60" s="50">
        <v>0</v>
      </c>
      <c r="D60" s="50">
        <v>0</v>
      </c>
      <c r="E60" s="50">
        <v>0</v>
      </c>
      <c r="F60" s="50">
        <v>0</v>
      </c>
      <c r="G60" s="50">
        <v>0</v>
      </c>
      <c r="H60" s="50">
        <v>0</v>
      </c>
      <c r="I60" s="50">
        <v>0</v>
      </c>
      <c r="J60" s="50">
        <v>0</v>
      </c>
      <c r="K60" s="50">
        <v>0</v>
      </c>
      <c r="L60" s="50">
        <v>0</v>
      </c>
      <c r="M60" s="50">
        <v>0</v>
      </c>
      <c r="N60" s="50">
        <v>0</v>
      </c>
      <c r="Q60" s="7"/>
      <c r="R60" s="8"/>
      <c r="T60"/>
    </row>
    <row r="61" spans="2:20" ht="20.100000000000001" customHeight="1" x14ac:dyDescent="0.25">
      <c r="B61" s="3"/>
      <c r="C61" s="50">
        <v>0</v>
      </c>
      <c r="D61" s="50">
        <v>0</v>
      </c>
      <c r="E61" s="50">
        <v>0</v>
      </c>
      <c r="F61" s="50">
        <v>0</v>
      </c>
      <c r="G61" s="5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50">
        <v>0</v>
      </c>
      <c r="N61" s="50">
        <v>0</v>
      </c>
      <c r="Q61" s="7"/>
      <c r="R61" s="8"/>
      <c r="T61"/>
    </row>
    <row r="62" spans="2:20" ht="20.100000000000001" customHeight="1" x14ac:dyDescent="0.25">
      <c r="B62" s="3"/>
      <c r="C62" s="50">
        <v>0</v>
      </c>
      <c r="D62" s="50">
        <v>0</v>
      </c>
      <c r="E62" s="50">
        <v>0</v>
      </c>
      <c r="F62" s="50">
        <v>0</v>
      </c>
      <c r="G62" s="50">
        <v>0</v>
      </c>
      <c r="H62" s="50">
        <v>0</v>
      </c>
      <c r="I62" s="50">
        <v>0</v>
      </c>
      <c r="J62" s="50">
        <v>0</v>
      </c>
      <c r="K62" s="50">
        <v>0</v>
      </c>
      <c r="L62" s="50">
        <v>0</v>
      </c>
      <c r="M62" s="50">
        <v>0</v>
      </c>
      <c r="N62" s="50">
        <v>0</v>
      </c>
      <c r="Q62" s="7"/>
      <c r="R62" s="8"/>
      <c r="T62"/>
    </row>
    <row r="63" spans="2:20" ht="20.100000000000001" customHeight="1" x14ac:dyDescent="0.25">
      <c r="B63" s="3"/>
      <c r="C63" s="50">
        <v>0</v>
      </c>
      <c r="D63" s="50">
        <v>0</v>
      </c>
      <c r="E63" s="50">
        <v>0</v>
      </c>
      <c r="F63" s="50">
        <v>0</v>
      </c>
      <c r="G63" s="50">
        <v>0</v>
      </c>
      <c r="H63" s="50">
        <v>0</v>
      </c>
      <c r="I63" s="50">
        <v>0</v>
      </c>
      <c r="J63" s="50">
        <v>0</v>
      </c>
      <c r="K63" s="50">
        <v>0</v>
      </c>
      <c r="L63" s="50">
        <v>0</v>
      </c>
      <c r="M63" s="50">
        <v>0</v>
      </c>
      <c r="N63" s="50">
        <v>0</v>
      </c>
      <c r="Q63" s="7"/>
    </row>
    <row r="64" spans="2:20" ht="20.100000000000001" customHeight="1" x14ac:dyDescent="0.25">
      <c r="B64" s="3"/>
      <c r="C64" s="50">
        <v>0</v>
      </c>
      <c r="D64" s="50">
        <v>0</v>
      </c>
      <c r="E64" s="50">
        <v>0</v>
      </c>
      <c r="F64" s="50">
        <v>0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50">
        <v>0</v>
      </c>
      <c r="N64" s="50">
        <v>0</v>
      </c>
      <c r="Q64" s="7"/>
    </row>
    <row r="65" spans="2:20" s="7" customFormat="1" ht="20.100000000000001" customHeight="1" x14ac:dyDescent="0.25">
      <c r="B65" s="3"/>
      <c r="C65" s="50">
        <v>0</v>
      </c>
      <c r="D65" s="50">
        <v>0</v>
      </c>
      <c r="E65" s="50">
        <v>0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50">
        <v>0</v>
      </c>
      <c r="N65" s="50">
        <v>0</v>
      </c>
      <c r="O65"/>
      <c r="P65"/>
      <c r="S65" s="8"/>
      <c r="T65" s="8"/>
    </row>
    <row r="66" spans="2:20" s="7" customFormat="1" ht="20.100000000000001" customHeight="1" x14ac:dyDescent="0.25">
      <c r="B66" s="3"/>
      <c r="C66" s="50">
        <v>0</v>
      </c>
      <c r="D66" s="50">
        <v>0</v>
      </c>
      <c r="E66" s="50">
        <v>0</v>
      </c>
      <c r="F66" s="50">
        <v>0</v>
      </c>
      <c r="G66" s="50">
        <v>0</v>
      </c>
      <c r="H66" s="50">
        <v>0</v>
      </c>
      <c r="I66" s="50">
        <v>0</v>
      </c>
      <c r="J66" s="50">
        <v>0</v>
      </c>
      <c r="K66" s="50">
        <v>0</v>
      </c>
      <c r="L66" s="50">
        <v>0</v>
      </c>
      <c r="M66" s="50">
        <v>0</v>
      </c>
      <c r="N66" s="50">
        <v>0</v>
      </c>
      <c r="O66"/>
      <c r="P66"/>
      <c r="S66" s="8"/>
      <c r="T66" s="8"/>
    </row>
    <row r="67" spans="2:20" s="7" customFormat="1" ht="20.100000000000001" customHeight="1" x14ac:dyDescent="0.25">
      <c r="B67" s="3"/>
      <c r="C67" s="50">
        <v>0</v>
      </c>
      <c r="D67" s="50">
        <v>0</v>
      </c>
      <c r="E67" s="50">
        <v>0</v>
      </c>
      <c r="F67" s="50">
        <v>0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0</v>
      </c>
      <c r="M67" s="50">
        <v>0</v>
      </c>
      <c r="N67" s="50">
        <v>0</v>
      </c>
      <c r="O67"/>
      <c r="P67"/>
      <c r="S67" s="8"/>
      <c r="T67" s="8"/>
    </row>
    <row r="68" spans="2:20" s="7" customFormat="1" ht="20.100000000000001" customHeight="1" x14ac:dyDescent="0.25">
      <c r="B68" s="3"/>
      <c r="C68" s="50">
        <v>0</v>
      </c>
      <c r="D68" s="50">
        <v>0</v>
      </c>
      <c r="E68" s="50">
        <v>0</v>
      </c>
      <c r="F68" s="50">
        <v>0</v>
      </c>
      <c r="G68" s="50">
        <v>0</v>
      </c>
      <c r="H68" s="50">
        <v>0</v>
      </c>
      <c r="I68" s="50">
        <v>0</v>
      </c>
      <c r="J68" s="50">
        <v>0</v>
      </c>
      <c r="K68" s="50">
        <v>0</v>
      </c>
      <c r="L68" s="50">
        <v>0</v>
      </c>
      <c r="M68" s="50">
        <v>0</v>
      </c>
      <c r="N68" s="50">
        <v>0</v>
      </c>
      <c r="O68"/>
      <c r="P68"/>
      <c r="S68" s="8"/>
      <c r="T68" s="8"/>
    </row>
    <row r="69" spans="2:20" s="7" customFormat="1" ht="20.100000000000001" customHeight="1" x14ac:dyDescent="0.25">
      <c r="B69" s="3"/>
      <c r="C69" s="50">
        <v>0</v>
      </c>
      <c r="D69" s="50">
        <v>0</v>
      </c>
      <c r="E69" s="50">
        <v>0</v>
      </c>
      <c r="F69" s="50">
        <v>0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0</v>
      </c>
      <c r="M69" s="50">
        <v>0</v>
      </c>
      <c r="N69" s="50">
        <v>0</v>
      </c>
      <c r="O69"/>
      <c r="P69"/>
      <c r="S69" s="8"/>
      <c r="T69" s="8"/>
    </row>
    <row r="70" spans="2:20" s="7" customFormat="1" ht="20.100000000000001" customHeight="1" x14ac:dyDescent="0.25">
      <c r="B70" s="3"/>
      <c r="C70" s="50">
        <v>0</v>
      </c>
      <c r="D70" s="50">
        <v>0</v>
      </c>
      <c r="E70" s="50">
        <v>0</v>
      </c>
      <c r="F70" s="50">
        <v>0</v>
      </c>
      <c r="G70" s="50">
        <v>0</v>
      </c>
      <c r="H70" s="50">
        <v>0</v>
      </c>
      <c r="I70" s="50">
        <v>0</v>
      </c>
      <c r="J70" s="50">
        <v>0</v>
      </c>
      <c r="K70" s="50">
        <v>0</v>
      </c>
      <c r="L70" s="50">
        <v>0</v>
      </c>
      <c r="M70" s="50">
        <v>0</v>
      </c>
      <c r="N70" s="50">
        <v>0</v>
      </c>
      <c r="O70"/>
      <c r="P70"/>
      <c r="S70" s="8"/>
      <c r="T70" s="8"/>
    </row>
    <row r="71" spans="2:20" s="7" customFormat="1" ht="20.100000000000001" customHeight="1" x14ac:dyDescent="0.25">
      <c r="B71" s="3"/>
      <c r="C71" s="50">
        <v>0</v>
      </c>
      <c r="D71" s="50">
        <v>0</v>
      </c>
      <c r="E71" s="50">
        <v>0</v>
      </c>
      <c r="F71" s="50">
        <v>0</v>
      </c>
      <c r="G71" s="50">
        <v>0</v>
      </c>
      <c r="H71" s="50">
        <v>0</v>
      </c>
      <c r="I71" s="50">
        <v>0</v>
      </c>
      <c r="J71" s="50">
        <v>0</v>
      </c>
      <c r="K71" s="50">
        <v>0</v>
      </c>
      <c r="L71" s="50">
        <v>0</v>
      </c>
      <c r="M71" s="50">
        <v>0</v>
      </c>
      <c r="N71" s="50">
        <v>0</v>
      </c>
      <c r="O71"/>
      <c r="P71"/>
      <c r="S71" s="8"/>
      <c r="T71" s="8"/>
    </row>
    <row r="72" spans="2:20" s="7" customFormat="1" ht="20.100000000000001" customHeight="1" x14ac:dyDescent="0.25">
      <c r="B72" s="3"/>
      <c r="C72" s="50">
        <v>0</v>
      </c>
      <c r="D72" s="50">
        <v>0</v>
      </c>
      <c r="E72" s="50">
        <v>0</v>
      </c>
      <c r="F72" s="50">
        <v>0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50">
        <v>0</v>
      </c>
      <c r="N72" s="50">
        <v>0</v>
      </c>
      <c r="O72"/>
      <c r="P72"/>
      <c r="S72" s="8"/>
      <c r="T72" s="8"/>
    </row>
    <row r="73" spans="2:20" s="7" customFormat="1" ht="20.100000000000001" customHeight="1" x14ac:dyDescent="0.25">
      <c r="B73" s="3"/>
      <c r="C73" s="50">
        <v>0</v>
      </c>
      <c r="D73" s="50">
        <v>0</v>
      </c>
      <c r="E73" s="50">
        <v>0</v>
      </c>
      <c r="F73" s="50">
        <v>0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50">
        <v>0</v>
      </c>
      <c r="N73" s="50">
        <v>0</v>
      </c>
      <c r="O73"/>
      <c r="P73"/>
      <c r="S73" s="8"/>
      <c r="T73" s="8"/>
    </row>
    <row r="74" spans="2:20" s="7" customFormat="1" ht="20.100000000000001" customHeight="1" x14ac:dyDescent="0.25">
      <c r="B74" s="3"/>
      <c r="C74" s="50">
        <v>0</v>
      </c>
      <c r="D74" s="50">
        <v>0</v>
      </c>
      <c r="E74" s="50">
        <v>0</v>
      </c>
      <c r="F74" s="50">
        <v>0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0</v>
      </c>
      <c r="N74" s="50">
        <v>0</v>
      </c>
      <c r="O74"/>
      <c r="P74"/>
      <c r="S74" s="8"/>
      <c r="T74" s="8"/>
    </row>
    <row r="75" spans="2:20" s="7" customFormat="1" ht="20.100000000000001" customHeight="1" x14ac:dyDescent="0.25">
      <c r="B75" s="3"/>
      <c r="C75" s="50">
        <v>0</v>
      </c>
      <c r="D75" s="50">
        <v>0</v>
      </c>
      <c r="E75" s="50">
        <v>0</v>
      </c>
      <c r="F75" s="50">
        <v>0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0</v>
      </c>
      <c r="N75" s="50">
        <v>0</v>
      </c>
      <c r="O75"/>
      <c r="P75"/>
      <c r="S75" s="8"/>
      <c r="T75" s="8"/>
    </row>
    <row r="76" spans="2:20" s="7" customFormat="1" ht="20.100000000000001" customHeight="1" x14ac:dyDescent="0.25">
      <c r="B76" s="3"/>
      <c r="C76" s="50">
        <v>0</v>
      </c>
      <c r="D76" s="50">
        <v>0</v>
      </c>
      <c r="E76" s="50">
        <v>0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50">
        <v>0</v>
      </c>
      <c r="N76" s="50">
        <v>0</v>
      </c>
      <c r="O76"/>
      <c r="P76"/>
      <c r="S76" s="8"/>
      <c r="T76" s="8"/>
    </row>
    <row r="77" spans="2:20" s="7" customFormat="1" ht="20.100000000000001" customHeight="1" x14ac:dyDescent="0.25">
      <c r="B77" s="3"/>
      <c r="C77" s="50">
        <v>0</v>
      </c>
      <c r="D77" s="50">
        <v>0</v>
      </c>
      <c r="E77" s="50">
        <v>0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0</v>
      </c>
      <c r="N77" s="50">
        <v>0</v>
      </c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50">
        <v>0</v>
      </c>
      <c r="D78" s="50">
        <v>0</v>
      </c>
      <c r="E78" s="50">
        <v>0</v>
      </c>
      <c r="F78" s="50">
        <v>0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0</v>
      </c>
      <c r="N78" s="50">
        <v>0</v>
      </c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50">
        <v>0</v>
      </c>
      <c r="D79" s="50">
        <v>0</v>
      </c>
      <c r="E79" s="50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0</v>
      </c>
      <c r="N79" s="50">
        <v>0</v>
      </c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50">
        <v>0</v>
      </c>
      <c r="D80" s="50">
        <v>0</v>
      </c>
      <c r="E80" s="50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0</v>
      </c>
      <c r="N80" s="50">
        <v>0</v>
      </c>
      <c r="O80"/>
      <c r="P80"/>
      <c r="Q80"/>
      <c r="S80" s="8"/>
      <c r="T80" s="8"/>
    </row>
    <row r="81" spans="2:14" ht="20.100000000000001" customHeight="1" x14ac:dyDescent="0.25">
      <c r="B81" s="3"/>
      <c r="C81" s="50">
        <v>0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0</v>
      </c>
      <c r="N81" s="50">
        <v>0</v>
      </c>
    </row>
    <row r="82" spans="2:14" ht="20.100000000000001" customHeight="1" x14ac:dyDescent="0.25">
      <c r="B82" s="3"/>
      <c r="C82" s="50">
        <v>0</v>
      </c>
      <c r="D82" s="50">
        <v>0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0</v>
      </c>
      <c r="N82" s="50">
        <v>0</v>
      </c>
    </row>
    <row r="83" spans="2:14" ht="20.100000000000001" customHeight="1" x14ac:dyDescent="0.25">
      <c r="B83" s="3"/>
      <c r="C83" s="50">
        <v>0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0</v>
      </c>
      <c r="N83" s="50">
        <v>0</v>
      </c>
    </row>
    <row r="84" spans="2:14" ht="20.100000000000001" customHeight="1" x14ac:dyDescent="0.25">
      <c r="B84" s="3"/>
      <c r="C84" s="50">
        <v>0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0</v>
      </c>
      <c r="N84" s="50">
        <v>0</v>
      </c>
    </row>
    <row r="85" spans="2:14" ht="20.100000000000001" customHeight="1" x14ac:dyDescent="0.25">
      <c r="B85" s="3"/>
      <c r="C85" s="50">
        <v>0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0</v>
      </c>
      <c r="N85" s="50">
        <v>0</v>
      </c>
    </row>
    <row r="86" spans="2:14" ht="20.100000000000001" customHeight="1" x14ac:dyDescent="0.25">
      <c r="B86" s="3"/>
      <c r="C86" s="50">
        <v>0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0</v>
      </c>
      <c r="N86" s="50">
        <v>0</v>
      </c>
    </row>
    <row r="87" spans="2:14" ht="20.100000000000001" customHeight="1" x14ac:dyDescent="0.25">
      <c r="B87" s="3"/>
      <c r="C87" s="50">
        <v>0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0</v>
      </c>
      <c r="N87" s="50">
        <v>0</v>
      </c>
    </row>
    <row r="88" spans="2:14" ht="20.100000000000001" customHeight="1" x14ac:dyDescent="0.25">
      <c r="B88" s="3"/>
      <c r="C88" s="50">
        <v>0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0</v>
      </c>
      <c r="N88" s="50">
        <v>0</v>
      </c>
    </row>
    <row r="89" spans="2:14" ht="20.100000000000001" customHeight="1" x14ac:dyDescent="0.25">
      <c r="B89" s="3"/>
      <c r="C89" s="50">
        <v>0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0</v>
      </c>
      <c r="N89" s="50">
        <v>0</v>
      </c>
    </row>
    <row r="90" spans="2:14" ht="20.100000000000001" customHeight="1" x14ac:dyDescent="0.25">
      <c r="B90" s="3"/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0</v>
      </c>
      <c r="N90" s="50">
        <v>0</v>
      </c>
    </row>
    <row r="91" spans="2:14" ht="20.100000000000001" customHeight="1" x14ac:dyDescent="0.25">
      <c r="B91" s="3"/>
      <c r="C91" s="50">
        <v>0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0</v>
      </c>
      <c r="N91" s="50">
        <v>0</v>
      </c>
    </row>
    <row r="92" spans="2:14" ht="20.100000000000001" customHeight="1" x14ac:dyDescent="0.25">
      <c r="B92" s="3"/>
      <c r="C92" s="50">
        <v>0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0</v>
      </c>
      <c r="N92" s="50">
        <v>0</v>
      </c>
    </row>
    <row r="93" spans="2:14" ht="20.100000000000001" customHeight="1" x14ac:dyDescent="0.25">
      <c r="B93" s="3"/>
      <c r="C93" s="50">
        <v>0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0</v>
      </c>
      <c r="N93" s="50">
        <v>0</v>
      </c>
    </row>
    <row r="94" spans="2:14" ht="20.100000000000001" customHeight="1" x14ac:dyDescent="0.25">
      <c r="B94" s="3"/>
      <c r="C94" s="50">
        <v>0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0</v>
      </c>
      <c r="N94" s="50">
        <v>0</v>
      </c>
    </row>
    <row r="95" spans="2:14" ht="20.100000000000001" customHeight="1" x14ac:dyDescent="0.25">
      <c r="B95" s="3"/>
      <c r="C95" s="50">
        <v>0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0</v>
      </c>
      <c r="N95" s="50">
        <v>0</v>
      </c>
    </row>
    <row r="96" spans="2:14" ht="20.100000000000001" customHeight="1" x14ac:dyDescent="0.25">
      <c r="B96" s="3"/>
      <c r="C96" s="50">
        <v>0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0</v>
      </c>
      <c r="N96" s="50">
        <v>0</v>
      </c>
    </row>
    <row r="97" spans="2:14" ht="20.100000000000001" customHeight="1" x14ac:dyDescent="0.25">
      <c r="B97" s="3"/>
      <c r="C97" s="50">
        <v>0</v>
      </c>
      <c r="D97" s="50">
        <v>0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0</v>
      </c>
      <c r="N97" s="50">
        <v>0</v>
      </c>
    </row>
    <row r="98" spans="2:14" ht="20.100000000000001" customHeight="1" x14ac:dyDescent="0.25">
      <c r="B98" s="3"/>
      <c r="C98" s="50">
        <v>0</v>
      </c>
      <c r="D98" s="50">
        <v>0</v>
      </c>
      <c r="E98" s="50">
        <v>0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0</v>
      </c>
      <c r="N98" s="50">
        <v>0</v>
      </c>
    </row>
    <row r="99" spans="2:14" ht="20.100000000000001" customHeight="1" x14ac:dyDescent="0.25">
      <c r="B99" s="3"/>
      <c r="C99" s="50">
        <v>0</v>
      </c>
      <c r="D99" s="50">
        <v>0</v>
      </c>
      <c r="E99" s="50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0</v>
      </c>
      <c r="N99" s="50">
        <v>0</v>
      </c>
    </row>
    <row r="100" spans="2:14" ht="20.100000000000001" customHeight="1" x14ac:dyDescent="0.25">
      <c r="B100" s="3"/>
      <c r="C100" s="50">
        <v>0</v>
      </c>
      <c r="D100" s="50">
        <v>0</v>
      </c>
      <c r="E100" s="50">
        <v>0</v>
      </c>
      <c r="F100" s="50">
        <v>0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0</v>
      </c>
      <c r="N100" s="50">
        <v>0</v>
      </c>
    </row>
    <row r="101" spans="2:14" ht="20.100000000000001" customHeight="1" x14ac:dyDescent="0.25">
      <c r="B101" s="3"/>
      <c r="C101" s="50">
        <v>0</v>
      </c>
      <c r="D101" s="50">
        <v>0</v>
      </c>
      <c r="E101" s="50">
        <v>0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0</v>
      </c>
      <c r="N101" s="50">
        <v>0</v>
      </c>
    </row>
    <row r="102" spans="2:14" ht="20.100000000000001" customHeight="1" x14ac:dyDescent="0.25">
      <c r="B102" s="3"/>
      <c r="C102" s="50">
        <v>0</v>
      </c>
      <c r="D102" s="50">
        <v>0</v>
      </c>
      <c r="E102" s="50">
        <v>0</v>
      </c>
      <c r="F102" s="50">
        <v>0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0</v>
      </c>
      <c r="N102" s="50">
        <v>0</v>
      </c>
    </row>
    <row r="103" spans="2:14" ht="20.100000000000001" customHeight="1" x14ac:dyDescent="0.25">
      <c r="B103" s="3"/>
      <c r="C103" s="50">
        <v>0</v>
      </c>
      <c r="D103" s="50">
        <v>0</v>
      </c>
      <c r="E103" s="50">
        <v>0</v>
      </c>
      <c r="F103" s="50">
        <v>0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50">
        <v>0</v>
      </c>
      <c r="N103" s="50">
        <v>0</v>
      </c>
    </row>
    <row r="104" spans="2:14" ht="22.5" customHeight="1" x14ac:dyDescent="0.25">
      <c r="B104" s="3"/>
      <c r="C104" s="50">
        <v>0</v>
      </c>
      <c r="D104" s="50">
        <v>0</v>
      </c>
      <c r="E104" s="50">
        <v>0</v>
      </c>
      <c r="F104" s="50">
        <v>0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50">
        <v>0</v>
      </c>
      <c r="N104" s="50">
        <v>0</v>
      </c>
    </row>
    <row r="105" spans="2:14" ht="20.100000000000001" customHeight="1" x14ac:dyDescent="0.25">
      <c r="B105" s="3"/>
      <c r="C105" s="50">
        <v>0</v>
      </c>
      <c r="D105" s="50">
        <v>0</v>
      </c>
      <c r="E105" s="50">
        <v>0</v>
      </c>
      <c r="F105" s="50">
        <v>0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50">
        <v>0</v>
      </c>
      <c r="N105" s="50">
        <v>0</v>
      </c>
    </row>
    <row r="106" spans="2:14" ht="20.100000000000001" customHeight="1" x14ac:dyDescent="0.25">
      <c r="B106" s="3"/>
      <c r="C106" s="16">
        <f>SUM(C10:C105)</f>
        <v>246</v>
      </c>
      <c r="D106" s="16">
        <f t="shared" ref="D106:N106" si="22">SUM(D10:D105)</f>
        <v>189</v>
      </c>
      <c r="E106" s="16">
        <f t="shared" si="22"/>
        <v>46</v>
      </c>
      <c r="F106" s="16">
        <f t="shared" si="22"/>
        <v>39</v>
      </c>
      <c r="G106" s="16">
        <f t="shared" si="22"/>
        <v>3</v>
      </c>
      <c r="H106" s="16">
        <f t="shared" si="22"/>
        <v>0</v>
      </c>
      <c r="I106" s="16">
        <f t="shared" si="22"/>
        <v>122</v>
      </c>
      <c r="J106" s="16">
        <f t="shared" si="22"/>
        <v>16</v>
      </c>
      <c r="K106" s="16">
        <f t="shared" si="22"/>
        <v>2</v>
      </c>
      <c r="L106" s="16">
        <f t="shared" si="22"/>
        <v>0</v>
      </c>
      <c r="M106" s="16">
        <f t="shared" si="22"/>
        <v>707</v>
      </c>
      <c r="N106" s="16">
        <f t="shared" si="22"/>
        <v>0</v>
      </c>
    </row>
    <row r="107" spans="2:14" ht="20.100000000000001" customHeight="1" x14ac:dyDescent="0.25">
      <c r="B107" s="3"/>
      <c r="C107" s="43" t="e">
        <f t="shared" ref="C107:N107" si="23">C106/$P$106</f>
        <v>#DIV/0!</v>
      </c>
      <c r="D107" s="43" t="e">
        <f t="shared" si="23"/>
        <v>#DIV/0!</v>
      </c>
      <c r="E107" s="43" t="e">
        <f t="shared" si="23"/>
        <v>#DIV/0!</v>
      </c>
      <c r="F107" s="43" t="e">
        <f t="shared" si="23"/>
        <v>#DIV/0!</v>
      </c>
      <c r="G107" s="43" t="e">
        <f t="shared" si="23"/>
        <v>#DIV/0!</v>
      </c>
      <c r="H107" s="43" t="e">
        <f t="shared" si="23"/>
        <v>#DIV/0!</v>
      </c>
      <c r="I107" s="43" t="e">
        <f t="shared" si="23"/>
        <v>#DIV/0!</v>
      </c>
      <c r="J107" s="43" t="e">
        <f t="shared" si="23"/>
        <v>#DIV/0!</v>
      </c>
      <c r="K107" s="43" t="e">
        <f t="shared" si="23"/>
        <v>#DIV/0!</v>
      </c>
      <c r="L107" s="43" t="e">
        <f t="shared" si="23"/>
        <v>#DIV/0!</v>
      </c>
      <c r="M107" s="43" t="e">
        <f t="shared" si="23"/>
        <v>#DIV/0!</v>
      </c>
      <c r="N107" s="43" t="e">
        <f t="shared" si="23"/>
        <v>#DIV/0!</v>
      </c>
    </row>
    <row r="108" spans="2:14" ht="20.100000000000001" customHeight="1" x14ac:dyDescent="0.25">
      <c r="B108" s="3"/>
      <c r="C108" s="44" t="e">
        <f>C106/$O$106</f>
        <v>#DIV/0!</v>
      </c>
      <c r="D108" s="44" t="e">
        <f t="shared" ref="D108:N108" si="24">D106/$O$106</f>
        <v>#DIV/0!</v>
      </c>
      <c r="E108" s="44" t="e">
        <f t="shared" si="24"/>
        <v>#DIV/0!</v>
      </c>
      <c r="F108" s="44" t="e">
        <f t="shared" si="24"/>
        <v>#DIV/0!</v>
      </c>
      <c r="G108" s="44" t="e">
        <f t="shared" si="24"/>
        <v>#DIV/0!</v>
      </c>
      <c r="H108" s="44" t="e">
        <f t="shared" si="24"/>
        <v>#DIV/0!</v>
      </c>
      <c r="I108" s="44" t="e">
        <f t="shared" si="24"/>
        <v>#DIV/0!</v>
      </c>
      <c r="J108" s="44" t="e">
        <f t="shared" si="24"/>
        <v>#DIV/0!</v>
      </c>
      <c r="K108" s="44" t="e">
        <f t="shared" si="24"/>
        <v>#DIV/0!</v>
      </c>
      <c r="L108" s="44" t="e">
        <f t="shared" si="24"/>
        <v>#DIV/0!</v>
      </c>
      <c r="M108" s="44"/>
      <c r="N108" s="44" t="e">
        <f t="shared" si="24"/>
        <v>#DIV/0!</v>
      </c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F126"/>
  <sheetViews>
    <sheetView view="pageBreakPreview" zoomScale="6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71" t="s">
        <v>23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</row>
    <row r="2" spans="2:32" ht="20.100000000000001" customHeight="1" x14ac:dyDescent="0.25">
      <c r="B2" s="72" t="s">
        <v>95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</row>
    <row r="3" spans="2:32" ht="20.100000000000001" customHeight="1" x14ac:dyDescent="0.25">
      <c r="B3" s="22" t="s">
        <v>96</v>
      </c>
      <c r="C3" s="76" t="str">
        <f>'23.09 Wakiso-Bukasa'!C3:G3</f>
        <v>MCC - C2 - STN0-64- BUKASA-WAKISO ROAD</v>
      </c>
      <c r="D3" s="76"/>
      <c r="E3" s="76"/>
      <c r="F3" s="76"/>
      <c r="G3" s="76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178</v>
      </c>
      <c r="E5" s="3"/>
      <c r="F5" s="41" t="s">
        <v>1</v>
      </c>
      <c r="G5" s="78" t="str">
        <f>'23.09 Bukasa-Wakiso'!G5:H5</f>
        <v>Wakiso Junior Sch.</v>
      </c>
      <c r="H5" s="79"/>
      <c r="I5" s="14"/>
      <c r="J5" s="2" t="s">
        <v>5</v>
      </c>
      <c r="K5" s="78" t="s">
        <v>179</v>
      </c>
      <c r="L5" s="79"/>
      <c r="M5" s="10"/>
      <c r="N5" s="10"/>
      <c r="O5" s="3"/>
      <c r="P5" s="3"/>
    </row>
    <row r="6" spans="2:32" ht="23.25" customHeight="1" x14ac:dyDescent="0.25">
      <c r="C6" s="2" t="s">
        <v>4</v>
      </c>
      <c r="D6" s="78" t="str">
        <f>'23.09 Wakiso-Bukasa'!D6:E6</f>
        <v>Wakiso</v>
      </c>
      <c r="E6" s="79"/>
      <c r="F6" s="2" t="s">
        <v>2</v>
      </c>
      <c r="G6" s="78" t="str">
        <f>'23.09 Wakiso-Bukasa'!G6:H6</f>
        <v>Bukasa</v>
      </c>
      <c r="H6" s="79"/>
      <c r="J6" s="2" t="s">
        <v>21</v>
      </c>
      <c r="K6" s="78" t="str">
        <f>'23.09 Bukasa-Wakiso'!K6:L6</f>
        <v>Nusurah</v>
      </c>
      <c r="L6" s="79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70" t="s">
        <v>88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6</v>
      </c>
      <c r="D10" s="50">
        <v>1</v>
      </c>
      <c r="E10" s="50">
        <v>1</v>
      </c>
      <c r="F10" s="50">
        <v>4</v>
      </c>
      <c r="G10" s="50">
        <v>0</v>
      </c>
      <c r="H10" s="50">
        <v>0</v>
      </c>
      <c r="I10" s="50">
        <v>3</v>
      </c>
      <c r="J10" s="50">
        <v>0</v>
      </c>
      <c r="K10" s="50">
        <v>1</v>
      </c>
      <c r="L10" s="50">
        <v>0</v>
      </c>
      <c r="M10" s="50">
        <v>14</v>
      </c>
      <c r="N10" s="50">
        <v>0</v>
      </c>
      <c r="O10" s="15">
        <f t="shared" ref="O10:O57" si="0">SUM(C10:L10,N10)</f>
        <v>16</v>
      </c>
      <c r="P10" s="15">
        <f t="shared" ref="P10:P57" si="1">SUM(C10:N10)</f>
        <v>30</v>
      </c>
      <c r="R10" s="1" t="s">
        <v>6</v>
      </c>
      <c r="S10" s="17">
        <f t="shared" ref="S10:AF10" si="2">SUM(C10:C13)</f>
        <v>18</v>
      </c>
      <c r="T10" s="17">
        <f t="shared" si="2"/>
        <v>6</v>
      </c>
      <c r="U10" s="17">
        <f t="shared" si="2"/>
        <v>4</v>
      </c>
      <c r="V10" s="17">
        <f t="shared" si="2"/>
        <v>6</v>
      </c>
      <c r="W10" s="17">
        <f t="shared" si="2"/>
        <v>0</v>
      </c>
      <c r="X10" s="17">
        <f t="shared" si="2"/>
        <v>0</v>
      </c>
      <c r="Y10" s="17">
        <f t="shared" si="2"/>
        <v>6</v>
      </c>
      <c r="Z10" s="17">
        <f t="shared" si="2"/>
        <v>3</v>
      </c>
      <c r="AA10" s="17">
        <f t="shared" si="2"/>
        <v>2</v>
      </c>
      <c r="AB10" s="17">
        <f t="shared" si="2"/>
        <v>0</v>
      </c>
      <c r="AC10" s="17">
        <f t="shared" si="2"/>
        <v>83</v>
      </c>
      <c r="AD10" s="17">
        <f t="shared" si="2"/>
        <v>0</v>
      </c>
      <c r="AE10" s="31">
        <f t="shared" si="2"/>
        <v>45</v>
      </c>
      <c r="AF10" s="31">
        <f t="shared" si="2"/>
        <v>128</v>
      </c>
    </row>
    <row r="11" spans="2:32" s="6" customFormat="1" ht="23.1" customHeight="1" x14ac:dyDescent="0.25">
      <c r="B11" s="23" t="s">
        <v>38</v>
      </c>
      <c r="C11" s="50">
        <v>2</v>
      </c>
      <c r="D11" s="50">
        <v>0</v>
      </c>
      <c r="E11" s="50">
        <v>1</v>
      </c>
      <c r="F11" s="50">
        <v>0</v>
      </c>
      <c r="G11" s="50">
        <v>0</v>
      </c>
      <c r="H11" s="50">
        <v>0</v>
      </c>
      <c r="I11" s="50">
        <v>2</v>
      </c>
      <c r="J11" s="50">
        <v>1</v>
      </c>
      <c r="K11" s="50">
        <v>1</v>
      </c>
      <c r="L11" s="50">
        <v>0</v>
      </c>
      <c r="M11" s="50">
        <v>20</v>
      </c>
      <c r="N11" s="50">
        <v>0</v>
      </c>
      <c r="O11" s="15">
        <f t="shared" si="0"/>
        <v>7</v>
      </c>
      <c r="P11" s="15">
        <f t="shared" si="1"/>
        <v>27</v>
      </c>
      <c r="R11" s="1" t="s">
        <v>7</v>
      </c>
      <c r="S11" s="17">
        <f t="shared" ref="S11:AF11" si="3">SUM(C14:C17)</f>
        <v>26</v>
      </c>
      <c r="T11" s="17">
        <f t="shared" si="3"/>
        <v>2</v>
      </c>
      <c r="U11" s="17">
        <f t="shared" si="3"/>
        <v>1</v>
      </c>
      <c r="V11" s="17">
        <f t="shared" si="3"/>
        <v>2</v>
      </c>
      <c r="W11" s="17">
        <f t="shared" si="3"/>
        <v>1</v>
      </c>
      <c r="X11" s="17">
        <f t="shared" si="3"/>
        <v>0</v>
      </c>
      <c r="Y11" s="17">
        <f t="shared" si="3"/>
        <v>8</v>
      </c>
      <c r="Z11" s="17">
        <f t="shared" si="3"/>
        <v>4</v>
      </c>
      <c r="AA11" s="17">
        <f t="shared" si="3"/>
        <v>0</v>
      </c>
      <c r="AB11" s="17">
        <f t="shared" si="3"/>
        <v>0</v>
      </c>
      <c r="AC11" s="17">
        <f t="shared" si="3"/>
        <v>94</v>
      </c>
      <c r="AD11" s="17">
        <f t="shared" si="3"/>
        <v>0</v>
      </c>
      <c r="AE11" s="31">
        <f t="shared" si="3"/>
        <v>44</v>
      </c>
      <c r="AF11" s="31">
        <f t="shared" si="3"/>
        <v>138</v>
      </c>
    </row>
    <row r="12" spans="2:32" ht="23.1" customHeight="1" x14ac:dyDescent="0.25">
      <c r="B12" s="23" t="s">
        <v>39</v>
      </c>
      <c r="C12" s="50">
        <v>7</v>
      </c>
      <c r="D12" s="50">
        <v>4</v>
      </c>
      <c r="E12" s="50">
        <v>1</v>
      </c>
      <c r="F12" s="50">
        <v>2</v>
      </c>
      <c r="G12" s="50">
        <v>0</v>
      </c>
      <c r="H12" s="50">
        <v>0</v>
      </c>
      <c r="I12" s="50">
        <v>0</v>
      </c>
      <c r="J12" s="50">
        <v>2</v>
      </c>
      <c r="K12" s="50">
        <v>0</v>
      </c>
      <c r="L12" s="50">
        <v>0</v>
      </c>
      <c r="M12" s="50">
        <v>21</v>
      </c>
      <c r="N12" s="50">
        <v>0</v>
      </c>
      <c r="O12" s="15">
        <f t="shared" si="0"/>
        <v>16</v>
      </c>
      <c r="P12" s="15">
        <f t="shared" si="1"/>
        <v>37</v>
      </c>
      <c r="R12" s="1" t="s">
        <v>8</v>
      </c>
      <c r="S12" s="17">
        <f t="shared" ref="S12:AF12" si="4">SUM(C18:C21)</f>
        <v>25</v>
      </c>
      <c r="T12" s="17">
        <f t="shared" si="4"/>
        <v>1</v>
      </c>
      <c r="U12" s="17">
        <f t="shared" si="4"/>
        <v>7</v>
      </c>
      <c r="V12" s="17">
        <f t="shared" si="4"/>
        <v>1</v>
      </c>
      <c r="W12" s="17">
        <f t="shared" si="4"/>
        <v>0</v>
      </c>
      <c r="X12" s="17">
        <f t="shared" si="4"/>
        <v>0</v>
      </c>
      <c r="Y12" s="17">
        <f t="shared" si="4"/>
        <v>6</v>
      </c>
      <c r="Z12" s="17">
        <f t="shared" si="4"/>
        <v>2</v>
      </c>
      <c r="AA12" s="17">
        <f t="shared" si="4"/>
        <v>0</v>
      </c>
      <c r="AB12" s="17">
        <f t="shared" si="4"/>
        <v>0</v>
      </c>
      <c r="AC12" s="17">
        <f t="shared" si="4"/>
        <v>83</v>
      </c>
      <c r="AD12" s="17">
        <f t="shared" si="4"/>
        <v>1</v>
      </c>
      <c r="AE12" s="31">
        <f t="shared" si="4"/>
        <v>43</v>
      </c>
      <c r="AF12" s="31">
        <f t="shared" si="4"/>
        <v>126</v>
      </c>
    </row>
    <row r="13" spans="2:32" ht="23.1" customHeight="1" x14ac:dyDescent="0.25">
      <c r="B13" s="23" t="s">
        <v>40</v>
      </c>
      <c r="C13" s="50">
        <v>3</v>
      </c>
      <c r="D13" s="50">
        <v>1</v>
      </c>
      <c r="E13" s="50">
        <v>1</v>
      </c>
      <c r="F13" s="50">
        <v>0</v>
      </c>
      <c r="G13" s="50">
        <v>0</v>
      </c>
      <c r="H13" s="50">
        <v>0</v>
      </c>
      <c r="I13" s="50">
        <v>1</v>
      </c>
      <c r="J13" s="50">
        <v>0</v>
      </c>
      <c r="K13" s="50">
        <v>0</v>
      </c>
      <c r="L13" s="50">
        <v>0</v>
      </c>
      <c r="M13" s="50">
        <v>28</v>
      </c>
      <c r="N13" s="50">
        <v>0</v>
      </c>
      <c r="O13" s="15">
        <f t="shared" si="0"/>
        <v>6</v>
      </c>
      <c r="P13" s="15">
        <f t="shared" si="1"/>
        <v>34</v>
      </c>
      <c r="R13" s="1" t="s">
        <v>9</v>
      </c>
      <c r="S13" s="17">
        <f t="shared" ref="S13:AF13" si="5">SUM(C22:C25)</f>
        <v>20</v>
      </c>
      <c r="T13" s="17">
        <f t="shared" si="5"/>
        <v>4</v>
      </c>
      <c r="U13" s="17">
        <f t="shared" si="5"/>
        <v>6</v>
      </c>
      <c r="V13" s="17">
        <f t="shared" si="5"/>
        <v>0</v>
      </c>
      <c r="W13" s="17">
        <f t="shared" si="5"/>
        <v>1</v>
      </c>
      <c r="X13" s="17">
        <f t="shared" si="5"/>
        <v>0</v>
      </c>
      <c r="Y13" s="17">
        <f t="shared" si="5"/>
        <v>10</v>
      </c>
      <c r="Z13" s="17">
        <f t="shared" si="5"/>
        <v>3</v>
      </c>
      <c r="AA13" s="17">
        <f t="shared" si="5"/>
        <v>0</v>
      </c>
      <c r="AB13" s="17">
        <f t="shared" si="5"/>
        <v>0</v>
      </c>
      <c r="AC13" s="17">
        <f t="shared" si="5"/>
        <v>92</v>
      </c>
      <c r="AD13" s="17">
        <f t="shared" si="5"/>
        <v>0</v>
      </c>
      <c r="AE13" s="31">
        <f t="shared" si="5"/>
        <v>44</v>
      </c>
      <c r="AF13" s="31">
        <f t="shared" si="5"/>
        <v>136</v>
      </c>
    </row>
    <row r="14" spans="2:32" ht="23.1" customHeight="1" x14ac:dyDescent="0.25">
      <c r="B14" s="23" t="s">
        <v>41</v>
      </c>
      <c r="C14" s="50">
        <v>8</v>
      </c>
      <c r="D14" s="50">
        <v>1</v>
      </c>
      <c r="E14" s="50">
        <v>0</v>
      </c>
      <c r="F14" s="50">
        <v>0</v>
      </c>
      <c r="G14" s="50">
        <v>0</v>
      </c>
      <c r="H14" s="50">
        <v>0</v>
      </c>
      <c r="I14" s="50">
        <v>2</v>
      </c>
      <c r="J14" s="50">
        <v>0</v>
      </c>
      <c r="K14" s="50">
        <v>0</v>
      </c>
      <c r="L14" s="50">
        <v>0</v>
      </c>
      <c r="M14" s="50">
        <v>28</v>
      </c>
      <c r="N14" s="50">
        <v>0</v>
      </c>
      <c r="O14" s="15">
        <f t="shared" si="0"/>
        <v>11</v>
      </c>
      <c r="P14" s="15">
        <f t="shared" si="1"/>
        <v>39</v>
      </c>
      <c r="R14" s="1" t="s">
        <v>10</v>
      </c>
      <c r="S14" s="17">
        <f t="shared" ref="S14:AF14" si="6">SUM(C26:C29)</f>
        <v>21</v>
      </c>
      <c r="T14" s="17">
        <f t="shared" si="6"/>
        <v>2</v>
      </c>
      <c r="U14" s="17">
        <f t="shared" si="6"/>
        <v>4</v>
      </c>
      <c r="V14" s="17">
        <f t="shared" si="6"/>
        <v>2</v>
      </c>
      <c r="W14" s="17">
        <f t="shared" si="6"/>
        <v>0</v>
      </c>
      <c r="X14" s="17">
        <f t="shared" si="6"/>
        <v>0</v>
      </c>
      <c r="Y14" s="17">
        <f t="shared" si="6"/>
        <v>12</v>
      </c>
      <c r="Z14" s="17">
        <f t="shared" si="6"/>
        <v>8</v>
      </c>
      <c r="AA14" s="17">
        <f t="shared" si="6"/>
        <v>0</v>
      </c>
      <c r="AB14" s="17">
        <f t="shared" si="6"/>
        <v>0</v>
      </c>
      <c r="AC14" s="17">
        <f t="shared" si="6"/>
        <v>65</v>
      </c>
      <c r="AD14" s="17">
        <f t="shared" si="6"/>
        <v>1</v>
      </c>
      <c r="AE14" s="31">
        <f t="shared" si="6"/>
        <v>50</v>
      </c>
      <c r="AF14" s="31">
        <f t="shared" si="6"/>
        <v>115</v>
      </c>
    </row>
    <row r="15" spans="2:32" ht="23.1" customHeight="1" x14ac:dyDescent="0.25">
      <c r="B15" s="23" t="s">
        <v>42</v>
      </c>
      <c r="C15" s="50">
        <v>5</v>
      </c>
      <c r="D15" s="50">
        <v>0</v>
      </c>
      <c r="E15" s="50">
        <v>0</v>
      </c>
      <c r="F15" s="50">
        <v>1</v>
      </c>
      <c r="G15" s="50">
        <v>1</v>
      </c>
      <c r="H15" s="50">
        <v>0</v>
      </c>
      <c r="I15" s="50">
        <v>2</v>
      </c>
      <c r="J15" s="50">
        <v>2</v>
      </c>
      <c r="K15" s="50">
        <v>0</v>
      </c>
      <c r="L15" s="50">
        <v>0</v>
      </c>
      <c r="M15" s="50">
        <v>19</v>
      </c>
      <c r="N15" s="50">
        <v>0</v>
      </c>
      <c r="O15" s="15">
        <f t="shared" si="0"/>
        <v>11</v>
      </c>
      <c r="P15" s="15">
        <f t="shared" si="1"/>
        <v>30</v>
      </c>
      <c r="R15" s="1" t="s">
        <v>11</v>
      </c>
      <c r="S15" s="17">
        <f t="shared" ref="S15:AF15" si="7">SUM(C30:C33)</f>
        <v>23</v>
      </c>
      <c r="T15" s="17">
        <f t="shared" si="7"/>
        <v>1</v>
      </c>
      <c r="U15" s="17">
        <f t="shared" si="7"/>
        <v>6</v>
      </c>
      <c r="V15" s="17">
        <f t="shared" si="7"/>
        <v>0</v>
      </c>
      <c r="W15" s="17">
        <f t="shared" si="7"/>
        <v>1</v>
      </c>
      <c r="X15" s="17">
        <f t="shared" si="7"/>
        <v>0</v>
      </c>
      <c r="Y15" s="17">
        <f t="shared" si="7"/>
        <v>7</v>
      </c>
      <c r="Z15" s="17">
        <f t="shared" si="7"/>
        <v>2</v>
      </c>
      <c r="AA15" s="17">
        <f t="shared" si="7"/>
        <v>0</v>
      </c>
      <c r="AB15" s="17">
        <f t="shared" si="7"/>
        <v>0</v>
      </c>
      <c r="AC15" s="17">
        <f t="shared" si="7"/>
        <v>67</v>
      </c>
      <c r="AD15" s="17">
        <f t="shared" si="7"/>
        <v>0</v>
      </c>
      <c r="AE15" s="31">
        <f t="shared" si="7"/>
        <v>40</v>
      </c>
      <c r="AF15" s="31">
        <f t="shared" si="7"/>
        <v>107</v>
      </c>
    </row>
    <row r="16" spans="2:32" ht="23.1" customHeight="1" x14ac:dyDescent="0.25">
      <c r="B16" s="23" t="s">
        <v>43</v>
      </c>
      <c r="C16" s="50">
        <v>3</v>
      </c>
      <c r="D16" s="50">
        <v>0</v>
      </c>
      <c r="E16" s="50">
        <v>0</v>
      </c>
      <c r="F16" s="50">
        <v>1</v>
      </c>
      <c r="G16" s="50">
        <v>0</v>
      </c>
      <c r="H16" s="50">
        <v>0</v>
      </c>
      <c r="I16" s="50">
        <v>3</v>
      </c>
      <c r="J16" s="50">
        <v>2</v>
      </c>
      <c r="K16" s="50">
        <v>0</v>
      </c>
      <c r="L16" s="50">
        <v>0</v>
      </c>
      <c r="M16" s="50">
        <v>26</v>
      </c>
      <c r="N16" s="50">
        <v>0</v>
      </c>
      <c r="O16" s="15">
        <f t="shared" si="0"/>
        <v>9</v>
      </c>
      <c r="P16" s="15">
        <f t="shared" si="1"/>
        <v>35</v>
      </c>
      <c r="R16" s="1" t="s">
        <v>12</v>
      </c>
      <c r="S16" s="17">
        <f t="shared" ref="S16:AF16" si="8">SUM(C34:C37)</f>
        <v>17</v>
      </c>
      <c r="T16" s="17">
        <f t="shared" si="8"/>
        <v>3</v>
      </c>
      <c r="U16" s="17">
        <f t="shared" si="8"/>
        <v>1</v>
      </c>
      <c r="V16" s="17">
        <f t="shared" si="8"/>
        <v>1</v>
      </c>
      <c r="W16" s="17">
        <f t="shared" si="8"/>
        <v>0</v>
      </c>
      <c r="X16" s="17">
        <f t="shared" si="8"/>
        <v>0</v>
      </c>
      <c r="Y16" s="17">
        <f t="shared" si="8"/>
        <v>10</v>
      </c>
      <c r="Z16" s="17">
        <f t="shared" si="8"/>
        <v>5</v>
      </c>
      <c r="AA16" s="17">
        <f t="shared" si="8"/>
        <v>0</v>
      </c>
      <c r="AB16" s="17">
        <f t="shared" si="8"/>
        <v>0</v>
      </c>
      <c r="AC16" s="17">
        <f t="shared" si="8"/>
        <v>64</v>
      </c>
      <c r="AD16" s="17">
        <f t="shared" si="8"/>
        <v>0</v>
      </c>
      <c r="AE16" s="31">
        <f t="shared" si="8"/>
        <v>37</v>
      </c>
      <c r="AF16" s="31">
        <f t="shared" si="8"/>
        <v>101</v>
      </c>
    </row>
    <row r="17" spans="2:32" ht="23.1" customHeight="1" x14ac:dyDescent="0.25">
      <c r="B17" s="23" t="s">
        <v>44</v>
      </c>
      <c r="C17" s="50">
        <v>10</v>
      </c>
      <c r="D17" s="50">
        <v>1</v>
      </c>
      <c r="E17" s="50">
        <v>1</v>
      </c>
      <c r="F17" s="50">
        <v>0</v>
      </c>
      <c r="G17" s="50">
        <v>0</v>
      </c>
      <c r="H17" s="50">
        <v>0</v>
      </c>
      <c r="I17" s="50">
        <v>1</v>
      </c>
      <c r="J17" s="50">
        <v>0</v>
      </c>
      <c r="K17" s="50">
        <v>0</v>
      </c>
      <c r="L17" s="50">
        <v>0</v>
      </c>
      <c r="M17" s="50">
        <v>21</v>
      </c>
      <c r="N17" s="50">
        <v>0</v>
      </c>
      <c r="O17" s="15">
        <f t="shared" si="0"/>
        <v>13</v>
      </c>
      <c r="P17" s="15">
        <f t="shared" si="1"/>
        <v>34</v>
      </c>
      <c r="R17" s="1" t="s">
        <v>13</v>
      </c>
      <c r="S17" s="17">
        <f t="shared" ref="S17:AF17" si="9">SUM(C38:C41)</f>
        <v>19</v>
      </c>
      <c r="T17" s="17">
        <f t="shared" si="9"/>
        <v>0</v>
      </c>
      <c r="U17" s="17">
        <f t="shared" si="9"/>
        <v>4</v>
      </c>
      <c r="V17" s="17">
        <f t="shared" si="9"/>
        <v>3</v>
      </c>
      <c r="W17" s="17">
        <f t="shared" si="9"/>
        <v>1</v>
      </c>
      <c r="X17" s="17">
        <f t="shared" si="9"/>
        <v>0</v>
      </c>
      <c r="Y17" s="17">
        <f t="shared" si="9"/>
        <v>9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63</v>
      </c>
      <c r="AD17" s="17">
        <f t="shared" si="9"/>
        <v>0</v>
      </c>
      <c r="AE17" s="31">
        <f t="shared" si="9"/>
        <v>36</v>
      </c>
      <c r="AF17" s="31">
        <f t="shared" si="9"/>
        <v>99</v>
      </c>
    </row>
    <row r="18" spans="2:32" ht="23.1" customHeight="1" x14ac:dyDescent="0.25">
      <c r="B18" s="23" t="s">
        <v>45</v>
      </c>
      <c r="C18" s="50">
        <v>8</v>
      </c>
      <c r="D18" s="50">
        <v>0</v>
      </c>
      <c r="E18" s="50">
        <v>3</v>
      </c>
      <c r="F18" s="50">
        <v>0</v>
      </c>
      <c r="G18" s="50">
        <v>0</v>
      </c>
      <c r="H18" s="50">
        <v>0</v>
      </c>
      <c r="I18" s="50">
        <v>1</v>
      </c>
      <c r="J18" s="50">
        <v>0</v>
      </c>
      <c r="K18" s="50">
        <v>0</v>
      </c>
      <c r="L18" s="50">
        <v>0</v>
      </c>
      <c r="M18" s="50">
        <v>21</v>
      </c>
      <c r="N18" s="50">
        <v>0</v>
      </c>
      <c r="O18" s="15">
        <f t="shared" si="0"/>
        <v>12</v>
      </c>
      <c r="P18" s="15">
        <f t="shared" si="1"/>
        <v>33</v>
      </c>
      <c r="R18" s="1" t="s">
        <v>14</v>
      </c>
      <c r="S18" s="17">
        <f t="shared" ref="S18:AF18" si="10">SUM(C42:C45)</f>
        <v>16</v>
      </c>
      <c r="T18" s="17">
        <f t="shared" si="10"/>
        <v>4</v>
      </c>
      <c r="U18" s="17">
        <f t="shared" si="10"/>
        <v>2</v>
      </c>
      <c r="V18" s="17">
        <f t="shared" si="10"/>
        <v>2</v>
      </c>
      <c r="W18" s="17">
        <f t="shared" si="10"/>
        <v>0</v>
      </c>
      <c r="X18" s="17">
        <f t="shared" si="10"/>
        <v>0</v>
      </c>
      <c r="Y18" s="17">
        <f t="shared" si="10"/>
        <v>6</v>
      </c>
      <c r="Z18" s="17">
        <f t="shared" si="10"/>
        <v>4</v>
      </c>
      <c r="AA18" s="17">
        <f t="shared" si="10"/>
        <v>1</v>
      </c>
      <c r="AB18" s="17">
        <f t="shared" si="10"/>
        <v>0</v>
      </c>
      <c r="AC18" s="17">
        <f t="shared" si="10"/>
        <v>68</v>
      </c>
      <c r="AD18" s="17">
        <f t="shared" si="10"/>
        <v>0</v>
      </c>
      <c r="AE18" s="31">
        <f t="shared" si="10"/>
        <v>35</v>
      </c>
      <c r="AF18" s="31">
        <f t="shared" si="10"/>
        <v>103</v>
      </c>
    </row>
    <row r="19" spans="2:32" ht="23.1" customHeight="1" x14ac:dyDescent="0.25">
      <c r="B19" s="23" t="s">
        <v>46</v>
      </c>
      <c r="C19" s="50">
        <v>5</v>
      </c>
      <c r="D19" s="50">
        <v>1</v>
      </c>
      <c r="E19" s="50">
        <v>3</v>
      </c>
      <c r="F19" s="50">
        <v>0</v>
      </c>
      <c r="G19" s="50">
        <v>0</v>
      </c>
      <c r="H19" s="50">
        <v>0</v>
      </c>
      <c r="I19" s="50">
        <v>4</v>
      </c>
      <c r="J19" s="50">
        <v>1</v>
      </c>
      <c r="K19" s="50">
        <v>0</v>
      </c>
      <c r="L19" s="50">
        <v>0</v>
      </c>
      <c r="M19" s="50">
        <v>23</v>
      </c>
      <c r="N19" s="50">
        <v>0</v>
      </c>
      <c r="O19" s="15">
        <f t="shared" si="0"/>
        <v>14</v>
      </c>
      <c r="P19" s="15">
        <f t="shared" si="1"/>
        <v>37</v>
      </c>
      <c r="R19" s="1" t="s">
        <v>15</v>
      </c>
      <c r="S19" s="17">
        <f t="shared" ref="S19:AF19" si="11">SUM(C46:C49)</f>
        <v>23</v>
      </c>
      <c r="T19" s="17">
        <f t="shared" si="11"/>
        <v>4</v>
      </c>
      <c r="U19" s="17">
        <f t="shared" si="11"/>
        <v>1</v>
      </c>
      <c r="V19" s="17">
        <f t="shared" si="11"/>
        <v>4</v>
      </c>
      <c r="W19" s="17">
        <f t="shared" si="11"/>
        <v>1</v>
      </c>
      <c r="X19" s="17">
        <f t="shared" si="11"/>
        <v>0</v>
      </c>
      <c r="Y19" s="17">
        <f t="shared" si="11"/>
        <v>4</v>
      </c>
      <c r="Z19" s="17">
        <f t="shared" si="11"/>
        <v>3</v>
      </c>
      <c r="AA19" s="17">
        <f t="shared" si="11"/>
        <v>0</v>
      </c>
      <c r="AB19" s="17">
        <f t="shared" si="11"/>
        <v>0</v>
      </c>
      <c r="AC19" s="17">
        <f t="shared" si="11"/>
        <v>79</v>
      </c>
      <c r="AD19" s="17">
        <f t="shared" si="11"/>
        <v>0</v>
      </c>
      <c r="AE19" s="31">
        <f t="shared" si="11"/>
        <v>40</v>
      </c>
      <c r="AF19" s="31">
        <f t="shared" si="11"/>
        <v>119</v>
      </c>
    </row>
    <row r="20" spans="2:32" ht="23.1" customHeight="1" x14ac:dyDescent="0.25">
      <c r="B20" s="23" t="s">
        <v>47</v>
      </c>
      <c r="C20" s="50">
        <v>5</v>
      </c>
      <c r="D20" s="50">
        <v>0</v>
      </c>
      <c r="E20" s="50">
        <v>0</v>
      </c>
      <c r="F20" s="50">
        <v>1</v>
      </c>
      <c r="G20" s="50">
        <v>0</v>
      </c>
      <c r="H20" s="50">
        <v>0</v>
      </c>
      <c r="I20" s="50">
        <v>1</v>
      </c>
      <c r="J20" s="50">
        <v>0</v>
      </c>
      <c r="K20" s="50">
        <v>0</v>
      </c>
      <c r="L20" s="50">
        <v>0</v>
      </c>
      <c r="M20" s="50">
        <v>24</v>
      </c>
      <c r="N20" s="50">
        <v>0</v>
      </c>
      <c r="O20" s="15">
        <f t="shared" si="0"/>
        <v>7</v>
      </c>
      <c r="P20" s="15">
        <f t="shared" si="1"/>
        <v>31</v>
      </c>
      <c r="R20" s="1" t="s">
        <v>16</v>
      </c>
      <c r="S20" s="17">
        <f t="shared" ref="S20:AF20" si="12">SUM(C50:C53)</f>
        <v>34</v>
      </c>
      <c r="T20" s="17">
        <f t="shared" si="12"/>
        <v>12</v>
      </c>
      <c r="U20" s="17">
        <f t="shared" si="12"/>
        <v>5</v>
      </c>
      <c r="V20" s="17">
        <f t="shared" si="12"/>
        <v>8</v>
      </c>
      <c r="W20" s="17">
        <f t="shared" si="12"/>
        <v>0</v>
      </c>
      <c r="X20" s="17">
        <f t="shared" si="12"/>
        <v>0</v>
      </c>
      <c r="Y20" s="17">
        <f t="shared" si="12"/>
        <v>13</v>
      </c>
      <c r="Z20" s="17">
        <f t="shared" si="12"/>
        <v>3</v>
      </c>
      <c r="AA20" s="17">
        <f t="shared" si="12"/>
        <v>0</v>
      </c>
      <c r="AB20" s="17">
        <f t="shared" si="12"/>
        <v>3</v>
      </c>
      <c r="AC20" s="17">
        <f t="shared" si="12"/>
        <v>109</v>
      </c>
      <c r="AD20" s="17">
        <f t="shared" si="12"/>
        <v>0</v>
      </c>
      <c r="AE20" s="31">
        <f t="shared" si="12"/>
        <v>78</v>
      </c>
      <c r="AF20" s="31">
        <f t="shared" si="12"/>
        <v>187</v>
      </c>
    </row>
    <row r="21" spans="2:32" ht="23.1" customHeight="1" x14ac:dyDescent="0.25">
      <c r="B21" s="23" t="s">
        <v>48</v>
      </c>
      <c r="C21" s="50">
        <v>7</v>
      </c>
      <c r="D21" s="50">
        <v>0</v>
      </c>
      <c r="E21" s="50">
        <v>1</v>
      </c>
      <c r="F21" s="50">
        <v>0</v>
      </c>
      <c r="G21" s="50">
        <v>0</v>
      </c>
      <c r="H21" s="50">
        <v>0</v>
      </c>
      <c r="I21" s="50">
        <v>0</v>
      </c>
      <c r="J21" s="50">
        <v>1</v>
      </c>
      <c r="K21" s="50">
        <v>0</v>
      </c>
      <c r="L21" s="50">
        <v>0</v>
      </c>
      <c r="M21" s="50">
        <v>15</v>
      </c>
      <c r="N21" s="50">
        <v>1</v>
      </c>
      <c r="O21" s="15">
        <f t="shared" si="0"/>
        <v>10</v>
      </c>
      <c r="P21" s="15">
        <f t="shared" si="1"/>
        <v>25</v>
      </c>
      <c r="R21" s="36" t="s">
        <v>20</v>
      </c>
      <c r="S21" s="34">
        <f t="shared" ref="S21:AF21" si="13">SUM(C54:C57)</f>
        <v>35</v>
      </c>
      <c r="T21" s="17">
        <f t="shared" si="13"/>
        <v>7</v>
      </c>
      <c r="U21" s="17">
        <f t="shared" si="13"/>
        <v>5</v>
      </c>
      <c r="V21" s="17">
        <f t="shared" si="13"/>
        <v>8</v>
      </c>
      <c r="W21" s="17">
        <f t="shared" si="13"/>
        <v>0</v>
      </c>
      <c r="X21" s="17">
        <f t="shared" si="13"/>
        <v>0</v>
      </c>
      <c r="Y21" s="17">
        <f t="shared" si="13"/>
        <v>10</v>
      </c>
      <c r="Z21" s="17">
        <f t="shared" si="13"/>
        <v>2</v>
      </c>
      <c r="AA21" s="17">
        <f t="shared" si="13"/>
        <v>1</v>
      </c>
      <c r="AB21" s="17">
        <f t="shared" si="13"/>
        <v>0</v>
      </c>
      <c r="AC21" s="17">
        <f t="shared" si="13"/>
        <v>111</v>
      </c>
      <c r="AD21" s="17">
        <f t="shared" si="13"/>
        <v>0</v>
      </c>
      <c r="AE21" s="31">
        <f t="shared" si="13"/>
        <v>68</v>
      </c>
      <c r="AF21" s="31">
        <f t="shared" si="13"/>
        <v>179</v>
      </c>
    </row>
    <row r="22" spans="2:32" ht="23.1" customHeight="1" x14ac:dyDescent="0.25">
      <c r="B22" s="23" t="s">
        <v>49</v>
      </c>
      <c r="C22" s="50">
        <v>6</v>
      </c>
      <c r="D22" s="50">
        <v>3</v>
      </c>
      <c r="E22" s="50">
        <v>3</v>
      </c>
      <c r="F22" s="50">
        <v>0</v>
      </c>
      <c r="G22" s="50">
        <v>0</v>
      </c>
      <c r="H22" s="50">
        <v>0</v>
      </c>
      <c r="I22" s="50">
        <v>5</v>
      </c>
      <c r="J22" s="50">
        <v>0</v>
      </c>
      <c r="K22" s="50">
        <v>0</v>
      </c>
      <c r="L22" s="50">
        <v>0</v>
      </c>
      <c r="M22" s="50">
        <v>28</v>
      </c>
      <c r="N22" s="50">
        <v>0</v>
      </c>
      <c r="O22" s="15">
        <f t="shared" si="0"/>
        <v>17</v>
      </c>
      <c r="P22" s="15">
        <f t="shared" si="1"/>
        <v>45</v>
      </c>
      <c r="R22" s="38" t="s">
        <v>90</v>
      </c>
      <c r="S22" s="39">
        <f>MAX(S10:S12)</f>
        <v>26</v>
      </c>
      <c r="T22" s="39">
        <f t="shared" ref="T22:AF22" si="14">MAX(T10:T12)</f>
        <v>6</v>
      </c>
      <c r="U22" s="39">
        <f t="shared" si="14"/>
        <v>7</v>
      </c>
      <c r="V22" s="39">
        <f t="shared" si="14"/>
        <v>6</v>
      </c>
      <c r="W22" s="39">
        <f t="shared" si="14"/>
        <v>1</v>
      </c>
      <c r="X22" s="39">
        <f t="shared" si="14"/>
        <v>0</v>
      </c>
      <c r="Y22" s="39">
        <f t="shared" si="14"/>
        <v>8</v>
      </c>
      <c r="Z22" s="39">
        <f t="shared" si="14"/>
        <v>4</v>
      </c>
      <c r="AA22" s="39">
        <f t="shared" si="14"/>
        <v>2</v>
      </c>
      <c r="AB22" s="39">
        <f t="shared" si="14"/>
        <v>0</v>
      </c>
      <c r="AC22" s="39">
        <f t="shared" si="14"/>
        <v>94</v>
      </c>
      <c r="AD22" s="39">
        <f t="shared" si="14"/>
        <v>1</v>
      </c>
      <c r="AE22" s="40">
        <f t="shared" si="14"/>
        <v>45</v>
      </c>
      <c r="AF22" s="40">
        <f t="shared" si="14"/>
        <v>138</v>
      </c>
    </row>
    <row r="23" spans="2:32" ht="23.1" customHeight="1" x14ac:dyDescent="0.25">
      <c r="B23" s="23" t="s">
        <v>50</v>
      </c>
      <c r="C23" s="50">
        <v>5</v>
      </c>
      <c r="D23" s="50">
        <v>0</v>
      </c>
      <c r="E23" s="50">
        <v>2</v>
      </c>
      <c r="F23" s="50">
        <v>0</v>
      </c>
      <c r="G23" s="50">
        <v>0</v>
      </c>
      <c r="H23" s="50">
        <v>0</v>
      </c>
      <c r="I23" s="50">
        <v>3</v>
      </c>
      <c r="J23" s="50">
        <v>0</v>
      </c>
      <c r="K23" s="50">
        <v>0</v>
      </c>
      <c r="L23" s="50">
        <v>0</v>
      </c>
      <c r="M23" s="50">
        <v>25</v>
      </c>
      <c r="N23" s="50">
        <v>0</v>
      </c>
      <c r="O23" s="15">
        <f t="shared" si="0"/>
        <v>10</v>
      </c>
      <c r="P23" s="15">
        <f t="shared" si="1"/>
        <v>35</v>
      </c>
      <c r="R23" s="38" t="s">
        <v>91</v>
      </c>
      <c r="S23" s="39">
        <f>MAX(S13:S18)</f>
        <v>23</v>
      </c>
      <c r="T23" s="39">
        <f t="shared" ref="T23:AF23" si="15">MAX(T13:T18)</f>
        <v>4</v>
      </c>
      <c r="U23" s="39">
        <f t="shared" si="15"/>
        <v>6</v>
      </c>
      <c r="V23" s="39">
        <f t="shared" si="15"/>
        <v>3</v>
      </c>
      <c r="W23" s="39">
        <f t="shared" si="15"/>
        <v>1</v>
      </c>
      <c r="X23" s="39">
        <f t="shared" si="15"/>
        <v>0</v>
      </c>
      <c r="Y23" s="39">
        <f t="shared" si="15"/>
        <v>12</v>
      </c>
      <c r="Z23" s="39">
        <f t="shared" si="15"/>
        <v>8</v>
      </c>
      <c r="AA23" s="39">
        <f t="shared" si="15"/>
        <v>1</v>
      </c>
      <c r="AB23" s="39">
        <f t="shared" si="15"/>
        <v>0</v>
      </c>
      <c r="AC23" s="39">
        <f t="shared" si="15"/>
        <v>92</v>
      </c>
      <c r="AD23" s="39">
        <f t="shared" si="15"/>
        <v>1</v>
      </c>
      <c r="AE23" s="40">
        <f t="shared" si="15"/>
        <v>50</v>
      </c>
      <c r="AF23" s="40">
        <f t="shared" si="15"/>
        <v>136</v>
      </c>
    </row>
    <row r="24" spans="2:32" ht="23.1" customHeight="1" x14ac:dyDescent="0.25">
      <c r="B24" s="23" t="s">
        <v>51</v>
      </c>
      <c r="C24" s="50">
        <v>4</v>
      </c>
      <c r="D24" s="50">
        <v>0</v>
      </c>
      <c r="E24" s="50">
        <v>0</v>
      </c>
      <c r="F24" s="50">
        <v>0</v>
      </c>
      <c r="G24" s="50">
        <v>1</v>
      </c>
      <c r="H24" s="50">
        <v>0</v>
      </c>
      <c r="I24" s="50">
        <v>2</v>
      </c>
      <c r="J24" s="50">
        <v>2</v>
      </c>
      <c r="K24" s="50">
        <v>0</v>
      </c>
      <c r="L24" s="50">
        <v>0</v>
      </c>
      <c r="M24" s="50">
        <v>21</v>
      </c>
      <c r="N24" s="50">
        <v>0</v>
      </c>
      <c r="O24" s="15">
        <f t="shared" si="0"/>
        <v>9</v>
      </c>
      <c r="P24" s="15">
        <f t="shared" si="1"/>
        <v>30</v>
      </c>
      <c r="R24" s="38" t="s">
        <v>92</v>
      </c>
      <c r="S24" s="39">
        <f>MAX(S19:S21)</f>
        <v>35</v>
      </c>
      <c r="T24" s="39">
        <f t="shared" ref="T24:AF24" si="16">MAX(T19:T21)</f>
        <v>12</v>
      </c>
      <c r="U24" s="39">
        <f t="shared" si="16"/>
        <v>5</v>
      </c>
      <c r="V24" s="39">
        <f t="shared" si="16"/>
        <v>8</v>
      </c>
      <c r="W24" s="39">
        <f t="shared" si="16"/>
        <v>1</v>
      </c>
      <c r="X24" s="39">
        <f t="shared" si="16"/>
        <v>0</v>
      </c>
      <c r="Y24" s="39">
        <f t="shared" si="16"/>
        <v>13</v>
      </c>
      <c r="Z24" s="39">
        <f t="shared" si="16"/>
        <v>3</v>
      </c>
      <c r="AA24" s="39">
        <f t="shared" si="16"/>
        <v>1</v>
      </c>
      <c r="AB24" s="39">
        <f t="shared" si="16"/>
        <v>3</v>
      </c>
      <c r="AC24" s="39">
        <f t="shared" si="16"/>
        <v>111</v>
      </c>
      <c r="AD24" s="39">
        <f t="shared" si="16"/>
        <v>0</v>
      </c>
      <c r="AE24" s="40">
        <f t="shared" si="16"/>
        <v>78</v>
      </c>
      <c r="AF24" s="40">
        <f t="shared" si="16"/>
        <v>187</v>
      </c>
    </row>
    <row r="25" spans="2:32" ht="23.1" customHeight="1" x14ac:dyDescent="0.25">
      <c r="B25" s="23" t="s">
        <v>52</v>
      </c>
      <c r="C25" s="50">
        <v>5</v>
      </c>
      <c r="D25" s="50">
        <v>1</v>
      </c>
      <c r="E25" s="50">
        <v>1</v>
      </c>
      <c r="F25" s="50">
        <v>0</v>
      </c>
      <c r="G25" s="50">
        <v>0</v>
      </c>
      <c r="H25" s="50">
        <v>0</v>
      </c>
      <c r="I25" s="50">
        <v>0</v>
      </c>
      <c r="J25" s="50">
        <v>1</v>
      </c>
      <c r="K25" s="50">
        <v>0</v>
      </c>
      <c r="L25" s="50">
        <v>0</v>
      </c>
      <c r="M25" s="50">
        <v>18</v>
      </c>
      <c r="N25" s="50">
        <v>0</v>
      </c>
      <c r="O25" s="15">
        <f t="shared" si="0"/>
        <v>8</v>
      </c>
      <c r="P25" s="15">
        <f t="shared" si="1"/>
        <v>26</v>
      </c>
      <c r="R25" s="37" t="s">
        <v>85</v>
      </c>
      <c r="S25" s="35">
        <f t="shared" ref="S25:AF25" si="17">SUM(S10:S12)</f>
        <v>69</v>
      </c>
      <c r="T25" s="16">
        <f t="shared" si="17"/>
        <v>9</v>
      </c>
      <c r="U25" s="16">
        <f t="shared" si="17"/>
        <v>12</v>
      </c>
      <c r="V25" s="16">
        <f t="shared" si="17"/>
        <v>9</v>
      </c>
      <c r="W25" s="16">
        <f t="shared" si="17"/>
        <v>1</v>
      </c>
      <c r="X25" s="16">
        <f t="shared" si="17"/>
        <v>0</v>
      </c>
      <c r="Y25" s="16">
        <f t="shared" si="17"/>
        <v>20</v>
      </c>
      <c r="Z25" s="16">
        <f t="shared" si="17"/>
        <v>9</v>
      </c>
      <c r="AA25" s="16">
        <f t="shared" si="17"/>
        <v>2</v>
      </c>
      <c r="AB25" s="16">
        <f t="shared" si="17"/>
        <v>0</v>
      </c>
      <c r="AC25" s="16">
        <f t="shared" si="17"/>
        <v>260</v>
      </c>
      <c r="AD25" s="16">
        <f t="shared" si="17"/>
        <v>1</v>
      </c>
      <c r="AE25" s="32">
        <f t="shared" si="17"/>
        <v>132</v>
      </c>
      <c r="AF25" s="32">
        <f t="shared" si="17"/>
        <v>392</v>
      </c>
    </row>
    <row r="26" spans="2:32" ht="23.1" customHeight="1" x14ac:dyDescent="0.25">
      <c r="B26" s="23" t="s">
        <v>53</v>
      </c>
      <c r="C26" s="50">
        <v>4</v>
      </c>
      <c r="D26" s="50">
        <v>0</v>
      </c>
      <c r="E26" s="50">
        <v>0</v>
      </c>
      <c r="F26" s="50">
        <v>1</v>
      </c>
      <c r="G26" s="50">
        <v>0</v>
      </c>
      <c r="H26" s="50">
        <v>0</v>
      </c>
      <c r="I26" s="50">
        <v>3</v>
      </c>
      <c r="J26" s="50">
        <v>1</v>
      </c>
      <c r="K26" s="50">
        <v>0</v>
      </c>
      <c r="L26" s="50">
        <v>0</v>
      </c>
      <c r="M26" s="50">
        <v>18</v>
      </c>
      <c r="N26" s="50">
        <v>0</v>
      </c>
      <c r="O26" s="15">
        <f t="shared" si="0"/>
        <v>9</v>
      </c>
      <c r="P26" s="15">
        <f t="shared" si="1"/>
        <v>27</v>
      </c>
      <c r="R26" s="28" t="s">
        <v>86</v>
      </c>
      <c r="S26" s="16">
        <f t="shared" ref="S26:AF26" si="18">SUM(S13:S18)</f>
        <v>116</v>
      </c>
      <c r="T26" s="16">
        <f t="shared" si="18"/>
        <v>14</v>
      </c>
      <c r="U26" s="16">
        <f t="shared" si="18"/>
        <v>23</v>
      </c>
      <c r="V26" s="16">
        <f t="shared" si="18"/>
        <v>8</v>
      </c>
      <c r="W26" s="16">
        <f t="shared" si="18"/>
        <v>3</v>
      </c>
      <c r="X26" s="16">
        <f t="shared" si="18"/>
        <v>0</v>
      </c>
      <c r="Y26" s="16">
        <f t="shared" si="18"/>
        <v>54</v>
      </c>
      <c r="Z26" s="16">
        <f t="shared" si="18"/>
        <v>22</v>
      </c>
      <c r="AA26" s="16">
        <f t="shared" si="18"/>
        <v>1</v>
      </c>
      <c r="AB26" s="16">
        <f t="shared" si="18"/>
        <v>0</v>
      </c>
      <c r="AC26" s="16">
        <f t="shared" si="18"/>
        <v>419</v>
      </c>
      <c r="AD26" s="16">
        <f t="shared" si="18"/>
        <v>1</v>
      </c>
      <c r="AE26" s="32">
        <f t="shared" si="18"/>
        <v>242</v>
      </c>
      <c r="AF26" s="32">
        <f t="shared" si="18"/>
        <v>661</v>
      </c>
    </row>
    <row r="27" spans="2:32" ht="23.1" customHeight="1" x14ac:dyDescent="0.25">
      <c r="B27" s="23" t="s">
        <v>54</v>
      </c>
      <c r="C27" s="50">
        <v>8</v>
      </c>
      <c r="D27" s="50">
        <v>0</v>
      </c>
      <c r="E27" s="50">
        <v>3</v>
      </c>
      <c r="F27" s="50">
        <v>0</v>
      </c>
      <c r="G27" s="50">
        <v>0</v>
      </c>
      <c r="H27" s="50">
        <v>0</v>
      </c>
      <c r="I27" s="50">
        <v>3</v>
      </c>
      <c r="J27" s="50">
        <v>4</v>
      </c>
      <c r="K27" s="50">
        <v>0</v>
      </c>
      <c r="L27" s="50">
        <v>0</v>
      </c>
      <c r="M27" s="50">
        <v>17</v>
      </c>
      <c r="N27" s="50">
        <v>1</v>
      </c>
      <c r="O27" s="15">
        <f t="shared" si="0"/>
        <v>19</v>
      </c>
      <c r="P27" s="15">
        <f t="shared" si="1"/>
        <v>36</v>
      </c>
      <c r="R27" s="29" t="s">
        <v>87</v>
      </c>
      <c r="S27" s="16">
        <f t="shared" ref="S27:AF27" si="19">SUM(S19:S21)</f>
        <v>92</v>
      </c>
      <c r="T27" s="16">
        <f t="shared" si="19"/>
        <v>23</v>
      </c>
      <c r="U27" s="16">
        <f t="shared" si="19"/>
        <v>11</v>
      </c>
      <c r="V27" s="16">
        <f t="shared" si="19"/>
        <v>20</v>
      </c>
      <c r="W27" s="16">
        <f t="shared" si="19"/>
        <v>1</v>
      </c>
      <c r="X27" s="16">
        <f t="shared" si="19"/>
        <v>0</v>
      </c>
      <c r="Y27" s="16">
        <f t="shared" si="19"/>
        <v>27</v>
      </c>
      <c r="Z27" s="16">
        <f t="shared" si="19"/>
        <v>8</v>
      </c>
      <c r="AA27" s="16">
        <f t="shared" si="19"/>
        <v>1</v>
      </c>
      <c r="AB27" s="16">
        <f t="shared" si="19"/>
        <v>3</v>
      </c>
      <c r="AC27" s="16">
        <f t="shared" si="19"/>
        <v>299</v>
      </c>
      <c r="AD27" s="16">
        <f t="shared" si="19"/>
        <v>0</v>
      </c>
      <c r="AE27" s="32">
        <f t="shared" si="19"/>
        <v>186</v>
      </c>
      <c r="AF27" s="32">
        <f t="shared" si="19"/>
        <v>485</v>
      </c>
    </row>
    <row r="28" spans="2:32" ht="23.1" customHeight="1" x14ac:dyDescent="0.25">
      <c r="B28" s="23" t="s">
        <v>55</v>
      </c>
      <c r="C28" s="50">
        <v>3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3</v>
      </c>
      <c r="J28" s="50">
        <v>1</v>
      </c>
      <c r="K28" s="50">
        <v>0</v>
      </c>
      <c r="L28" s="50">
        <v>0</v>
      </c>
      <c r="M28" s="50">
        <v>9</v>
      </c>
      <c r="N28" s="50">
        <v>0</v>
      </c>
      <c r="O28" s="15">
        <f t="shared" si="0"/>
        <v>7</v>
      </c>
      <c r="P28" s="15">
        <f t="shared" si="1"/>
        <v>16</v>
      </c>
      <c r="R28" s="5" t="s">
        <v>17</v>
      </c>
      <c r="S28" s="16">
        <f t="shared" ref="S28:AF28" si="20">SUM(S10:S21)</f>
        <v>277</v>
      </c>
      <c r="T28" s="16">
        <f t="shared" si="20"/>
        <v>46</v>
      </c>
      <c r="U28" s="16">
        <f t="shared" si="20"/>
        <v>46</v>
      </c>
      <c r="V28" s="16">
        <f t="shared" si="20"/>
        <v>37</v>
      </c>
      <c r="W28" s="16">
        <f t="shared" si="20"/>
        <v>5</v>
      </c>
      <c r="X28" s="16">
        <f t="shared" si="20"/>
        <v>0</v>
      </c>
      <c r="Y28" s="16">
        <f t="shared" si="20"/>
        <v>101</v>
      </c>
      <c r="Z28" s="16">
        <f t="shared" si="20"/>
        <v>39</v>
      </c>
      <c r="AA28" s="16">
        <f t="shared" si="20"/>
        <v>4</v>
      </c>
      <c r="AB28" s="16">
        <f t="shared" si="20"/>
        <v>3</v>
      </c>
      <c r="AC28" s="16">
        <f t="shared" si="20"/>
        <v>978</v>
      </c>
      <c r="AD28" s="16">
        <f t="shared" si="20"/>
        <v>2</v>
      </c>
      <c r="AE28" s="32">
        <f t="shared" si="20"/>
        <v>560</v>
      </c>
      <c r="AF28" s="32">
        <f t="shared" si="20"/>
        <v>1538</v>
      </c>
    </row>
    <row r="29" spans="2:32" ht="23.1" customHeight="1" x14ac:dyDescent="0.25">
      <c r="B29" s="23" t="s">
        <v>56</v>
      </c>
      <c r="C29" s="50">
        <v>6</v>
      </c>
      <c r="D29" s="50">
        <v>2</v>
      </c>
      <c r="E29" s="50">
        <v>1</v>
      </c>
      <c r="F29" s="50">
        <v>1</v>
      </c>
      <c r="G29" s="50">
        <v>0</v>
      </c>
      <c r="H29" s="50">
        <v>0</v>
      </c>
      <c r="I29" s="50">
        <v>3</v>
      </c>
      <c r="J29" s="50">
        <v>2</v>
      </c>
      <c r="K29" s="50">
        <v>0</v>
      </c>
      <c r="L29" s="50">
        <v>0</v>
      </c>
      <c r="M29" s="50">
        <v>21</v>
      </c>
      <c r="N29" s="50">
        <v>0</v>
      </c>
      <c r="O29" s="15">
        <f t="shared" si="0"/>
        <v>15</v>
      </c>
      <c r="P29" s="15">
        <f t="shared" si="1"/>
        <v>36</v>
      </c>
      <c r="R29"/>
      <c r="S29" s="20"/>
      <c r="T29" s="19"/>
    </row>
    <row r="30" spans="2:32" ht="23.1" customHeight="1" x14ac:dyDescent="0.25">
      <c r="B30" s="23" t="s">
        <v>57</v>
      </c>
      <c r="C30" s="50">
        <v>4</v>
      </c>
      <c r="D30" s="50">
        <v>1</v>
      </c>
      <c r="E30" s="50">
        <v>2</v>
      </c>
      <c r="F30" s="50">
        <v>0</v>
      </c>
      <c r="G30" s="50">
        <v>0</v>
      </c>
      <c r="H30" s="50">
        <v>0</v>
      </c>
      <c r="I30" s="50">
        <v>3</v>
      </c>
      <c r="J30" s="50">
        <v>1</v>
      </c>
      <c r="K30" s="50">
        <v>0</v>
      </c>
      <c r="L30" s="50">
        <v>0</v>
      </c>
      <c r="M30" s="50">
        <v>18</v>
      </c>
      <c r="N30" s="50">
        <v>0</v>
      </c>
      <c r="O30" s="15">
        <f t="shared" si="0"/>
        <v>11</v>
      </c>
      <c r="P30" s="15">
        <f t="shared" si="1"/>
        <v>29</v>
      </c>
    </row>
    <row r="31" spans="2:32" ht="23.1" customHeight="1" x14ac:dyDescent="0.25">
      <c r="B31" s="24" t="s">
        <v>58</v>
      </c>
      <c r="C31" s="50">
        <v>7</v>
      </c>
      <c r="D31" s="50">
        <v>0</v>
      </c>
      <c r="E31" s="50">
        <v>3</v>
      </c>
      <c r="F31" s="50">
        <v>0</v>
      </c>
      <c r="G31" s="50">
        <v>0</v>
      </c>
      <c r="H31" s="50">
        <v>0</v>
      </c>
      <c r="I31" s="50">
        <v>1</v>
      </c>
      <c r="J31" s="50">
        <v>1</v>
      </c>
      <c r="K31" s="50">
        <v>0</v>
      </c>
      <c r="L31" s="50">
        <v>0</v>
      </c>
      <c r="M31" s="50">
        <v>23</v>
      </c>
      <c r="N31" s="50">
        <v>0</v>
      </c>
      <c r="O31" s="15">
        <f t="shared" si="0"/>
        <v>12</v>
      </c>
      <c r="P31" s="15">
        <f t="shared" si="1"/>
        <v>35</v>
      </c>
    </row>
    <row r="32" spans="2:32" ht="23.1" customHeight="1" x14ac:dyDescent="0.25">
      <c r="B32" s="24" t="s">
        <v>59</v>
      </c>
      <c r="C32" s="50">
        <v>6</v>
      </c>
      <c r="D32" s="50">
        <v>0</v>
      </c>
      <c r="E32" s="50">
        <v>1</v>
      </c>
      <c r="F32" s="50">
        <v>0</v>
      </c>
      <c r="G32" s="50">
        <v>0</v>
      </c>
      <c r="H32" s="50">
        <v>0</v>
      </c>
      <c r="I32" s="50">
        <v>2</v>
      </c>
      <c r="J32" s="50">
        <v>0</v>
      </c>
      <c r="K32" s="50">
        <v>0</v>
      </c>
      <c r="L32" s="50">
        <v>0</v>
      </c>
      <c r="M32" s="50">
        <v>9</v>
      </c>
      <c r="N32" s="50">
        <v>0</v>
      </c>
      <c r="O32" s="15">
        <f t="shared" si="0"/>
        <v>9</v>
      </c>
      <c r="P32" s="15">
        <f t="shared" si="1"/>
        <v>18</v>
      </c>
    </row>
    <row r="33" spans="2:20" ht="23.1" customHeight="1" x14ac:dyDescent="0.25">
      <c r="B33" s="23" t="s">
        <v>60</v>
      </c>
      <c r="C33" s="50">
        <v>6</v>
      </c>
      <c r="D33" s="50">
        <v>0</v>
      </c>
      <c r="E33" s="50">
        <v>0</v>
      </c>
      <c r="F33" s="50">
        <v>0</v>
      </c>
      <c r="G33" s="50">
        <v>1</v>
      </c>
      <c r="H33" s="50">
        <v>0</v>
      </c>
      <c r="I33" s="50">
        <v>1</v>
      </c>
      <c r="J33" s="50">
        <v>0</v>
      </c>
      <c r="K33" s="50">
        <v>0</v>
      </c>
      <c r="L33" s="50">
        <v>0</v>
      </c>
      <c r="M33" s="50">
        <v>17</v>
      </c>
      <c r="N33" s="50">
        <v>0</v>
      </c>
      <c r="O33" s="15">
        <f t="shared" si="0"/>
        <v>8</v>
      </c>
      <c r="P33" s="15">
        <f t="shared" si="1"/>
        <v>25</v>
      </c>
    </row>
    <row r="34" spans="2:20" ht="23.1" customHeight="1" x14ac:dyDescent="0.25">
      <c r="B34" s="24" t="s">
        <v>61</v>
      </c>
      <c r="C34" s="50">
        <v>5</v>
      </c>
      <c r="D34" s="50">
        <v>1</v>
      </c>
      <c r="E34" s="50">
        <v>0</v>
      </c>
      <c r="F34" s="50">
        <v>0</v>
      </c>
      <c r="G34" s="50">
        <v>0</v>
      </c>
      <c r="H34" s="50">
        <v>0</v>
      </c>
      <c r="I34" s="50">
        <v>0</v>
      </c>
      <c r="J34" s="50">
        <v>1</v>
      </c>
      <c r="K34" s="50">
        <v>0</v>
      </c>
      <c r="L34" s="50">
        <v>0</v>
      </c>
      <c r="M34" s="50">
        <v>18</v>
      </c>
      <c r="N34" s="50">
        <v>0</v>
      </c>
      <c r="O34" s="15">
        <f t="shared" si="0"/>
        <v>7</v>
      </c>
      <c r="P34" s="15">
        <f t="shared" si="1"/>
        <v>25</v>
      </c>
    </row>
    <row r="35" spans="2:20" ht="23.1" customHeight="1" x14ac:dyDescent="0.25">
      <c r="B35" s="24" t="s">
        <v>62</v>
      </c>
      <c r="C35" s="50">
        <v>5</v>
      </c>
      <c r="D35" s="50">
        <v>1</v>
      </c>
      <c r="E35" s="50">
        <v>0</v>
      </c>
      <c r="F35" s="50">
        <v>1</v>
      </c>
      <c r="G35" s="50">
        <v>0</v>
      </c>
      <c r="H35" s="50">
        <v>0</v>
      </c>
      <c r="I35" s="50">
        <v>3</v>
      </c>
      <c r="J35" s="50">
        <v>2</v>
      </c>
      <c r="K35" s="50">
        <v>0</v>
      </c>
      <c r="L35" s="50">
        <v>0</v>
      </c>
      <c r="M35" s="50">
        <v>13</v>
      </c>
      <c r="N35" s="50">
        <v>0</v>
      </c>
      <c r="O35" s="15">
        <f t="shared" si="0"/>
        <v>12</v>
      </c>
      <c r="P35" s="15">
        <f t="shared" si="1"/>
        <v>25</v>
      </c>
    </row>
    <row r="36" spans="2:20" ht="23.1" customHeight="1" x14ac:dyDescent="0.25">
      <c r="B36" s="24" t="s">
        <v>63</v>
      </c>
      <c r="C36" s="50">
        <v>4</v>
      </c>
      <c r="D36" s="50">
        <v>1</v>
      </c>
      <c r="E36" s="50">
        <v>0</v>
      </c>
      <c r="F36" s="50">
        <v>0</v>
      </c>
      <c r="G36" s="50">
        <v>0</v>
      </c>
      <c r="H36" s="50">
        <v>0</v>
      </c>
      <c r="I36" s="50">
        <v>3</v>
      </c>
      <c r="J36" s="50">
        <v>1</v>
      </c>
      <c r="K36" s="50">
        <v>0</v>
      </c>
      <c r="L36" s="50">
        <v>0</v>
      </c>
      <c r="M36" s="50">
        <v>19</v>
      </c>
      <c r="N36" s="50">
        <v>0</v>
      </c>
      <c r="O36" s="15">
        <f t="shared" si="0"/>
        <v>9</v>
      </c>
      <c r="P36" s="15">
        <f t="shared" si="1"/>
        <v>28</v>
      </c>
    </row>
    <row r="37" spans="2:20" ht="23.1" customHeight="1" x14ac:dyDescent="0.25">
      <c r="B37" s="23" t="s">
        <v>64</v>
      </c>
      <c r="C37" s="50">
        <v>3</v>
      </c>
      <c r="D37" s="50">
        <v>0</v>
      </c>
      <c r="E37" s="50">
        <v>1</v>
      </c>
      <c r="F37" s="50">
        <v>0</v>
      </c>
      <c r="G37" s="50">
        <v>0</v>
      </c>
      <c r="H37" s="50">
        <v>0</v>
      </c>
      <c r="I37" s="50">
        <v>4</v>
      </c>
      <c r="J37" s="50">
        <v>1</v>
      </c>
      <c r="K37" s="50">
        <v>0</v>
      </c>
      <c r="L37" s="50">
        <v>0</v>
      </c>
      <c r="M37" s="50">
        <v>14</v>
      </c>
      <c r="N37" s="50">
        <v>0</v>
      </c>
      <c r="O37" s="15">
        <f t="shared" si="0"/>
        <v>9</v>
      </c>
      <c r="P37" s="15">
        <f t="shared" si="1"/>
        <v>23</v>
      </c>
    </row>
    <row r="38" spans="2:20" ht="23.1" customHeight="1" x14ac:dyDescent="0.25">
      <c r="B38" s="24" t="s">
        <v>65</v>
      </c>
      <c r="C38" s="50">
        <v>6</v>
      </c>
      <c r="D38" s="50">
        <v>0</v>
      </c>
      <c r="E38" s="50">
        <v>3</v>
      </c>
      <c r="F38" s="50">
        <v>2</v>
      </c>
      <c r="G38" s="50">
        <v>0</v>
      </c>
      <c r="H38" s="50">
        <v>0</v>
      </c>
      <c r="I38" s="50">
        <v>1</v>
      </c>
      <c r="J38" s="50">
        <v>0</v>
      </c>
      <c r="K38" s="50">
        <v>0</v>
      </c>
      <c r="L38" s="50">
        <v>0</v>
      </c>
      <c r="M38" s="50">
        <v>18</v>
      </c>
      <c r="N38" s="50">
        <v>0</v>
      </c>
      <c r="O38" s="15">
        <f t="shared" si="0"/>
        <v>12</v>
      </c>
      <c r="P38" s="15">
        <f t="shared" si="1"/>
        <v>30</v>
      </c>
    </row>
    <row r="39" spans="2:20" ht="23.1" customHeight="1" x14ac:dyDescent="0.25">
      <c r="B39" s="24" t="s">
        <v>66</v>
      </c>
      <c r="C39" s="50">
        <v>6</v>
      </c>
      <c r="D39" s="50">
        <v>0</v>
      </c>
      <c r="E39" s="50">
        <v>0</v>
      </c>
      <c r="F39" s="50">
        <v>1</v>
      </c>
      <c r="G39" s="50">
        <v>1</v>
      </c>
      <c r="H39" s="50">
        <v>0</v>
      </c>
      <c r="I39" s="50">
        <v>2</v>
      </c>
      <c r="J39" s="50">
        <v>0</v>
      </c>
      <c r="K39" s="50">
        <v>0</v>
      </c>
      <c r="L39" s="50">
        <v>0</v>
      </c>
      <c r="M39" s="50">
        <v>9</v>
      </c>
      <c r="N39" s="50">
        <v>0</v>
      </c>
      <c r="O39" s="15">
        <f t="shared" si="0"/>
        <v>10</v>
      </c>
      <c r="P39" s="15">
        <f t="shared" si="1"/>
        <v>19</v>
      </c>
    </row>
    <row r="40" spans="2:20" ht="23.1" customHeight="1" x14ac:dyDescent="0.25">
      <c r="B40" s="24" t="s">
        <v>67</v>
      </c>
      <c r="C40" s="50">
        <v>3</v>
      </c>
      <c r="D40" s="50">
        <v>0</v>
      </c>
      <c r="E40" s="50">
        <v>1</v>
      </c>
      <c r="F40" s="50">
        <v>0</v>
      </c>
      <c r="G40" s="50">
        <v>0</v>
      </c>
      <c r="H40" s="50">
        <v>0</v>
      </c>
      <c r="I40" s="50">
        <v>5</v>
      </c>
      <c r="J40" s="50">
        <v>0</v>
      </c>
      <c r="K40" s="50">
        <v>0</v>
      </c>
      <c r="L40" s="50">
        <v>0</v>
      </c>
      <c r="M40" s="50">
        <v>21</v>
      </c>
      <c r="N40" s="50">
        <v>0</v>
      </c>
      <c r="O40" s="15">
        <f t="shared" si="0"/>
        <v>9</v>
      </c>
      <c r="P40" s="15">
        <f t="shared" si="1"/>
        <v>30</v>
      </c>
    </row>
    <row r="41" spans="2:20" ht="23.1" customHeight="1" x14ac:dyDescent="0.25">
      <c r="B41" s="23" t="s">
        <v>68</v>
      </c>
      <c r="C41" s="50">
        <v>4</v>
      </c>
      <c r="D41" s="50">
        <v>0</v>
      </c>
      <c r="E41" s="50">
        <v>0</v>
      </c>
      <c r="F41" s="50">
        <v>0</v>
      </c>
      <c r="G41" s="50">
        <v>0</v>
      </c>
      <c r="H41" s="50">
        <v>0</v>
      </c>
      <c r="I41" s="50">
        <v>1</v>
      </c>
      <c r="J41" s="50">
        <v>0</v>
      </c>
      <c r="K41" s="50">
        <v>0</v>
      </c>
      <c r="L41" s="50">
        <v>0</v>
      </c>
      <c r="M41" s="50">
        <v>15</v>
      </c>
      <c r="N41" s="50">
        <v>0</v>
      </c>
      <c r="O41" s="15">
        <f t="shared" si="0"/>
        <v>5</v>
      </c>
      <c r="P41" s="15">
        <f t="shared" si="1"/>
        <v>20</v>
      </c>
    </row>
    <row r="42" spans="2:20" ht="23.1" customHeight="1" x14ac:dyDescent="0.25">
      <c r="B42" s="24" t="s">
        <v>69</v>
      </c>
      <c r="C42" s="50">
        <v>4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0</v>
      </c>
      <c r="J42" s="50">
        <v>1</v>
      </c>
      <c r="K42" s="50">
        <v>0</v>
      </c>
      <c r="L42" s="50">
        <v>0</v>
      </c>
      <c r="M42" s="50">
        <v>21</v>
      </c>
      <c r="N42" s="50">
        <v>0</v>
      </c>
      <c r="O42" s="15">
        <f t="shared" si="0"/>
        <v>5</v>
      </c>
      <c r="P42" s="15">
        <f t="shared" si="1"/>
        <v>26</v>
      </c>
    </row>
    <row r="43" spans="2:20" ht="23.1" customHeight="1" x14ac:dyDescent="0.25">
      <c r="B43" s="23" t="s">
        <v>70</v>
      </c>
      <c r="C43" s="50">
        <v>4</v>
      </c>
      <c r="D43" s="50">
        <v>1</v>
      </c>
      <c r="E43" s="50">
        <v>1</v>
      </c>
      <c r="F43" s="50">
        <v>0</v>
      </c>
      <c r="G43" s="50">
        <v>0</v>
      </c>
      <c r="H43" s="50">
        <v>0</v>
      </c>
      <c r="I43" s="50">
        <v>4</v>
      </c>
      <c r="J43" s="50">
        <v>1</v>
      </c>
      <c r="K43" s="50">
        <v>0</v>
      </c>
      <c r="L43" s="50">
        <v>0</v>
      </c>
      <c r="M43" s="50">
        <v>11</v>
      </c>
      <c r="N43" s="50">
        <v>0</v>
      </c>
      <c r="O43" s="15">
        <f t="shared" si="0"/>
        <v>11</v>
      </c>
      <c r="P43" s="15">
        <f t="shared" si="1"/>
        <v>22</v>
      </c>
    </row>
    <row r="44" spans="2:20" ht="23.1" customHeight="1" x14ac:dyDescent="0.25">
      <c r="B44" s="25" t="s">
        <v>71</v>
      </c>
      <c r="C44" s="50">
        <v>4</v>
      </c>
      <c r="D44" s="50">
        <v>1</v>
      </c>
      <c r="E44" s="50">
        <v>0</v>
      </c>
      <c r="F44" s="50">
        <v>2</v>
      </c>
      <c r="G44" s="50">
        <v>0</v>
      </c>
      <c r="H44" s="50">
        <v>0</v>
      </c>
      <c r="I44" s="50">
        <v>0</v>
      </c>
      <c r="J44" s="50">
        <v>1</v>
      </c>
      <c r="K44" s="50">
        <v>1</v>
      </c>
      <c r="L44" s="50">
        <v>0</v>
      </c>
      <c r="M44" s="50">
        <v>16</v>
      </c>
      <c r="N44" s="50">
        <v>0</v>
      </c>
      <c r="O44" s="15">
        <f t="shared" si="0"/>
        <v>9</v>
      </c>
      <c r="P44" s="15">
        <f t="shared" si="1"/>
        <v>25</v>
      </c>
    </row>
    <row r="45" spans="2:20" ht="23.1" customHeight="1" x14ac:dyDescent="0.25">
      <c r="B45" s="23" t="s">
        <v>72</v>
      </c>
      <c r="C45" s="50">
        <v>4</v>
      </c>
      <c r="D45" s="50">
        <v>2</v>
      </c>
      <c r="E45" s="50">
        <v>1</v>
      </c>
      <c r="F45" s="50">
        <v>0</v>
      </c>
      <c r="G45" s="50">
        <v>0</v>
      </c>
      <c r="H45" s="50">
        <v>0</v>
      </c>
      <c r="I45" s="50">
        <v>2</v>
      </c>
      <c r="J45" s="50">
        <v>1</v>
      </c>
      <c r="K45" s="50">
        <v>0</v>
      </c>
      <c r="L45" s="50">
        <v>0</v>
      </c>
      <c r="M45" s="50">
        <v>20</v>
      </c>
      <c r="N45" s="50">
        <v>0</v>
      </c>
      <c r="O45" s="15">
        <f t="shared" si="0"/>
        <v>10</v>
      </c>
      <c r="P45" s="15">
        <f t="shared" si="1"/>
        <v>30</v>
      </c>
    </row>
    <row r="46" spans="2:20" ht="23.1" customHeight="1" x14ac:dyDescent="0.25">
      <c r="B46" s="24" t="s">
        <v>73</v>
      </c>
      <c r="C46" s="50">
        <v>5</v>
      </c>
      <c r="D46" s="50">
        <v>0</v>
      </c>
      <c r="E46" s="50">
        <v>0</v>
      </c>
      <c r="F46" s="50">
        <v>2</v>
      </c>
      <c r="G46" s="50">
        <v>0</v>
      </c>
      <c r="H46" s="50">
        <v>0</v>
      </c>
      <c r="I46" s="50">
        <v>2</v>
      </c>
      <c r="J46" s="50">
        <v>0</v>
      </c>
      <c r="K46" s="50">
        <v>0</v>
      </c>
      <c r="L46" s="50">
        <v>0</v>
      </c>
      <c r="M46" s="50">
        <v>19</v>
      </c>
      <c r="N46" s="50">
        <v>0</v>
      </c>
      <c r="O46" s="15">
        <f t="shared" si="0"/>
        <v>9</v>
      </c>
      <c r="P46" s="15">
        <f t="shared" si="1"/>
        <v>28</v>
      </c>
      <c r="R46" s="8"/>
      <c r="T46"/>
    </row>
    <row r="47" spans="2:20" ht="23.1" customHeight="1" x14ac:dyDescent="0.25">
      <c r="B47" s="24" t="s">
        <v>74</v>
      </c>
      <c r="C47" s="50">
        <v>4</v>
      </c>
      <c r="D47" s="50">
        <v>1</v>
      </c>
      <c r="E47" s="50">
        <v>0</v>
      </c>
      <c r="F47" s="50">
        <v>0</v>
      </c>
      <c r="G47" s="50">
        <v>0</v>
      </c>
      <c r="H47" s="50">
        <v>0</v>
      </c>
      <c r="I47" s="50">
        <v>1</v>
      </c>
      <c r="J47" s="50">
        <v>2</v>
      </c>
      <c r="K47" s="50">
        <v>0</v>
      </c>
      <c r="L47" s="50">
        <v>0</v>
      </c>
      <c r="M47" s="50">
        <v>13</v>
      </c>
      <c r="N47" s="50">
        <v>0</v>
      </c>
      <c r="O47" s="15">
        <f t="shared" si="0"/>
        <v>8</v>
      </c>
      <c r="P47" s="15">
        <f t="shared" si="1"/>
        <v>21</v>
      </c>
      <c r="R47" s="8"/>
      <c r="T47"/>
    </row>
    <row r="48" spans="2:20" ht="23.1" customHeight="1" x14ac:dyDescent="0.25">
      <c r="B48" s="24" t="s">
        <v>75</v>
      </c>
      <c r="C48" s="50">
        <v>9</v>
      </c>
      <c r="D48" s="50">
        <v>1</v>
      </c>
      <c r="E48" s="50">
        <v>1</v>
      </c>
      <c r="F48" s="50">
        <v>0</v>
      </c>
      <c r="G48" s="50">
        <v>1</v>
      </c>
      <c r="H48" s="50">
        <v>0</v>
      </c>
      <c r="I48" s="50">
        <v>1</v>
      </c>
      <c r="J48" s="50">
        <v>1</v>
      </c>
      <c r="K48" s="50">
        <v>0</v>
      </c>
      <c r="L48" s="50">
        <v>0</v>
      </c>
      <c r="M48" s="50">
        <v>28</v>
      </c>
      <c r="N48" s="50">
        <v>0</v>
      </c>
      <c r="O48" s="15">
        <f t="shared" si="0"/>
        <v>14</v>
      </c>
      <c r="P48" s="15">
        <f t="shared" si="1"/>
        <v>42</v>
      </c>
      <c r="R48" s="8"/>
      <c r="T48"/>
    </row>
    <row r="49" spans="2:20" ht="23.1" customHeight="1" x14ac:dyDescent="0.25">
      <c r="B49" s="23" t="s">
        <v>76</v>
      </c>
      <c r="C49" s="50">
        <v>5</v>
      </c>
      <c r="D49" s="50">
        <v>2</v>
      </c>
      <c r="E49" s="50">
        <v>0</v>
      </c>
      <c r="F49" s="50">
        <v>2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19</v>
      </c>
      <c r="N49" s="50">
        <v>0</v>
      </c>
      <c r="O49" s="15">
        <f t="shared" si="0"/>
        <v>9</v>
      </c>
      <c r="P49" s="15">
        <f t="shared" si="1"/>
        <v>28</v>
      </c>
      <c r="R49" s="8"/>
      <c r="T49"/>
    </row>
    <row r="50" spans="2:20" ht="23.1" customHeight="1" x14ac:dyDescent="0.25">
      <c r="B50" s="24" t="s">
        <v>77</v>
      </c>
      <c r="C50" s="50">
        <v>9</v>
      </c>
      <c r="D50" s="50">
        <v>2</v>
      </c>
      <c r="E50" s="50">
        <v>0</v>
      </c>
      <c r="F50" s="50">
        <v>4</v>
      </c>
      <c r="G50" s="50">
        <v>0</v>
      </c>
      <c r="H50" s="50">
        <v>0</v>
      </c>
      <c r="I50" s="50">
        <v>1</v>
      </c>
      <c r="J50" s="50">
        <v>0</v>
      </c>
      <c r="K50" s="50">
        <v>0</v>
      </c>
      <c r="L50" s="50">
        <v>0</v>
      </c>
      <c r="M50" s="50">
        <v>28</v>
      </c>
      <c r="N50" s="50">
        <v>0</v>
      </c>
      <c r="O50" s="15">
        <f t="shared" si="0"/>
        <v>16</v>
      </c>
      <c r="P50" s="15">
        <f t="shared" si="1"/>
        <v>44</v>
      </c>
      <c r="R50" s="8"/>
      <c r="T50"/>
    </row>
    <row r="51" spans="2:20" ht="23.1" customHeight="1" x14ac:dyDescent="0.25">
      <c r="B51" s="24" t="s">
        <v>78</v>
      </c>
      <c r="C51" s="50">
        <v>7</v>
      </c>
      <c r="D51" s="50">
        <v>4</v>
      </c>
      <c r="E51" s="50">
        <v>1</v>
      </c>
      <c r="F51" s="50">
        <v>3</v>
      </c>
      <c r="G51" s="50">
        <v>0</v>
      </c>
      <c r="H51" s="50">
        <v>0</v>
      </c>
      <c r="I51" s="50">
        <v>4</v>
      </c>
      <c r="J51" s="50">
        <v>3</v>
      </c>
      <c r="K51" s="50">
        <v>0</v>
      </c>
      <c r="L51" s="50">
        <v>0</v>
      </c>
      <c r="M51" s="50">
        <v>30</v>
      </c>
      <c r="N51" s="50">
        <v>0</v>
      </c>
      <c r="O51" s="15">
        <f t="shared" si="0"/>
        <v>22</v>
      </c>
      <c r="P51" s="15">
        <f t="shared" si="1"/>
        <v>52</v>
      </c>
      <c r="R51" s="8"/>
      <c r="T51"/>
    </row>
    <row r="52" spans="2:20" ht="23.1" customHeight="1" x14ac:dyDescent="0.25">
      <c r="B52" s="24" t="s">
        <v>79</v>
      </c>
      <c r="C52" s="50">
        <v>8</v>
      </c>
      <c r="D52" s="50">
        <v>1</v>
      </c>
      <c r="E52" s="50">
        <v>3</v>
      </c>
      <c r="F52" s="50">
        <v>0</v>
      </c>
      <c r="G52" s="50">
        <v>0</v>
      </c>
      <c r="H52" s="50">
        <v>0</v>
      </c>
      <c r="I52" s="50">
        <v>3</v>
      </c>
      <c r="J52" s="50">
        <v>0</v>
      </c>
      <c r="K52" s="50">
        <v>0</v>
      </c>
      <c r="L52" s="50">
        <v>3</v>
      </c>
      <c r="M52" s="50">
        <v>28</v>
      </c>
      <c r="N52" s="50">
        <v>0</v>
      </c>
      <c r="O52" s="15">
        <f t="shared" si="0"/>
        <v>18</v>
      </c>
      <c r="P52" s="15">
        <f t="shared" si="1"/>
        <v>46</v>
      </c>
      <c r="R52" s="8"/>
      <c r="T52"/>
    </row>
    <row r="53" spans="2:20" ht="23.1" customHeight="1" x14ac:dyDescent="0.25">
      <c r="B53" s="23" t="s">
        <v>80</v>
      </c>
      <c r="C53" s="50">
        <v>10</v>
      </c>
      <c r="D53" s="50">
        <v>5</v>
      </c>
      <c r="E53" s="50">
        <v>1</v>
      </c>
      <c r="F53" s="50">
        <v>1</v>
      </c>
      <c r="G53" s="50">
        <v>0</v>
      </c>
      <c r="H53" s="50">
        <v>0</v>
      </c>
      <c r="I53" s="50">
        <v>5</v>
      </c>
      <c r="J53" s="50">
        <v>0</v>
      </c>
      <c r="K53" s="50">
        <v>0</v>
      </c>
      <c r="L53" s="50">
        <v>0</v>
      </c>
      <c r="M53" s="50">
        <v>23</v>
      </c>
      <c r="N53" s="50">
        <v>0</v>
      </c>
      <c r="O53" s="15">
        <f t="shared" si="0"/>
        <v>22</v>
      </c>
      <c r="P53" s="15">
        <f t="shared" si="1"/>
        <v>45</v>
      </c>
      <c r="R53" s="8"/>
      <c r="T53"/>
    </row>
    <row r="54" spans="2:20" ht="23.1" customHeight="1" x14ac:dyDescent="0.25">
      <c r="B54" s="23" t="s">
        <v>81</v>
      </c>
      <c r="C54" s="50">
        <v>8</v>
      </c>
      <c r="D54" s="50">
        <v>1</v>
      </c>
      <c r="E54" s="50">
        <v>1</v>
      </c>
      <c r="F54" s="50">
        <v>4</v>
      </c>
      <c r="G54" s="50">
        <v>0</v>
      </c>
      <c r="H54" s="50">
        <v>0</v>
      </c>
      <c r="I54" s="50">
        <v>3</v>
      </c>
      <c r="J54" s="50">
        <v>0</v>
      </c>
      <c r="K54" s="50">
        <v>1</v>
      </c>
      <c r="L54" s="50">
        <v>0</v>
      </c>
      <c r="M54" s="50">
        <v>24</v>
      </c>
      <c r="N54" s="50">
        <v>0</v>
      </c>
      <c r="O54" s="15">
        <f t="shared" si="0"/>
        <v>18</v>
      </c>
      <c r="P54" s="15">
        <f t="shared" si="1"/>
        <v>42</v>
      </c>
      <c r="R54" s="8"/>
      <c r="T54"/>
    </row>
    <row r="55" spans="2:20" ht="23.1" customHeight="1" x14ac:dyDescent="0.25">
      <c r="B55" s="23" t="s">
        <v>82</v>
      </c>
      <c r="C55" s="50">
        <v>10</v>
      </c>
      <c r="D55" s="50">
        <v>1</v>
      </c>
      <c r="E55" s="50">
        <v>1</v>
      </c>
      <c r="F55" s="50">
        <v>3</v>
      </c>
      <c r="G55" s="50">
        <v>0</v>
      </c>
      <c r="H55" s="50">
        <v>0</v>
      </c>
      <c r="I55" s="50">
        <v>2</v>
      </c>
      <c r="J55" s="50">
        <v>1</v>
      </c>
      <c r="K55" s="50">
        <v>0</v>
      </c>
      <c r="L55" s="50">
        <v>0</v>
      </c>
      <c r="M55" s="50">
        <v>31</v>
      </c>
      <c r="N55" s="50">
        <v>0</v>
      </c>
      <c r="O55" s="15">
        <f t="shared" si="0"/>
        <v>18</v>
      </c>
      <c r="P55" s="15">
        <f t="shared" si="1"/>
        <v>49</v>
      </c>
      <c r="R55" s="8"/>
      <c r="T55"/>
    </row>
    <row r="56" spans="2:20" ht="23.1" customHeight="1" x14ac:dyDescent="0.25">
      <c r="B56" s="23" t="s">
        <v>83</v>
      </c>
      <c r="C56" s="50">
        <v>7</v>
      </c>
      <c r="D56" s="50">
        <v>2</v>
      </c>
      <c r="E56" s="50">
        <v>2</v>
      </c>
      <c r="F56" s="50">
        <v>1</v>
      </c>
      <c r="G56" s="50">
        <v>0</v>
      </c>
      <c r="H56" s="50">
        <v>0</v>
      </c>
      <c r="I56" s="50">
        <v>2</v>
      </c>
      <c r="J56" s="50">
        <v>0</v>
      </c>
      <c r="K56" s="50">
        <v>0</v>
      </c>
      <c r="L56" s="50">
        <v>0</v>
      </c>
      <c r="M56" s="50">
        <v>29</v>
      </c>
      <c r="N56" s="50">
        <v>0</v>
      </c>
      <c r="O56" s="15">
        <f t="shared" si="0"/>
        <v>14</v>
      </c>
      <c r="P56" s="15">
        <f t="shared" si="1"/>
        <v>43</v>
      </c>
      <c r="R56" s="8"/>
      <c r="T56"/>
    </row>
    <row r="57" spans="2:20" ht="23.1" customHeight="1" x14ac:dyDescent="0.25">
      <c r="B57" s="23" t="s">
        <v>84</v>
      </c>
      <c r="C57" s="50">
        <v>10</v>
      </c>
      <c r="D57" s="50">
        <v>3</v>
      </c>
      <c r="E57" s="50">
        <v>1</v>
      </c>
      <c r="F57" s="50">
        <v>0</v>
      </c>
      <c r="G57" s="50">
        <v>0</v>
      </c>
      <c r="H57" s="50">
        <v>0</v>
      </c>
      <c r="I57" s="50">
        <v>3</v>
      </c>
      <c r="J57" s="50">
        <v>1</v>
      </c>
      <c r="K57" s="50">
        <v>0</v>
      </c>
      <c r="L57" s="50">
        <v>0</v>
      </c>
      <c r="M57" s="50">
        <v>27</v>
      </c>
      <c r="N57" s="50">
        <v>0</v>
      </c>
      <c r="O57" s="15">
        <f t="shared" si="0"/>
        <v>18</v>
      </c>
      <c r="P57" s="15">
        <f t="shared" si="1"/>
        <v>45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277</v>
      </c>
      <c r="D58" s="16">
        <f t="shared" si="21"/>
        <v>46</v>
      </c>
      <c r="E58" s="16">
        <f t="shared" si="21"/>
        <v>46</v>
      </c>
      <c r="F58" s="16">
        <f t="shared" si="21"/>
        <v>37</v>
      </c>
      <c r="G58" s="16">
        <f t="shared" si="21"/>
        <v>5</v>
      </c>
      <c r="H58" s="16">
        <f t="shared" si="21"/>
        <v>0</v>
      </c>
      <c r="I58" s="16">
        <f t="shared" si="21"/>
        <v>101</v>
      </c>
      <c r="J58" s="16">
        <f t="shared" si="21"/>
        <v>39</v>
      </c>
      <c r="K58" s="16">
        <f t="shared" si="21"/>
        <v>4</v>
      </c>
      <c r="L58" s="16">
        <f t="shared" si="21"/>
        <v>3</v>
      </c>
      <c r="M58" s="16">
        <f t="shared" si="21"/>
        <v>978</v>
      </c>
      <c r="N58" s="16">
        <f t="shared" si="21"/>
        <v>2</v>
      </c>
      <c r="O58" s="16">
        <f t="shared" si="21"/>
        <v>560</v>
      </c>
      <c r="P58" s="16">
        <f t="shared" si="21"/>
        <v>1538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0.1801040312093628</v>
      </c>
      <c r="D59" s="43">
        <f t="shared" si="22"/>
        <v>2.9908972691807541E-2</v>
      </c>
      <c r="E59" s="43">
        <f t="shared" si="22"/>
        <v>2.9908972691807541E-2</v>
      </c>
      <c r="F59" s="43">
        <f t="shared" si="22"/>
        <v>2.4057217165149546E-2</v>
      </c>
      <c r="G59" s="43">
        <f t="shared" si="22"/>
        <v>3.2509752925877762E-3</v>
      </c>
      <c r="H59" s="43">
        <f t="shared" si="22"/>
        <v>0</v>
      </c>
      <c r="I59" s="43">
        <f t="shared" si="22"/>
        <v>6.5669700910273077E-2</v>
      </c>
      <c r="J59" s="43">
        <f t="shared" si="22"/>
        <v>2.5357607282184655E-2</v>
      </c>
      <c r="K59" s="43">
        <f t="shared" si="22"/>
        <v>2.6007802340702211E-3</v>
      </c>
      <c r="L59" s="43">
        <f t="shared" si="22"/>
        <v>1.9505851755526658E-3</v>
      </c>
      <c r="M59" s="43">
        <f t="shared" si="22"/>
        <v>0.63589076723016902</v>
      </c>
      <c r="N59" s="43">
        <f t="shared" si="22"/>
        <v>1.3003901170351106E-3</v>
      </c>
      <c r="R59" s="8"/>
      <c r="T59"/>
    </row>
    <row r="60" spans="2:20" ht="23.1" customHeight="1" x14ac:dyDescent="0.25">
      <c r="B60" s="42" t="s">
        <v>94</v>
      </c>
      <c r="C60" s="44">
        <f>C58/$O$58</f>
        <v>0.49464285714285716</v>
      </c>
      <c r="D60" s="44">
        <f t="shared" ref="D60:N60" si="23">D58/$O$58</f>
        <v>8.2142857142857142E-2</v>
      </c>
      <c r="E60" s="44">
        <f t="shared" si="23"/>
        <v>8.2142857142857142E-2</v>
      </c>
      <c r="F60" s="44">
        <f t="shared" si="23"/>
        <v>6.6071428571428573E-2</v>
      </c>
      <c r="G60" s="44">
        <f t="shared" si="23"/>
        <v>8.9285714285714281E-3</v>
      </c>
      <c r="H60" s="44">
        <f t="shared" si="23"/>
        <v>0</v>
      </c>
      <c r="I60" s="44">
        <f t="shared" si="23"/>
        <v>0.18035714285714285</v>
      </c>
      <c r="J60" s="44">
        <f t="shared" si="23"/>
        <v>6.9642857142857145E-2</v>
      </c>
      <c r="K60" s="44">
        <f t="shared" si="23"/>
        <v>7.1428571428571426E-3</v>
      </c>
      <c r="L60" s="44">
        <f t="shared" si="23"/>
        <v>5.3571428571428572E-3</v>
      </c>
      <c r="M60" s="44"/>
      <c r="N60" s="44">
        <f t="shared" si="23"/>
        <v>3.5714285714285713E-3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2" tint="-0.249977111117893"/>
  </sheetPr>
  <dimension ref="B1:AF174"/>
  <sheetViews>
    <sheetView view="pageBreakPreview" topLeftCell="A46" zoomScale="60" workbookViewId="0">
      <selection activeCell="D5" sqref="D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71" t="s">
        <v>23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</row>
    <row r="2" spans="2:32" ht="20.100000000000001" customHeight="1" x14ac:dyDescent="0.25">
      <c r="B2" s="72" t="s">
        <v>95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</row>
    <row r="3" spans="2:32" ht="20.100000000000001" customHeight="1" x14ac:dyDescent="0.25">
      <c r="B3" s="22" t="s">
        <v>96</v>
      </c>
      <c r="C3" s="76" t="str">
        <f>'[2]23.09 Bukasa-Wakiso'!C3:G3</f>
        <v>MCC - C2 - STN0-64- BUKASA-WAKISO ROAD</v>
      </c>
      <c r="D3" s="76"/>
      <c r="E3" s="76"/>
      <c r="F3" s="76"/>
      <c r="G3" s="76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183</v>
      </c>
      <c r="E5" s="3"/>
      <c r="F5" s="41" t="s">
        <v>1</v>
      </c>
      <c r="G5" s="78" t="str">
        <f>'[2]27.09 Wakiso-Bukasa'!G5:H5</f>
        <v>Wakiso Junior Sch.</v>
      </c>
      <c r="H5" s="79"/>
      <c r="I5" s="14"/>
      <c r="J5" s="2" t="s">
        <v>5</v>
      </c>
      <c r="K5" s="78" t="str">
        <f>'[2]27.09 Wakiso-Bukasa'!K5:L5</f>
        <v>Tusasirwe Leah</v>
      </c>
      <c r="L5" s="79"/>
      <c r="M5" s="10"/>
      <c r="N5" s="10"/>
      <c r="O5" s="3"/>
      <c r="P5" s="3"/>
    </row>
    <row r="6" spans="2:32" ht="23.25" customHeight="1" x14ac:dyDescent="0.25">
      <c r="C6" s="2" t="s">
        <v>4</v>
      </c>
      <c r="D6" s="78" t="str">
        <f>'[2]23.09 Bukasa-Wakiso'!D6:E6</f>
        <v>Bukasa</v>
      </c>
      <c r="E6" s="79"/>
      <c r="F6" s="2" t="s">
        <v>2</v>
      </c>
      <c r="G6" s="78" t="str">
        <f>'[2]23.09 Bukasa-Wakiso'!G6:H6</f>
        <v>Wakiso</v>
      </c>
      <c r="H6" s="79"/>
      <c r="J6" s="2" t="s">
        <v>21</v>
      </c>
      <c r="K6" s="78" t="str">
        <f>'[2]27.09 Wakiso-Bukasa'!K6:L6</f>
        <v>Nusurah</v>
      </c>
      <c r="L6" s="79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70" t="s">
        <v>88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3</v>
      </c>
      <c r="D10" s="50">
        <v>1</v>
      </c>
      <c r="E10" s="50">
        <v>0</v>
      </c>
      <c r="F10" s="50">
        <v>0</v>
      </c>
      <c r="G10" s="50">
        <v>1</v>
      </c>
      <c r="H10" s="50">
        <v>0</v>
      </c>
      <c r="I10" s="50">
        <v>1</v>
      </c>
      <c r="J10" s="50">
        <v>0</v>
      </c>
      <c r="K10" s="50">
        <v>0</v>
      </c>
      <c r="L10" s="50">
        <v>0</v>
      </c>
      <c r="M10" s="50">
        <v>13</v>
      </c>
      <c r="N10" s="50">
        <v>0</v>
      </c>
      <c r="O10" s="15">
        <f t="shared" ref="O10:O73" si="0">SUM(C10:L10,N10)</f>
        <v>6</v>
      </c>
      <c r="P10" s="15">
        <f t="shared" ref="P10:P73" si="1">SUM(C10:N10)</f>
        <v>19</v>
      </c>
      <c r="R10" s="1" t="s">
        <v>6</v>
      </c>
      <c r="S10" s="17">
        <f t="shared" ref="S10:AF10" si="2">SUM(C10:C13)</f>
        <v>20</v>
      </c>
      <c r="T10" s="17">
        <f t="shared" si="2"/>
        <v>13</v>
      </c>
      <c r="U10" s="17">
        <f t="shared" si="2"/>
        <v>7</v>
      </c>
      <c r="V10" s="17">
        <f t="shared" si="2"/>
        <v>5</v>
      </c>
      <c r="W10" s="17">
        <f t="shared" si="2"/>
        <v>2</v>
      </c>
      <c r="X10" s="17">
        <f t="shared" si="2"/>
        <v>0</v>
      </c>
      <c r="Y10" s="17">
        <f t="shared" si="2"/>
        <v>5</v>
      </c>
      <c r="Z10" s="17">
        <f t="shared" si="2"/>
        <v>1</v>
      </c>
      <c r="AA10" s="17">
        <f t="shared" si="2"/>
        <v>2</v>
      </c>
      <c r="AB10" s="17">
        <f t="shared" si="2"/>
        <v>0</v>
      </c>
      <c r="AC10" s="17">
        <f t="shared" si="2"/>
        <v>79</v>
      </c>
      <c r="AD10" s="17">
        <f t="shared" si="2"/>
        <v>0</v>
      </c>
      <c r="AE10" s="31">
        <f t="shared" si="2"/>
        <v>55</v>
      </c>
      <c r="AF10" s="31">
        <f t="shared" si="2"/>
        <v>134</v>
      </c>
    </row>
    <row r="11" spans="2:32" s="6" customFormat="1" ht="23.1" customHeight="1" x14ac:dyDescent="0.25">
      <c r="B11" s="45" t="s">
        <v>38</v>
      </c>
      <c r="C11" s="50">
        <v>4</v>
      </c>
      <c r="D11" s="50">
        <v>5</v>
      </c>
      <c r="E11" s="50">
        <v>3</v>
      </c>
      <c r="F11" s="50">
        <v>3</v>
      </c>
      <c r="G11" s="50">
        <v>0</v>
      </c>
      <c r="H11" s="50">
        <v>0</v>
      </c>
      <c r="I11" s="50">
        <v>2</v>
      </c>
      <c r="J11" s="50">
        <v>0</v>
      </c>
      <c r="K11" s="50">
        <v>0</v>
      </c>
      <c r="L11" s="50">
        <v>0</v>
      </c>
      <c r="M11" s="50">
        <v>23</v>
      </c>
      <c r="N11" s="50">
        <v>0</v>
      </c>
      <c r="O11" s="15">
        <f t="shared" si="0"/>
        <v>17</v>
      </c>
      <c r="P11" s="15">
        <f t="shared" si="1"/>
        <v>40</v>
      </c>
      <c r="R11" s="1" t="s">
        <v>7</v>
      </c>
      <c r="S11" s="17">
        <f t="shared" ref="S11:AF11" si="3">SUM(C14:C17)</f>
        <v>28</v>
      </c>
      <c r="T11" s="17">
        <f t="shared" si="3"/>
        <v>17</v>
      </c>
      <c r="U11" s="17">
        <f t="shared" si="3"/>
        <v>5</v>
      </c>
      <c r="V11" s="17">
        <f t="shared" si="3"/>
        <v>2</v>
      </c>
      <c r="W11" s="17">
        <f t="shared" si="3"/>
        <v>0</v>
      </c>
      <c r="X11" s="17">
        <f t="shared" si="3"/>
        <v>2</v>
      </c>
      <c r="Y11" s="17">
        <f t="shared" si="3"/>
        <v>4</v>
      </c>
      <c r="Z11" s="17">
        <f t="shared" si="3"/>
        <v>0</v>
      </c>
      <c r="AA11" s="17">
        <f t="shared" si="3"/>
        <v>1</v>
      </c>
      <c r="AB11" s="17">
        <f t="shared" si="3"/>
        <v>0</v>
      </c>
      <c r="AC11" s="17">
        <f t="shared" si="3"/>
        <v>74</v>
      </c>
      <c r="AD11" s="17">
        <f t="shared" si="3"/>
        <v>0</v>
      </c>
      <c r="AE11" s="31">
        <f t="shared" si="3"/>
        <v>59</v>
      </c>
      <c r="AF11" s="31">
        <f t="shared" si="3"/>
        <v>133</v>
      </c>
    </row>
    <row r="12" spans="2:32" ht="23.1" customHeight="1" x14ac:dyDescent="0.25">
      <c r="B12" s="45" t="s">
        <v>39</v>
      </c>
      <c r="C12" s="50">
        <v>6</v>
      </c>
      <c r="D12" s="50">
        <v>3</v>
      </c>
      <c r="E12" s="50">
        <v>2</v>
      </c>
      <c r="F12" s="50">
        <v>1</v>
      </c>
      <c r="G12" s="50">
        <v>1</v>
      </c>
      <c r="H12" s="50">
        <v>0</v>
      </c>
      <c r="I12" s="50">
        <v>1</v>
      </c>
      <c r="J12" s="50">
        <v>0</v>
      </c>
      <c r="K12" s="50">
        <v>1</v>
      </c>
      <c r="L12" s="50">
        <v>0</v>
      </c>
      <c r="M12" s="50">
        <v>21</v>
      </c>
      <c r="N12" s="50">
        <v>0</v>
      </c>
      <c r="O12" s="15">
        <f t="shared" si="0"/>
        <v>15</v>
      </c>
      <c r="P12" s="15">
        <f t="shared" si="1"/>
        <v>36</v>
      </c>
      <c r="R12" s="1" t="s">
        <v>8</v>
      </c>
      <c r="S12" s="17">
        <f t="shared" ref="S12:AF12" si="4">SUM(C18:C21)</f>
        <v>18</v>
      </c>
      <c r="T12" s="17">
        <f t="shared" si="4"/>
        <v>12</v>
      </c>
      <c r="U12" s="17">
        <f t="shared" si="4"/>
        <v>6</v>
      </c>
      <c r="V12" s="17">
        <f t="shared" si="4"/>
        <v>2</v>
      </c>
      <c r="W12" s="17">
        <f t="shared" si="4"/>
        <v>0</v>
      </c>
      <c r="X12" s="17">
        <f t="shared" si="4"/>
        <v>0</v>
      </c>
      <c r="Y12" s="17">
        <f t="shared" si="4"/>
        <v>10</v>
      </c>
      <c r="Z12" s="17">
        <f t="shared" si="4"/>
        <v>1</v>
      </c>
      <c r="AA12" s="17">
        <f t="shared" si="4"/>
        <v>0</v>
      </c>
      <c r="AB12" s="17">
        <f t="shared" si="4"/>
        <v>0</v>
      </c>
      <c r="AC12" s="17">
        <f t="shared" si="4"/>
        <v>71</v>
      </c>
      <c r="AD12" s="17">
        <f t="shared" si="4"/>
        <v>0</v>
      </c>
      <c r="AE12" s="31">
        <f t="shared" si="4"/>
        <v>49</v>
      </c>
      <c r="AF12" s="31">
        <f t="shared" si="4"/>
        <v>120</v>
      </c>
    </row>
    <row r="13" spans="2:32" ht="23.1" customHeight="1" x14ac:dyDescent="0.25">
      <c r="B13" s="45" t="s">
        <v>40</v>
      </c>
      <c r="C13" s="50">
        <v>7</v>
      </c>
      <c r="D13" s="50">
        <v>4</v>
      </c>
      <c r="E13" s="50">
        <v>2</v>
      </c>
      <c r="F13" s="50">
        <v>1</v>
      </c>
      <c r="G13" s="50">
        <v>0</v>
      </c>
      <c r="H13" s="50">
        <v>0</v>
      </c>
      <c r="I13" s="50">
        <v>1</v>
      </c>
      <c r="J13" s="50">
        <v>1</v>
      </c>
      <c r="K13" s="50">
        <v>1</v>
      </c>
      <c r="L13" s="50">
        <v>0</v>
      </c>
      <c r="M13" s="50">
        <v>22</v>
      </c>
      <c r="N13" s="50">
        <v>0</v>
      </c>
      <c r="O13" s="15">
        <f t="shared" si="0"/>
        <v>17</v>
      </c>
      <c r="P13" s="15">
        <f t="shared" si="1"/>
        <v>39</v>
      </c>
      <c r="R13" s="1" t="s">
        <v>9</v>
      </c>
      <c r="S13" s="17">
        <f t="shared" ref="S13:AF13" si="5">SUM(C22:C25)</f>
        <v>20</v>
      </c>
      <c r="T13" s="17">
        <f t="shared" si="5"/>
        <v>14</v>
      </c>
      <c r="U13" s="17">
        <f t="shared" si="5"/>
        <v>6</v>
      </c>
      <c r="V13" s="17">
        <f t="shared" si="5"/>
        <v>2</v>
      </c>
      <c r="W13" s="17">
        <f t="shared" si="5"/>
        <v>0</v>
      </c>
      <c r="X13" s="17">
        <f t="shared" si="5"/>
        <v>0</v>
      </c>
      <c r="Y13" s="17">
        <f t="shared" si="5"/>
        <v>5</v>
      </c>
      <c r="Z13" s="17">
        <f t="shared" si="5"/>
        <v>1</v>
      </c>
      <c r="AA13" s="17">
        <f t="shared" si="5"/>
        <v>0</v>
      </c>
      <c r="AB13" s="17">
        <f t="shared" si="5"/>
        <v>0</v>
      </c>
      <c r="AC13" s="17">
        <f t="shared" si="5"/>
        <v>55</v>
      </c>
      <c r="AD13" s="17">
        <f t="shared" si="5"/>
        <v>0</v>
      </c>
      <c r="AE13" s="31">
        <f t="shared" si="5"/>
        <v>48</v>
      </c>
      <c r="AF13" s="31">
        <f t="shared" si="5"/>
        <v>103</v>
      </c>
    </row>
    <row r="14" spans="2:32" ht="23.1" customHeight="1" x14ac:dyDescent="0.25">
      <c r="B14" s="45" t="s">
        <v>41</v>
      </c>
      <c r="C14" s="50">
        <v>8</v>
      </c>
      <c r="D14" s="50">
        <v>3</v>
      </c>
      <c r="E14" s="50">
        <v>0</v>
      </c>
      <c r="F14" s="50">
        <v>1</v>
      </c>
      <c r="G14" s="50">
        <v>0</v>
      </c>
      <c r="H14" s="50">
        <v>2</v>
      </c>
      <c r="I14" s="50">
        <v>0</v>
      </c>
      <c r="J14" s="50">
        <v>0</v>
      </c>
      <c r="K14" s="50">
        <v>0</v>
      </c>
      <c r="L14" s="50">
        <v>0</v>
      </c>
      <c r="M14" s="50">
        <v>20</v>
      </c>
      <c r="N14" s="50">
        <v>0</v>
      </c>
      <c r="O14" s="15">
        <f t="shared" si="0"/>
        <v>14</v>
      </c>
      <c r="P14" s="15">
        <f t="shared" si="1"/>
        <v>34</v>
      </c>
      <c r="R14" s="1" t="s">
        <v>10</v>
      </c>
      <c r="S14" s="17">
        <f t="shared" ref="S14:AF14" si="6">SUM(C26:C29)</f>
        <v>19</v>
      </c>
      <c r="T14" s="17">
        <f t="shared" si="6"/>
        <v>20</v>
      </c>
      <c r="U14" s="17">
        <f t="shared" si="6"/>
        <v>6</v>
      </c>
      <c r="V14" s="17">
        <f t="shared" si="6"/>
        <v>6</v>
      </c>
      <c r="W14" s="17">
        <f t="shared" si="6"/>
        <v>2</v>
      </c>
      <c r="X14" s="17">
        <f t="shared" si="6"/>
        <v>0</v>
      </c>
      <c r="Y14" s="17">
        <f t="shared" si="6"/>
        <v>8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56</v>
      </c>
      <c r="AD14" s="17">
        <f t="shared" si="6"/>
        <v>0</v>
      </c>
      <c r="AE14" s="31">
        <f t="shared" si="6"/>
        <v>61</v>
      </c>
      <c r="AF14" s="31">
        <f t="shared" si="6"/>
        <v>117</v>
      </c>
    </row>
    <row r="15" spans="2:32" ht="23.1" customHeight="1" x14ac:dyDescent="0.25">
      <c r="B15" s="45" t="s">
        <v>42</v>
      </c>
      <c r="C15" s="50">
        <v>9</v>
      </c>
      <c r="D15" s="50">
        <v>5</v>
      </c>
      <c r="E15" s="50">
        <v>2</v>
      </c>
      <c r="F15" s="50">
        <v>1</v>
      </c>
      <c r="G15" s="50">
        <v>0</v>
      </c>
      <c r="H15" s="50">
        <v>0</v>
      </c>
      <c r="I15" s="50">
        <v>1</v>
      </c>
      <c r="J15" s="50">
        <v>0</v>
      </c>
      <c r="K15" s="50">
        <v>1</v>
      </c>
      <c r="L15" s="50">
        <v>0</v>
      </c>
      <c r="M15" s="50">
        <v>17</v>
      </c>
      <c r="N15" s="50">
        <v>0</v>
      </c>
      <c r="O15" s="15">
        <f t="shared" si="0"/>
        <v>19</v>
      </c>
      <c r="P15" s="15">
        <f t="shared" si="1"/>
        <v>36</v>
      </c>
      <c r="R15" s="1" t="s">
        <v>11</v>
      </c>
      <c r="S15" s="17">
        <f t="shared" ref="S15:AF15" si="7">SUM(C30:C33)</f>
        <v>14</v>
      </c>
      <c r="T15" s="17">
        <f t="shared" si="7"/>
        <v>12</v>
      </c>
      <c r="U15" s="17">
        <f t="shared" si="7"/>
        <v>4</v>
      </c>
      <c r="V15" s="17">
        <f t="shared" si="7"/>
        <v>2</v>
      </c>
      <c r="W15" s="17">
        <f t="shared" si="7"/>
        <v>0</v>
      </c>
      <c r="X15" s="17">
        <f t="shared" si="7"/>
        <v>0</v>
      </c>
      <c r="Y15" s="17">
        <f t="shared" si="7"/>
        <v>5</v>
      </c>
      <c r="Z15" s="17">
        <f t="shared" si="7"/>
        <v>3</v>
      </c>
      <c r="AA15" s="17">
        <f t="shared" si="7"/>
        <v>0</v>
      </c>
      <c r="AB15" s="17">
        <f t="shared" si="7"/>
        <v>0</v>
      </c>
      <c r="AC15" s="17">
        <f t="shared" si="7"/>
        <v>55</v>
      </c>
      <c r="AD15" s="17">
        <f t="shared" si="7"/>
        <v>0</v>
      </c>
      <c r="AE15" s="31">
        <f t="shared" si="7"/>
        <v>40</v>
      </c>
      <c r="AF15" s="31">
        <f t="shared" si="7"/>
        <v>95</v>
      </c>
    </row>
    <row r="16" spans="2:32" ht="23.1" customHeight="1" x14ac:dyDescent="0.25">
      <c r="B16" s="45" t="s">
        <v>43</v>
      </c>
      <c r="C16" s="50">
        <v>8</v>
      </c>
      <c r="D16" s="50">
        <v>6</v>
      </c>
      <c r="E16" s="50">
        <v>2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19</v>
      </c>
      <c r="N16" s="50">
        <v>0</v>
      </c>
      <c r="O16" s="15">
        <f t="shared" si="0"/>
        <v>16</v>
      </c>
      <c r="P16" s="15">
        <f t="shared" si="1"/>
        <v>35</v>
      </c>
      <c r="R16" s="1" t="s">
        <v>12</v>
      </c>
      <c r="S16" s="17">
        <f t="shared" ref="S16:AF16" si="8">SUM(C34:C37)</f>
        <v>16</v>
      </c>
      <c r="T16" s="17">
        <f t="shared" si="8"/>
        <v>12</v>
      </c>
      <c r="U16" s="17">
        <f t="shared" si="8"/>
        <v>6</v>
      </c>
      <c r="V16" s="17">
        <f t="shared" si="8"/>
        <v>0</v>
      </c>
      <c r="W16" s="17">
        <f t="shared" si="8"/>
        <v>0</v>
      </c>
      <c r="X16" s="17">
        <f t="shared" si="8"/>
        <v>0</v>
      </c>
      <c r="Y16" s="17">
        <f t="shared" si="8"/>
        <v>10</v>
      </c>
      <c r="Z16" s="17">
        <f t="shared" si="8"/>
        <v>1</v>
      </c>
      <c r="AA16" s="17">
        <f t="shared" si="8"/>
        <v>0</v>
      </c>
      <c r="AB16" s="17">
        <f t="shared" si="8"/>
        <v>0</v>
      </c>
      <c r="AC16" s="17">
        <f t="shared" si="8"/>
        <v>76</v>
      </c>
      <c r="AD16" s="17">
        <f t="shared" si="8"/>
        <v>0</v>
      </c>
      <c r="AE16" s="31">
        <f t="shared" si="8"/>
        <v>45</v>
      </c>
      <c r="AF16" s="31">
        <f t="shared" si="8"/>
        <v>121</v>
      </c>
    </row>
    <row r="17" spans="2:32" ht="23.1" customHeight="1" x14ac:dyDescent="0.25">
      <c r="B17" s="45" t="s">
        <v>44</v>
      </c>
      <c r="C17" s="50">
        <v>3</v>
      </c>
      <c r="D17" s="50">
        <v>3</v>
      </c>
      <c r="E17" s="50">
        <v>1</v>
      </c>
      <c r="F17" s="50">
        <v>0</v>
      </c>
      <c r="G17" s="50">
        <v>0</v>
      </c>
      <c r="H17" s="50">
        <v>0</v>
      </c>
      <c r="I17" s="50">
        <v>3</v>
      </c>
      <c r="J17" s="50">
        <v>0</v>
      </c>
      <c r="K17" s="50">
        <v>0</v>
      </c>
      <c r="L17" s="50">
        <v>0</v>
      </c>
      <c r="M17" s="50">
        <v>18</v>
      </c>
      <c r="N17" s="50">
        <v>0</v>
      </c>
      <c r="O17" s="15">
        <f t="shared" si="0"/>
        <v>10</v>
      </c>
      <c r="P17" s="15">
        <f t="shared" si="1"/>
        <v>28</v>
      </c>
      <c r="R17" s="1" t="s">
        <v>13</v>
      </c>
      <c r="S17" s="17">
        <f t="shared" ref="S17:AF17" si="9">SUM(C38:C41)</f>
        <v>12</v>
      </c>
      <c r="T17" s="17">
        <f t="shared" si="9"/>
        <v>10</v>
      </c>
      <c r="U17" s="17">
        <f t="shared" si="9"/>
        <v>5</v>
      </c>
      <c r="V17" s="17">
        <f t="shared" si="9"/>
        <v>2</v>
      </c>
      <c r="W17" s="17">
        <f t="shared" si="9"/>
        <v>0</v>
      </c>
      <c r="X17" s="17">
        <f t="shared" si="9"/>
        <v>0</v>
      </c>
      <c r="Y17" s="17">
        <f t="shared" si="9"/>
        <v>6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59</v>
      </c>
      <c r="AD17" s="17">
        <f t="shared" si="9"/>
        <v>0</v>
      </c>
      <c r="AE17" s="31">
        <f t="shared" si="9"/>
        <v>35</v>
      </c>
      <c r="AF17" s="31">
        <f t="shared" si="9"/>
        <v>94</v>
      </c>
    </row>
    <row r="18" spans="2:32" ht="23.1" customHeight="1" x14ac:dyDescent="0.25">
      <c r="B18" s="45" t="s">
        <v>45</v>
      </c>
      <c r="C18" s="50">
        <v>4</v>
      </c>
      <c r="D18" s="50">
        <v>2</v>
      </c>
      <c r="E18" s="50">
        <v>0</v>
      </c>
      <c r="F18" s="50">
        <v>0</v>
      </c>
      <c r="G18" s="50">
        <v>0</v>
      </c>
      <c r="H18" s="50">
        <v>0</v>
      </c>
      <c r="I18" s="50">
        <v>4</v>
      </c>
      <c r="J18" s="50">
        <v>0</v>
      </c>
      <c r="K18" s="50">
        <v>0</v>
      </c>
      <c r="L18" s="50">
        <v>0</v>
      </c>
      <c r="M18" s="50">
        <v>14</v>
      </c>
      <c r="N18" s="50">
        <v>0</v>
      </c>
      <c r="O18" s="15">
        <f t="shared" si="0"/>
        <v>10</v>
      </c>
      <c r="P18" s="15">
        <f t="shared" si="1"/>
        <v>24</v>
      </c>
      <c r="R18" s="1" t="s">
        <v>14</v>
      </c>
      <c r="S18" s="17">
        <f t="shared" ref="S18:AF18" si="10">SUM(C42:C45)</f>
        <v>18</v>
      </c>
      <c r="T18" s="17">
        <f t="shared" si="10"/>
        <v>6</v>
      </c>
      <c r="U18" s="17">
        <f t="shared" si="10"/>
        <v>4</v>
      </c>
      <c r="V18" s="17">
        <f t="shared" si="10"/>
        <v>0</v>
      </c>
      <c r="W18" s="17">
        <f t="shared" si="10"/>
        <v>0</v>
      </c>
      <c r="X18" s="17">
        <f t="shared" si="10"/>
        <v>0</v>
      </c>
      <c r="Y18" s="17">
        <f t="shared" si="10"/>
        <v>14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64</v>
      </c>
      <c r="AD18" s="17">
        <f t="shared" si="10"/>
        <v>0</v>
      </c>
      <c r="AE18" s="31">
        <f t="shared" si="10"/>
        <v>42</v>
      </c>
      <c r="AF18" s="31">
        <f t="shared" si="10"/>
        <v>106</v>
      </c>
    </row>
    <row r="19" spans="2:32" ht="23.1" customHeight="1" x14ac:dyDescent="0.25">
      <c r="B19" s="45" t="s">
        <v>46</v>
      </c>
      <c r="C19" s="50">
        <v>4</v>
      </c>
      <c r="D19" s="50">
        <v>1</v>
      </c>
      <c r="E19" s="50">
        <v>3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20</v>
      </c>
      <c r="N19" s="50">
        <v>0</v>
      </c>
      <c r="O19" s="15">
        <f t="shared" si="0"/>
        <v>8</v>
      </c>
      <c r="P19" s="15">
        <f t="shared" si="1"/>
        <v>28</v>
      </c>
      <c r="R19" s="1" t="s">
        <v>15</v>
      </c>
      <c r="S19" s="17">
        <f t="shared" ref="S19:AF19" si="11">SUM(C46:C49)</f>
        <v>20</v>
      </c>
      <c r="T19" s="17">
        <f t="shared" si="11"/>
        <v>10</v>
      </c>
      <c r="U19" s="17">
        <f t="shared" si="11"/>
        <v>6</v>
      </c>
      <c r="V19" s="17">
        <f t="shared" si="11"/>
        <v>4</v>
      </c>
      <c r="W19" s="17">
        <f t="shared" si="11"/>
        <v>0</v>
      </c>
      <c r="X19" s="17">
        <f t="shared" si="11"/>
        <v>0</v>
      </c>
      <c r="Y19" s="17">
        <f t="shared" si="11"/>
        <v>3</v>
      </c>
      <c r="Z19" s="17">
        <f t="shared" si="11"/>
        <v>1</v>
      </c>
      <c r="AA19" s="17">
        <f t="shared" si="11"/>
        <v>0</v>
      </c>
      <c r="AB19" s="17">
        <f t="shared" si="11"/>
        <v>0</v>
      </c>
      <c r="AC19" s="17">
        <f t="shared" si="11"/>
        <v>81</v>
      </c>
      <c r="AD19" s="17">
        <f t="shared" si="11"/>
        <v>0</v>
      </c>
      <c r="AE19" s="31">
        <f t="shared" si="11"/>
        <v>44</v>
      </c>
      <c r="AF19" s="31">
        <f t="shared" si="11"/>
        <v>125</v>
      </c>
    </row>
    <row r="20" spans="2:32" ht="23.1" customHeight="1" x14ac:dyDescent="0.25">
      <c r="B20" s="45" t="s">
        <v>47</v>
      </c>
      <c r="C20" s="50">
        <v>4</v>
      </c>
      <c r="D20" s="50">
        <v>5</v>
      </c>
      <c r="E20" s="50">
        <v>3</v>
      </c>
      <c r="F20" s="50">
        <v>1</v>
      </c>
      <c r="G20" s="50">
        <v>0</v>
      </c>
      <c r="H20" s="50">
        <v>0</v>
      </c>
      <c r="I20" s="50">
        <v>3</v>
      </c>
      <c r="J20" s="50">
        <v>0</v>
      </c>
      <c r="K20" s="50">
        <v>0</v>
      </c>
      <c r="L20" s="50">
        <v>0</v>
      </c>
      <c r="M20" s="50">
        <v>21</v>
      </c>
      <c r="N20" s="50">
        <v>0</v>
      </c>
      <c r="O20" s="15">
        <f t="shared" si="0"/>
        <v>16</v>
      </c>
      <c r="P20" s="15">
        <f t="shared" si="1"/>
        <v>37</v>
      </c>
      <c r="R20" s="1" t="s">
        <v>16</v>
      </c>
      <c r="S20" s="17">
        <f t="shared" ref="S20:AF20" si="12">SUM(C50:C53)</f>
        <v>20</v>
      </c>
      <c r="T20" s="17">
        <f t="shared" si="12"/>
        <v>20</v>
      </c>
      <c r="U20" s="17">
        <f t="shared" si="12"/>
        <v>6</v>
      </c>
      <c r="V20" s="17">
        <f t="shared" si="12"/>
        <v>8</v>
      </c>
      <c r="W20" s="17">
        <f t="shared" si="12"/>
        <v>2</v>
      </c>
      <c r="X20" s="17">
        <f t="shared" si="12"/>
        <v>0</v>
      </c>
      <c r="Y20" s="17">
        <f t="shared" si="12"/>
        <v>9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106</v>
      </c>
      <c r="AD20" s="17">
        <f t="shared" si="12"/>
        <v>0</v>
      </c>
      <c r="AE20" s="31">
        <f t="shared" si="12"/>
        <v>65</v>
      </c>
      <c r="AF20" s="31">
        <f t="shared" si="12"/>
        <v>171</v>
      </c>
    </row>
    <row r="21" spans="2:32" ht="23.1" customHeight="1" x14ac:dyDescent="0.25">
      <c r="B21" s="45" t="s">
        <v>48</v>
      </c>
      <c r="C21" s="50">
        <v>6</v>
      </c>
      <c r="D21" s="50">
        <v>4</v>
      </c>
      <c r="E21" s="50">
        <v>0</v>
      </c>
      <c r="F21" s="50">
        <v>1</v>
      </c>
      <c r="G21" s="50">
        <v>0</v>
      </c>
      <c r="H21" s="50">
        <v>0</v>
      </c>
      <c r="I21" s="50">
        <v>3</v>
      </c>
      <c r="J21" s="50">
        <v>1</v>
      </c>
      <c r="K21" s="50">
        <v>0</v>
      </c>
      <c r="L21" s="50">
        <v>0</v>
      </c>
      <c r="M21" s="50">
        <v>16</v>
      </c>
      <c r="N21" s="50">
        <v>0</v>
      </c>
      <c r="O21" s="15">
        <f t="shared" si="0"/>
        <v>15</v>
      </c>
      <c r="P21" s="15">
        <f t="shared" si="1"/>
        <v>31</v>
      </c>
      <c r="R21" s="36" t="s">
        <v>20</v>
      </c>
      <c r="S21" s="34">
        <f t="shared" ref="S21:AF21" si="13">SUM(C54:C57)</f>
        <v>24</v>
      </c>
      <c r="T21" s="17">
        <f t="shared" si="13"/>
        <v>19</v>
      </c>
      <c r="U21" s="17">
        <f t="shared" si="13"/>
        <v>11</v>
      </c>
      <c r="V21" s="17">
        <f t="shared" si="13"/>
        <v>4</v>
      </c>
      <c r="W21" s="17">
        <f t="shared" si="13"/>
        <v>0</v>
      </c>
      <c r="X21" s="17">
        <f t="shared" si="13"/>
        <v>0</v>
      </c>
      <c r="Y21" s="17">
        <f t="shared" si="13"/>
        <v>13</v>
      </c>
      <c r="Z21" s="17">
        <f t="shared" si="13"/>
        <v>1</v>
      </c>
      <c r="AA21" s="17">
        <f t="shared" si="13"/>
        <v>0</v>
      </c>
      <c r="AB21" s="17">
        <f t="shared" si="13"/>
        <v>0</v>
      </c>
      <c r="AC21" s="17">
        <f t="shared" si="13"/>
        <v>82</v>
      </c>
      <c r="AD21" s="17">
        <f t="shared" si="13"/>
        <v>0</v>
      </c>
      <c r="AE21" s="31">
        <f t="shared" si="13"/>
        <v>72</v>
      </c>
      <c r="AF21" s="31">
        <f t="shared" si="13"/>
        <v>154</v>
      </c>
    </row>
    <row r="22" spans="2:32" ht="23.1" customHeight="1" x14ac:dyDescent="0.25">
      <c r="B22" s="45" t="s">
        <v>49</v>
      </c>
      <c r="C22" s="50">
        <v>9</v>
      </c>
      <c r="D22" s="50">
        <v>4</v>
      </c>
      <c r="E22" s="50">
        <v>2</v>
      </c>
      <c r="F22" s="50">
        <v>0</v>
      </c>
      <c r="G22" s="50">
        <v>0</v>
      </c>
      <c r="H22" s="50">
        <v>0</v>
      </c>
      <c r="I22" s="50">
        <v>1</v>
      </c>
      <c r="J22" s="50">
        <v>0</v>
      </c>
      <c r="K22" s="50">
        <v>0</v>
      </c>
      <c r="L22" s="50">
        <v>0</v>
      </c>
      <c r="M22" s="50">
        <v>17</v>
      </c>
      <c r="N22" s="50">
        <v>0</v>
      </c>
      <c r="O22" s="15">
        <f t="shared" si="0"/>
        <v>16</v>
      </c>
      <c r="P22" s="15">
        <f t="shared" si="1"/>
        <v>33</v>
      </c>
      <c r="R22" s="36" t="s">
        <v>146</v>
      </c>
      <c r="S22" s="34">
        <f>SUM(C58:C61)</f>
        <v>13</v>
      </c>
      <c r="T22" s="34">
        <f t="shared" ref="T22:AF22" si="14">SUM(D58:D61)</f>
        <v>9</v>
      </c>
      <c r="U22" s="34">
        <f t="shared" si="14"/>
        <v>6</v>
      </c>
      <c r="V22" s="34">
        <f t="shared" si="14"/>
        <v>2</v>
      </c>
      <c r="W22" s="34">
        <f t="shared" si="14"/>
        <v>0</v>
      </c>
      <c r="X22" s="34">
        <f t="shared" si="14"/>
        <v>0</v>
      </c>
      <c r="Y22" s="34">
        <f t="shared" si="14"/>
        <v>7</v>
      </c>
      <c r="Z22" s="34">
        <f t="shared" si="14"/>
        <v>1</v>
      </c>
      <c r="AA22" s="34">
        <f t="shared" si="14"/>
        <v>0</v>
      </c>
      <c r="AB22" s="34">
        <f t="shared" si="14"/>
        <v>0</v>
      </c>
      <c r="AC22" s="34">
        <f t="shared" si="14"/>
        <v>93</v>
      </c>
      <c r="AD22" s="34">
        <f t="shared" si="14"/>
        <v>0</v>
      </c>
      <c r="AE22" s="31">
        <f t="shared" si="14"/>
        <v>38</v>
      </c>
      <c r="AF22" s="31">
        <f t="shared" si="14"/>
        <v>131</v>
      </c>
    </row>
    <row r="23" spans="2:32" ht="23.1" customHeight="1" x14ac:dyDescent="0.25">
      <c r="B23" s="45" t="s">
        <v>50</v>
      </c>
      <c r="C23" s="50">
        <v>5</v>
      </c>
      <c r="D23" s="50">
        <v>6</v>
      </c>
      <c r="E23" s="50">
        <v>1</v>
      </c>
      <c r="F23" s="50">
        <v>0</v>
      </c>
      <c r="G23" s="50">
        <v>0</v>
      </c>
      <c r="H23" s="50">
        <v>0</v>
      </c>
      <c r="I23" s="50">
        <v>2</v>
      </c>
      <c r="J23" s="50">
        <v>0</v>
      </c>
      <c r="K23" s="50">
        <v>0</v>
      </c>
      <c r="L23" s="50">
        <v>0</v>
      </c>
      <c r="M23" s="50">
        <v>13</v>
      </c>
      <c r="N23" s="50">
        <v>0</v>
      </c>
      <c r="O23" s="15">
        <f t="shared" si="0"/>
        <v>14</v>
      </c>
      <c r="P23" s="15">
        <f t="shared" si="1"/>
        <v>27</v>
      </c>
      <c r="R23" s="36" t="s">
        <v>147</v>
      </c>
      <c r="S23" s="34">
        <f>SUM(C62:C65)</f>
        <v>11</v>
      </c>
      <c r="T23" s="34">
        <f t="shared" ref="T23:AF23" si="15">SUM(D62:D65)</f>
        <v>6</v>
      </c>
      <c r="U23" s="34">
        <f t="shared" si="15"/>
        <v>7</v>
      </c>
      <c r="V23" s="34">
        <f t="shared" si="15"/>
        <v>5</v>
      </c>
      <c r="W23" s="34">
        <f t="shared" si="15"/>
        <v>0</v>
      </c>
      <c r="X23" s="34">
        <f t="shared" si="15"/>
        <v>0</v>
      </c>
      <c r="Y23" s="34">
        <f t="shared" si="15"/>
        <v>4</v>
      </c>
      <c r="Z23" s="34">
        <f t="shared" si="15"/>
        <v>4</v>
      </c>
      <c r="AA23" s="34">
        <f t="shared" si="15"/>
        <v>1</v>
      </c>
      <c r="AB23" s="34">
        <f t="shared" si="15"/>
        <v>0</v>
      </c>
      <c r="AC23" s="34">
        <f t="shared" si="15"/>
        <v>64</v>
      </c>
      <c r="AD23" s="34">
        <f t="shared" si="15"/>
        <v>0</v>
      </c>
      <c r="AE23" s="31">
        <f t="shared" si="15"/>
        <v>38</v>
      </c>
      <c r="AF23" s="31">
        <f t="shared" si="15"/>
        <v>102</v>
      </c>
    </row>
    <row r="24" spans="2:32" ht="23.1" customHeight="1" x14ac:dyDescent="0.25">
      <c r="B24" s="45" t="s">
        <v>51</v>
      </c>
      <c r="C24" s="50">
        <v>4</v>
      </c>
      <c r="D24" s="50">
        <v>3</v>
      </c>
      <c r="E24" s="50">
        <v>2</v>
      </c>
      <c r="F24" s="50">
        <v>0</v>
      </c>
      <c r="G24" s="50">
        <v>0</v>
      </c>
      <c r="H24" s="50">
        <v>0</v>
      </c>
      <c r="I24" s="50">
        <v>0</v>
      </c>
      <c r="J24" s="50">
        <v>1</v>
      </c>
      <c r="K24" s="50">
        <v>0</v>
      </c>
      <c r="L24" s="50">
        <v>0</v>
      </c>
      <c r="M24" s="50">
        <v>13</v>
      </c>
      <c r="N24" s="50">
        <v>0</v>
      </c>
      <c r="O24" s="15">
        <f t="shared" si="0"/>
        <v>10</v>
      </c>
      <c r="P24" s="15">
        <f t="shared" si="1"/>
        <v>23</v>
      </c>
      <c r="R24" s="36" t="s">
        <v>148</v>
      </c>
      <c r="S24" s="34">
        <f>SUM(C66:C69)</f>
        <v>6</v>
      </c>
      <c r="T24" s="34">
        <f t="shared" ref="T24:AF24" si="16">SUM(D66:D69)</f>
        <v>2</v>
      </c>
      <c r="U24" s="34">
        <f t="shared" si="16"/>
        <v>6</v>
      </c>
      <c r="V24" s="34">
        <f t="shared" si="16"/>
        <v>2</v>
      </c>
      <c r="W24" s="34">
        <f t="shared" si="16"/>
        <v>0</v>
      </c>
      <c r="X24" s="34">
        <f t="shared" si="16"/>
        <v>0</v>
      </c>
      <c r="Y24" s="34">
        <f t="shared" si="16"/>
        <v>0</v>
      </c>
      <c r="Z24" s="34">
        <f t="shared" si="16"/>
        <v>2</v>
      </c>
      <c r="AA24" s="34">
        <f t="shared" si="16"/>
        <v>2</v>
      </c>
      <c r="AB24" s="34">
        <f t="shared" si="16"/>
        <v>0</v>
      </c>
      <c r="AC24" s="34">
        <f t="shared" si="16"/>
        <v>29</v>
      </c>
      <c r="AD24" s="34">
        <f t="shared" si="16"/>
        <v>0</v>
      </c>
      <c r="AE24" s="31">
        <f t="shared" si="16"/>
        <v>20</v>
      </c>
      <c r="AF24" s="31">
        <f t="shared" si="16"/>
        <v>49</v>
      </c>
    </row>
    <row r="25" spans="2:32" ht="23.1" customHeight="1" x14ac:dyDescent="0.25">
      <c r="B25" s="45" t="s">
        <v>52</v>
      </c>
      <c r="C25" s="50">
        <v>2</v>
      </c>
      <c r="D25" s="50">
        <v>1</v>
      </c>
      <c r="E25" s="50">
        <v>1</v>
      </c>
      <c r="F25" s="50">
        <v>2</v>
      </c>
      <c r="G25" s="50">
        <v>0</v>
      </c>
      <c r="H25" s="50">
        <v>0</v>
      </c>
      <c r="I25" s="50">
        <v>2</v>
      </c>
      <c r="J25" s="50">
        <v>0</v>
      </c>
      <c r="K25" s="50">
        <v>0</v>
      </c>
      <c r="L25" s="50">
        <v>0</v>
      </c>
      <c r="M25" s="50">
        <v>12</v>
      </c>
      <c r="N25" s="50">
        <v>0</v>
      </c>
      <c r="O25" s="15">
        <f t="shared" si="0"/>
        <v>8</v>
      </c>
      <c r="P25" s="15">
        <f t="shared" si="1"/>
        <v>20</v>
      </c>
      <c r="R25" s="36" t="s">
        <v>149</v>
      </c>
      <c r="S25" s="34">
        <f>SUM(C70:C73)</f>
        <v>5</v>
      </c>
      <c r="T25" s="34">
        <f t="shared" ref="T25:AF25" si="17">SUM(D70:D73)</f>
        <v>0</v>
      </c>
      <c r="U25" s="34">
        <f t="shared" si="17"/>
        <v>1</v>
      </c>
      <c r="V25" s="34">
        <f t="shared" si="17"/>
        <v>1</v>
      </c>
      <c r="W25" s="34">
        <f t="shared" si="17"/>
        <v>1</v>
      </c>
      <c r="X25" s="34">
        <f t="shared" si="17"/>
        <v>1</v>
      </c>
      <c r="Y25" s="34">
        <f t="shared" si="17"/>
        <v>0</v>
      </c>
      <c r="Z25" s="34">
        <f t="shared" si="17"/>
        <v>1</v>
      </c>
      <c r="AA25" s="34">
        <f t="shared" si="17"/>
        <v>2</v>
      </c>
      <c r="AB25" s="34">
        <f t="shared" si="17"/>
        <v>0</v>
      </c>
      <c r="AC25" s="34">
        <f t="shared" si="17"/>
        <v>15</v>
      </c>
      <c r="AD25" s="34">
        <f t="shared" si="17"/>
        <v>0</v>
      </c>
      <c r="AE25" s="31">
        <f t="shared" si="17"/>
        <v>12</v>
      </c>
      <c r="AF25" s="31">
        <f t="shared" si="17"/>
        <v>27</v>
      </c>
    </row>
    <row r="26" spans="2:32" ht="23.1" customHeight="1" x14ac:dyDescent="0.25">
      <c r="B26" s="45" t="s">
        <v>53</v>
      </c>
      <c r="C26" s="50">
        <v>5</v>
      </c>
      <c r="D26" s="50">
        <v>3</v>
      </c>
      <c r="E26" s="50">
        <v>0</v>
      </c>
      <c r="F26" s="50">
        <v>0</v>
      </c>
      <c r="G26" s="50">
        <v>0</v>
      </c>
      <c r="H26" s="50">
        <v>0</v>
      </c>
      <c r="I26" s="50">
        <v>3</v>
      </c>
      <c r="J26" s="50">
        <v>0</v>
      </c>
      <c r="K26" s="50">
        <v>0</v>
      </c>
      <c r="L26" s="50">
        <v>0</v>
      </c>
      <c r="M26" s="50">
        <v>12</v>
      </c>
      <c r="N26" s="50">
        <v>0</v>
      </c>
      <c r="O26" s="15">
        <f t="shared" si="0"/>
        <v>11</v>
      </c>
      <c r="P26" s="15">
        <f t="shared" si="1"/>
        <v>23</v>
      </c>
      <c r="R26" s="36" t="s">
        <v>150</v>
      </c>
      <c r="S26" s="34">
        <f>SUM(C74:C77)</f>
        <v>3</v>
      </c>
      <c r="T26" s="34">
        <f t="shared" ref="T26:AF26" si="18">SUM(D74:D77)</f>
        <v>2</v>
      </c>
      <c r="U26" s="34">
        <f t="shared" si="18"/>
        <v>1</v>
      </c>
      <c r="V26" s="34">
        <f t="shared" si="18"/>
        <v>2</v>
      </c>
      <c r="W26" s="34">
        <f t="shared" si="18"/>
        <v>0</v>
      </c>
      <c r="X26" s="34">
        <f t="shared" si="18"/>
        <v>0</v>
      </c>
      <c r="Y26" s="34">
        <f t="shared" si="18"/>
        <v>2</v>
      </c>
      <c r="Z26" s="34">
        <f t="shared" si="18"/>
        <v>1</v>
      </c>
      <c r="AA26" s="34">
        <f t="shared" si="18"/>
        <v>1</v>
      </c>
      <c r="AB26" s="34">
        <f t="shared" si="18"/>
        <v>0</v>
      </c>
      <c r="AC26" s="34">
        <f t="shared" si="18"/>
        <v>17</v>
      </c>
      <c r="AD26" s="34">
        <f t="shared" si="18"/>
        <v>0</v>
      </c>
      <c r="AE26" s="31">
        <f t="shared" si="18"/>
        <v>12</v>
      </c>
      <c r="AF26" s="31">
        <f t="shared" si="18"/>
        <v>29</v>
      </c>
    </row>
    <row r="27" spans="2:32" ht="23.1" customHeight="1" x14ac:dyDescent="0.25">
      <c r="B27" s="45" t="s">
        <v>54</v>
      </c>
      <c r="C27" s="50">
        <v>5</v>
      </c>
      <c r="D27" s="50">
        <v>6</v>
      </c>
      <c r="E27" s="50">
        <v>2</v>
      </c>
      <c r="F27" s="50">
        <v>2</v>
      </c>
      <c r="G27" s="50">
        <v>2</v>
      </c>
      <c r="H27" s="50">
        <v>0</v>
      </c>
      <c r="I27" s="50">
        <v>1</v>
      </c>
      <c r="J27" s="50">
        <v>0</v>
      </c>
      <c r="K27" s="50">
        <v>0</v>
      </c>
      <c r="L27" s="50">
        <v>0</v>
      </c>
      <c r="M27" s="50">
        <v>13</v>
      </c>
      <c r="N27" s="50">
        <v>0</v>
      </c>
      <c r="O27" s="15">
        <f t="shared" si="0"/>
        <v>18</v>
      </c>
      <c r="P27" s="15">
        <f t="shared" si="1"/>
        <v>31</v>
      </c>
      <c r="R27" s="36" t="s">
        <v>151</v>
      </c>
      <c r="S27" s="34">
        <f>SUM(C78:C81)</f>
        <v>4</v>
      </c>
      <c r="T27" s="34">
        <f t="shared" ref="T27:AF27" si="19">SUM(D78:D81)</f>
        <v>0</v>
      </c>
      <c r="U27" s="34">
        <f t="shared" si="19"/>
        <v>1</v>
      </c>
      <c r="V27" s="34">
        <f t="shared" si="19"/>
        <v>0</v>
      </c>
      <c r="W27" s="34">
        <f t="shared" si="19"/>
        <v>1</v>
      </c>
      <c r="X27" s="34">
        <f t="shared" si="19"/>
        <v>1</v>
      </c>
      <c r="Y27" s="34">
        <f t="shared" si="19"/>
        <v>0</v>
      </c>
      <c r="Z27" s="34">
        <f t="shared" si="19"/>
        <v>2</v>
      </c>
      <c r="AA27" s="34">
        <f t="shared" si="19"/>
        <v>0</v>
      </c>
      <c r="AB27" s="34">
        <f t="shared" si="19"/>
        <v>0</v>
      </c>
      <c r="AC27" s="34">
        <f t="shared" si="19"/>
        <v>5</v>
      </c>
      <c r="AD27" s="34">
        <f t="shared" si="19"/>
        <v>0</v>
      </c>
      <c r="AE27" s="31">
        <f t="shared" si="19"/>
        <v>9</v>
      </c>
      <c r="AF27" s="31">
        <f t="shared" si="19"/>
        <v>14</v>
      </c>
    </row>
    <row r="28" spans="2:32" ht="23.1" customHeight="1" x14ac:dyDescent="0.25">
      <c r="B28" s="45" t="s">
        <v>55</v>
      </c>
      <c r="C28" s="50">
        <v>3</v>
      </c>
      <c r="D28" s="50">
        <v>4</v>
      </c>
      <c r="E28" s="50">
        <v>3</v>
      </c>
      <c r="F28" s="50">
        <v>2</v>
      </c>
      <c r="G28" s="50">
        <v>0</v>
      </c>
      <c r="H28" s="50">
        <v>0</v>
      </c>
      <c r="I28" s="50">
        <v>2</v>
      </c>
      <c r="J28" s="50">
        <v>0</v>
      </c>
      <c r="K28" s="50">
        <v>0</v>
      </c>
      <c r="L28" s="50">
        <v>0</v>
      </c>
      <c r="M28" s="50">
        <v>15</v>
      </c>
      <c r="N28" s="50">
        <v>0</v>
      </c>
      <c r="O28" s="15">
        <f t="shared" si="0"/>
        <v>14</v>
      </c>
      <c r="P28" s="15">
        <f t="shared" si="1"/>
        <v>29</v>
      </c>
      <c r="R28" s="36" t="s">
        <v>152</v>
      </c>
      <c r="S28" s="34">
        <f>SUM(C82:C85)</f>
        <v>0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2</v>
      </c>
      <c r="AA28" s="34">
        <f t="shared" si="20"/>
        <v>0</v>
      </c>
      <c r="AB28" s="34">
        <f t="shared" si="20"/>
        <v>0</v>
      </c>
      <c r="AC28" s="34">
        <f t="shared" si="20"/>
        <v>2</v>
      </c>
      <c r="AD28" s="34">
        <f t="shared" si="20"/>
        <v>0</v>
      </c>
      <c r="AE28" s="31">
        <f t="shared" si="20"/>
        <v>2</v>
      </c>
      <c r="AF28" s="31">
        <f t="shared" si="20"/>
        <v>4</v>
      </c>
    </row>
    <row r="29" spans="2:32" ht="23.1" customHeight="1" x14ac:dyDescent="0.25">
      <c r="B29" s="45" t="s">
        <v>56</v>
      </c>
      <c r="C29" s="50">
        <v>6</v>
      </c>
      <c r="D29" s="50">
        <v>7</v>
      </c>
      <c r="E29" s="50">
        <v>1</v>
      </c>
      <c r="F29" s="50">
        <v>2</v>
      </c>
      <c r="G29" s="50">
        <v>0</v>
      </c>
      <c r="H29" s="50">
        <v>0</v>
      </c>
      <c r="I29" s="50">
        <v>2</v>
      </c>
      <c r="J29" s="50">
        <v>0</v>
      </c>
      <c r="K29" s="50">
        <v>0</v>
      </c>
      <c r="L29" s="50">
        <v>0</v>
      </c>
      <c r="M29" s="50">
        <v>16</v>
      </c>
      <c r="N29" s="50">
        <v>0</v>
      </c>
      <c r="O29" s="15">
        <f t="shared" si="0"/>
        <v>18</v>
      </c>
      <c r="P29" s="15">
        <f t="shared" si="1"/>
        <v>34</v>
      </c>
      <c r="R29" s="36" t="s">
        <v>153</v>
      </c>
      <c r="S29" s="34">
        <f>SUM(C86:C89)</f>
        <v>0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0</v>
      </c>
      <c r="AD29" s="34">
        <f t="shared" si="21"/>
        <v>0</v>
      </c>
      <c r="AE29" s="31">
        <f t="shared" si="21"/>
        <v>0</v>
      </c>
      <c r="AF29" s="31">
        <f t="shared" si="21"/>
        <v>0</v>
      </c>
    </row>
    <row r="30" spans="2:32" ht="23.1" customHeight="1" x14ac:dyDescent="0.25">
      <c r="B30" s="45" t="s">
        <v>57</v>
      </c>
      <c r="C30" s="50">
        <v>3</v>
      </c>
      <c r="D30" s="50">
        <v>3</v>
      </c>
      <c r="E30" s="50">
        <v>0</v>
      </c>
      <c r="F30" s="50">
        <v>0</v>
      </c>
      <c r="G30" s="50">
        <v>0</v>
      </c>
      <c r="H30" s="50">
        <v>0</v>
      </c>
      <c r="I30" s="50">
        <v>2</v>
      </c>
      <c r="J30" s="50">
        <v>1</v>
      </c>
      <c r="K30" s="50">
        <v>0</v>
      </c>
      <c r="L30" s="50">
        <v>0</v>
      </c>
      <c r="M30" s="50">
        <v>11</v>
      </c>
      <c r="N30" s="50">
        <v>0</v>
      </c>
      <c r="O30" s="15">
        <f t="shared" si="0"/>
        <v>9</v>
      </c>
      <c r="P30" s="15">
        <f t="shared" si="1"/>
        <v>20</v>
      </c>
      <c r="R30" s="36" t="s">
        <v>154</v>
      </c>
      <c r="S30" s="34">
        <f>SUM(C90:C93)</f>
        <v>0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2</v>
      </c>
      <c r="AD30" s="34">
        <f t="shared" si="22"/>
        <v>0</v>
      </c>
      <c r="AE30" s="31">
        <f t="shared" si="22"/>
        <v>0</v>
      </c>
      <c r="AF30" s="31">
        <f t="shared" si="22"/>
        <v>2</v>
      </c>
    </row>
    <row r="31" spans="2:32" ht="23.1" customHeight="1" x14ac:dyDescent="0.25">
      <c r="B31" s="46" t="s">
        <v>58</v>
      </c>
      <c r="C31" s="50">
        <v>4</v>
      </c>
      <c r="D31" s="50">
        <v>3</v>
      </c>
      <c r="E31" s="50">
        <v>0</v>
      </c>
      <c r="F31" s="50">
        <v>0</v>
      </c>
      <c r="G31" s="50">
        <v>0</v>
      </c>
      <c r="H31" s="50">
        <v>0</v>
      </c>
      <c r="I31" s="50">
        <v>1</v>
      </c>
      <c r="J31" s="50">
        <v>0</v>
      </c>
      <c r="K31" s="50">
        <v>0</v>
      </c>
      <c r="L31" s="50">
        <v>0</v>
      </c>
      <c r="M31" s="50">
        <v>15</v>
      </c>
      <c r="N31" s="50">
        <v>0</v>
      </c>
      <c r="O31" s="15">
        <f t="shared" si="0"/>
        <v>8</v>
      </c>
      <c r="P31" s="15">
        <f t="shared" si="1"/>
        <v>23</v>
      </c>
      <c r="R31" s="36" t="s">
        <v>155</v>
      </c>
      <c r="S31" s="34">
        <f>SUM(C94:C97)</f>
        <v>0</v>
      </c>
      <c r="T31" s="34">
        <f t="shared" ref="T31:AF31" si="23">SUM(D94:D97)</f>
        <v>0</v>
      </c>
      <c r="U31" s="34">
        <f t="shared" si="23"/>
        <v>2</v>
      </c>
      <c r="V31" s="34">
        <f t="shared" si="23"/>
        <v>1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2</v>
      </c>
      <c r="AD31" s="34">
        <f t="shared" si="23"/>
        <v>0</v>
      </c>
      <c r="AE31" s="31">
        <f t="shared" si="23"/>
        <v>3</v>
      </c>
      <c r="AF31" s="31">
        <f t="shared" si="23"/>
        <v>5</v>
      </c>
    </row>
    <row r="32" spans="2:32" ht="23.1" customHeight="1" x14ac:dyDescent="0.25">
      <c r="B32" s="46" t="s">
        <v>59</v>
      </c>
      <c r="C32" s="50">
        <v>4</v>
      </c>
      <c r="D32" s="50">
        <v>3</v>
      </c>
      <c r="E32" s="50">
        <v>1</v>
      </c>
      <c r="F32" s="50">
        <v>0</v>
      </c>
      <c r="G32" s="50">
        <v>0</v>
      </c>
      <c r="H32" s="50">
        <v>0</v>
      </c>
      <c r="I32" s="50">
        <v>2</v>
      </c>
      <c r="J32" s="50">
        <v>2</v>
      </c>
      <c r="K32" s="50">
        <v>0</v>
      </c>
      <c r="L32" s="50">
        <v>0</v>
      </c>
      <c r="M32" s="50">
        <v>16</v>
      </c>
      <c r="N32" s="50">
        <v>0</v>
      </c>
      <c r="O32" s="15">
        <f t="shared" si="0"/>
        <v>12</v>
      </c>
      <c r="P32" s="15">
        <f t="shared" si="1"/>
        <v>28</v>
      </c>
      <c r="R32" s="33" t="s">
        <v>156</v>
      </c>
      <c r="S32" s="34">
        <f>SUM(C98:C101)</f>
        <v>2</v>
      </c>
      <c r="T32" s="34">
        <f t="shared" ref="T32:AF32" si="24">SUM(D98:D101)</f>
        <v>3</v>
      </c>
      <c r="U32" s="34">
        <f t="shared" si="24"/>
        <v>0</v>
      </c>
      <c r="V32" s="34">
        <f t="shared" si="24"/>
        <v>4</v>
      </c>
      <c r="W32" s="34">
        <f t="shared" si="24"/>
        <v>0</v>
      </c>
      <c r="X32" s="34">
        <f t="shared" si="24"/>
        <v>0</v>
      </c>
      <c r="Y32" s="34">
        <f t="shared" si="24"/>
        <v>0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8</v>
      </c>
      <c r="AD32" s="34">
        <f t="shared" si="24"/>
        <v>0</v>
      </c>
      <c r="AE32" s="31">
        <f t="shared" si="24"/>
        <v>9</v>
      </c>
      <c r="AF32" s="31">
        <f t="shared" si="24"/>
        <v>17</v>
      </c>
    </row>
    <row r="33" spans="2:32" ht="23.1" customHeight="1" x14ac:dyDescent="0.25">
      <c r="B33" s="45" t="s">
        <v>60</v>
      </c>
      <c r="C33" s="50">
        <v>3</v>
      </c>
      <c r="D33" s="50">
        <v>3</v>
      </c>
      <c r="E33" s="50">
        <v>3</v>
      </c>
      <c r="F33" s="50">
        <v>2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13</v>
      </c>
      <c r="N33" s="50">
        <v>0</v>
      </c>
      <c r="O33" s="15">
        <f t="shared" si="0"/>
        <v>11</v>
      </c>
      <c r="P33" s="15">
        <f t="shared" si="1"/>
        <v>24</v>
      </c>
      <c r="R33" s="33" t="s">
        <v>157</v>
      </c>
      <c r="S33" s="34">
        <f>SUM(C102:C105)</f>
        <v>13</v>
      </c>
      <c r="T33" s="34">
        <f t="shared" ref="T33:AF33" si="25">SUM(D102:D105)</f>
        <v>0</v>
      </c>
      <c r="U33" s="34">
        <f t="shared" si="25"/>
        <v>4</v>
      </c>
      <c r="V33" s="34">
        <f t="shared" si="25"/>
        <v>5</v>
      </c>
      <c r="W33" s="34">
        <f t="shared" si="25"/>
        <v>1</v>
      </c>
      <c r="X33" s="34">
        <f t="shared" si="25"/>
        <v>0</v>
      </c>
      <c r="Y33" s="34">
        <f t="shared" si="25"/>
        <v>2</v>
      </c>
      <c r="Z33" s="34">
        <f t="shared" si="25"/>
        <v>2</v>
      </c>
      <c r="AA33" s="34">
        <f t="shared" si="25"/>
        <v>1</v>
      </c>
      <c r="AB33" s="34">
        <f t="shared" si="25"/>
        <v>0</v>
      </c>
      <c r="AC33" s="34">
        <f t="shared" si="25"/>
        <v>29</v>
      </c>
      <c r="AD33" s="34">
        <f t="shared" si="25"/>
        <v>0</v>
      </c>
      <c r="AE33" s="31">
        <f t="shared" si="25"/>
        <v>28</v>
      </c>
      <c r="AF33" s="31">
        <f t="shared" si="25"/>
        <v>57</v>
      </c>
    </row>
    <row r="34" spans="2:32" ht="23.1" customHeight="1" x14ac:dyDescent="0.25">
      <c r="B34" s="46" t="s">
        <v>61</v>
      </c>
      <c r="C34" s="50">
        <v>3</v>
      </c>
      <c r="D34" s="50">
        <v>3</v>
      </c>
      <c r="E34" s="50">
        <v>2</v>
      </c>
      <c r="F34" s="50">
        <v>0</v>
      </c>
      <c r="G34" s="50">
        <v>0</v>
      </c>
      <c r="H34" s="50">
        <v>0</v>
      </c>
      <c r="I34" s="50">
        <v>2</v>
      </c>
      <c r="J34" s="50">
        <v>0</v>
      </c>
      <c r="K34" s="50">
        <v>0</v>
      </c>
      <c r="L34" s="50">
        <v>0</v>
      </c>
      <c r="M34" s="50">
        <v>17</v>
      </c>
      <c r="N34" s="50">
        <v>0</v>
      </c>
      <c r="O34" s="15">
        <f t="shared" si="0"/>
        <v>10</v>
      </c>
      <c r="P34" s="15">
        <f t="shared" si="1"/>
        <v>27</v>
      </c>
      <c r="R34" s="38" t="s">
        <v>90</v>
      </c>
      <c r="S34" s="39">
        <f t="shared" ref="S34:AF34" si="26">MAX(S10:S12)</f>
        <v>28</v>
      </c>
      <c r="T34" s="39">
        <f t="shared" si="26"/>
        <v>17</v>
      </c>
      <c r="U34" s="39">
        <f t="shared" si="26"/>
        <v>7</v>
      </c>
      <c r="V34" s="39">
        <f t="shared" si="26"/>
        <v>5</v>
      </c>
      <c r="W34" s="39">
        <f t="shared" si="26"/>
        <v>2</v>
      </c>
      <c r="X34" s="39">
        <f t="shared" si="26"/>
        <v>2</v>
      </c>
      <c r="Y34" s="39">
        <f t="shared" si="26"/>
        <v>10</v>
      </c>
      <c r="Z34" s="39">
        <f t="shared" si="26"/>
        <v>1</v>
      </c>
      <c r="AA34" s="39">
        <f t="shared" si="26"/>
        <v>2</v>
      </c>
      <c r="AB34" s="39">
        <f t="shared" si="26"/>
        <v>0</v>
      </c>
      <c r="AC34" s="39">
        <f t="shared" si="26"/>
        <v>79</v>
      </c>
      <c r="AD34" s="39">
        <f t="shared" si="26"/>
        <v>0</v>
      </c>
      <c r="AE34" s="40">
        <f t="shared" si="26"/>
        <v>59</v>
      </c>
      <c r="AF34" s="40">
        <f t="shared" si="26"/>
        <v>134</v>
      </c>
    </row>
    <row r="35" spans="2:32" ht="23.1" customHeight="1" x14ac:dyDescent="0.25">
      <c r="B35" s="46" t="s">
        <v>62</v>
      </c>
      <c r="C35" s="50">
        <v>4</v>
      </c>
      <c r="D35" s="50">
        <v>5</v>
      </c>
      <c r="E35" s="50">
        <v>3</v>
      </c>
      <c r="F35" s="50">
        <v>0</v>
      </c>
      <c r="G35" s="50">
        <v>0</v>
      </c>
      <c r="H35" s="50">
        <v>0</v>
      </c>
      <c r="I35" s="50">
        <v>2</v>
      </c>
      <c r="J35" s="50">
        <v>1</v>
      </c>
      <c r="K35" s="50">
        <v>0</v>
      </c>
      <c r="L35" s="50">
        <v>0</v>
      </c>
      <c r="M35" s="50">
        <v>25</v>
      </c>
      <c r="N35" s="50">
        <v>0</v>
      </c>
      <c r="O35" s="15">
        <f t="shared" si="0"/>
        <v>15</v>
      </c>
      <c r="P35" s="15">
        <f t="shared" si="1"/>
        <v>40</v>
      </c>
      <c r="R35" s="38" t="s">
        <v>91</v>
      </c>
      <c r="S35" s="39">
        <f t="shared" ref="S35:AF35" si="27">MAX(S13:S18)</f>
        <v>20</v>
      </c>
      <c r="T35" s="39">
        <f t="shared" si="27"/>
        <v>20</v>
      </c>
      <c r="U35" s="39">
        <f t="shared" si="27"/>
        <v>6</v>
      </c>
      <c r="V35" s="39">
        <f t="shared" si="27"/>
        <v>6</v>
      </c>
      <c r="W35" s="39">
        <f t="shared" si="27"/>
        <v>2</v>
      </c>
      <c r="X35" s="39">
        <f t="shared" si="27"/>
        <v>0</v>
      </c>
      <c r="Y35" s="39">
        <f t="shared" si="27"/>
        <v>14</v>
      </c>
      <c r="Z35" s="39">
        <f t="shared" si="27"/>
        <v>3</v>
      </c>
      <c r="AA35" s="39">
        <f t="shared" si="27"/>
        <v>0</v>
      </c>
      <c r="AB35" s="39">
        <f t="shared" si="27"/>
        <v>0</v>
      </c>
      <c r="AC35" s="39">
        <f t="shared" si="27"/>
        <v>76</v>
      </c>
      <c r="AD35" s="39">
        <f t="shared" si="27"/>
        <v>0</v>
      </c>
      <c r="AE35" s="40">
        <f t="shared" si="27"/>
        <v>61</v>
      </c>
      <c r="AF35" s="40">
        <f t="shared" si="27"/>
        <v>121</v>
      </c>
    </row>
    <row r="36" spans="2:32" ht="23.1" customHeight="1" x14ac:dyDescent="0.25">
      <c r="B36" s="46" t="s">
        <v>63</v>
      </c>
      <c r="C36" s="50">
        <v>4</v>
      </c>
      <c r="D36" s="50">
        <v>2</v>
      </c>
      <c r="E36" s="50">
        <v>0</v>
      </c>
      <c r="F36" s="50">
        <v>0</v>
      </c>
      <c r="G36" s="50">
        <v>0</v>
      </c>
      <c r="H36" s="50">
        <v>0</v>
      </c>
      <c r="I36" s="50">
        <v>2</v>
      </c>
      <c r="J36" s="50">
        <v>0</v>
      </c>
      <c r="K36" s="50">
        <v>0</v>
      </c>
      <c r="L36" s="50">
        <v>0</v>
      </c>
      <c r="M36" s="50">
        <v>11</v>
      </c>
      <c r="N36" s="50">
        <v>0</v>
      </c>
      <c r="O36" s="15">
        <f t="shared" si="0"/>
        <v>8</v>
      </c>
      <c r="P36" s="15">
        <f t="shared" si="1"/>
        <v>19</v>
      </c>
      <c r="R36" s="38" t="s">
        <v>92</v>
      </c>
      <c r="S36" s="39">
        <f t="shared" ref="S36:AF36" si="28">MAX(S19:S21)</f>
        <v>24</v>
      </c>
      <c r="T36" s="39">
        <f t="shared" si="28"/>
        <v>20</v>
      </c>
      <c r="U36" s="39">
        <f t="shared" si="28"/>
        <v>11</v>
      </c>
      <c r="V36" s="39">
        <f t="shared" si="28"/>
        <v>8</v>
      </c>
      <c r="W36" s="39">
        <f t="shared" si="28"/>
        <v>2</v>
      </c>
      <c r="X36" s="39">
        <f t="shared" si="28"/>
        <v>0</v>
      </c>
      <c r="Y36" s="39">
        <f t="shared" si="28"/>
        <v>13</v>
      </c>
      <c r="Z36" s="39">
        <f t="shared" si="28"/>
        <v>1</v>
      </c>
      <c r="AA36" s="39">
        <f t="shared" si="28"/>
        <v>0</v>
      </c>
      <c r="AB36" s="39">
        <f t="shared" si="28"/>
        <v>0</v>
      </c>
      <c r="AC36" s="39">
        <f t="shared" si="28"/>
        <v>106</v>
      </c>
      <c r="AD36" s="39">
        <f t="shared" si="28"/>
        <v>0</v>
      </c>
      <c r="AE36" s="40">
        <f t="shared" si="28"/>
        <v>72</v>
      </c>
      <c r="AF36" s="40">
        <f t="shared" si="28"/>
        <v>171</v>
      </c>
    </row>
    <row r="37" spans="2:32" ht="23.1" customHeight="1" x14ac:dyDescent="0.25">
      <c r="B37" s="45" t="s">
        <v>64</v>
      </c>
      <c r="C37" s="50">
        <v>5</v>
      </c>
      <c r="D37" s="50">
        <v>2</v>
      </c>
      <c r="E37" s="50">
        <v>1</v>
      </c>
      <c r="F37" s="50">
        <v>0</v>
      </c>
      <c r="G37" s="50">
        <v>0</v>
      </c>
      <c r="H37" s="50">
        <v>0</v>
      </c>
      <c r="I37" s="50">
        <v>4</v>
      </c>
      <c r="J37" s="50">
        <v>0</v>
      </c>
      <c r="K37" s="50">
        <v>0</v>
      </c>
      <c r="L37" s="50">
        <v>0</v>
      </c>
      <c r="M37" s="50">
        <v>23</v>
      </c>
      <c r="N37" s="50">
        <v>0</v>
      </c>
      <c r="O37" s="15">
        <f t="shared" si="0"/>
        <v>12</v>
      </c>
      <c r="P37" s="15">
        <f t="shared" si="1"/>
        <v>35</v>
      </c>
      <c r="R37" s="37" t="s">
        <v>85</v>
      </c>
      <c r="S37" s="35">
        <f t="shared" ref="S37:AF37" si="29">SUM(S10:S12)</f>
        <v>66</v>
      </c>
      <c r="T37" s="16">
        <f t="shared" si="29"/>
        <v>42</v>
      </c>
      <c r="U37" s="16">
        <f t="shared" si="29"/>
        <v>18</v>
      </c>
      <c r="V37" s="16">
        <f t="shared" si="29"/>
        <v>9</v>
      </c>
      <c r="W37" s="16">
        <f t="shared" si="29"/>
        <v>2</v>
      </c>
      <c r="X37" s="16">
        <f t="shared" si="29"/>
        <v>2</v>
      </c>
      <c r="Y37" s="16">
        <f t="shared" si="29"/>
        <v>19</v>
      </c>
      <c r="Z37" s="16">
        <f t="shared" si="29"/>
        <v>2</v>
      </c>
      <c r="AA37" s="16">
        <f t="shared" si="29"/>
        <v>3</v>
      </c>
      <c r="AB37" s="16">
        <f t="shared" si="29"/>
        <v>0</v>
      </c>
      <c r="AC37" s="16">
        <f t="shared" si="29"/>
        <v>224</v>
      </c>
      <c r="AD37" s="16">
        <f t="shared" si="29"/>
        <v>0</v>
      </c>
      <c r="AE37" s="32">
        <f t="shared" si="29"/>
        <v>163</v>
      </c>
      <c r="AF37" s="32">
        <f t="shared" si="29"/>
        <v>387</v>
      </c>
    </row>
    <row r="38" spans="2:32" ht="23.1" customHeight="1" x14ac:dyDescent="0.25">
      <c r="B38" s="46" t="s">
        <v>65</v>
      </c>
      <c r="C38" s="50">
        <v>3</v>
      </c>
      <c r="D38" s="50">
        <v>4</v>
      </c>
      <c r="E38" s="50">
        <v>1</v>
      </c>
      <c r="F38" s="50">
        <v>1</v>
      </c>
      <c r="G38" s="50">
        <v>0</v>
      </c>
      <c r="H38" s="50">
        <v>0</v>
      </c>
      <c r="I38" s="50">
        <v>2</v>
      </c>
      <c r="J38" s="50">
        <v>0</v>
      </c>
      <c r="K38" s="50">
        <v>0</v>
      </c>
      <c r="L38" s="50">
        <v>0</v>
      </c>
      <c r="M38" s="50">
        <v>17</v>
      </c>
      <c r="N38" s="50">
        <v>0</v>
      </c>
      <c r="O38" s="15">
        <f t="shared" si="0"/>
        <v>11</v>
      </c>
      <c r="P38" s="15">
        <f t="shared" si="1"/>
        <v>28</v>
      </c>
      <c r="R38" s="28" t="s">
        <v>86</v>
      </c>
      <c r="S38" s="16">
        <f t="shared" ref="S38:AF38" si="30">SUM(S13:S18)</f>
        <v>99</v>
      </c>
      <c r="T38" s="16">
        <f t="shared" si="30"/>
        <v>74</v>
      </c>
      <c r="U38" s="16">
        <f t="shared" si="30"/>
        <v>31</v>
      </c>
      <c r="V38" s="16">
        <f t="shared" si="30"/>
        <v>12</v>
      </c>
      <c r="W38" s="16">
        <f t="shared" si="30"/>
        <v>2</v>
      </c>
      <c r="X38" s="16">
        <f t="shared" si="30"/>
        <v>0</v>
      </c>
      <c r="Y38" s="16">
        <f t="shared" si="30"/>
        <v>48</v>
      </c>
      <c r="Z38" s="16">
        <f t="shared" si="30"/>
        <v>5</v>
      </c>
      <c r="AA38" s="16">
        <f t="shared" si="30"/>
        <v>0</v>
      </c>
      <c r="AB38" s="16">
        <f t="shared" si="30"/>
        <v>0</v>
      </c>
      <c r="AC38" s="16">
        <f t="shared" si="30"/>
        <v>365</v>
      </c>
      <c r="AD38" s="16">
        <f t="shared" si="30"/>
        <v>0</v>
      </c>
      <c r="AE38" s="32">
        <f t="shared" si="30"/>
        <v>271</v>
      </c>
      <c r="AF38" s="32">
        <f t="shared" si="30"/>
        <v>636</v>
      </c>
    </row>
    <row r="39" spans="2:32" ht="23.1" customHeight="1" x14ac:dyDescent="0.25">
      <c r="B39" s="46" t="s">
        <v>66</v>
      </c>
      <c r="C39" s="50">
        <v>2</v>
      </c>
      <c r="D39" s="50">
        <v>3</v>
      </c>
      <c r="E39" s="50">
        <v>3</v>
      </c>
      <c r="F39" s="50">
        <v>0</v>
      </c>
      <c r="G39" s="50">
        <v>0</v>
      </c>
      <c r="H39" s="50">
        <v>0</v>
      </c>
      <c r="I39" s="50">
        <v>2</v>
      </c>
      <c r="J39" s="50">
        <v>0</v>
      </c>
      <c r="K39" s="50">
        <v>0</v>
      </c>
      <c r="L39" s="50">
        <v>0</v>
      </c>
      <c r="M39" s="50">
        <v>14</v>
      </c>
      <c r="N39" s="50">
        <v>0</v>
      </c>
      <c r="O39" s="15">
        <f t="shared" si="0"/>
        <v>10</v>
      </c>
      <c r="P39" s="15">
        <f t="shared" si="1"/>
        <v>24</v>
      </c>
      <c r="R39" s="29" t="s">
        <v>87</v>
      </c>
      <c r="S39" s="16">
        <f t="shared" ref="S39:AF39" si="31">SUM(S19:S21)</f>
        <v>64</v>
      </c>
      <c r="T39" s="16">
        <f t="shared" si="31"/>
        <v>49</v>
      </c>
      <c r="U39" s="16">
        <f t="shared" si="31"/>
        <v>23</v>
      </c>
      <c r="V39" s="16">
        <f t="shared" si="31"/>
        <v>16</v>
      </c>
      <c r="W39" s="16">
        <f t="shared" si="31"/>
        <v>2</v>
      </c>
      <c r="X39" s="16">
        <f t="shared" si="31"/>
        <v>0</v>
      </c>
      <c r="Y39" s="16">
        <f t="shared" si="31"/>
        <v>25</v>
      </c>
      <c r="Z39" s="16">
        <f t="shared" si="31"/>
        <v>2</v>
      </c>
      <c r="AA39" s="16">
        <f t="shared" si="31"/>
        <v>0</v>
      </c>
      <c r="AB39" s="16">
        <f t="shared" si="31"/>
        <v>0</v>
      </c>
      <c r="AC39" s="16">
        <f t="shared" si="31"/>
        <v>269</v>
      </c>
      <c r="AD39" s="16">
        <f t="shared" si="31"/>
        <v>0</v>
      </c>
      <c r="AE39" s="32">
        <f t="shared" si="31"/>
        <v>181</v>
      </c>
      <c r="AF39" s="32">
        <f t="shared" si="31"/>
        <v>450</v>
      </c>
    </row>
    <row r="40" spans="2:32" ht="23.1" customHeight="1" x14ac:dyDescent="0.25">
      <c r="B40" s="46" t="s">
        <v>67</v>
      </c>
      <c r="C40" s="50">
        <v>4</v>
      </c>
      <c r="D40" s="50">
        <v>2</v>
      </c>
      <c r="E40" s="50">
        <v>0</v>
      </c>
      <c r="F40" s="50">
        <v>0</v>
      </c>
      <c r="G40" s="50">
        <v>0</v>
      </c>
      <c r="H40" s="50">
        <v>0</v>
      </c>
      <c r="I40" s="50">
        <v>2</v>
      </c>
      <c r="J40" s="50">
        <v>0</v>
      </c>
      <c r="K40" s="50">
        <v>0</v>
      </c>
      <c r="L40" s="50">
        <v>0</v>
      </c>
      <c r="M40" s="50">
        <v>12</v>
      </c>
      <c r="N40" s="50">
        <v>0</v>
      </c>
      <c r="O40" s="15">
        <f t="shared" si="0"/>
        <v>8</v>
      </c>
      <c r="P40" s="15">
        <f t="shared" si="1"/>
        <v>20</v>
      </c>
      <c r="R40" s="5" t="s">
        <v>17</v>
      </c>
      <c r="S40" s="16">
        <f t="shared" ref="S40:AF40" si="32">SUM(S10:S21)</f>
        <v>229</v>
      </c>
      <c r="T40" s="16">
        <f t="shared" si="32"/>
        <v>165</v>
      </c>
      <c r="U40" s="16">
        <f t="shared" si="32"/>
        <v>72</v>
      </c>
      <c r="V40" s="16">
        <f t="shared" si="32"/>
        <v>37</v>
      </c>
      <c r="W40" s="16">
        <f t="shared" si="32"/>
        <v>6</v>
      </c>
      <c r="X40" s="16">
        <f t="shared" si="32"/>
        <v>2</v>
      </c>
      <c r="Y40" s="16">
        <f t="shared" si="32"/>
        <v>92</v>
      </c>
      <c r="Z40" s="16">
        <f t="shared" si="32"/>
        <v>9</v>
      </c>
      <c r="AA40" s="16">
        <f t="shared" si="32"/>
        <v>3</v>
      </c>
      <c r="AB40" s="16">
        <f t="shared" si="32"/>
        <v>0</v>
      </c>
      <c r="AC40" s="16">
        <f t="shared" si="32"/>
        <v>858</v>
      </c>
      <c r="AD40" s="16">
        <f t="shared" si="32"/>
        <v>0</v>
      </c>
      <c r="AE40" s="32">
        <f t="shared" si="32"/>
        <v>615</v>
      </c>
      <c r="AF40" s="32">
        <f t="shared" si="32"/>
        <v>1473</v>
      </c>
    </row>
    <row r="41" spans="2:32" ht="23.1" customHeight="1" x14ac:dyDescent="0.25">
      <c r="B41" s="45" t="s">
        <v>68</v>
      </c>
      <c r="C41" s="50">
        <v>3</v>
      </c>
      <c r="D41" s="50">
        <v>1</v>
      </c>
      <c r="E41" s="50">
        <v>1</v>
      </c>
      <c r="F41" s="50">
        <v>1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16</v>
      </c>
      <c r="N41" s="50">
        <v>0</v>
      </c>
      <c r="O41" s="15">
        <f t="shared" si="0"/>
        <v>6</v>
      </c>
      <c r="P41" s="15">
        <f t="shared" si="1"/>
        <v>22</v>
      </c>
      <c r="R41" s="5" t="s">
        <v>159</v>
      </c>
      <c r="S41" s="16">
        <f>SUM(S10:S33)</f>
        <v>286</v>
      </c>
      <c r="T41" s="16">
        <f t="shared" ref="T41:AF41" si="33">SUM(T10:T33)</f>
        <v>187</v>
      </c>
      <c r="U41" s="16">
        <f t="shared" si="33"/>
        <v>100</v>
      </c>
      <c r="V41" s="16">
        <f t="shared" si="33"/>
        <v>59</v>
      </c>
      <c r="W41" s="16">
        <f t="shared" si="33"/>
        <v>9</v>
      </c>
      <c r="X41" s="16">
        <f t="shared" si="33"/>
        <v>4</v>
      </c>
      <c r="Y41" s="16">
        <f t="shared" si="33"/>
        <v>107</v>
      </c>
      <c r="Z41" s="16">
        <f t="shared" si="33"/>
        <v>24</v>
      </c>
      <c r="AA41" s="16">
        <f t="shared" si="33"/>
        <v>10</v>
      </c>
      <c r="AB41" s="16">
        <f t="shared" si="33"/>
        <v>0</v>
      </c>
      <c r="AC41" s="16">
        <f t="shared" si="33"/>
        <v>1124</v>
      </c>
      <c r="AD41" s="16">
        <f t="shared" si="33"/>
        <v>0</v>
      </c>
      <c r="AE41" s="32">
        <f t="shared" si="33"/>
        <v>786</v>
      </c>
      <c r="AF41" s="32">
        <f t="shared" si="33"/>
        <v>1910</v>
      </c>
    </row>
    <row r="42" spans="2:32" ht="23.1" customHeight="1" x14ac:dyDescent="0.25">
      <c r="B42" s="46" t="s">
        <v>69</v>
      </c>
      <c r="C42" s="50">
        <v>6</v>
      </c>
      <c r="D42" s="50">
        <v>0</v>
      </c>
      <c r="E42" s="50">
        <v>1</v>
      </c>
      <c r="F42" s="50">
        <v>0</v>
      </c>
      <c r="G42" s="50">
        <v>0</v>
      </c>
      <c r="H42" s="50">
        <v>0</v>
      </c>
      <c r="I42" s="50">
        <v>2</v>
      </c>
      <c r="J42" s="50">
        <v>0</v>
      </c>
      <c r="K42" s="50">
        <v>0</v>
      </c>
      <c r="L42" s="50">
        <v>0</v>
      </c>
      <c r="M42" s="50">
        <v>14</v>
      </c>
      <c r="N42" s="50">
        <v>0</v>
      </c>
      <c r="O42" s="15">
        <f t="shared" si="0"/>
        <v>9</v>
      </c>
      <c r="P42" s="15">
        <f t="shared" si="1"/>
        <v>23</v>
      </c>
      <c r="R42" s="5" t="s">
        <v>160</v>
      </c>
      <c r="S42" s="48">
        <f>S41/S40</f>
        <v>1.2489082969432315</v>
      </c>
      <c r="T42" s="48">
        <f t="shared" ref="T42:AF42" si="34">T41/T40</f>
        <v>1.1333333333333333</v>
      </c>
      <c r="U42" s="48">
        <f t="shared" si="34"/>
        <v>1.3888888888888888</v>
      </c>
      <c r="V42" s="48">
        <f t="shared" si="34"/>
        <v>1.5945945945945945</v>
      </c>
      <c r="W42" s="48">
        <f t="shared" si="34"/>
        <v>1.5</v>
      </c>
      <c r="X42" s="48">
        <f t="shared" si="34"/>
        <v>2</v>
      </c>
      <c r="Y42" s="48">
        <f t="shared" si="34"/>
        <v>1.1630434782608696</v>
      </c>
      <c r="Z42" s="48">
        <f t="shared" si="34"/>
        <v>2.6666666666666665</v>
      </c>
      <c r="AA42" s="48">
        <f t="shared" si="34"/>
        <v>3.3333333333333335</v>
      </c>
      <c r="AB42" s="48" t="e">
        <f t="shared" si="34"/>
        <v>#DIV/0!</v>
      </c>
      <c r="AC42" s="48">
        <f t="shared" si="34"/>
        <v>1.3100233100233101</v>
      </c>
      <c r="AD42" s="48" t="e">
        <f t="shared" si="34"/>
        <v>#DIV/0!</v>
      </c>
      <c r="AE42" s="48">
        <f t="shared" si="34"/>
        <v>1.2780487804878049</v>
      </c>
      <c r="AF42" s="48">
        <f t="shared" si="34"/>
        <v>1.296673455532926</v>
      </c>
    </row>
    <row r="43" spans="2:32" ht="23.1" customHeight="1" x14ac:dyDescent="0.25">
      <c r="B43" s="45" t="s">
        <v>70</v>
      </c>
      <c r="C43" s="50">
        <v>5</v>
      </c>
      <c r="D43" s="50">
        <v>1</v>
      </c>
      <c r="E43" s="50">
        <v>1</v>
      </c>
      <c r="F43" s="50">
        <v>0</v>
      </c>
      <c r="G43" s="50">
        <v>0</v>
      </c>
      <c r="H43" s="50">
        <v>0</v>
      </c>
      <c r="I43" s="50">
        <v>3</v>
      </c>
      <c r="J43" s="50">
        <v>0</v>
      </c>
      <c r="K43" s="50">
        <v>0</v>
      </c>
      <c r="L43" s="50">
        <v>0</v>
      </c>
      <c r="M43" s="50">
        <v>16</v>
      </c>
      <c r="N43" s="50">
        <v>0</v>
      </c>
      <c r="O43" s="15">
        <f t="shared" si="0"/>
        <v>10</v>
      </c>
      <c r="P43" s="15">
        <f t="shared" si="1"/>
        <v>26</v>
      </c>
    </row>
    <row r="44" spans="2:32" ht="23.1" customHeight="1" x14ac:dyDescent="0.25">
      <c r="B44" s="47" t="s">
        <v>71</v>
      </c>
      <c r="C44" s="50">
        <v>4</v>
      </c>
      <c r="D44" s="50">
        <v>2</v>
      </c>
      <c r="E44" s="50">
        <v>1</v>
      </c>
      <c r="F44" s="50">
        <v>0</v>
      </c>
      <c r="G44" s="50">
        <v>0</v>
      </c>
      <c r="H44" s="50">
        <v>0</v>
      </c>
      <c r="I44" s="50">
        <v>8</v>
      </c>
      <c r="J44" s="50">
        <v>0</v>
      </c>
      <c r="K44" s="50">
        <v>0</v>
      </c>
      <c r="L44" s="50">
        <v>0</v>
      </c>
      <c r="M44" s="50">
        <v>18</v>
      </c>
      <c r="N44" s="50">
        <v>0</v>
      </c>
      <c r="O44" s="15">
        <f t="shared" si="0"/>
        <v>15</v>
      </c>
      <c r="P44" s="15">
        <f t="shared" si="1"/>
        <v>33</v>
      </c>
    </row>
    <row r="45" spans="2:32" ht="23.1" customHeight="1" x14ac:dyDescent="0.25">
      <c r="B45" s="45" t="s">
        <v>72</v>
      </c>
      <c r="C45" s="50">
        <v>3</v>
      </c>
      <c r="D45" s="50">
        <v>3</v>
      </c>
      <c r="E45" s="50">
        <v>1</v>
      </c>
      <c r="F45" s="50">
        <v>0</v>
      </c>
      <c r="G45" s="50">
        <v>0</v>
      </c>
      <c r="H45" s="50">
        <v>0</v>
      </c>
      <c r="I45" s="50">
        <v>1</v>
      </c>
      <c r="J45" s="50">
        <v>0</v>
      </c>
      <c r="K45" s="50">
        <v>0</v>
      </c>
      <c r="L45" s="50">
        <v>0</v>
      </c>
      <c r="M45" s="50">
        <v>16</v>
      </c>
      <c r="N45" s="50">
        <v>0</v>
      </c>
      <c r="O45" s="15">
        <f t="shared" si="0"/>
        <v>8</v>
      </c>
      <c r="P45" s="15">
        <f t="shared" si="1"/>
        <v>24</v>
      </c>
    </row>
    <row r="46" spans="2:32" ht="23.1" customHeight="1" x14ac:dyDescent="0.25">
      <c r="B46" s="46" t="s">
        <v>73</v>
      </c>
      <c r="C46" s="50">
        <v>4</v>
      </c>
      <c r="D46" s="50">
        <v>0</v>
      </c>
      <c r="E46" s="50">
        <v>2</v>
      </c>
      <c r="F46" s="50">
        <v>0</v>
      </c>
      <c r="G46" s="50">
        <v>0</v>
      </c>
      <c r="H46" s="50">
        <v>0</v>
      </c>
      <c r="I46" s="50">
        <v>0</v>
      </c>
      <c r="J46" s="50">
        <v>1</v>
      </c>
      <c r="K46" s="50">
        <v>0</v>
      </c>
      <c r="L46" s="50">
        <v>0</v>
      </c>
      <c r="M46" s="50">
        <v>13</v>
      </c>
      <c r="N46" s="50">
        <v>0</v>
      </c>
      <c r="O46" s="15">
        <f t="shared" si="0"/>
        <v>7</v>
      </c>
      <c r="P46" s="15">
        <f t="shared" si="1"/>
        <v>20</v>
      </c>
      <c r="R46" s="8"/>
      <c r="T46"/>
    </row>
    <row r="47" spans="2:32" ht="23.1" customHeight="1" x14ac:dyDescent="0.25">
      <c r="B47" s="46" t="s">
        <v>74</v>
      </c>
      <c r="C47" s="50">
        <v>3</v>
      </c>
      <c r="D47" s="50">
        <v>1</v>
      </c>
      <c r="E47" s="50">
        <v>0</v>
      </c>
      <c r="F47" s="50">
        <v>0</v>
      </c>
      <c r="G47" s="50">
        <v>0</v>
      </c>
      <c r="H47" s="50">
        <v>0</v>
      </c>
      <c r="I47" s="50">
        <v>1</v>
      </c>
      <c r="J47" s="50">
        <v>0</v>
      </c>
      <c r="K47" s="50">
        <v>0</v>
      </c>
      <c r="L47" s="50">
        <v>0</v>
      </c>
      <c r="M47" s="50">
        <v>13</v>
      </c>
      <c r="N47" s="50">
        <v>0</v>
      </c>
      <c r="O47" s="15">
        <f t="shared" si="0"/>
        <v>5</v>
      </c>
      <c r="P47" s="15">
        <f t="shared" si="1"/>
        <v>18</v>
      </c>
      <c r="R47" s="8"/>
      <c r="T47"/>
    </row>
    <row r="48" spans="2:32" ht="23.1" customHeight="1" x14ac:dyDescent="0.25">
      <c r="B48" s="46" t="s">
        <v>75</v>
      </c>
      <c r="C48" s="50">
        <v>5</v>
      </c>
      <c r="D48" s="50">
        <v>3</v>
      </c>
      <c r="E48" s="50">
        <v>2</v>
      </c>
      <c r="F48" s="50">
        <v>2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21</v>
      </c>
      <c r="N48" s="50">
        <v>0</v>
      </c>
      <c r="O48" s="15">
        <f t="shared" si="0"/>
        <v>12</v>
      </c>
      <c r="P48" s="15">
        <f t="shared" si="1"/>
        <v>33</v>
      </c>
      <c r="R48" s="8"/>
      <c r="T48"/>
    </row>
    <row r="49" spans="2:20" ht="23.1" customHeight="1" x14ac:dyDescent="0.25">
      <c r="B49" s="45" t="s">
        <v>76</v>
      </c>
      <c r="C49" s="50">
        <v>8</v>
      </c>
      <c r="D49" s="50">
        <v>6</v>
      </c>
      <c r="E49" s="50">
        <v>2</v>
      </c>
      <c r="F49" s="50">
        <v>2</v>
      </c>
      <c r="G49" s="50">
        <v>0</v>
      </c>
      <c r="H49" s="50">
        <v>0</v>
      </c>
      <c r="I49" s="50">
        <v>2</v>
      </c>
      <c r="J49" s="50">
        <v>0</v>
      </c>
      <c r="K49" s="50">
        <v>0</v>
      </c>
      <c r="L49" s="50">
        <v>0</v>
      </c>
      <c r="M49" s="50">
        <v>34</v>
      </c>
      <c r="N49" s="50">
        <v>0</v>
      </c>
      <c r="O49" s="15">
        <f t="shared" si="0"/>
        <v>20</v>
      </c>
      <c r="P49" s="15">
        <f t="shared" si="1"/>
        <v>54</v>
      </c>
      <c r="R49" s="8"/>
      <c r="T49"/>
    </row>
    <row r="50" spans="2:20" ht="23.1" customHeight="1" x14ac:dyDescent="0.25">
      <c r="B50" s="46" t="s">
        <v>77</v>
      </c>
      <c r="C50" s="50">
        <v>2</v>
      </c>
      <c r="D50" s="50">
        <v>3</v>
      </c>
      <c r="E50" s="50">
        <v>2</v>
      </c>
      <c r="F50" s="50">
        <v>4</v>
      </c>
      <c r="G50" s="50">
        <v>1</v>
      </c>
      <c r="H50" s="50">
        <v>0</v>
      </c>
      <c r="I50" s="50">
        <v>3</v>
      </c>
      <c r="J50" s="50">
        <v>0</v>
      </c>
      <c r="K50" s="50">
        <v>0</v>
      </c>
      <c r="L50" s="50">
        <v>0</v>
      </c>
      <c r="M50" s="50">
        <v>33</v>
      </c>
      <c r="N50" s="50">
        <v>0</v>
      </c>
      <c r="O50" s="15">
        <f t="shared" si="0"/>
        <v>15</v>
      </c>
      <c r="P50" s="15">
        <f t="shared" si="1"/>
        <v>48</v>
      </c>
      <c r="R50" s="8"/>
      <c r="T50"/>
    </row>
    <row r="51" spans="2:20" ht="23.1" customHeight="1" x14ac:dyDescent="0.25">
      <c r="B51" s="46" t="s">
        <v>78</v>
      </c>
      <c r="C51" s="50">
        <v>4</v>
      </c>
      <c r="D51" s="50">
        <v>2</v>
      </c>
      <c r="E51" s="50">
        <v>1</v>
      </c>
      <c r="F51" s="50">
        <v>3</v>
      </c>
      <c r="G51" s="50">
        <v>0</v>
      </c>
      <c r="H51" s="50">
        <v>0</v>
      </c>
      <c r="I51" s="50">
        <v>3</v>
      </c>
      <c r="J51" s="50">
        <v>0</v>
      </c>
      <c r="K51" s="50">
        <v>0</v>
      </c>
      <c r="L51" s="50">
        <v>0</v>
      </c>
      <c r="M51" s="50">
        <v>25</v>
      </c>
      <c r="N51" s="50">
        <v>0</v>
      </c>
      <c r="O51" s="15">
        <f t="shared" si="0"/>
        <v>13</v>
      </c>
      <c r="P51" s="15">
        <f t="shared" si="1"/>
        <v>38</v>
      </c>
      <c r="R51" s="8"/>
      <c r="T51"/>
    </row>
    <row r="52" spans="2:20" ht="23.1" customHeight="1" x14ac:dyDescent="0.25">
      <c r="B52" s="46" t="s">
        <v>79</v>
      </c>
      <c r="C52" s="50">
        <v>7</v>
      </c>
      <c r="D52" s="50">
        <v>8</v>
      </c>
      <c r="E52" s="50">
        <v>3</v>
      </c>
      <c r="F52" s="50">
        <v>0</v>
      </c>
      <c r="G52" s="50">
        <v>1</v>
      </c>
      <c r="H52" s="50">
        <v>0</v>
      </c>
      <c r="I52" s="50">
        <v>2</v>
      </c>
      <c r="J52" s="50">
        <v>0</v>
      </c>
      <c r="K52" s="50">
        <v>0</v>
      </c>
      <c r="L52" s="50">
        <v>0</v>
      </c>
      <c r="M52" s="50">
        <v>23</v>
      </c>
      <c r="N52" s="50">
        <v>0</v>
      </c>
      <c r="O52" s="15">
        <f t="shared" si="0"/>
        <v>21</v>
      </c>
      <c r="P52" s="15">
        <f t="shared" si="1"/>
        <v>44</v>
      </c>
      <c r="R52" s="8"/>
      <c r="T52"/>
    </row>
    <row r="53" spans="2:20" ht="23.1" customHeight="1" x14ac:dyDescent="0.25">
      <c r="B53" s="45" t="s">
        <v>80</v>
      </c>
      <c r="C53" s="50">
        <v>7</v>
      </c>
      <c r="D53" s="50">
        <v>7</v>
      </c>
      <c r="E53" s="50">
        <v>0</v>
      </c>
      <c r="F53" s="50">
        <v>1</v>
      </c>
      <c r="G53" s="50">
        <v>0</v>
      </c>
      <c r="H53" s="50">
        <v>0</v>
      </c>
      <c r="I53" s="50">
        <v>1</v>
      </c>
      <c r="J53" s="50">
        <v>0</v>
      </c>
      <c r="K53" s="50">
        <v>0</v>
      </c>
      <c r="L53" s="50">
        <v>0</v>
      </c>
      <c r="M53" s="50">
        <v>25</v>
      </c>
      <c r="N53" s="50">
        <v>0</v>
      </c>
      <c r="O53" s="15">
        <f t="shared" si="0"/>
        <v>16</v>
      </c>
      <c r="P53" s="15">
        <f t="shared" si="1"/>
        <v>41</v>
      </c>
      <c r="R53" s="8"/>
      <c r="T53"/>
    </row>
    <row r="54" spans="2:20" ht="23.1" customHeight="1" x14ac:dyDescent="0.25">
      <c r="B54" s="45" t="s">
        <v>81</v>
      </c>
      <c r="C54" s="50">
        <v>2</v>
      </c>
      <c r="D54" s="50">
        <v>2</v>
      </c>
      <c r="E54" s="50">
        <v>0</v>
      </c>
      <c r="F54" s="50">
        <v>2</v>
      </c>
      <c r="G54" s="50">
        <v>0</v>
      </c>
      <c r="H54" s="50">
        <v>0</v>
      </c>
      <c r="I54" s="50">
        <v>2</v>
      </c>
      <c r="J54" s="50">
        <v>0</v>
      </c>
      <c r="K54" s="50">
        <v>0</v>
      </c>
      <c r="L54" s="50">
        <v>0</v>
      </c>
      <c r="M54" s="50">
        <v>12</v>
      </c>
      <c r="N54" s="50">
        <v>0</v>
      </c>
      <c r="O54" s="15">
        <f t="shared" si="0"/>
        <v>8</v>
      </c>
      <c r="P54" s="15">
        <f t="shared" si="1"/>
        <v>20</v>
      </c>
      <c r="R54" s="8"/>
      <c r="T54"/>
    </row>
    <row r="55" spans="2:20" ht="23.1" customHeight="1" x14ac:dyDescent="0.25">
      <c r="B55" s="45" t="s">
        <v>82</v>
      </c>
      <c r="C55" s="50">
        <v>10</v>
      </c>
      <c r="D55" s="50">
        <v>7</v>
      </c>
      <c r="E55" s="50">
        <v>6</v>
      </c>
      <c r="F55" s="50">
        <v>2</v>
      </c>
      <c r="G55" s="50">
        <v>0</v>
      </c>
      <c r="H55" s="50">
        <v>0</v>
      </c>
      <c r="I55" s="50">
        <v>6</v>
      </c>
      <c r="J55" s="50">
        <v>0</v>
      </c>
      <c r="K55" s="50">
        <v>0</v>
      </c>
      <c r="L55" s="50">
        <v>0</v>
      </c>
      <c r="M55" s="50">
        <v>22</v>
      </c>
      <c r="N55" s="50">
        <v>0</v>
      </c>
      <c r="O55" s="15">
        <f t="shared" si="0"/>
        <v>31</v>
      </c>
      <c r="P55" s="15">
        <f t="shared" si="1"/>
        <v>53</v>
      </c>
      <c r="R55" s="8"/>
      <c r="T55"/>
    </row>
    <row r="56" spans="2:20" ht="23.1" customHeight="1" x14ac:dyDescent="0.25">
      <c r="B56" s="45" t="s">
        <v>83</v>
      </c>
      <c r="C56" s="50">
        <v>8</v>
      </c>
      <c r="D56" s="50">
        <v>5</v>
      </c>
      <c r="E56" s="50">
        <v>0</v>
      </c>
      <c r="F56" s="50">
        <v>0</v>
      </c>
      <c r="G56" s="50">
        <v>0</v>
      </c>
      <c r="H56" s="50">
        <v>0</v>
      </c>
      <c r="I56" s="50">
        <v>2</v>
      </c>
      <c r="J56" s="50">
        <v>0</v>
      </c>
      <c r="K56" s="50">
        <v>0</v>
      </c>
      <c r="L56" s="50">
        <v>0</v>
      </c>
      <c r="M56" s="50">
        <v>20</v>
      </c>
      <c r="N56" s="50">
        <v>0</v>
      </c>
      <c r="O56" s="15">
        <f t="shared" si="0"/>
        <v>15</v>
      </c>
      <c r="P56" s="15">
        <f t="shared" si="1"/>
        <v>35</v>
      </c>
      <c r="R56" s="8"/>
      <c r="T56"/>
    </row>
    <row r="57" spans="2:20" ht="23.1" customHeight="1" x14ac:dyDescent="0.25">
      <c r="B57" s="45" t="s">
        <v>84</v>
      </c>
      <c r="C57" s="50">
        <v>4</v>
      </c>
      <c r="D57" s="50">
        <v>5</v>
      </c>
      <c r="E57" s="50">
        <v>5</v>
      </c>
      <c r="F57" s="50">
        <v>0</v>
      </c>
      <c r="G57" s="50">
        <v>0</v>
      </c>
      <c r="H57" s="50">
        <v>0</v>
      </c>
      <c r="I57" s="50">
        <v>3</v>
      </c>
      <c r="J57" s="50">
        <v>1</v>
      </c>
      <c r="K57" s="50">
        <v>0</v>
      </c>
      <c r="L57" s="50">
        <v>0</v>
      </c>
      <c r="M57" s="50">
        <v>28</v>
      </c>
      <c r="N57" s="50">
        <v>0</v>
      </c>
      <c r="O57" s="15">
        <f t="shared" si="0"/>
        <v>18</v>
      </c>
      <c r="P57" s="15">
        <f t="shared" si="1"/>
        <v>46</v>
      </c>
      <c r="R57" s="8"/>
      <c r="T57"/>
    </row>
    <row r="58" spans="2:20" ht="23.1" customHeight="1" x14ac:dyDescent="0.25">
      <c r="B58" s="45" t="s">
        <v>99</v>
      </c>
      <c r="C58" s="50">
        <v>2</v>
      </c>
      <c r="D58" s="50">
        <v>1</v>
      </c>
      <c r="E58" s="50">
        <v>2</v>
      </c>
      <c r="F58" s="50">
        <v>0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50">
        <v>27</v>
      </c>
      <c r="N58" s="50">
        <v>0</v>
      </c>
      <c r="O58" s="15">
        <f t="shared" si="0"/>
        <v>5</v>
      </c>
      <c r="P58" s="15">
        <f t="shared" si="1"/>
        <v>32</v>
      </c>
      <c r="R58" s="8"/>
      <c r="T58"/>
    </row>
    <row r="59" spans="2:20" ht="23.1" customHeight="1" x14ac:dyDescent="0.25">
      <c r="B59" s="45" t="s">
        <v>100</v>
      </c>
      <c r="C59" s="50">
        <v>5</v>
      </c>
      <c r="D59" s="50">
        <v>2</v>
      </c>
      <c r="E59" s="50">
        <v>2</v>
      </c>
      <c r="F59" s="50">
        <v>1</v>
      </c>
      <c r="G59" s="50">
        <v>0</v>
      </c>
      <c r="H59" s="50">
        <v>0</v>
      </c>
      <c r="I59" s="50">
        <v>2</v>
      </c>
      <c r="J59" s="50">
        <v>1</v>
      </c>
      <c r="K59" s="50">
        <v>0</v>
      </c>
      <c r="L59" s="50">
        <v>0</v>
      </c>
      <c r="M59" s="50">
        <v>30</v>
      </c>
      <c r="N59" s="50">
        <v>0</v>
      </c>
      <c r="O59" s="15">
        <f t="shared" si="0"/>
        <v>13</v>
      </c>
      <c r="P59" s="15">
        <f t="shared" si="1"/>
        <v>43</v>
      </c>
      <c r="R59" s="8"/>
      <c r="T59"/>
    </row>
    <row r="60" spans="2:20" ht="23.1" customHeight="1" x14ac:dyDescent="0.25">
      <c r="B60" s="45" t="s">
        <v>101</v>
      </c>
      <c r="C60" s="50">
        <v>4</v>
      </c>
      <c r="D60" s="50">
        <v>1</v>
      </c>
      <c r="E60" s="50">
        <v>2</v>
      </c>
      <c r="F60" s="50">
        <v>1</v>
      </c>
      <c r="G60" s="50">
        <v>0</v>
      </c>
      <c r="H60" s="50">
        <v>0</v>
      </c>
      <c r="I60" s="50">
        <v>2</v>
      </c>
      <c r="J60" s="50">
        <v>0</v>
      </c>
      <c r="K60" s="50">
        <v>0</v>
      </c>
      <c r="L60" s="50">
        <v>0</v>
      </c>
      <c r="M60" s="50">
        <v>22</v>
      </c>
      <c r="N60" s="50">
        <v>0</v>
      </c>
      <c r="O60" s="15">
        <f t="shared" si="0"/>
        <v>10</v>
      </c>
      <c r="P60" s="15">
        <f t="shared" si="1"/>
        <v>32</v>
      </c>
      <c r="R60" s="8"/>
      <c r="T60"/>
    </row>
    <row r="61" spans="2:20" ht="23.1" customHeight="1" x14ac:dyDescent="0.25">
      <c r="B61" s="45" t="s">
        <v>102</v>
      </c>
      <c r="C61" s="50">
        <v>2</v>
      </c>
      <c r="D61" s="50">
        <v>5</v>
      </c>
      <c r="E61" s="50">
        <v>0</v>
      </c>
      <c r="F61" s="50">
        <v>0</v>
      </c>
      <c r="G61" s="50">
        <v>0</v>
      </c>
      <c r="H61" s="50">
        <v>0</v>
      </c>
      <c r="I61" s="50">
        <v>3</v>
      </c>
      <c r="J61" s="50">
        <v>0</v>
      </c>
      <c r="K61" s="50">
        <v>0</v>
      </c>
      <c r="L61" s="50">
        <v>0</v>
      </c>
      <c r="M61" s="50">
        <v>14</v>
      </c>
      <c r="N61" s="50">
        <v>0</v>
      </c>
      <c r="O61" s="15">
        <f t="shared" si="0"/>
        <v>10</v>
      </c>
      <c r="P61" s="15">
        <f t="shared" si="1"/>
        <v>24</v>
      </c>
      <c r="R61" s="8"/>
      <c r="T61"/>
    </row>
    <row r="62" spans="2:20" ht="23.1" customHeight="1" x14ac:dyDescent="0.25">
      <c r="B62" s="45" t="s">
        <v>107</v>
      </c>
      <c r="C62" s="50">
        <v>2</v>
      </c>
      <c r="D62" s="50">
        <v>1</v>
      </c>
      <c r="E62" s="50">
        <v>1</v>
      </c>
      <c r="F62" s="50">
        <v>1</v>
      </c>
      <c r="G62" s="50">
        <v>0</v>
      </c>
      <c r="H62" s="50">
        <v>0</v>
      </c>
      <c r="I62" s="50">
        <v>2</v>
      </c>
      <c r="J62" s="50">
        <v>1</v>
      </c>
      <c r="K62" s="50">
        <v>0</v>
      </c>
      <c r="L62" s="50">
        <v>0</v>
      </c>
      <c r="M62" s="50">
        <v>14</v>
      </c>
      <c r="N62" s="50">
        <v>0</v>
      </c>
      <c r="O62" s="15">
        <f t="shared" si="0"/>
        <v>8</v>
      </c>
      <c r="P62" s="15">
        <f t="shared" si="1"/>
        <v>22</v>
      </c>
      <c r="R62" s="8"/>
      <c r="T62"/>
    </row>
    <row r="63" spans="2:20" ht="23.1" customHeight="1" x14ac:dyDescent="0.25">
      <c r="B63" s="45" t="s">
        <v>108</v>
      </c>
      <c r="C63" s="50">
        <v>1</v>
      </c>
      <c r="D63" s="50">
        <v>0</v>
      </c>
      <c r="E63" s="50">
        <v>2</v>
      </c>
      <c r="F63" s="50">
        <v>2</v>
      </c>
      <c r="G63" s="50">
        <v>0</v>
      </c>
      <c r="H63" s="50">
        <v>0</v>
      </c>
      <c r="I63" s="50">
        <v>1</v>
      </c>
      <c r="J63" s="50">
        <v>1</v>
      </c>
      <c r="K63" s="50">
        <v>1</v>
      </c>
      <c r="L63" s="50">
        <v>0</v>
      </c>
      <c r="M63" s="50">
        <v>16</v>
      </c>
      <c r="N63" s="50">
        <v>0</v>
      </c>
      <c r="O63" s="15">
        <f t="shared" si="0"/>
        <v>8</v>
      </c>
      <c r="P63" s="15">
        <f t="shared" si="1"/>
        <v>24</v>
      </c>
      <c r="R63" s="8"/>
      <c r="T63"/>
    </row>
    <row r="64" spans="2:20" ht="23.1" customHeight="1" x14ac:dyDescent="0.25">
      <c r="B64" s="45" t="s">
        <v>109</v>
      </c>
      <c r="C64" s="50">
        <v>4</v>
      </c>
      <c r="D64" s="50">
        <v>3</v>
      </c>
      <c r="E64" s="50">
        <v>1</v>
      </c>
      <c r="F64" s="50">
        <v>1</v>
      </c>
      <c r="G64" s="50">
        <v>0</v>
      </c>
      <c r="H64" s="50">
        <v>0</v>
      </c>
      <c r="I64" s="50">
        <v>0</v>
      </c>
      <c r="J64" s="50">
        <v>1</v>
      </c>
      <c r="K64" s="50">
        <v>0</v>
      </c>
      <c r="L64" s="50">
        <v>0</v>
      </c>
      <c r="M64" s="50">
        <v>22</v>
      </c>
      <c r="N64" s="50">
        <v>0</v>
      </c>
      <c r="O64" s="15">
        <f t="shared" si="0"/>
        <v>10</v>
      </c>
      <c r="P64" s="15">
        <f t="shared" si="1"/>
        <v>32</v>
      </c>
      <c r="R64" s="8"/>
      <c r="T64"/>
    </row>
    <row r="65" spans="2:20" ht="23.1" customHeight="1" x14ac:dyDescent="0.25">
      <c r="B65" s="45" t="s">
        <v>158</v>
      </c>
      <c r="C65" s="50">
        <v>4</v>
      </c>
      <c r="D65" s="50">
        <v>2</v>
      </c>
      <c r="E65" s="50">
        <v>3</v>
      </c>
      <c r="F65" s="50">
        <v>1</v>
      </c>
      <c r="G65" s="50">
        <v>0</v>
      </c>
      <c r="H65" s="50">
        <v>0</v>
      </c>
      <c r="I65" s="50">
        <v>1</v>
      </c>
      <c r="J65" s="50">
        <v>1</v>
      </c>
      <c r="K65" s="50">
        <v>0</v>
      </c>
      <c r="L65" s="50">
        <v>0</v>
      </c>
      <c r="M65" s="50">
        <v>12</v>
      </c>
      <c r="N65" s="50">
        <v>0</v>
      </c>
      <c r="O65" s="15">
        <f t="shared" si="0"/>
        <v>12</v>
      </c>
      <c r="P65" s="15">
        <f t="shared" si="1"/>
        <v>24</v>
      </c>
      <c r="R65" s="8"/>
      <c r="T65"/>
    </row>
    <row r="66" spans="2:20" ht="23.1" customHeight="1" x14ac:dyDescent="0.25">
      <c r="B66" s="45" t="s">
        <v>103</v>
      </c>
      <c r="C66" s="50">
        <v>2</v>
      </c>
      <c r="D66" s="50">
        <v>1</v>
      </c>
      <c r="E66" s="50">
        <v>2</v>
      </c>
      <c r="F66" s="50">
        <v>1</v>
      </c>
      <c r="G66" s="50">
        <v>0</v>
      </c>
      <c r="H66" s="50">
        <v>0</v>
      </c>
      <c r="I66" s="50">
        <v>0</v>
      </c>
      <c r="J66" s="50">
        <v>1</v>
      </c>
      <c r="K66" s="50">
        <v>0</v>
      </c>
      <c r="L66" s="50">
        <v>0</v>
      </c>
      <c r="M66" s="50">
        <v>12</v>
      </c>
      <c r="N66" s="50">
        <v>0</v>
      </c>
      <c r="O66" s="15">
        <f t="shared" si="0"/>
        <v>7</v>
      </c>
      <c r="P66" s="15">
        <f t="shared" si="1"/>
        <v>19</v>
      </c>
      <c r="R66" s="8"/>
      <c r="T66"/>
    </row>
    <row r="67" spans="2:20" ht="23.1" customHeight="1" x14ac:dyDescent="0.25">
      <c r="B67" s="45" t="s">
        <v>104</v>
      </c>
      <c r="C67" s="50">
        <v>1</v>
      </c>
      <c r="D67" s="50">
        <v>0</v>
      </c>
      <c r="E67" s="50">
        <v>3</v>
      </c>
      <c r="F67" s="50">
        <v>0</v>
      </c>
      <c r="G67" s="50">
        <v>0</v>
      </c>
      <c r="H67" s="50">
        <v>0</v>
      </c>
      <c r="I67" s="50">
        <v>0</v>
      </c>
      <c r="J67" s="50">
        <v>1</v>
      </c>
      <c r="K67" s="50">
        <v>0</v>
      </c>
      <c r="L67" s="50">
        <v>0</v>
      </c>
      <c r="M67" s="50">
        <v>5</v>
      </c>
      <c r="N67" s="50">
        <v>0</v>
      </c>
      <c r="O67" s="15">
        <f t="shared" si="0"/>
        <v>5</v>
      </c>
      <c r="P67" s="15">
        <f t="shared" si="1"/>
        <v>10</v>
      </c>
      <c r="R67" s="8"/>
      <c r="T67"/>
    </row>
    <row r="68" spans="2:20" ht="23.1" customHeight="1" x14ac:dyDescent="0.25">
      <c r="B68" s="45" t="s">
        <v>105</v>
      </c>
      <c r="C68" s="50">
        <v>1</v>
      </c>
      <c r="D68" s="50">
        <v>1</v>
      </c>
      <c r="E68" s="50">
        <v>0</v>
      </c>
      <c r="F68" s="50">
        <v>1</v>
      </c>
      <c r="G68" s="50">
        <v>0</v>
      </c>
      <c r="H68" s="50">
        <v>0</v>
      </c>
      <c r="I68" s="50">
        <v>0</v>
      </c>
      <c r="J68" s="50">
        <v>0</v>
      </c>
      <c r="K68" s="50">
        <v>1</v>
      </c>
      <c r="L68" s="50">
        <v>0</v>
      </c>
      <c r="M68" s="50">
        <v>5</v>
      </c>
      <c r="N68" s="50">
        <v>0</v>
      </c>
      <c r="O68" s="15">
        <f t="shared" si="0"/>
        <v>4</v>
      </c>
      <c r="P68" s="15">
        <f t="shared" si="1"/>
        <v>9</v>
      </c>
      <c r="R68" s="8"/>
      <c r="T68"/>
    </row>
    <row r="69" spans="2:20" ht="23.1" customHeight="1" x14ac:dyDescent="0.25">
      <c r="B69" s="45" t="s">
        <v>106</v>
      </c>
      <c r="C69" s="50">
        <v>2</v>
      </c>
      <c r="D69" s="50">
        <v>0</v>
      </c>
      <c r="E69" s="50">
        <v>1</v>
      </c>
      <c r="F69" s="50">
        <v>0</v>
      </c>
      <c r="G69" s="50">
        <v>0</v>
      </c>
      <c r="H69" s="50">
        <v>0</v>
      </c>
      <c r="I69" s="50">
        <v>0</v>
      </c>
      <c r="J69" s="50">
        <v>0</v>
      </c>
      <c r="K69" s="50">
        <v>1</v>
      </c>
      <c r="L69" s="50">
        <v>0</v>
      </c>
      <c r="M69" s="50">
        <v>7</v>
      </c>
      <c r="N69" s="50">
        <v>0</v>
      </c>
      <c r="O69" s="15">
        <f t="shared" si="0"/>
        <v>4</v>
      </c>
      <c r="P69" s="15">
        <f t="shared" si="1"/>
        <v>11</v>
      </c>
      <c r="R69" s="8"/>
      <c r="T69"/>
    </row>
    <row r="70" spans="2:20" ht="23.1" customHeight="1" x14ac:dyDescent="0.25">
      <c r="B70" s="45" t="s">
        <v>110</v>
      </c>
      <c r="C70" s="50">
        <v>2</v>
      </c>
      <c r="D70" s="50">
        <v>0</v>
      </c>
      <c r="E70" s="50">
        <v>0</v>
      </c>
      <c r="F70" s="50">
        <v>1</v>
      </c>
      <c r="G70" s="50">
        <v>0</v>
      </c>
      <c r="H70" s="50">
        <v>0</v>
      </c>
      <c r="I70" s="50">
        <v>0</v>
      </c>
      <c r="J70" s="50">
        <v>0</v>
      </c>
      <c r="K70" s="50">
        <v>0</v>
      </c>
      <c r="L70" s="50">
        <v>0</v>
      </c>
      <c r="M70" s="50">
        <v>5</v>
      </c>
      <c r="N70" s="50">
        <v>0</v>
      </c>
      <c r="O70" s="15">
        <f t="shared" si="0"/>
        <v>3</v>
      </c>
      <c r="P70" s="15">
        <f t="shared" si="1"/>
        <v>8</v>
      </c>
      <c r="R70" s="8"/>
      <c r="T70"/>
    </row>
    <row r="71" spans="2:20" ht="23.1" customHeight="1" x14ac:dyDescent="0.25">
      <c r="B71" s="45" t="s">
        <v>111</v>
      </c>
      <c r="C71" s="50">
        <v>0</v>
      </c>
      <c r="D71" s="50">
        <v>0</v>
      </c>
      <c r="E71" s="50">
        <v>0</v>
      </c>
      <c r="F71" s="50">
        <v>0</v>
      </c>
      <c r="G71" s="50">
        <v>0</v>
      </c>
      <c r="H71" s="50">
        <v>0</v>
      </c>
      <c r="I71" s="50">
        <v>0</v>
      </c>
      <c r="J71" s="50">
        <v>1</v>
      </c>
      <c r="K71" s="50">
        <v>1</v>
      </c>
      <c r="L71" s="50">
        <v>0</v>
      </c>
      <c r="M71" s="50">
        <v>4</v>
      </c>
      <c r="N71" s="50"/>
      <c r="O71" s="15">
        <f t="shared" si="0"/>
        <v>2</v>
      </c>
      <c r="P71" s="15">
        <f t="shared" si="1"/>
        <v>6</v>
      </c>
      <c r="R71" s="8"/>
      <c r="T71"/>
    </row>
    <row r="72" spans="2:20" ht="23.1" customHeight="1" x14ac:dyDescent="0.25">
      <c r="B72" s="45" t="s">
        <v>112</v>
      </c>
      <c r="C72" s="50">
        <v>3</v>
      </c>
      <c r="D72" s="50">
        <v>0</v>
      </c>
      <c r="E72" s="50">
        <v>1</v>
      </c>
      <c r="F72" s="50">
        <v>0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50">
        <v>1</v>
      </c>
      <c r="N72" s="50">
        <v>0</v>
      </c>
      <c r="O72" s="15">
        <f t="shared" si="0"/>
        <v>4</v>
      </c>
      <c r="P72" s="15">
        <f t="shared" si="1"/>
        <v>5</v>
      </c>
      <c r="R72" s="8"/>
      <c r="T72"/>
    </row>
    <row r="73" spans="2:20" ht="23.1" customHeight="1" x14ac:dyDescent="0.25">
      <c r="B73" s="45" t="s">
        <v>113</v>
      </c>
      <c r="C73" s="50">
        <v>0</v>
      </c>
      <c r="D73" s="50">
        <v>0</v>
      </c>
      <c r="E73" s="50">
        <v>0</v>
      </c>
      <c r="F73" s="50">
        <v>0</v>
      </c>
      <c r="G73" s="50">
        <v>1</v>
      </c>
      <c r="H73" s="50">
        <v>1</v>
      </c>
      <c r="I73" s="50">
        <v>0</v>
      </c>
      <c r="J73" s="50">
        <v>0</v>
      </c>
      <c r="K73" s="50">
        <v>1</v>
      </c>
      <c r="L73" s="50">
        <v>0</v>
      </c>
      <c r="M73" s="50">
        <v>5</v>
      </c>
      <c r="N73" s="50">
        <v>0</v>
      </c>
      <c r="O73" s="15">
        <f t="shared" si="0"/>
        <v>3</v>
      </c>
      <c r="P73" s="15">
        <f t="shared" si="1"/>
        <v>8</v>
      </c>
      <c r="R73" s="8"/>
      <c r="T73"/>
    </row>
    <row r="74" spans="2:20" ht="23.1" customHeight="1" x14ac:dyDescent="0.25">
      <c r="B74" s="45" t="s">
        <v>114</v>
      </c>
      <c r="C74" s="50">
        <v>0</v>
      </c>
      <c r="D74" s="50">
        <v>0</v>
      </c>
      <c r="E74" s="50">
        <v>0</v>
      </c>
      <c r="F74" s="50">
        <v>0</v>
      </c>
      <c r="G74" s="50">
        <v>0</v>
      </c>
      <c r="H74" s="50">
        <v>0</v>
      </c>
      <c r="I74" s="50">
        <v>1</v>
      </c>
      <c r="J74" s="50">
        <v>0</v>
      </c>
      <c r="K74" s="50">
        <v>0</v>
      </c>
      <c r="L74" s="50">
        <v>0</v>
      </c>
      <c r="M74" s="50">
        <v>6</v>
      </c>
      <c r="N74" s="50">
        <v>0</v>
      </c>
      <c r="O74" s="15">
        <f t="shared" ref="O74:O105" si="35">SUM(C74:L74,N74)</f>
        <v>1</v>
      </c>
      <c r="P74" s="15">
        <f t="shared" ref="P74:P105" si="36">SUM(C74:N74)</f>
        <v>7</v>
      </c>
      <c r="R74" s="8"/>
      <c r="T74"/>
    </row>
    <row r="75" spans="2:20" ht="23.1" customHeight="1" x14ac:dyDescent="0.25">
      <c r="B75" s="45" t="s">
        <v>115</v>
      </c>
      <c r="C75" s="50">
        <v>2</v>
      </c>
      <c r="D75" s="50">
        <v>1</v>
      </c>
      <c r="E75" s="50">
        <v>1</v>
      </c>
      <c r="F75" s="50">
        <v>1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6</v>
      </c>
      <c r="N75" s="50">
        <v>0</v>
      </c>
      <c r="O75" s="15">
        <f t="shared" si="35"/>
        <v>5</v>
      </c>
      <c r="P75" s="15">
        <f t="shared" si="36"/>
        <v>11</v>
      </c>
      <c r="R75" s="8"/>
      <c r="T75"/>
    </row>
    <row r="76" spans="2:20" ht="23.1" customHeight="1" x14ac:dyDescent="0.25">
      <c r="B76" s="45" t="s">
        <v>116</v>
      </c>
      <c r="C76" s="50">
        <v>1</v>
      </c>
      <c r="D76" s="50">
        <v>0</v>
      </c>
      <c r="E76" s="50">
        <v>0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1</v>
      </c>
      <c r="L76" s="50">
        <v>0</v>
      </c>
      <c r="M76" s="50">
        <v>4</v>
      </c>
      <c r="N76" s="50">
        <v>0</v>
      </c>
      <c r="O76" s="15">
        <f t="shared" si="35"/>
        <v>2</v>
      </c>
      <c r="P76" s="15">
        <f t="shared" si="36"/>
        <v>6</v>
      </c>
      <c r="R76" s="8"/>
      <c r="T76"/>
    </row>
    <row r="77" spans="2:20" ht="23.1" customHeight="1" x14ac:dyDescent="0.25">
      <c r="B77" s="45" t="s">
        <v>117</v>
      </c>
      <c r="C77" s="50">
        <v>0</v>
      </c>
      <c r="D77" s="50">
        <v>1</v>
      </c>
      <c r="E77" s="50">
        <v>0</v>
      </c>
      <c r="F77" s="50">
        <v>1</v>
      </c>
      <c r="G77" s="50">
        <v>0</v>
      </c>
      <c r="H77" s="50">
        <v>0</v>
      </c>
      <c r="I77" s="50">
        <v>1</v>
      </c>
      <c r="J77" s="50">
        <v>1</v>
      </c>
      <c r="K77" s="50">
        <v>0</v>
      </c>
      <c r="L77" s="50">
        <v>0</v>
      </c>
      <c r="M77" s="50">
        <v>1</v>
      </c>
      <c r="N77" s="50">
        <v>0</v>
      </c>
      <c r="O77" s="15">
        <f t="shared" si="35"/>
        <v>4</v>
      </c>
      <c r="P77" s="15">
        <f t="shared" si="36"/>
        <v>5</v>
      </c>
      <c r="R77" s="8"/>
      <c r="T77"/>
    </row>
    <row r="78" spans="2:20" ht="23.1" customHeight="1" x14ac:dyDescent="0.25">
      <c r="B78" s="46" t="s">
        <v>118</v>
      </c>
      <c r="C78" s="50">
        <v>0</v>
      </c>
      <c r="D78" s="50">
        <v>0</v>
      </c>
      <c r="E78" s="50">
        <v>0</v>
      </c>
      <c r="F78" s="50">
        <v>0</v>
      </c>
      <c r="G78" s="50">
        <v>1</v>
      </c>
      <c r="H78" s="50">
        <v>0</v>
      </c>
      <c r="I78" s="50">
        <v>0</v>
      </c>
      <c r="J78" s="50">
        <v>1</v>
      </c>
      <c r="K78" s="50">
        <v>0</v>
      </c>
      <c r="L78" s="50">
        <v>0</v>
      </c>
      <c r="M78" s="50">
        <v>2</v>
      </c>
      <c r="N78" s="50">
        <v>0</v>
      </c>
      <c r="O78" s="15">
        <f t="shared" si="35"/>
        <v>2</v>
      </c>
      <c r="P78" s="15">
        <f t="shared" si="36"/>
        <v>4</v>
      </c>
      <c r="R78" s="8"/>
      <c r="T78"/>
    </row>
    <row r="79" spans="2:20" ht="23.1" customHeight="1" x14ac:dyDescent="0.25">
      <c r="B79" s="45" t="s">
        <v>119</v>
      </c>
      <c r="C79" s="50">
        <v>1</v>
      </c>
      <c r="D79" s="50">
        <v>0</v>
      </c>
      <c r="E79" s="50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1</v>
      </c>
      <c r="N79" s="50">
        <v>0</v>
      </c>
      <c r="O79" s="15">
        <f t="shared" si="35"/>
        <v>1</v>
      </c>
      <c r="P79" s="15">
        <f t="shared" si="36"/>
        <v>2</v>
      </c>
      <c r="R79" s="8"/>
      <c r="T79"/>
    </row>
    <row r="80" spans="2:20" ht="23.1" customHeight="1" x14ac:dyDescent="0.25">
      <c r="B80" s="47" t="s">
        <v>120</v>
      </c>
      <c r="C80" s="50">
        <v>0</v>
      </c>
      <c r="D80" s="50">
        <v>0</v>
      </c>
      <c r="E80" s="50">
        <v>0</v>
      </c>
      <c r="F80" s="50">
        <v>0</v>
      </c>
      <c r="G80" s="50">
        <v>0</v>
      </c>
      <c r="H80" s="50">
        <v>1</v>
      </c>
      <c r="I80" s="50">
        <v>0</v>
      </c>
      <c r="J80" s="50">
        <v>0</v>
      </c>
      <c r="K80" s="50">
        <v>0</v>
      </c>
      <c r="L80" s="50">
        <v>0</v>
      </c>
      <c r="M80" s="50">
        <v>0</v>
      </c>
      <c r="N80" s="50">
        <v>0</v>
      </c>
      <c r="O80" s="15">
        <f t="shared" si="35"/>
        <v>1</v>
      </c>
      <c r="P80" s="15">
        <f t="shared" si="36"/>
        <v>1</v>
      </c>
      <c r="R80" s="8"/>
      <c r="T80"/>
    </row>
    <row r="81" spans="2:20" ht="23.1" customHeight="1" x14ac:dyDescent="0.25">
      <c r="B81" s="45" t="s">
        <v>121</v>
      </c>
      <c r="C81" s="50">
        <v>3</v>
      </c>
      <c r="D81" s="50">
        <v>0</v>
      </c>
      <c r="E81" s="50">
        <v>1</v>
      </c>
      <c r="F81" s="50">
        <v>0</v>
      </c>
      <c r="G81" s="50">
        <v>0</v>
      </c>
      <c r="H81" s="50">
        <v>0</v>
      </c>
      <c r="I81" s="50">
        <v>0</v>
      </c>
      <c r="J81" s="50">
        <v>1</v>
      </c>
      <c r="K81" s="50">
        <v>0</v>
      </c>
      <c r="L81" s="50">
        <v>0</v>
      </c>
      <c r="M81" s="50">
        <v>2</v>
      </c>
      <c r="N81" s="50">
        <v>0</v>
      </c>
      <c r="O81" s="15">
        <f t="shared" si="35"/>
        <v>5</v>
      </c>
      <c r="P81" s="15">
        <f t="shared" si="36"/>
        <v>7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v>0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0</v>
      </c>
      <c r="N82" s="50">
        <v>0</v>
      </c>
      <c r="O82" s="15">
        <f t="shared" si="35"/>
        <v>0</v>
      </c>
      <c r="P82" s="15">
        <f t="shared" si="36"/>
        <v>0</v>
      </c>
      <c r="R82" s="8"/>
      <c r="T82"/>
    </row>
    <row r="83" spans="2:20" ht="23.1" customHeight="1" x14ac:dyDescent="0.25">
      <c r="B83" s="45" t="s">
        <v>123</v>
      </c>
      <c r="C83" s="50">
        <v>0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2</v>
      </c>
      <c r="K83" s="50">
        <v>0</v>
      </c>
      <c r="L83" s="50">
        <v>0</v>
      </c>
      <c r="M83" s="50">
        <v>2</v>
      </c>
      <c r="N83" s="50">
        <v>0</v>
      </c>
      <c r="O83" s="15">
        <f t="shared" si="35"/>
        <v>2</v>
      </c>
      <c r="P83" s="15">
        <f t="shared" si="36"/>
        <v>4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0</v>
      </c>
      <c r="N84" s="50">
        <v>0</v>
      </c>
      <c r="O84" s="15">
        <f t="shared" si="35"/>
        <v>0</v>
      </c>
      <c r="P84" s="15">
        <f t="shared" si="36"/>
        <v>0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0</v>
      </c>
      <c r="N85" s="50">
        <v>0</v>
      </c>
      <c r="O85" s="15">
        <f t="shared" si="35"/>
        <v>0</v>
      </c>
      <c r="P85" s="15">
        <f t="shared" si="36"/>
        <v>0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0</v>
      </c>
      <c r="N86" s="50">
        <v>0</v>
      </c>
      <c r="O86" s="15">
        <f t="shared" si="35"/>
        <v>0</v>
      </c>
      <c r="P86" s="15">
        <f t="shared" si="36"/>
        <v>0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0</v>
      </c>
      <c r="N87" s="50">
        <v>0</v>
      </c>
      <c r="O87" s="15">
        <f t="shared" si="35"/>
        <v>0</v>
      </c>
      <c r="P87" s="15">
        <f t="shared" si="36"/>
        <v>0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0</v>
      </c>
      <c r="N88" s="50">
        <v>0</v>
      </c>
      <c r="O88" s="15">
        <f t="shared" si="35"/>
        <v>0</v>
      </c>
      <c r="P88" s="15">
        <f t="shared" si="36"/>
        <v>0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0</v>
      </c>
      <c r="N89" s="50">
        <v>0</v>
      </c>
      <c r="O89" s="15">
        <f t="shared" si="35"/>
        <v>0</v>
      </c>
      <c r="P89" s="15">
        <f t="shared" si="36"/>
        <v>0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2</v>
      </c>
      <c r="N90" s="50">
        <v>0</v>
      </c>
      <c r="O90" s="15">
        <f t="shared" si="35"/>
        <v>0</v>
      </c>
      <c r="P90" s="15">
        <f t="shared" si="36"/>
        <v>2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0</v>
      </c>
      <c r="N91" s="50">
        <v>0</v>
      </c>
      <c r="O91" s="15">
        <f t="shared" si="35"/>
        <v>0</v>
      </c>
      <c r="P91" s="15">
        <f t="shared" si="36"/>
        <v>0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0</v>
      </c>
      <c r="N92" s="50">
        <v>0</v>
      </c>
      <c r="O92" s="15">
        <f t="shared" si="35"/>
        <v>0</v>
      </c>
      <c r="P92" s="15">
        <f t="shared" si="36"/>
        <v>0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0</v>
      </c>
      <c r="N93" s="50">
        <v>0</v>
      </c>
      <c r="O93" s="15">
        <f t="shared" si="35"/>
        <v>0</v>
      </c>
      <c r="P93" s="15">
        <f t="shared" si="36"/>
        <v>0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1</v>
      </c>
      <c r="N94" s="50">
        <v>0</v>
      </c>
      <c r="O94" s="15">
        <f t="shared" si="35"/>
        <v>0</v>
      </c>
      <c r="P94" s="15">
        <f t="shared" si="36"/>
        <v>1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1</v>
      </c>
      <c r="N95" s="50">
        <v>0</v>
      </c>
      <c r="O95" s="15">
        <f t="shared" si="35"/>
        <v>0</v>
      </c>
      <c r="P95" s="15">
        <f t="shared" si="36"/>
        <v>1</v>
      </c>
      <c r="R95" s="8"/>
      <c r="T95"/>
    </row>
    <row r="96" spans="2:20" ht="23.1" customHeight="1" x14ac:dyDescent="0.25">
      <c r="B96" s="47" t="s">
        <v>136</v>
      </c>
      <c r="C96" s="50">
        <v>0</v>
      </c>
      <c r="D96" s="50">
        <v>0</v>
      </c>
      <c r="E96" s="50">
        <v>1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0</v>
      </c>
      <c r="N96" s="50">
        <v>0</v>
      </c>
      <c r="O96" s="15">
        <f t="shared" si="35"/>
        <v>1</v>
      </c>
      <c r="P96" s="15">
        <f t="shared" si="36"/>
        <v>1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v>0</v>
      </c>
      <c r="E97" s="50">
        <v>1</v>
      </c>
      <c r="F97" s="50">
        <v>1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0</v>
      </c>
      <c r="N97" s="50">
        <v>0</v>
      </c>
      <c r="O97" s="15">
        <f t="shared" si="35"/>
        <v>2</v>
      </c>
      <c r="P97" s="15">
        <f t="shared" si="36"/>
        <v>2</v>
      </c>
      <c r="R97" s="8"/>
      <c r="T97"/>
    </row>
    <row r="98" spans="2:20" ht="23.1" customHeight="1" x14ac:dyDescent="0.25">
      <c r="B98" s="46" t="s">
        <v>138</v>
      </c>
      <c r="C98" s="50">
        <v>1</v>
      </c>
      <c r="D98" s="50">
        <v>0</v>
      </c>
      <c r="E98" s="50">
        <v>0</v>
      </c>
      <c r="F98" s="50">
        <v>1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2</v>
      </c>
      <c r="N98" s="50">
        <v>0</v>
      </c>
      <c r="O98" s="15">
        <f t="shared" si="35"/>
        <v>2</v>
      </c>
      <c r="P98" s="15">
        <f t="shared" si="36"/>
        <v>4</v>
      </c>
      <c r="R98" s="8"/>
      <c r="T98"/>
    </row>
    <row r="99" spans="2:20" ht="23.1" customHeight="1" x14ac:dyDescent="0.25">
      <c r="B99" s="45" t="s">
        <v>139</v>
      </c>
      <c r="C99" s="50">
        <v>0</v>
      </c>
      <c r="D99" s="50">
        <v>0</v>
      </c>
      <c r="E99" s="50">
        <v>0</v>
      </c>
      <c r="F99" s="50">
        <v>1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2</v>
      </c>
      <c r="N99" s="50">
        <v>0</v>
      </c>
      <c r="O99" s="15">
        <f t="shared" si="35"/>
        <v>1</v>
      </c>
      <c r="P99" s="15">
        <f t="shared" si="36"/>
        <v>3</v>
      </c>
      <c r="R99" s="8"/>
      <c r="T99"/>
    </row>
    <row r="100" spans="2:20" ht="23.1" customHeight="1" x14ac:dyDescent="0.25">
      <c r="B100" s="47" t="s">
        <v>140</v>
      </c>
      <c r="C100" s="50">
        <v>1</v>
      </c>
      <c r="D100" s="50">
        <v>2</v>
      </c>
      <c r="E100" s="50">
        <v>0</v>
      </c>
      <c r="F100" s="50">
        <v>1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2</v>
      </c>
      <c r="N100" s="50">
        <v>0</v>
      </c>
      <c r="O100" s="15">
        <f t="shared" si="35"/>
        <v>4</v>
      </c>
      <c r="P100" s="15">
        <f t="shared" si="36"/>
        <v>6</v>
      </c>
      <c r="R100" s="8"/>
      <c r="T100"/>
    </row>
    <row r="101" spans="2:20" ht="23.1" customHeight="1" x14ac:dyDescent="0.25">
      <c r="B101" s="45" t="s">
        <v>141</v>
      </c>
      <c r="C101" s="50">
        <v>0</v>
      </c>
      <c r="D101" s="50">
        <v>1</v>
      </c>
      <c r="E101" s="50">
        <v>0</v>
      </c>
      <c r="F101" s="50">
        <v>1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2</v>
      </c>
      <c r="N101" s="50">
        <v>0</v>
      </c>
      <c r="O101" s="15">
        <f t="shared" si="35"/>
        <v>2</v>
      </c>
      <c r="P101" s="15">
        <f t="shared" si="36"/>
        <v>4</v>
      </c>
      <c r="R101" s="8"/>
      <c r="T101"/>
    </row>
    <row r="102" spans="2:20" ht="23.1" customHeight="1" x14ac:dyDescent="0.25">
      <c r="B102" s="46" t="s">
        <v>142</v>
      </c>
      <c r="C102" s="50">
        <v>1</v>
      </c>
      <c r="D102" s="50">
        <v>0</v>
      </c>
      <c r="E102" s="50">
        <v>1</v>
      </c>
      <c r="F102" s="50">
        <v>1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5</v>
      </c>
      <c r="N102" s="50">
        <v>0</v>
      </c>
      <c r="O102" s="15">
        <f t="shared" si="35"/>
        <v>3</v>
      </c>
      <c r="P102" s="15">
        <f t="shared" si="36"/>
        <v>8</v>
      </c>
      <c r="R102" s="8"/>
      <c r="T102"/>
    </row>
    <row r="103" spans="2:20" ht="23.1" customHeight="1" x14ac:dyDescent="0.25">
      <c r="B103" s="45" t="s">
        <v>143</v>
      </c>
      <c r="C103" s="50">
        <v>5</v>
      </c>
      <c r="D103" s="50">
        <v>0</v>
      </c>
      <c r="E103" s="50">
        <v>1</v>
      </c>
      <c r="F103" s="50">
        <v>1</v>
      </c>
      <c r="G103" s="50">
        <v>0</v>
      </c>
      <c r="H103" s="50">
        <v>0</v>
      </c>
      <c r="I103" s="50">
        <v>1</v>
      </c>
      <c r="J103" s="50">
        <v>1</v>
      </c>
      <c r="K103" s="50">
        <v>0</v>
      </c>
      <c r="L103" s="50">
        <v>0</v>
      </c>
      <c r="M103" s="50">
        <v>7</v>
      </c>
      <c r="N103" s="50">
        <v>0</v>
      </c>
      <c r="O103" s="15">
        <f t="shared" si="35"/>
        <v>9</v>
      </c>
      <c r="P103" s="15">
        <f t="shared" si="36"/>
        <v>16</v>
      </c>
      <c r="R103" s="8"/>
      <c r="T103"/>
    </row>
    <row r="104" spans="2:20" ht="23.1" customHeight="1" x14ac:dyDescent="0.25">
      <c r="B104" s="47" t="s">
        <v>144</v>
      </c>
      <c r="C104" s="50">
        <v>6</v>
      </c>
      <c r="D104" s="50">
        <v>0</v>
      </c>
      <c r="E104" s="50">
        <v>0</v>
      </c>
      <c r="F104" s="50">
        <v>3</v>
      </c>
      <c r="G104" s="50">
        <v>0</v>
      </c>
      <c r="H104" s="50">
        <v>0</v>
      </c>
      <c r="I104" s="50">
        <v>0</v>
      </c>
      <c r="J104" s="50">
        <v>1</v>
      </c>
      <c r="K104" s="50">
        <v>1</v>
      </c>
      <c r="L104" s="50">
        <v>0</v>
      </c>
      <c r="M104" s="50">
        <v>12</v>
      </c>
      <c r="N104" s="50">
        <v>0</v>
      </c>
      <c r="O104" s="15">
        <f t="shared" si="35"/>
        <v>11</v>
      </c>
      <c r="P104" s="15">
        <f t="shared" si="36"/>
        <v>23</v>
      </c>
      <c r="R104" s="8"/>
      <c r="T104"/>
    </row>
    <row r="105" spans="2:20" ht="23.1" customHeight="1" x14ac:dyDescent="0.25">
      <c r="B105" s="45" t="s">
        <v>145</v>
      </c>
      <c r="C105" s="50">
        <v>1</v>
      </c>
      <c r="D105" s="50">
        <v>0</v>
      </c>
      <c r="E105" s="50">
        <v>2</v>
      </c>
      <c r="F105" s="50">
        <v>0</v>
      </c>
      <c r="G105" s="50">
        <v>1</v>
      </c>
      <c r="H105" s="50">
        <v>0</v>
      </c>
      <c r="I105" s="50">
        <v>1</v>
      </c>
      <c r="J105" s="50">
        <v>0</v>
      </c>
      <c r="K105" s="50">
        <v>0</v>
      </c>
      <c r="L105" s="50">
        <v>0</v>
      </c>
      <c r="M105" s="50">
        <v>5</v>
      </c>
      <c r="N105" s="50">
        <v>0</v>
      </c>
      <c r="O105" s="15">
        <f t="shared" si="35"/>
        <v>5</v>
      </c>
      <c r="P105" s="15">
        <f t="shared" si="36"/>
        <v>10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286</v>
      </c>
      <c r="D106" s="16">
        <f t="shared" ref="D106:P106" si="37">SUM(D10:D105)</f>
        <v>187</v>
      </c>
      <c r="E106" s="16">
        <f t="shared" si="37"/>
        <v>100</v>
      </c>
      <c r="F106" s="16">
        <f t="shared" si="37"/>
        <v>59</v>
      </c>
      <c r="G106" s="16">
        <f t="shared" si="37"/>
        <v>9</v>
      </c>
      <c r="H106" s="16">
        <f t="shared" si="37"/>
        <v>4</v>
      </c>
      <c r="I106" s="16">
        <f t="shared" si="37"/>
        <v>107</v>
      </c>
      <c r="J106" s="16">
        <f t="shared" si="37"/>
        <v>24</v>
      </c>
      <c r="K106" s="16">
        <f t="shared" si="37"/>
        <v>10</v>
      </c>
      <c r="L106" s="16">
        <f t="shared" si="37"/>
        <v>0</v>
      </c>
      <c r="M106" s="16">
        <f t="shared" si="37"/>
        <v>1124</v>
      </c>
      <c r="N106" s="16">
        <f t="shared" si="37"/>
        <v>0</v>
      </c>
      <c r="O106" s="16">
        <f t="shared" si="37"/>
        <v>786</v>
      </c>
      <c r="P106" s="16">
        <f t="shared" si="37"/>
        <v>1910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0.14973821989528796</v>
      </c>
      <c r="D107" s="43">
        <f t="shared" si="38"/>
        <v>9.7905759162303665E-2</v>
      </c>
      <c r="E107" s="43">
        <f t="shared" si="38"/>
        <v>5.2356020942408377E-2</v>
      </c>
      <c r="F107" s="43">
        <f t="shared" si="38"/>
        <v>3.0890052356020943E-2</v>
      </c>
      <c r="G107" s="43">
        <f t="shared" si="38"/>
        <v>4.7120418848167539E-3</v>
      </c>
      <c r="H107" s="43">
        <f t="shared" si="38"/>
        <v>2.0942408376963353E-3</v>
      </c>
      <c r="I107" s="43">
        <f t="shared" si="38"/>
        <v>5.6020942408376961E-2</v>
      </c>
      <c r="J107" s="43">
        <f t="shared" si="38"/>
        <v>1.2565445026178011E-2</v>
      </c>
      <c r="K107" s="43">
        <f t="shared" si="38"/>
        <v>5.235602094240838E-3</v>
      </c>
      <c r="L107" s="43">
        <f t="shared" si="38"/>
        <v>0</v>
      </c>
      <c r="M107" s="43">
        <f t="shared" si="38"/>
        <v>0.58848167539267016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0.36386768447837148</v>
      </c>
      <c r="D108" s="44">
        <f t="shared" ref="D108:N108" si="39">D106/$O$106</f>
        <v>0.23791348600508905</v>
      </c>
      <c r="E108" s="44">
        <f t="shared" si="39"/>
        <v>0.1272264631043257</v>
      </c>
      <c r="F108" s="44">
        <f t="shared" si="39"/>
        <v>7.5063613231552168E-2</v>
      </c>
      <c r="G108" s="44">
        <f t="shared" si="39"/>
        <v>1.1450381679389313E-2</v>
      </c>
      <c r="H108" s="44">
        <f t="shared" si="39"/>
        <v>5.0890585241730284E-3</v>
      </c>
      <c r="I108" s="44">
        <f t="shared" si="39"/>
        <v>0.13613231552162849</v>
      </c>
      <c r="J108" s="44">
        <f t="shared" si="39"/>
        <v>3.0534351145038167E-2</v>
      </c>
      <c r="K108" s="44">
        <f t="shared" si="39"/>
        <v>1.2722646310432569E-2</v>
      </c>
      <c r="L108" s="44">
        <f t="shared" si="39"/>
        <v>0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honeticPr fontId="14" type="noConversion"/>
  <pageMargins left="0" right="0" top="0" bottom="0" header="0.15748031496063" footer="0.118110236220472"/>
  <pageSetup paperSize="9" scale="4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2" tint="-0.249977111117893"/>
  </sheetPr>
  <dimension ref="B1:AF174"/>
  <sheetViews>
    <sheetView view="pageBreakPreview" topLeftCell="A38" zoomScale="60" workbookViewId="0">
      <selection activeCell="M105" sqref="M10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71" t="s">
        <v>23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</row>
    <row r="2" spans="2:32" ht="20.100000000000001" customHeight="1" x14ac:dyDescent="0.25">
      <c r="B2" s="72" t="s">
        <v>95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</row>
    <row r="3" spans="2:32" ht="20.100000000000001" customHeight="1" x14ac:dyDescent="0.25">
      <c r="B3" s="22" t="s">
        <v>96</v>
      </c>
      <c r="C3" s="76" t="str">
        <f>'23.09 Bukasa-Wakiso'!C3:G3</f>
        <v>MCC - C2 - STN0-64- BUKASA-WAKISO ROAD</v>
      </c>
      <c r="D3" s="76"/>
      <c r="E3" s="76"/>
      <c r="F3" s="76"/>
      <c r="G3" s="76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178</v>
      </c>
      <c r="E5" s="3"/>
      <c r="F5" s="41" t="s">
        <v>1</v>
      </c>
      <c r="G5" s="78" t="str">
        <f>'26.09 Bukasa-Wakiso'!G5:H5</f>
        <v>Wakiso Junior Sch.</v>
      </c>
      <c r="H5" s="79"/>
      <c r="I5" s="14"/>
      <c r="J5" s="2" t="s">
        <v>5</v>
      </c>
      <c r="K5" s="78" t="str">
        <f>'26.09 Bukasa-Wakiso'!K5:L5</f>
        <v>Tusasirwe Leah</v>
      </c>
      <c r="L5" s="79"/>
      <c r="M5" s="10"/>
      <c r="N5" s="10"/>
      <c r="O5" s="3"/>
      <c r="P5" s="3"/>
    </row>
    <row r="6" spans="2:32" ht="23.25" customHeight="1" x14ac:dyDescent="0.25">
      <c r="C6" s="2" t="s">
        <v>4</v>
      </c>
      <c r="D6" s="78" t="str">
        <f>'23.09 Wakiso-Bukasa'!D6:E6</f>
        <v>Wakiso</v>
      </c>
      <c r="E6" s="79"/>
      <c r="F6" s="2" t="s">
        <v>2</v>
      </c>
      <c r="G6" s="78" t="str">
        <f>'24.09 Wakiso-Bukasa'!G6:H6</f>
        <v>BUKASA</v>
      </c>
      <c r="H6" s="79"/>
      <c r="J6" s="2" t="s">
        <v>21</v>
      </c>
      <c r="K6" s="78" t="str">
        <f>'26.09 Bukasa-Wakiso'!K6:L6</f>
        <v>Nusurah</v>
      </c>
      <c r="L6" s="79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70" t="s">
        <v>88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6</v>
      </c>
      <c r="D10" s="50">
        <v>0</v>
      </c>
      <c r="E10" s="50">
        <v>0</v>
      </c>
      <c r="F10" s="50">
        <v>1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10</v>
      </c>
      <c r="N10" s="50">
        <v>0</v>
      </c>
      <c r="O10" s="15">
        <f t="shared" ref="O10:O73" si="0">SUM(C10:L10,N10)</f>
        <v>7</v>
      </c>
      <c r="P10" s="15">
        <f t="shared" ref="P10:P73" si="1">SUM(C10:N10)</f>
        <v>17</v>
      </c>
      <c r="R10" s="1" t="s">
        <v>6</v>
      </c>
      <c r="S10" s="17">
        <f t="shared" ref="S10:AF10" si="2">SUM(C10:C13)</f>
        <v>25</v>
      </c>
      <c r="T10" s="17">
        <f t="shared" si="2"/>
        <v>4</v>
      </c>
      <c r="U10" s="17">
        <f t="shared" si="2"/>
        <v>2</v>
      </c>
      <c r="V10" s="17">
        <f t="shared" si="2"/>
        <v>2</v>
      </c>
      <c r="W10" s="17">
        <f t="shared" si="2"/>
        <v>0</v>
      </c>
      <c r="X10" s="17">
        <f t="shared" si="2"/>
        <v>0</v>
      </c>
      <c r="Y10" s="17">
        <f t="shared" si="2"/>
        <v>3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73</v>
      </c>
      <c r="AD10" s="17">
        <f t="shared" si="2"/>
        <v>0</v>
      </c>
      <c r="AE10" s="31">
        <f t="shared" si="2"/>
        <v>36</v>
      </c>
      <c r="AF10" s="31">
        <f t="shared" si="2"/>
        <v>109</v>
      </c>
    </row>
    <row r="11" spans="2:32" s="6" customFormat="1" ht="23.1" customHeight="1" x14ac:dyDescent="0.25">
      <c r="B11" s="45" t="s">
        <v>38</v>
      </c>
      <c r="C11" s="50">
        <v>8</v>
      </c>
      <c r="D11" s="50">
        <v>1</v>
      </c>
      <c r="E11" s="50">
        <v>1</v>
      </c>
      <c r="F11" s="50">
        <v>1</v>
      </c>
      <c r="G11" s="50">
        <v>0</v>
      </c>
      <c r="H11" s="50">
        <v>0</v>
      </c>
      <c r="I11" s="50">
        <v>2</v>
      </c>
      <c r="J11" s="50">
        <v>0</v>
      </c>
      <c r="K11" s="50">
        <v>0</v>
      </c>
      <c r="L11" s="50">
        <v>0</v>
      </c>
      <c r="M11" s="50">
        <v>16</v>
      </c>
      <c r="N11" s="50">
        <v>0</v>
      </c>
      <c r="O11" s="15">
        <f t="shared" si="0"/>
        <v>13</v>
      </c>
      <c r="P11" s="15">
        <f t="shared" si="1"/>
        <v>29</v>
      </c>
      <c r="R11" s="1" t="s">
        <v>7</v>
      </c>
      <c r="S11" s="17">
        <f t="shared" ref="S11:AF11" si="3">SUM(C14:C17)</f>
        <v>17</v>
      </c>
      <c r="T11" s="17">
        <f t="shared" si="3"/>
        <v>3</v>
      </c>
      <c r="U11" s="17">
        <f t="shared" si="3"/>
        <v>1</v>
      </c>
      <c r="V11" s="17">
        <f t="shared" si="3"/>
        <v>1</v>
      </c>
      <c r="W11" s="17">
        <f t="shared" si="3"/>
        <v>1</v>
      </c>
      <c r="X11" s="17">
        <f t="shared" si="3"/>
        <v>3</v>
      </c>
      <c r="Y11" s="17">
        <f t="shared" si="3"/>
        <v>3</v>
      </c>
      <c r="Z11" s="17">
        <f t="shared" si="3"/>
        <v>1</v>
      </c>
      <c r="AA11" s="17">
        <f t="shared" si="3"/>
        <v>1</v>
      </c>
      <c r="AB11" s="17">
        <f t="shared" si="3"/>
        <v>1</v>
      </c>
      <c r="AC11" s="17">
        <f t="shared" si="3"/>
        <v>77</v>
      </c>
      <c r="AD11" s="17">
        <f t="shared" si="3"/>
        <v>0</v>
      </c>
      <c r="AE11" s="31">
        <f t="shared" si="3"/>
        <v>32</v>
      </c>
      <c r="AF11" s="31">
        <f t="shared" si="3"/>
        <v>109</v>
      </c>
    </row>
    <row r="12" spans="2:32" ht="23.1" customHeight="1" x14ac:dyDescent="0.25">
      <c r="B12" s="45" t="s">
        <v>39</v>
      </c>
      <c r="C12" s="50">
        <v>6</v>
      </c>
      <c r="D12" s="50">
        <v>3</v>
      </c>
      <c r="E12" s="50">
        <v>1</v>
      </c>
      <c r="F12" s="50">
        <v>0</v>
      </c>
      <c r="G12" s="50">
        <v>0</v>
      </c>
      <c r="H12" s="50">
        <v>0</v>
      </c>
      <c r="I12" s="50">
        <v>1</v>
      </c>
      <c r="J12" s="50">
        <v>0</v>
      </c>
      <c r="K12" s="50">
        <v>0</v>
      </c>
      <c r="L12" s="50">
        <v>0</v>
      </c>
      <c r="M12" s="50">
        <v>23</v>
      </c>
      <c r="N12" s="50">
        <v>0</v>
      </c>
      <c r="O12" s="15">
        <f t="shared" si="0"/>
        <v>11</v>
      </c>
      <c r="P12" s="15">
        <f t="shared" si="1"/>
        <v>34</v>
      </c>
      <c r="R12" s="1" t="s">
        <v>8</v>
      </c>
      <c r="S12" s="17">
        <f t="shared" ref="S12:AF12" si="4">SUM(C18:C21)</f>
        <v>20</v>
      </c>
      <c r="T12" s="17">
        <f t="shared" si="4"/>
        <v>3</v>
      </c>
      <c r="U12" s="17">
        <f t="shared" si="4"/>
        <v>6</v>
      </c>
      <c r="V12" s="17">
        <f t="shared" si="4"/>
        <v>1</v>
      </c>
      <c r="W12" s="17">
        <f t="shared" si="4"/>
        <v>0</v>
      </c>
      <c r="X12" s="17">
        <f t="shared" si="4"/>
        <v>0</v>
      </c>
      <c r="Y12" s="17">
        <f t="shared" si="4"/>
        <v>7</v>
      </c>
      <c r="Z12" s="17">
        <f t="shared" si="4"/>
        <v>1</v>
      </c>
      <c r="AA12" s="17">
        <f t="shared" si="4"/>
        <v>1</v>
      </c>
      <c r="AB12" s="17">
        <f t="shared" si="4"/>
        <v>0</v>
      </c>
      <c r="AC12" s="17">
        <f t="shared" si="4"/>
        <v>72</v>
      </c>
      <c r="AD12" s="17">
        <f t="shared" si="4"/>
        <v>0</v>
      </c>
      <c r="AE12" s="31">
        <f t="shared" si="4"/>
        <v>39</v>
      </c>
      <c r="AF12" s="31">
        <f t="shared" si="4"/>
        <v>111</v>
      </c>
    </row>
    <row r="13" spans="2:32" ht="23.1" customHeight="1" x14ac:dyDescent="0.25">
      <c r="B13" s="45" t="s">
        <v>40</v>
      </c>
      <c r="C13" s="50">
        <v>5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24</v>
      </c>
      <c r="N13" s="50">
        <v>0</v>
      </c>
      <c r="O13" s="15">
        <f t="shared" si="0"/>
        <v>5</v>
      </c>
      <c r="P13" s="15">
        <f t="shared" si="1"/>
        <v>29</v>
      </c>
      <c r="R13" s="1" t="s">
        <v>9</v>
      </c>
      <c r="S13" s="17">
        <f t="shared" ref="S13:AF13" si="5">SUM(C22:C25)</f>
        <v>18</v>
      </c>
      <c r="T13" s="17">
        <f t="shared" si="5"/>
        <v>7</v>
      </c>
      <c r="U13" s="17">
        <f t="shared" si="5"/>
        <v>6</v>
      </c>
      <c r="V13" s="17">
        <f t="shared" si="5"/>
        <v>4</v>
      </c>
      <c r="W13" s="17">
        <f t="shared" si="5"/>
        <v>1</v>
      </c>
      <c r="X13" s="17">
        <f t="shared" si="5"/>
        <v>0</v>
      </c>
      <c r="Y13" s="17">
        <f t="shared" si="5"/>
        <v>5</v>
      </c>
      <c r="Z13" s="17">
        <f t="shared" si="5"/>
        <v>2</v>
      </c>
      <c r="AA13" s="17">
        <f t="shared" si="5"/>
        <v>0</v>
      </c>
      <c r="AB13" s="17">
        <f t="shared" si="5"/>
        <v>0</v>
      </c>
      <c r="AC13" s="17">
        <f t="shared" si="5"/>
        <v>66</v>
      </c>
      <c r="AD13" s="17">
        <f t="shared" si="5"/>
        <v>0</v>
      </c>
      <c r="AE13" s="31">
        <f t="shared" si="5"/>
        <v>43</v>
      </c>
      <c r="AF13" s="31">
        <f t="shared" si="5"/>
        <v>109</v>
      </c>
    </row>
    <row r="14" spans="2:32" ht="23.1" customHeight="1" x14ac:dyDescent="0.25">
      <c r="B14" s="45" t="s">
        <v>41</v>
      </c>
      <c r="C14" s="50">
        <v>4</v>
      </c>
      <c r="D14" s="50">
        <v>1</v>
      </c>
      <c r="E14" s="50">
        <v>0</v>
      </c>
      <c r="F14" s="50">
        <v>0</v>
      </c>
      <c r="G14" s="50">
        <v>0</v>
      </c>
      <c r="H14" s="50">
        <v>3</v>
      </c>
      <c r="I14" s="50">
        <v>0</v>
      </c>
      <c r="J14" s="50">
        <v>0</v>
      </c>
      <c r="K14" s="50">
        <v>0</v>
      </c>
      <c r="L14" s="50">
        <v>0</v>
      </c>
      <c r="M14" s="50">
        <v>21</v>
      </c>
      <c r="N14" s="50">
        <v>0</v>
      </c>
      <c r="O14" s="15">
        <f t="shared" si="0"/>
        <v>8</v>
      </c>
      <c r="P14" s="15">
        <f t="shared" si="1"/>
        <v>29</v>
      </c>
      <c r="R14" s="1" t="s">
        <v>10</v>
      </c>
      <c r="S14" s="17">
        <f t="shared" ref="S14:AF14" si="6">SUM(C26:C29)</f>
        <v>19</v>
      </c>
      <c r="T14" s="17">
        <f t="shared" si="6"/>
        <v>5</v>
      </c>
      <c r="U14" s="17">
        <f t="shared" si="6"/>
        <v>1</v>
      </c>
      <c r="V14" s="17">
        <f t="shared" si="6"/>
        <v>1</v>
      </c>
      <c r="W14" s="17">
        <f t="shared" si="6"/>
        <v>0</v>
      </c>
      <c r="X14" s="17">
        <f t="shared" si="6"/>
        <v>0</v>
      </c>
      <c r="Y14" s="17">
        <f t="shared" si="6"/>
        <v>6</v>
      </c>
      <c r="Z14" s="17">
        <f t="shared" si="6"/>
        <v>2</v>
      </c>
      <c r="AA14" s="17">
        <f t="shared" si="6"/>
        <v>0</v>
      </c>
      <c r="AB14" s="17">
        <f t="shared" si="6"/>
        <v>0</v>
      </c>
      <c r="AC14" s="17">
        <f t="shared" si="6"/>
        <v>69</v>
      </c>
      <c r="AD14" s="17">
        <f t="shared" si="6"/>
        <v>0</v>
      </c>
      <c r="AE14" s="31">
        <f t="shared" si="6"/>
        <v>34</v>
      </c>
      <c r="AF14" s="31">
        <f t="shared" si="6"/>
        <v>103</v>
      </c>
    </row>
    <row r="15" spans="2:32" ht="23.1" customHeight="1" x14ac:dyDescent="0.25">
      <c r="B15" s="45" t="s">
        <v>42</v>
      </c>
      <c r="C15" s="50">
        <v>6</v>
      </c>
      <c r="D15" s="50">
        <v>2</v>
      </c>
      <c r="E15" s="50">
        <v>0</v>
      </c>
      <c r="F15" s="50">
        <v>1</v>
      </c>
      <c r="G15" s="50">
        <v>1</v>
      </c>
      <c r="H15" s="50">
        <v>0</v>
      </c>
      <c r="I15" s="50">
        <v>1</v>
      </c>
      <c r="J15" s="50">
        <v>1</v>
      </c>
      <c r="K15" s="50">
        <v>1</v>
      </c>
      <c r="L15" s="50">
        <v>1</v>
      </c>
      <c r="M15" s="50">
        <v>23</v>
      </c>
      <c r="N15" s="50">
        <v>0</v>
      </c>
      <c r="O15" s="15">
        <f t="shared" si="0"/>
        <v>14</v>
      </c>
      <c r="P15" s="15">
        <f t="shared" si="1"/>
        <v>37</v>
      </c>
      <c r="R15" s="1" t="s">
        <v>11</v>
      </c>
      <c r="S15" s="17">
        <f t="shared" ref="S15:AF15" si="7">SUM(C30:C33)</f>
        <v>15</v>
      </c>
      <c r="T15" s="17">
        <f t="shared" si="7"/>
        <v>3</v>
      </c>
      <c r="U15" s="17">
        <f t="shared" si="7"/>
        <v>4</v>
      </c>
      <c r="V15" s="17">
        <f t="shared" si="7"/>
        <v>4</v>
      </c>
      <c r="W15" s="17">
        <f t="shared" si="7"/>
        <v>0</v>
      </c>
      <c r="X15" s="17">
        <f t="shared" si="7"/>
        <v>0</v>
      </c>
      <c r="Y15" s="17">
        <f t="shared" si="7"/>
        <v>6</v>
      </c>
      <c r="Z15" s="17">
        <f t="shared" si="7"/>
        <v>6</v>
      </c>
      <c r="AA15" s="17">
        <f t="shared" si="7"/>
        <v>0</v>
      </c>
      <c r="AB15" s="17">
        <f t="shared" si="7"/>
        <v>0</v>
      </c>
      <c r="AC15" s="17">
        <f t="shared" si="7"/>
        <v>79</v>
      </c>
      <c r="AD15" s="17">
        <f t="shared" si="7"/>
        <v>0</v>
      </c>
      <c r="AE15" s="31">
        <f t="shared" si="7"/>
        <v>38</v>
      </c>
      <c r="AF15" s="31">
        <f t="shared" si="7"/>
        <v>117</v>
      </c>
    </row>
    <row r="16" spans="2:32" ht="23.1" customHeight="1" x14ac:dyDescent="0.25">
      <c r="B16" s="45" t="s">
        <v>43</v>
      </c>
      <c r="C16" s="50">
        <v>2</v>
      </c>
      <c r="D16" s="50">
        <v>0</v>
      </c>
      <c r="E16" s="50">
        <v>1</v>
      </c>
      <c r="F16" s="50">
        <v>0</v>
      </c>
      <c r="G16" s="50">
        <v>0</v>
      </c>
      <c r="H16" s="50">
        <v>0</v>
      </c>
      <c r="I16" s="50">
        <v>2</v>
      </c>
      <c r="J16" s="50">
        <v>0</v>
      </c>
      <c r="K16" s="50">
        <v>0</v>
      </c>
      <c r="L16" s="50">
        <v>0</v>
      </c>
      <c r="M16" s="50">
        <v>12</v>
      </c>
      <c r="N16" s="50">
        <v>0</v>
      </c>
      <c r="O16" s="15">
        <f t="shared" si="0"/>
        <v>5</v>
      </c>
      <c r="P16" s="15">
        <f t="shared" si="1"/>
        <v>17</v>
      </c>
      <c r="R16" s="1" t="s">
        <v>12</v>
      </c>
      <c r="S16" s="17">
        <f t="shared" ref="S16:AF16" si="8">SUM(C34:C37)</f>
        <v>27</v>
      </c>
      <c r="T16" s="17">
        <f t="shared" si="8"/>
        <v>11</v>
      </c>
      <c r="U16" s="17">
        <f t="shared" si="8"/>
        <v>3</v>
      </c>
      <c r="V16" s="17">
        <f t="shared" si="8"/>
        <v>4</v>
      </c>
      <c r="W16" s="17">
        <f t="shared" si="8"/>
        <v>1</v>
      </c>
      <c r="X16" s="17">
        <f t="shared" si="8"/>
        <v>0</v>
      </c>
      <c r="Y16" s="17">
        <f t="shared" si="8"/>
        <v>4</v>
      </c>
      <c r="Z16" s="17">
        <f t="shared" si="8"/>
        <v>2</v>
      </c>
      <c r="AA16" s="17">
        <f t="shared" si="8"/>
        <v>0</v>
      </c>
      <c r="AB16" s="17">
        <f t="shared" si="8"/>
        <v>0</v>
      </c>
      <c r="AC16" s="17">
        <f t="shared" si="8"/>
        <v>76</v>
      </c>
      <c r="AD16" s="17">
        <f t="shared" si="8"/>
        <v>0</v>
      </c>
      <c r="AE16" s="31">
        <f t="shared" si="8"/>
        <v>52</v>
      </c>
      <c r="AF16" s="31">
        <f t="shared" si="8"/>
        <v>128</v>
      </c>
    </row>
    <row r="17" spans="2:32" ht="23.1" customHeight="1" x14ac:dyDescent="0.25">
      <c r="B17" s="45" t="s">
        <v>44</v>
      </c>
      <c r="C17" s="50">
        <v>5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21</v>
      </c>
      <c r="N17" s="50">
        <v>0</v>
      </c>
      <c r="O17" s="15">
        <f t="shared" si="0"/>
        <v>5</v>
      </c>
      <c r="P17" s="15">
        <f t="shared" si="1"/>
        <v>26</v>
      </c>
      <c r="R17" s="1" t="s">
        <v>13</v>
      </c>
      <c r="S17" s="17">
        <f t="shared" ref="S17:AF17" si="9">SUM(C38:C41)</f>
        <v>17</v>
      </c>
      <c r="T17" s="17">
        <f t="shared" si="9"/>
        <v>1</v>
      </c>
      <c r="U17" s="17">
        <f t="shared" si="9"/>
        <v>7</v>
      </c>
      <c r="V17" s="17">
        <f t="shared" si="9"/>
        <v>7</v>
      </c>
      <c r="W17" s="17">
        <f t="shared" si="9"/>
        <v>0</v>
      </c>
      <c r="X17" s="17">
        <f t="shared" si="9"/>
        <v>0</v>
      </c>
      <c r="Y17" s="17">
        <f t="shared" si="9"/>
        <v>8</v>
      </c>
      <c r="Z17" s="17">
        <f t="shared" si="9"/>
        <v>2</v>
      </c>
      <c r="AA17" s="17">
        <f t="shared" si="9"/>
        <v>0</v>
      </c>
      <c r="AB17" s="17">
        <f t="shared" si="9"/>
        <v>0</v>
      </c>
      <c r="AC17" s="17">
        <f t="shared" si="9"/>
        <v>67</v>
      </c>
      <c r="AD17" s="17">
        <f t="shared" si="9"/>
        <v>0</v>
      </c>
      <c r="AE17" s="31">
        <f t="shared" si="9"/>
        <v>42</v>
      </c>
      <c r="AF17" s="31">
        <f t="shared" si="9"/>
        <v>109</v>
      </c>
    </row>
    <row r="18" spans="2:32" ht="23.1" customHeight="1" x14ac:dyDescent="0.25">
      <c r="B18" s="45" t="s">
        <v>45</v>
      </c>
      <c r="C18" s="50">
        <v>5</v>
      </c>
      <c r="D18" s="50">
        <v>0</v>
      </c>
      <c r="E18" s="50">
        <v>1</v>
      </c>
      <c r="F18" s="50">
        <v>1</v>
      </c>
      <c r="G18" s="50">
        <v>0</v>
      </c>
      <c r="H18" s="50">
        <v>0</v>
      </c>
      <c r="I18" s="50">
        <v>2</v>
      </c>
      <c r="J18" s="50">
        <v>0</v>
      </c>
      <c r="K18" s="50">
        <v>0</v>
      </c>
      <c r="L18" s="50">
        <v>0</v>
      </c>
      <c r="M18" s="50">
        <v>20</v>
      </c>
      <c r="N18" s="50">
        <v>0</v>
      </c>
      <c r="O18" s="15">
        <f t="shared" si="0"/>
        <v>9</v>
      </c>
      <c r="P18" s="15">
        <f t="shared" si="1"/>
        <v>29</v>
      </c>
      <c r="R18" s="1" t="s">
        <v>14</v>
      </c>
      <c r="S18" s="17">
        <f t="shared" ref="S18:AF18" si="10">SUM(C42:C45)</f>
        <v>20</v>
      </c>
      <c r="T18" s="17">
        <f t="shared" si="10"/>
        <v>4</v>
      </c>
      <c r="U18" s="17">
        <f t="shared" si="10"/>
        <v>7</v>
      </c>
      <c r="V18" s="17">
        <f t="shared" si="10"/>
        <v>4</v>
      </c>
      <c r="W18" s="17">
        <f t="shared" si="10"/>
        <v>0</v>
      </c>
      <c r="X18" s="17">
        <f t="shared" si="10"/>
        <v>0</v>
      </c>
      <c r="Y18" s="17">
        <f t="shared" si="10"/>
        <v>8</v>
      </c>
      <c r="Z18" s="17">
        <f t="shared" si="10"/>
        <v>2</v>
      </c>
      <c r="AA18" s="17">
        <f t="shared" si="10"/>
        <v>2</v>
      </c>
      <c r="AB18" s="17">
        <f t="shared" si="10"/>
        <v>0</v>
      </c>
      <c r="AC18" s="17">
        <f t="shared" si="10"/>
        <v>80</v>
      </c>
      <c r="AD18" s="17">
        <f t="shared" si="10"/>
        <v>0</v>
      </c>
      <c r="AE18" s="31">
        <f t="shared" si="10"/>
        <v>47</v>
      </c>
      <c r="AF18" s="31">
        <f t="shared" si="10"/>
        <v>127</v>
      </c>
    </row>
    <row r="19" spans="2:32" ht="23.1" customHeight="1" x14ac:dyDescent="0.25">
      <c r="B19" s="45" t="s">
        <v>46</v>
      </c>
      <c r="C19" s="50">
        <v>4</v>
      </c>
      <c r="D19" s="50">
        <v>0</v>
      </c>
      <c r="E19" s="50">
        <v>1</v>
      </c>
      <c r="F19" s="50">
        <v>0</v>
      </c>
      <c r="G19" s="50">
        <v>0</v>
      </c>
      <c r="H19" s="50">
        <v>0</v>
      </c>
      <c r="I19" s="50">
        <v>1</v>
      </c>
      <c r="J19" s="50">
        <v>1</v>
      </c>
      <c r="K19" s="50">
        <v>0</v>
      </c>
      <c r="L19" s="50">
        <v>0</v>
      </c>
      <c r="M19" s="50">
        <v>15</v>
      </c>
      <c r="N19" s="50">
        <v>0</v>
      </c>
      <c r="O19" s="15">
        <f t="shared" si="0"/>
        <v>7</v>
      </c>
      <c r="P19" s="15">
        <f t="shared" si="1"/>
        <v>22</v>
      </c>
      <c r="R19" s="1" t="s">
        <v>15</v>
      </c>
      <c r="S19" s="17">
        <f t="shared" ref="S19:AF19" si="11">SUM(C46:C49)</f>
        <v>20</v>
      </c>
      <c r="T19" s="17">
        <f t="shared" si="11"/>
        <v>3</v>
      </c>
      <c r="U19" s="17">
        <f t="shared" si="11"/>
        <v>4</v>
      </c>
      <c r="V19" s="17">
        <f t="shared" si="11"/>
        <v>1</v>
      </c>
      <c r="W19" s="17">
        <f t="shared" si="11"/>
        <v>2</v>
      </c>
      <c r="X19" s="17">
        <f t="shared" si="11"/>
        <v>0</v>
      </c>
      <c r="Y19" s="17">
        <f t="shared" si="11"/>
        <v>7</v>
      </c>
      <c r="Z19" s="17">
        <f t="shared" si="11"/>
        <v>5</v>
      </c>
      <c r="AA19" s="17">
        <f t="shared" si="11"/>
        <v>1</v>
      </c>
      <c r="AB19" s="17">
        <f t="shared" si="11"/>
        <v>0</v>
      </c>
      <c r="AC19" s="17">
        <f t="shared" si="11"/>
        <v>57</v>
      </c>
      <c r="AD19" s="17">
        <f t="shared" si="11"/>
        <v>0</v>
      </c>
      <c r="AE19" s="31">
        <f t="shared" si="11"/>
        <v>43</v>
      </c>
      <c r="AF19" s="31">
        <f t="shared" si="11"/>
        <v>100</v>
      </c>
    </row>
    <row r="20" spans="2:32" ht="23.1" customHeight="1" x14ac:dyDescent="0.25">
      <c r="B20" s="45" t="s">
        <v>47</v>
      </c>
      <c r="C20" s="50">
        <v>9</v>
      </c>
      <c r="D20" s="50">
        <v>2</v>
      </c>
      <c r="E20" s="50">
        <v>1</v>
      </c>
      <c r="F20" s="50">
        <v>0</v>
      </c>
      <c r="G20" s="50">
        <v>0</v>
      </c>
      <c r="H20" s="50">
        <v>0</v>
      </c>
      <c r="I20" s="50">
        <v>2</v>
      </c>
      <c r="J20" s="50">
        <v>0</v>
      </c>
      <c r="K20" s="50">
        <v>1</v>
      </c>
      <c r="L20" s="50">
        <v>0</v>
      </c>
      <c r="M20" s="50">
        <v>12</v>
      </c>
      <c r="N20" s="50">
        <v>0</v>
      </c>
      <c r="O20" s="15">
        <f t="shared" si="0"/>
        <v>15</v>
      </c>
      <c r="P20" s="15">
        <f t="shared" si="1"/>
        <v>27</v>
      </c>
      <c r="R20" s="1" t="s">
        <v>16</v>
      </c>
      <c r="S20" s="17">
        <f t="shared" ref="S20:AF20" si="12">SUM(C50:C53)</f>
        <v>38</v>
      </c>
      <c r="T20" s="17">
        <f t="shared" si="12"/>
        <v>5</v>
      </c>
      <c r="U20" s="17">
        <f t="shared" si="12"/>
        <v>4</v>
      </c>
      <c r="V20" s="17">
        <f t="shared" si="12"/>
        <v>3</v>
      </c>
      <c r="W20" s="17">
        <f t="shared" si="12"/>
        <v>0</v>
      </c>
      <c r="X20" s="17">
        <f t="shared" si="12"/>
        <v>1</v>
      </c>
      <c r="Y20" s="17">
        <f t="shared" si="12"/>
        <v>3</v>
      </c>
      <c r="Z20" s="17">
        <f t="shared" si="12"/>
        <v>3</v>
      </c>
      <c r="AA20" s="17">
        <f t="shared" si="12"/>
        <v>0</v>
      </c>
      <c r="AB20" s="17">
        <f t="shared" si="12"/>
        <v>0</v>
      </c>
      <c r="AC20" s="17">
        <f t="shared" si="12"/>
        <v>85</v>
      </c>
      <c r="AD20" s="17">
        <f t="shared" si="12"/>
        <v>0</v>
      </c>
      <c r="AE20" s="31">
        <f t="shared" si="12"/>
        <v>57</v>
      </c>
      <c r="AF20" s="31">
        <f t="shared" si="12"/>
        <v>142</v>
      </c>
    </row>
    <row r="21" spans="2:32" ht="23.1" customHeight="1" x14ac:dyDescent="0.25">
      <c r="B21" s="45" t="s">
        <v>48</v>
      </c>
      <c r="C21" s="50">
        <v>2</v>
      </c>
      <c r="D21" s="50">
        <v>1</v>
      </c>
      <c r="E21" s="50">
        <v>3</v>
      </c>
      <c r="F21" s="50">
        <v>0</v>
      </c>
      <c r="G21" s="50">
        <v>0</v>
      </c>
      <c r="H21" s="50">
        <v>0</v>
      </c>
      <c r="I21" s="50">
        <v>2</v>
      </c>
      <c r="J21" s="50">
        <v>0</v>
      </c>
      <c r="K21" s="50">
        <v>0</v>
      </c>
      <c r="L21" s="50">
        <v>0</v>
      </c>
      <c r="M21" s="50">
        <v>25</v>
      </c>
      <c r="N21" s="50">
        <v>0</v>
      </c>
      <c r="O21" s="15">
        <f t="shared" si="0"/>
        <v>8</v>
      </c>
      <c r="P21" s="15">
        <f t="shared" si="1"/>
        <v>33</v>
      </c>
      <c r="R21" s="36" t="s">
        <v>20</v>
      </c>
      <c r="S21" s="34">
        <f t="shared" ref="S21:AF21" si="13">SUM(C54:C57)</f>
        <v>34</v>
      </c>
      <c r="T21" s="17">
        <f t="shared" si="13"/>
        <v>8</v>
      </c>
      <c r="U21" s="17">
        <f t="shared" si="13"/>
        <v>8</v>
      </c>
      <c r="V21" s="17">
        <f t="shared" si="13"/>
        <v>8</v>
      </c>
      <c r="W21" s="17">
        <f t="shared" si="13"/>
        <v>0</v>
      </c>
      <c r="X21" s="17">
        <f t="shared" si="13"/>
        <v>0</v>
      </c>
      <c r="Y21" s="17">
        <f t="shared" si="13"/>
        <v>11</v>
      </c>
      <c r="Z21" s="17">
        <f t="shared" si="13"/>
        <v>4</v>
      </c>
      <c r="AA21" s="17">
        <f t="shared" si="13"/>
        <v>0</v>
      </c>
      <c r="AB21" s="17">
        <f t="shared" si="13"/>
        <v>0</v>
      </c>
      <c r="AC21" s="17">
        <f t="shared" si="13"/>
        <v>86</v>
      </c>
      <c r="AD21" s="17">
        <f t="shared" si="13"/>
        <v>0</v>
      </c>
      <c r="AE21" s="31">
        <f t="shared" si="13"/>
        <v>73</v>
      </c>
      <c r="AF21" s="31">
        <f t="shared" si="13"/>
        <v>159</v>
      </c>
    </row>
    <row r="22" spans="2:32" ht="23.1" customHeight="1" x14ac:dyDescent="0.25">
      <c r="B22" s="45" t="s">
        <v>49</v>
      </c>
      <c r="C22" s="50">
        <v>2</v>
      </c>
      <c r="D22" s="50">
        <v>3</v>
      </c>
      <c r="E22" s="50">
        <v>1</v>
      </c>
      <c r="F22" s="50">
        <v>0</v>
      </c>
      <c r="G22" s="50">
        <v>0</v>
      </c>
      <c r="H22" s="50">
        <v>0</v>
      </c>
      <c r="I22" s="50">
        <v>1</v>
      </c>
      <c r="J22" s="50">
        <v>0</v>
      </c>
      <c r="K22" s="50">
        <v>0</v>
      </c>
      <c r="L22" s="50">
        <v>0</v>
      </c>
      <c r="M22" s="50">
        <v>16</v>
      </c>
      <c r="N22" s="50">
        <v>0</v>
      </c>
      <c r="O22" s="15">
        <f t="shared" si="0"/>
        <v>7</v>
      </c>
      <c r="P22" s="15">
        <f t="shared" si="1"/>
        <v>23</v>
      </c>
      <c r="R22" s="36" t="s">
        <v>146</v>
      </c>
      <c r="S22" s="34">
        <f>SUM(C58:C61)</f>
        <v>16</v>
      </c>
      <c r="T22" s="34">
        <f t="shared" ref="T22:AF22" si="14">SUM(D58:D61)</f>
        <v>8</v>
      </c>
      <c r="U22" s="34">
        <f t="shared" si="14"/>
        <v>3</v>
      </c>
      <c r="V22" s="34">
        <f t="shared" si="14"/>
        <v>1</v>
      </c>
      <c r="W22" s="34">
        <f t="shared" si="14"/>
        <v>0</v>
      </c>
      <c r="X22" s="34">
        <f t="shared" si="14"/>
        <v>0</v>
      </c>
      <c r="Y22" s="34">
        <f t="shared" si="14"/>
        <v>6</v>
      </c>
      <c r="Z22" s="34">
        <f t="shared" si="14"/>
        <v>7</v>
      </c>
      <c r="AA22" s="34">
        <f t="shared" si="14"/>
        <v>1</v>
      </c>
      <c r="AB22" s="34">
        <f t="shared" si="14"/>
        <v>2</v>
      </c>
      <c r="AC22" s="34">
        <f t="shared" si="14"/>
        <v>62</v>
      </c>
      <c r="AD22" s="34">
        <f t="shared" si="14"/>
        <v>0</v>
      </c>
      <c r="AE22" s="31">
        <f t="shared" si="14"/>
        <v>44</v>
      </c>
      <c r="AF22" s="31">
        <f t="shared" si="14"/>
        <v>106</v>
      </c>
    </row>
    <row r="23" spans="2:32" ht="23.1" customHeight="1" x14ac:dyDescent="0.25">
      <c r="B23" s="45" t="s">
        <v>50</v>
      </c>
      <c r="C23" s="50">
        <v>3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2</v>
      </c>
      <c r="J23" s="50">
        <v>0</v>
      </c>
      <c r="K23" s="50">
        <v>0</v>
      </c>
      <c r="L23" s="50">
        <v>0</v>
      </c>
      <c r="M23" s="50">
        <v>17</v>
      </c>
      <c r="N23" s="50">
        <v>0</v>
      </c>
      <c r="O23" s="15">
        <f t="shared" si="0"/>
        <v>5</v>
      </c>
      <c r="P23" s="15">
        <f t="shared" si="1"/>
        <v>22</v>
      </c>
      <c r="R23" s="36" t="s">
        <v>147</v>
      </c>
      <c r="S23" s="34">
        <f>SUM(C62:C65)</f>
        <v>25</v>
      </c>
      <c r="T23" s="34">
        <f t="shared" ref="T23:AF23" si="15">SUM(D62:D65)</f>
        <v>4</v>
      </c>
      <c r="U23" s="34">
        <f t="shared" si="15"/>
        <v>6</v>
      </c>
      <c r="V23" s="34">
        <f t="shared" si="15"/>
        <v>0</v>
      </c>
      <c r="W23" s="34">
        <f t="shared" si="15"/>
        <v>0</v>
      </c>
      <c r="X23" s="34">
        <f t="shared" si="15"/>
        <v>0</v>
      </c>
      <c r="Y23" s="34">
        <f t="shared" si="15"/>
        <v>2</v>
      </c>
      <c r="Z23" s="34">
        <f t="shared" si="15"/>
        <v>6</v>
      </c>
      <c r="AA23" s="34">
        <f t="shared" si="15"/>
        <v>1</v>
      </c>
      <c r="AB23" s="34">
        <f t="shared" si="15"/>
        <v>0</v>
      </c>
      <c r="AC23" s="34">
        <f t="shared" si="15"/>
        <v>69</v>
      </c>
      <c r="AD23" s="34">
        <f t="shared" si="15"/>
        <v>0</v>
      </c>
      <c r="AE23" s="31">
        <f t="shared" si="15"/>
        <v>44</v>
      </c>
      <c r="AF23" s="31">
        <f t="shared" si="15"/>
        <v>113</v>
      </c>
    </row>
    <row r="24" spans="2:32" ht="23.1" customHeight="1" x14ac:dyDescent="0.25">
      <c r="B24" s="45" t="s">
        <v>51</v>
      </c>
      <c r="C24" s="50">
        <v>7</v>
      </c>
      <c r="D24" s="50">
        <v>2</v>
      </c>
      <c r="E24" s="50">
        <v>2</v>
      </c>
      <c r="F24" s="50">
        <v>3</v>
      </c>
      <c r="G24" s="50">
        <v>0</v>
      </c>
      <c r="H24" s="50">
        <v>0</v>
      </c>
      <c r="I24" s="50">
        <v>1</v>
      </c>
      <c r="J24" s="50">
        <v>1</v>
      </c>
      <c r="K24" s="50">
        <v>0</v>
      </c>
      <c r="L24" s="50">
        <v>0</v>
      </c>
      <c r="M24" s="50">
        <v>13</v>
      </c>
      <c r="N24" s="50">
        <v>0</v>
      </c>
      <c r="O24" s="15">
        <f t="shared" si="0"/>
        <v>16</v>
      </c>
      <c r="P24" s="15">
        <f t="shared" si="1"/>
        <v>29</v>
      </c>
      <c r="R24" s="36" t="s">
        <v>148</v>
      </c>
      <c r="S24" s="34">
        <f>SUM(C66:C69)</f>
        <v>8</v>
      </c>
      <c r="T24" s="34">
        <f t="shared" ref="T24:AF24" si="16">SUM(D66:D69)</f>
        <v>1</v>
      </c>
      <c r="U24" s="34">
        <f t="shared" si="16"/>
        <v>3</v>
      </c>
      <c r="V24" s="34">
        <f t="shared" si="16"/>
        <v>1</v>
      </c>
      <c r="W24" s="34">
        <f t="shared" si="16"/>
        <v>0</v>
      </c>
      <c r="X24" s="34">
        <f t="shared" si="16"/>
        <v>0</v>
      </c>
      <c r="Y24" s="34">
        <f t="shared" si="16"/>
        <v>2</v>
      </c>
      <c r="Z24" s="34">
        <f t="shared" si="16"/>
        <v>1</v>
      </c>
      <c r="AA24" s="34">
        <f t="shared" si="16"/>
        <v>0</v>
      </c>
      <c r="AB24" s="34">
        <f t="shared" si="16"/>
        <v>0</v>
      </c>
      <c r="AC24" s="34">
        <f t="shared" si="16"/>
        <v>28</v>
      </c>
      <c r="AD24" s="34">
        <f t="shared" si="16"/>
        <v>0</v>
      </c>
      <c r="AE24" s="31">
        <f t="shared" si="16"/>
        <v>16</v>
      </c>
      <c r="AF24" s="31">
        <f t="shared" si="16"/>
        <v>44</v>
      </c>
    </row>
    <row r="25" spans="2:32" ht="23.1" customHeight="1" x14ac:dyDescent="0.25">
      <c r="B25" s="45" t="s">
        <v>52</v>
      </c>
      <c r="C25" s="50">
        <v>6</v>
      </c>
      <c r="D25" s="50">
        <v>2</v>
      </c>
      <c r="E25" s="50">
        <v>3</v>
      </c>
      <c r="F25" s="50">
        <v>1</v>
      </c>
      <c r="G25" s="50">
        <v>1</v>
      </c>
      <c r="H25" s="50">
        <v>0</v>
      </c>
      <c r="I25" s="50">
        <v>1</v>
      </c>
      <c r="J25" s="50">
        <v>1</v>
      </c>
      <c r="K25" s="50">
        <v>0</v>
      </c>
      <c r="L25" s="50">
        <v>0</v>
      </c>
      <c r="M25" s="50">
        <v>20</v>
      </c>
      <c r="N25" s="50">
        <v>0</v>
      </c>
      <c r="O25" s="15">
        <f t="shared" si="0"/>
        <v>15</v>
      </c>
      <c r="P25" s="15">
        <f t="shared" si="1"/>
        <v>35</v>
      </c>
      <c r="R25" s="36" t="s">
        <v>149</v>
      </c>
      <c r="S25" s="34">
        <f>SUM(C70:C73)</f>
        <v>5</v>
      </c>
      <c r="T25" s="34">
        <f t="shared" ref="T25:AF25" si="17">SUM(D70:D73)</f>
        <v>2</v>
      </c>
      <c r="U25" s="34">
        <f t="shared" si="17"/>
        <v>1</v>
      </c>
      <c r="V25" s="34">
        <f t="shared" si="17"/>
        <v>2</v>
      </c>
      <c r="W25" s="34">
        <f t="shared" si="17"/>
        <v>0</v>
      </c>
      <c r="X25" s="34">
        <f t="shared" si="17"/>
        <v>0</v>
      </c>
      <c r="Y25" s="34">
        <f t="shared" si="17"/>
        <v>1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22</v>
      </c>
      <c r="AD25" s="34">
        <f t="shared" si="17"/>
        <v>0</v>
      </c>
      <c r="AE25" s="31">
        <f t="shared" si="17"/>
        <v>11</v>
      </c>
      <c r="AF25" s="31">
        <f t="shared" si="17"/>
        <v>33</v>
      </c>
    </row>
    <row r="26" spans="2:32" ht="23.1" customHeight="1" x14ac:dyDescent="0.25">
      <c r="B26" s="45" t="s">
        <v>53</v>
      </c>
      <c r="C26" s="50">
        <v>3</v>
      </c>
      <c r="D26" s="50">
        <v>3</v>
      </c>
      <c r="E26" s="50">
        <v>0</v>
      </c>
      <c r="F26" s="50">
        <v>0</v>
      </c>
      <c r="G26" s="50">
        <v>0</v>
      </c>
      <c r="H26" s="50">
        <v>0</v>
      </c>
      <c r="I26" s="50">
        <v>1</v>
      </c>
      <c r="J26" s="50">
        <v>0</v>
      </c>
      <c r="K26" s="50">
        <v>0</v>
      </c>
      <c r="L26" s="50">
        <v>0</v>
      </c>
      <c r="M26" s="50">
        <v>27</v>
      </c>
      <c r="N26" s="50">
        <v>0</v>
      </c>
      <c r="O26" s="15">
        <f t="shared" si="0"/>
        <v>7</v>
      </c>
      <c r="P26" s="15">
        <f t="shared" si="1"/>
        <v>34</v>
      </c>
      <c r="R26" s="36" t="s">
        <v>150</v>
      </c>
      <c r="S26" s="34">
        <f>SUM(C74:C77)</f>
        <v>11</v>
      </c>
      <c r="T26" s="34">
        <f t="shared" ref="T26:AF26" si="18">SUM(D74:D77)</f>
        <v>0</v>
      </c>
      <c r="U26" s="34">
        <f t="shared" si="18"/>
        <v>1</v>
      </c>
      <c r="V26" s="34">
        <f t="shared" si="18"/>
        <v>1</v>
      </c>
      <c r="W26" s="34">
        <f t="shared" si="18"/>
        <v>0</v>
      </c>
      <c r="X26" s="34">
        <f t="shared" si="18"/>
        <v>0</v>
      </c>
      <c r="Y26" s="34">
        <f t="shared" si="18"/>
        <v>3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19</v>
      </c>
      <c r="AD26" s="34">
        <f t="shared" si="18"/>
        <v>0</v>
      </c>
      <c r="AE26" s="31">
        <f t="shared" si="18"/>
        <v>16</v>
      </c>
      <c r="AF26" s="31">
        <f t="shared" si="18"/>
        <v>35</v>
      </c>
    </row>
    <row r="27" spans="2:32" ht="23.1" customHeight="1" x14ac:dyDescent="0.25">
      <c r="B27" s="45" t="s">
        <v>54</v>
      </c>
      <c r="C27" s="50">
        <v>4</v>
      </c>
      <c r="D27" s="50">
        <v>1</v>
      </c>
      <c r="E27" s="50">
        <v>0</v>
      </c>
      <c r="F27" s="50">
        <v>0</v>
      </c>
      <c r="G27" s="50">
        <v>0</v>
      </c>
      <c r="H27" s="50">
        <v>0</v>
      </c>
      <c r="I27" s="50">
        <v>2</v>
      </c>
      <c r="J27" s="50">
        <v>1</v>
      </c>
      <c r="K27" s="50">
        <v>0</v>
      </c>
      <c r="L27" s="50">
        <v>0</v>
      </c>
      <c r="M27" s="50">
        <v>16</v>
      </c>
      <c r="N27" s="50">
        <v>0</v>
      </c>
      <c r="O27" s="15">
        <f t="shared" si="0"/>
        <v>8</v>
      </c>
      <c r="P27" s="15">
        <f t="shared" si="1"/>
        <v>24</v>
      </c>
      <c r="R27" s="36" t="s">
        <v>151</v>
      </c>
      <c r="S27" s="34">
        <f>SUM(C78:C81)</f>
        <v>3</v>
      </c>
      <c r="T27" s="34">
        <f t="shared" ref="T27:AF27" si="19">SUM(D78:D81)</f>
        <v>1</v>
      </c>
      <c r="U27" s="34">
        <f t="shared" si="19"/>
        <v>0</v>
      </c>
      <c r="V27" s="34">
        <f t="shared" si="19"/>
        <v>1</v>
      </c>
      <c r="W27" s="34">
        <f t="shared" si="19"/>
        <v>0</v>
      </c>
      <c r="X27" s="34">
        <f t="shared" si="19"/>
        <v>1</v>
      </c>
      <c r="Y27" s="34">
        <f t="shared" si="19"/>
        <v>7</v>
      </c>
      <c r="Z27" s="34">
        <f t="shared" si="19"/>
        <v>1</v>
      </c>
      <c r="AA27" s="34">
        <f t="shared" si="19"/>
        <v>0</v>
      </c>
      <c r="AB27" s="34">
        <f t="shared" si="19"/>
        <v>0</v>
      </c>
      <c r="AC27" s="34">
        <f t="shared" si="19"/>
        <v>13</v>
      </c>
      <c r="AD27" s="34">
        <f t="shared" si="19"/>
        <v>0</v>
      </c>
      <c r="AE27" s="31">
        <f t="shared" si="19"/>
        <v>14</v>
      </c>
      <c r="AF27" s="31">
        <f t="shared" si="19"/>
        <v>27</v>
      </c>
    </row>
    <row r="28" spans="2:32" ht="23.1" customHeight="1" x14ac:dyDescent="0.25">
      <c r="B28" s="45" t="s">
        <v>55</v>
      </c>
      <c r="C28" s="50">
        <v>6</v>
      </c>
      <c r="D28" s="50">
        <v>1</v>
      </c>
      <c r="E28" s="50">
        <v>0</v>
      </c>
      <c r="F28" s="50">
        <v>1</v>
      </c>
      <c r="G28" s="50">
        <v>0</v>
      </c>
      <c r="H28" s="50">
        <v>0</v>
      </c>
      <c r="I28" s="50">
        <v>2</v>
      </c>
      <c r="J28" s="50">
        <v>0</v>
      </c>
      <c r="K28" s="50">
        <v>0</v>
      </c>
      <c r="L28" s="50">
        <v>0</v>
      </c>
      <c r="M28" s="50">
        <v>14</v>
      </c>
      <c r="N28" s="50">
        <v>0</v>
      </c>
      <c r="O28" s="15">
        <f t="shared" si="0"/>
        <v>10</v>
      </c>
      <c r="P28" s="15">
        <f t="shared" si="1"/>
        <v>24</v>
      </c>
      <c r="R28" s="36" t="s">
        <v>152</v>
      </c>
      <c r="S28" s="34">
        <f>SUM(C82:C85)</f>
        <v>2</v>
      </c>
      <c r="T28" s="34">
        <f t="shared" ref="T28:AF28" si="20">SUM(D82:D85)</f>
        <v>1</v>
      </c>
      <c r="U28" s="34">
        <f t="shared" si="20"/>
        <v>0</v>
      </c>
      <c r="V28" s="34">
        <f t="shared" si="20"/>
        <v>1</v>
      </c>
      <c r="W28" s="34">
        <f t="shared" si="20"/>
        <v>0</v>
      </c>
      <c r="X28" s="34">
        <f t="shared" si="20"/>
        <v>0</v>
      </c>
      <c r="Y28" s="34">
        <f t="shared" si="20"/>
        <v>1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7</v>
      </c>
      <c r="AD28" s="34">
        <f t="shared" si="20"/>
        <v>0</v>
      </c>
      <c r="AE28" s="31">
        <f t="shared" si="20"/>
        <v>5</v>
      </c>
      <c r="AF28" s="31">
        <f t="shared" si="20"/>
        <v>12</v>
      </c>
    </row>
    <row r="29" spans="2:32" ht="23.1" customHeight="1" x14ac:dyDescent="0.25">
      <c r="B29" s="45" t="s">
        <v>56</v>
      </c>
      <c r="C29" s="50">
        <v>6</v>
      </c>
      <c r="D29" s="50">
        <v>0</v>
      </c>
      <c r="E29" s="50">
        <v>1</v>
      </c>
      <c r="F29" s="50">
        <v>0</v>
      </c>
      <c r="G29" s="50">
        <v>0</v>
      </c>
      <c r="H29" s="50">
        <v>0</v>
      </c>
      <c r="I29" s="50">
        <v>1</v>
      </c>
      <c r="J29" s="50">
        <v>1</v>
      </c>
      <c r="K29" s="50">
        <v>0</v>
      </c>
      <c r="L29" s="50">
        <v>0</v>
      </c>
      <c r="M29" s="50">
        <v>12</v>
      </c>
      <c r="N29" s="50">
        <v>0</v>
      </c>
      <c r="O29" s="15">
        <f t="shared" si="0"/>
        <v>9</v>
      </c>
      <c r="P29" s="15">
        <f t="shared" si="1"/>
        <v>21</v>
      </c>
      <c r="R29" s="36" t="s">
        <v>153</v>
      </c>
      <c r="S29" s="34">
        <f>SUM(C86:C89)</f>
        <v>0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1</v>
      </c>
      <c r="AA29" s="34">
        <f t="shared" si="21"/>
        <v>0</v>
      </c>
      <c r="AB29" s="34">
        <f t="shared" si="21"/>
        <v>0</v>
      </c>
      <c r="AC29" s="34">
        <f t="shared" si="21"/>
        <v>0</v>
      </c>
      <c r="AD29" s="34">
        <f t="shared" si="21"/>
        <v>0</v>
      </c>
      <c r="AE29" s="31">
        <f t="shared" si="21"/>
        <v>1</v>
      </c>
      <c r="AF29" s="31">
        <f t="shared" si="21"/>
        <v>1</v>
      </c>
    </row>
    <row r="30" spans="2:32" ht="23.1" customHeight="1" x14ac:dyDescent="0.25">
      <c r="B30" s="45" t="s">
        <v>57</v>
      </c>
      <c r="C30" s="50">
        <v>2</v>
      </c>
      <c r="D30" s="50">
        <v>0</v>
      </c>
      <c r="E30" s="50">
        <v>0</v>
      </c>
      <c r="F30" s="50">
        <v>1</v>
      </c>
      <c r="G30" s="50">
        <v>0</v>
      </c>
      <c r="H30" s="50">
        <v>0</v>
      </c>
      <c r="I30" s="50">
        <v>2</v>
      </c>
      <c r="J30" s="50">
        <v>2</v>
      </c>
      <c r="K30" s="50">
        <v>0</v>
      </c>
      <c r="L30" s="50">
        <v>0</v>
      </c>
      <c r="M30" s="50">
        <v>31</v>
      </c>
      <c r="N30" s="50">
        <v>0</v>
      </c>
      <c r="O30" s="15">
        <f t="shared" si="0"/>
        <v>7</v>
      </c>
      <c r="P30" s="15">
        <f t="shared" si="1"/>
        <v>38</v>
      </c>
      <c r="R30" s="36" t="s">
        <v>154</v>
      </c>
      <c r="S30" s="34">
        <f>SUM(C90:C93)</f>
        <v>0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1</v>
      </c>
      <c r="AB30" s="34">
        <f t="shared" si="22"/>
        <v>0</v>
      </c>
      <c r="AC30" s="34">
        <f t="shared" si="22"/>
        <v>1</v>
      </c>
      <c r="AD30" s="34">
        <f t="shared" si="22"/>
        <v>0</v>
      </c>
      <c r="AE30" s="31">
        <f t="shared" si="22"/>
        <v>1</v>
      </c>
      <c r="AF30" s="31">
        <f t="shared" si="22"/>
        <v>2</v>
      </c>
    </row>
    <row r="31" spans="2:32" ht="23.1" customHeight="1" x14ac:dyDescent="0.25">
      <c r="B31" s="46" t="s">
        <v>58</v>
      </c>
      <c r="C31" s="50">
        <v>2</v>
      </c>
      <c r="D31" s="50">
        <v>1</v>
      </c>
      <c r="E31" s="50">
        <v>1</v>
      </c>
      <c r="F31" s="50">
        <v>2</v>
      </c>
      <c r="G31" s="50">
        <v>0</v>
      </c>
      <c r="H31" s="50">
        <v>0</v>
      </c>
      <c r="I31" s="50">
        <v>1</v>
      </c>
      <c r="J31" s="50">
        <v>2</v>
      </c>
      <c r="K31" s="50">
        <v>0</v>
      </c>
      <c r="L31" s="50">
        <v>0</v>
      </c>
      <c r="M31" s="50">
        <v>20</v>
      </c>
      <c r="N31" s="50">
        <v>0</v>
      </c>
      <c r="O31" s="15">
        <f t="shared" si="0"/>
        <v>9</v>
      </c>
      <c r="P31" s="15">
        <f t="shared" si="1"/>
        <v>29</v>
      </c>
      <c r="R31" s="36" t="s">
        <v>155</v>
      </c>
      <c r="S31" s="34">
        <f>SUM(C94:C97)</f>
        <v>2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2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0</v>
      </c>
      <c r="AA31" s="34">
        <f t="shared" si="23"/>
        <v>1</v>
      </c>
      <c r="AB31" s="34">
        <f t="shared" si="23"/>
        <v>0</v>
      </c>
      <c r="AC31" s="34">
        <f t="shared" si="23"/>
        <v>0</v>
      </c>
      <c r="AD31" s="34">
        <f t="shared" si="23"/>
        <v>0</v>
      </c>
      <c r="AE31" s="31">
        <f t="shared" si="23"/>
        <v>5</v>
      </c>
      <c r="AF31" s="31">
        <f t="shared" si="23"/>
        <v>5</v>
      </c>
    </row>
    <row r="32" spans="2:32" ht="23.1" customHeight="1" x14ac:dyDescent="0.25">
      <c r="B32" s="46" t="s">
        <v>59</v>
      </c>
      <c r="C32" s="50">
        <v>5</v>
      </c>
      <c r="D32" s="50">
        <v>0</v>
      </c>
      <c r="E32" s="50">
        <v>3</v>
      </c>
      <c r="F32" s="50">
        <v>1</v>
      </c>
      <c r="G32" s="50">
        <v>0</v>
      </c>
      <c r="H32" s="50">
        <v>0</v>
      </c>
      <c r="I32" s="50">
        <v>1</v>
      </c>
      <c r="J32" s="50">
        <v>1</v>
      </c>
      <c r="K32" s="50">
        <v>0</v>
      </c>
      <c r="L32" s="50">
        <v>0</v>
      </c>
      <c r="M32" s="50">
        <v>15</v>
      </c>
      <c r="N32" s="50">
        <v>0</v>
      </c>
      <c r="O32" s="15">
        <f t="shared" si="0"/>
        <v>11</v>
      </c>
      <c r="P32" s="15">
        <f t="shared" si="1"/>
        <v>26</v>
      </c>
      <c r="R32" s="33" t="s">
        <v>156</v>
      </c>
      <c r="S32" s="34">
        <f>SUM(C98:C101)</f>
        <v>1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3</v>
      </c>
      <c r="W32" s="34">
        <f t="shared" si="24"/>
        <v>2</v>
      </c>
      <c r="X32" s="34">
        <f t="shared" si="24"/>
        <v>0</v>
      </c>
      <c r="Y32" s="34">
        <f t="shared" si="24"/>
        <v>1</v>
      </c>
      <c r="Z32" s="34">
        <f t="shared" si="24"/>
        <v>1</v>
      </c>
      <c r="AA32" s="34">
        <f t="shared" si="24"/>
        <v>1</v>
      </c>
      <c r="AB32" s="34">
        <f t="shared" si="24"/>
        <v>0</v>
      </c>
      <c r="AC32" s="34">
        <f t="shared" si="24"/>
        <v>7</v>
      </c>
      <c r="AD32" s="34">
        <f t="shared" si="24"/>
        <v>0</v>
      </c>
      <c r="AE32" s="31">
        <f t="shared" si="24"/>
        <v>9</v>
      </c>
      <c r="AF32" s="31">
        <f t="shared" si="24"/>
        <v>16</v>
      </c>
    </row>
    <row r="33" spans="2:32" ht="23.1" customHeight="1" x14ac:dyDescent="0.25">
      <c r="B33" s="45" t="s">
        <v>60</v>
      </c>
      <c r="C33" s="50">
        <v>6</v>
      </c>
      <c r="D33" s="50">
        <v>2</v>
      </c>
      <c r="E33" s="50">
        <v>0</v>
      </c>
      <c r="F33" s="50">
        <v>0</v>
      </c>
      <c r="G33" s="50">
        <v>0</v>
      </c>
      <c r="H33" s="50">
        <v>0</v>
      </c>
      <c r="I33" s="50">
        <v>2</v>
      </c>
      <c r="J33" s="50">
        <v>1</v>
      </c>
      <c r="K33" s="50">
        <v>0</v>
      </c>
      <c r="L33" s="50">
        <v>0</v>
      </c>
      <c r="M33" s="50">
        <v>13</v>
      </c>
      <c r="N33" s="50">
        <v>0</v>
      </c>
      <c r="O33" s="15">
        <f t="shared" si="0"/>
        <v>11</v>
      </c>
      <c r="P33" s="15">
        <f t="shared" si="1"/>
        <v>24</v>
      </c>
      <c r="R33" s="33" t="s">
        <v>157</v>
      </c>
      <c r="S33" s="34">
        <f>SUM(C102:C105)</f>
        <v>8</v>
      </c>
      <c r="T33" s="34">
        <f t="shared" ref="T33:AF33" si="25">SUM(D102:D105)</f>
        <v>3</v>
      </c>
      <c r="U33" s="34">
        <f t="shared" si="25"/>
        <v>2</v>
      </c>
      <c r="V33" s="34">
        <f t="shared" si="25"/>
        <v>3</v>
      </c>
      <c r="W33" s="34">
        <f t="shared" si="25"/>
        <v>0</v>
      </c>
      <c r="X33" s="34">
        <f t="shared" si="25"/>
        <v>0</v>
      </c>
      <c r="Y33" s="34">
        <f t="shared" si="25"/>
        <v>0</v>
      </c>
      <c r="Z33" s="34">
        <f t="shared" si="25"/>
        <v>2</v>
      </c>
      <c r="AA33" s="34">
        <f t="shared" si="25"/>
        <v>1</v>
      </c>
      <c r="AB33" s="34">
        <f t="shared" si="25"/>
        <v>0</v>
      </c>
      <c r="AC33" s="34">
        <f t="shared" si="25"/>
        <v>25</v>
      </c>
      <c r="AD33" s="34">
        <f t="shared" si="25"/>
        <v>0</v>
      </c>
      <c r="AE33" s="31">
        <f t="shared" si="25"/>
        <v>19</v>
      </c>
      <c r="AF33" s="31">
        <f t="shared" si="25"/>
        <v>44</v>
      </c>
    </row>
    <row r="34" spans="2:32" ht="23.1" customHeight="1" x14ac:dyDescent="0.25">
      <c r="B34" s="46" t="s">
        <v>61</v>
      </c>
      <c r="C34" s="50">
        <v>6</v>
      </c>
      <c r="D34" s="50">
        <v>1</v>
      </c>
      <c r="E34" s="50">
        <v>1</v>
      </c>
      <c r="F34" s="50">
        <v>2</v>
      </c>
      <c r="G34" s="50">
        <v>0</v>
      </c>
      <c r="H34" s="50">
        <v>0</v>
      </c>
      <c r="I34" s="50">
        <v>2</v>
      </c>
      <c r="J34" s="50">
        <v>1</v>
      </c>
      <c r="K34" s="50">
        <v>0</v>
      </c>
      <c r="L34" s="50">
        <v>0</v>
      </c>
      <c r="M34" s="50">
        <v>24</v>
      </c>
      <c r="N34" s="50">
        <v>0</v>
      </c>
      <c r="O34" s="15">
        <f t="shared" si="0"/>
        <v>13</v>
      </c>
      <c r="P34" s="15">
        <f t="shared" si="1"/>
        <v>37</v>
      </c>
      <c r="R34" s="38" t="s">
        <v>90</v>
      </c>
      <c r="S34" s="39">
        <f t="shared" ref="S34:AF34" si="26">MAX(S10:S12)</f>
        <v>25</v>
      </c>
      <c r="T34" s="39">
        <f t="shared" si="26"/>
        <v>4</v>
      </c>
      <c r="U34" s="39">
        <f t="shared" si="26"/>
        <v>6</v>
      </c>
      <c r="V34" s="39">
        <f t="shared" si="26"/>
        <v>2</v>
      </c>
      <c r="W34" s="39">
        <f t="shared" si="26"/>
        <v>1</v>
      </c>
      <c r="X34" s="39">
        <f t="shared" si="26"/>
        <v>3</v>
      </c>
      <c r="Y34" s="39">
        <f t="shared" si="26"/>
        <v>7</v>
      </c>
      <c r="Z34" s="39">
        <f t="shared" si="26"/>
        <v>1</v>
      </c>
      <c r="AA34" s="39">
        <f t="shared" si="26"/>
        <v>1</v>
      </c>
      <c r="AB34" s="39">
        <f t="shared" si="26"/>
        <v>1</v>
      </c>
      <c r="AC34" s="39">
        <f t="shared" si="26"/>
        <v>77</v>
      </c>
      <c r="AD34" s="39">
        <f t="shared" si="26"/>
        <v>0</v>
      </c>
      <c r="AE34" s="40">
        <f t="shared" si="26"/>
        <v>39</v>
      </c>
      <c r="AF34" s="40">
        <f t="shared" si="26"/>
        <v>111</v>
      </c>
    </row>
    <row r="35" spans="2:32" ht="23.1" customHeight="1" x14ac:dyDescent="0.25">
      <c r="B35" s="46" t="s">
        <v>62</v>
      </c>
      <c r="C35" s="50">
        <v>6</v>
      </c>
      <c r="D35" s="50">
        <v>3</v>
      </c>
      <c r="E35" s="50">
        <v>1</v>
      </c>
      <c r="F35" s="50">
        <v>1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14</v>
      </c>
      <c r="N35" s="50">
        <v>0</v>
      </c>
      <c r="O35" s="15">
        <f t="shared" si="0"/>
        <v>11</v>
      </c>
      <c r="P35" s="15">
        <f t="shared" si="1"/>
        <v>25</v>
      </c>
      <c r="R35" s="38" t="s">
        <v>91</v>
      </c>
      <c r="S35" s="39">
        <f t="shared" ref="S35:AF35" si="27">MAX(S13:S18)</f>
        <v>27</v>
      </c>
      <c r="T35" s="39">
        <f t="shared" si="27"/>
        <v>11</v>
      </c>
      <c r="U35" s="39">
        <f t="shared" si="27"/>
        <v>7</v>
      </c>
      <c r="V35" s="39">
        <f t="shared" si="27"/>
        <v>7</v>
      </c>
      <c r="W35" s="39">
        <f t="shared" si="27"/>
        <v>1</v>
      </c>
      <c r="X35" s="39">
        <f t="shared" si="27"/>
        <v>0</v>
      </c>
      <c r="Y35" s="39">
        <f t="shared" si="27"/>
        <v>8</v>
      </c>
      <c r="Z35" s="39">
        <f t="shared" si="27"/>
        <v>6</v>
      </c>
      <c r="AA35" s="39">
        <f t="shared" si="27"/>
        <v>2</v>
      </c>
      <c r="AB35" s="39">
        <f t="shared" si="27"/>
        <v>0</v>
      </c>
      <c r="AC35" s="39">
        <f t="shared" si="27"/>
        <v>80</v>
      </c>
      <c r="AD35" s="39">
        <f t="shared" si="27"/>
        <v>0</v>
      </c>
      <c r="AE35" s="40">
        <f t="shared" si="27"/>
        <v>52</v>
      </c>
      <c r="AF35" s="40">
        <f t="shared" si="27"/>
        <v>128</v>
      </c>
    </row>
    <row r="36" spans="2:32" ht="23.1" customHeight="1" x14ac:dyDescent="0.25">
      <c r="B36" s="46" t="s">
        <v>63</v>
      </c>
      <c r="C36" s="50">
        <v>8</v>
      </c>
      <c r="D36" s="50">
        <v>4</v>
      </c>
      <c r="E36" s="50">
        <v>0</v>
      </c>
      <c r="F36" s="50">
        <v>1</v>
      </c>
      <c r="G36" s="50">
        <v>0</v>
      </c>
      <c r="H36" s="50">
        <v>0</v>
      </c>
      <c r="I36" s="50">
        <v>1</v>
      </c>
      <c r="J36" s="50">
        <v>1</v>
      </c>
      <c r="K36" s="50">
        <v>0</v>
      </c>
      <c r="L36" s="50">
        <v>0</v>
      </c>
      <c r="M36" s="50">
        <v>21</v>
      </c>
      <c r="N36" s="50">
        <v>0</v>
      </c>
      <c r="O36" s="15">
        <f t="shared" si="0"/>
        <v>15</v>
      </c>
      <c r="P36" s="15">
        <f t="shared" si="1"/>
        <v>36</v>
      </c>
      <c r="R36" s="38" t="s">
        <v>92</v>
      </c>
      <c r="S36" s="39">
        <f t="shared" ref="S36:AF36" si="28">MAX(S19:S21)</f>
        <v>38</v>
      </c>
      <c r="T36" s="39">
        <f t="shared" si="28"/>
        <v>8</v>
      </c>
      <c r="U36" s="39">
        <f t="shared" si="28"/>
        <v>8</v>
      </c>
      <c r="V36" s="39">
        <f t="shared" si="28"/>
        <v>8</v>
      </c>
      <c r="W36" s="39">
        <f t="shared" si="28"/>
        <v>2</v>
      </c>
      <c r="X36" s="39">
        <f t="shared" si="28"/>
        <v>1</v>
      </c>
      <c r="Y36" s="39">
        <f t="shared" si="28"/>
        <v>11</v>
      </c>
      <c r="Z36" s="39">
        <f t="shared" si="28"/>
        <v>5</v>
      </c>
      <c r="AA36" s="39">
        <f t="shared" si="28"/>
        <v>1</v>
      </c>
      <c r="AB36" s="39">
        <f t="shared" si="28"/>
        <v>0</v>
      </c>
      <c r="AC36" s="39">
        <f t="shared" si="28"/>
        <v>86</v>
      </c>
      <c r="AD36" s="39">
        <f t="shared" si="28"/>
        <v>0</v>
      </c>
      <c r="AE36" s="40">
        <f t="shared" si="28"/>
        <v>73</v>
      </c>
      <c r="AF36" s="40">
        <f t="shared" si="28"/>
        <v>159</v>
      </c>
    </row>
    <row r="37" spans="2:32" ht="23.1" customHeight="1" x14ac:dyDescent="0.25">
      <c r="B37" s="45" t="s">
        <v>64</v>
      </c>
      <c r="C37" s="50">
        <v>7</v>
      </c>
      <c r="D37" s="50">
        <v>3</v>
      </c>
      <c r="E37" s="50">
        <v>1</v>
      </c>
      <c r="F37" s="50">
        <v>0</v>
      </c>
      <c r="G37" s="50">
        <v>1</v>
      </c>
      <c r="H37" s="50">
        <v>0</v>
      </c>
      <c r="I37" s="50">
        <v>1</v>
      </c>
      <c r="J37" s="50">
        <v>0</v>
      </c>
      <c r="K37" s="50">
        <v>0</v>
      </c>
      <c r="L37" s="50">
        <v>0</v>
      </c>
      <c r="M37" s="50">
        <v>17</v>
      </c>
      <c r="N37" s="50">
        <v>0</v>
      </c>
      <c r="O37" s="15">
        <f t="shared" si="0"/>
        <v>13</v>
      </c>
      <c r="P37" s="15">
        <f t="shared" si="1"/>
        <v>30</v>
      </c>
      <c r="R37" s="37" t="s">
        <v>85</v>
      </c>
      <c r="S37" s="35">
        <f t="shared" ref="S37:AF37" si="29">SUM(S10:S12)</f>
        <v>62</v>
      </c>
      <c r="T37" s="16">
        <f t="shared" si="29"/>
        <v>10</v>
      </c>
      <c r="U37" s="16">
        <f t="shared" si="29"/>
        <v>9</v>
      </c>
      <c r="V37" s="16">
        <f t="shared" si="29"/>
        <v>4</v>
      </c>
      <c r="W37" s="16">
        <f t="shared" si="29"/>
        <v>1</v>
      </c>
      <c r="X37" s="16">
        <f t="shared" si="29"/>
        <v>3</v>
      </c>
      <c r="Y37" s="16">
        <f t="shared" si="29"/>
        <v>13</v>
      </c>
      <c r="Z37" s="16">
        <f t="shared" si="29"/>
        <v>2</v>
      </c>
      <c r="AA37" s="16">
        <f t="shared" si="29"/>
        <v>2</v>
      </c>
      <c r="AB37" s="16">
        <f t="shared" si="29"/>
        <v>1</v>
      </c>
      <c r="AC37" s="16">
        <f t="shared" si="29"/>
        <v>222</v>
      </c>
      <c r="AD37" s="16">
        <f t="shared" si="29"/>
        <v>0</v>
      </c>
      <c r="AE37" s="32">
        <f t="shared" si="29"/>
        <v>107</v>
      </c>
      <c r="AF37" s="32">
        <f t="shared" si="29"/>
        <v>329</v>
      </c>
    </row>
    <row r="38" spans="2:32" ht="23.1" customHeight="1" x14ac:dyDescent="0.25">
      <c r="B38" s="46" t="s">
        <v>65</v>
      </c>
      <c r="C38" s="50">
        <v>3</v>
      </c>
      <c r="D38" s="50">
        <v>0</v>
      </c>
      <c r="E38" s="50">
        <v>4</v>
      </c>
      <c r="F38" s="50">
        <v>2</v>
      </c>
      <c r="G38" s="50">
        <v>0</v>
      </c>
      <c r="H38" s="50">
        <v>0</v>
      </c>
      <c r="I38" s="50">
        <v>1</v>
      </c>
      <c r="J38" s="50">
        <v>0</v>
      </c>
      <c r="K38" s="50">
        <v>0</v>
      </c>
      <c r="L38" s="50">
        <v>0</v>
      </c>
      <c r="M38" s="50">
        <v>14</v>
      </c>
      <c r="N38" s="50">
        <v>0</v>
      </c>
      <c r="O38" s="15">
        <f t="shared" si="0"/>
        <v>10</v>
      </c>
      <c r="P38" s="15">
        <f t="shared" si="1"/>
        <v>24</v>
      </c>
      <c r="R38" s="28" t="s">
        <v>86</v>
      </c>
      <c r="S38" s="16">
        <f t="shared" ref="S38:AF38" si="30">SUM(S13:S18)</f>
        <v>116</v>
      </c>
      <c r="T38" s="16">
        <f t="shared" si="30"/>
        <v>31</v>
      </c>
      <c r="U38" s="16">
        <f t="shared" si="30"/>
        <v>28</v>
      </c>
      <c r="V38" s="16">
        <f t="shared" si="30"/>
        <v>24</v>
      </c>
      <c r="W38" s="16">
        <f t="shared" si="30"/>
        <v>2</v>
      </c>
      <c r="X38" s="16">
        <f t="shared" si="30"/>
        <v>0</v>
      </c>
      <c r="Y38" s="16">
        <f t="shared" si="30"/>
        <v>37</v>
      </c>
      <c r="Z38" s="16">
        <f t="shared" si="30"/>
        <v>16</v>
      </c>
      <c r="AA38" s="16">
        <f t="shared" si="30"/>
        <v>2</v>
      </c>
      <c r="AB38" s="16">
        <f t="shared" si="30"/>
        <v>0</v>
      </c>
      <c r="AC38" s="16">
        <f t="shared" si="30"/>
        <v>437</v>
      </c>
      <c r="AD38" s="16">
        <f t="shared" si="30"/>
        <v>0</v>
      </c>
      <c r="AE38" s="32">
        <f t="shared" si="30"/>
        <v>256</v>
      </c>
      <c r="AF38" s="32">
        <f t="shared" si="30"/>
        <v>693</v>
      </c>
    </row>
    <row r="39" spans="2:32" ht="23.1" customHeight="1" x14ac:dyDescent="0.25">
      <c r="B39" s="46" t="s">
        <v>66</v>
      </c>
      <c r="C39" s="50">
        <v>6</v>
      </c>
      <c r="D39" s="50">
        <v>0</v>
      </c>
      <c r="E39" s="50">
        <v>1</v>
      </c>
      <c r="F39" s="50">
        <v>2</v>
      </c>
      <c r="G39" s="50">
        <v>0</v>
      </c>
      <c r="H39" s="50">
        <v>0</v>
      </c>
      <c r="I39" s="50">
        <v>1</v>
      </c>
      <c r="J39" s="50">
        <v>0</v>
      </c>
      <c r="K39" s="50">
        <v>0</v>
      </c>
      <c r="L39" s="50">
        <v>0</v>
      </c>
      <c r="M39" s="50">
        <v>15</v>
      </c>
      <c r="N39" s="50">
        <v>0</v>
      </c>
      <c r="O39" s="15">
        <f t="shared" si="0"/>
        <v>10</v>
      </c>
      <c r="P39" s="15">
        <f t="shared" si="1"/>
        <v>25</v>
      </c>
      <c r="R39" s="29" t="s">
        <v>87</v>
      </c>
      <c r="S39" s="16">
        <f t="shared" ref="S39:AF39" si="31">SUM(S19:S21)</f>
        <v>92</v>
      </c>
      <c r="T39" s="16">
        <f t="shared" si="31"/>
        <v>16</v>
      </c>
      <c r="U39" s="16">
        <f t="shared" si="31"/>
        <v>16</v>
      </c>
      <c r="V39" s="16">
        <f t="shared" si="31"/>
        <v>12</v>
      </c>
      <c r="W39" s="16">
        <f t="shared" si="31"/>
        <v>2</v>
      </c>
      <c r="X39" s="16">
        <f t="shared" si="31"/>
        <v>1</v>
      </c>
      <c r="Y39" s="16">
        <f t="shared" si="31"/>
        <v>21</v>
      </c>
      <c r="Z39" s="16">
        <f t="shared" si="31"/>
        <v>12</v>
      </c>
      <c r="AA39" s="16">
        <f t="shared" si="31"/>
        <v>1</v>
      </c>
      <c r="AB39" s="16">
        <f t="shared" si="31"/>
        <v>0</v>
      </c>
      <c r="AC39" s="16">
        <f t="shared" si="31"/>
        <v>228</v>
      </c>
      <c r="AD39" s="16">
        <f t="shared" si="31"/>
        <v>0</v>
      </c>
      <c r="AE39" s="32">
        <f t="shared" si="31"/>
        <v>173</v>
      </c>
      <c r="AF39" s="32">
        <f t="shared" si="31"/>
        <v>401</v>
      </c>
    </row>
    <row r="40" spans="2:32" ht="23.1" customHeight="1" x14ac:dyDescent="0.25">
      <c r="B40" s="46" t="s">
        <v>67</v>
      </c>
      <c r="C40" s="50">
        <v>4</v>
      </c>
      <c r="D40" s="50">
        <v>0</v>
      </c>
      <c r="E40" s="50">
        <v>2</v>
      </c>
      <c r="F40" s="50">
        <v>3</v>
      </c>
      <c r="G40" s="50">
        <v>0</v>
      </c>
      <c r="H40" s="50">
        <v>0</v>
      </c>
      <c r="I40" s="50">
        <v>4</v>
      </c>
      <c r="J40" s="50">
        <v>1</v>
      </c>
      <c r="K40" s="50">
        <v>0</v>
      </c>
      <c r="L40" s="50">
        <v>0</v>
      </c>
      <c r="M40" s="50">
        <v>16</v>
      </c>
      <c r="N40" s="50">
        <v>0</v>
      </c>
      <c r="O40" s="15">
        <f t="shared" si="0"/>
        <v>14</v>
      </c>
      <c r="P40" s="15">
        <f t="shared" si="1"/>
        <v>30</v>
      </c>
      <c r="R40" s="5" t="s">
        <v>17</v>
      </c>
      <c r="S40" s="16">
        <f t="shared" ref="S40:AF40" si="32">SUM(S10:S21)</f>
        <v>270</v>
      </c>
      <c r="T40" s="16">
        <f t="shared" si="32"/>
        <v>57</v>
      </c>
      <c r="U40" s="16">
        <f t="shared" si="32"/>
        <v>53</v>
      </c>
      <c r="V40" s="16">
        <f t="shared" si="32"/>
        <v>40</v>
      </c>
      <c r="W40" s="16">
        <f t="shared" si="32"/>
        <v>5</v>
      </c>
      <c r="X40" s="16">
        <f t="shared" si="32"/>
        <v>4</v>
      </c>
      <c r="Y40" s="16">
        <f t="shared" si="32"/>
        <v>71</v>
      </c>
      <c r="Z40" s="16">
        <f t="shared" si="32"/>
        <v>30</v>
      </c>
      <c r="AA40" s="16">
        <f t="shared" si="32"/>
        <v>5</v>
      </c>
      <c r="AB40" s="16">
        <f t="shared" si="32"/>
        <v>1</v>
      </c>
      <c r="AC40" s="16">
        <f t="shared" si="32"/>
        <v>887</v>
      </c>
      <c r="AD40" s="16">
        <f t="shared" si="32"/>
        <v>0</v>
      </c>
      <c r="AE40" s="32">
        <f t="shared" si="32"/>
        <v>536</v>
      </c>
      <c r="AF40" s="32">
        <f t="shared" si="32"/>
        <v>1423</v>
      </c>
    </row>
    <row r="41" spans="2:32" ht="23.1" customHeight="1" x14ac:dyDescent="0.25">
      <c r="B41" s="45" t="s">
        <v>68</v>
      </c>
      <c r="C41" s="50">
        <v>4</v>
      </c>
      <c r="D41" s="50">
        <v>1</v>
      </c>
      <c r="E41" s="50">
        <v>0</v>
      </c>
      <c r="F41" s="50">
        <v>0</v>
      </c>
      <c r="G41" s="50">
        <v>0</v>
      </c>
      <c r="H41" s="50">
        <v>0</v>
      </c>
      <c r="I41" s="50">
        <v>2</v>
      </c>
      <c r="J41" s="50">
        <v>1</v>
      </c>
      <c r="K41" s="50">
        <v>0</v>
      </c>
      <c r="L41" s="50">
        <v>0</v>
      </c>
      <c r="M41" s="50">
        <v>22</v>
      </c>
      <c r="N41" s="50">
        <v>0</v>
      </c>
      <c r="O41" s="15">
        <f t="shared" si="0"/>
        <v>8</v>
      </c>
      <c r="P41" s="15">
        <f t="shared" si="1"/>
        <v>30</v>
      </c>
      <c r="R41" s="5" t="s">
        <v>159</v>
      </c>
      <c r="S41" s="16">
        <f>SUM(S10:S33)</f>
        <v>351</v>
      </c>
      <c r="T41" s="16">
        <f t="shared" ref="T41:AF41" si="33">SUM(T10:T33)</f>
        <v>77</v>
      </c>
      <c r="U41" s="16">
        <f t="shared" si="33"/>
        <v>69</v>
      </c>
      <c r="V41" s="16">
        <f t="shared" si="33"/>
        <v>55</v>
      </c>
      <c r="W41" s="16">
        <f t="shared" si="33"/>
        <v>7</v>
      </c>
      <c r="X41" s="16">
        <f t="shared" si="33"/>
        <v>5</v>
      </c>
      <c r="Y41" s="16">
        <f t="shared" si="33"/>
        <v>94</v>
      </c>
      <c r="Z41" s="16">
        <f t="shared" si="33"/>
        <v>49</v>
      </c>
      <c r="AA41" s="16">
        <f t="shared" si="33"/>
        <v>11</v>
      </c>
      <c r="AB41" s="16">
        <f t="shared" si="33"/>
        <v>3</v>
      </c>
      <c r="AC41" s="16">
        <f t="shared" si="33"/>
        <v>1140</v>
      </c>
      <c r="AD41" s="16">
        <f t="shared" si="33"/>
        <v>0</v>
      </c>
      <c r="AE41" s="32">
        <f t="shared" si="33"/>
        <v>721</v>
      </c>
      <c r="AF41" s="32">
        <f t="shared" si="33"/>
        <v>1861</v>
      </c>
    </row>
    <row r="42" spans="2:32" ht="23.1" customHeight="1" x14ac:dyDescent="0.25">
      <c r="B42" s="46" t="s">
        <v>69</v>
      </c>
      <c r="C42" s="50">
        <v>4</v>
      </c>
      <c r="D42" s="50">
        <v>1</v>
      </c>
      <c r="E42" s="50">
        <v>2</v>
      </c>
      <c r="F42" s="50">
        <v>1</v>
      </c>
      <c r="G42" s="50">
        <v>0</v>
      </c>
      <c r="H42" s="50">
        <v>0</v>
      </c>
      <c r="I42" s="50">
        <v>1</v>
      </c>
      <c r="J42" s="50">
        <v>0</v>
      </c>
      <c r="K42" s="50">
        <v>1</v>
      </c>
      <c r="L42" s="50">
        <v>0</v>
      </c>
      <c r="M42" s="50">
        <v>23</v>
      </c>
      <c r="N42" s="50">
        <v>0</v>
      </c>
      <c r="O42" s="15">
        <f t="shared" si="0"/>
        <v>10</v>
      </c>
      <c r="P42" s="15">
        <f t="shared" si="1"/>
        <v>33</v>
      </c>
      <c r="R42" s="5" t="s">
        <v>160</v>
      </c>
      <c r="S42" s="48">
        <f>S41/S40</f>
        <v>1.3</v>
      </c>
      <c r="T42" s="48">
        <f t="shared" ref="T42:AF42" si="34">T41/T40</f>
        <v>1.3508771929824561</v>
      </c>
      <c r="U42" s="48">
        <f t="shared" si="34"/>
        <v>1.3018867924528301</v>
      </c>
      <c r="V42" s="48">
        <f t="shared" si="34"/>
        <v>1.375</v>
      </c>
      <c r="W42" s="48">
        <f t="shared" si="34"/>
        <v>1.4</v>
      </c>
      <c r="X42" s="48">
        <f t="shared" si="34"/>
        <v>1.25</v>
      </c>
      <c r="Y42" s="48">
        <f t="shared" si="34"/>
        <v>1.323943661971831</v>
      </c>
      <c r="Z42" s="48">
        <f t="shared" si="34"/>
        <v>1.6333333333333333</v>
      </c>
      <c r="AA42" s="48">
        <f t="shared" si="34"/>
        <v>2.2000000000000002</v>
      </c>
      <c r="AB42" s="48">
        <f t="shared" si="34"/>
        <v>3</v>
      </c>
      <c r="AC42" s="48">
        <f t="shared" si="34"/>
        <v>1.2852311161217587</v>
      </c>
      <c r="AD42" s="48" t="e">
        <f t="shared" si="34"/>
        <v>#DIV/0!</v>
      </c>
      <c r="AE42" s="48">
        <f t="shared" si="34"/>
        <v>1.3451492537313432</v>
      </c>
      <c r="AF42" s="48">
        <f t="shared" si="34"/>
        <v>1.3078004216444132</v>
      </c>
    </row>
    <row r="43" spans="2:32" ht="23.1" customHeight="1" x14ac:dyDescent="0.25">
      <c r="B43" s="45" t="s">
        <v>70</v>
      </c>
      <c r="C43" s="50">
        <v>6</v>
      </c>
      <c r="D43" s="50">
        <v>1</v>
      </c>
      <c r="E43" s="50">
        <v>2</v>
      </c>
      <c r="F43" s="50">
        <v>1</v>
      </c>
      <c r="G43" s="50">
        <v>0</v>
      </c>
      <c r="H43" s="50">
        <v>0</v>
      </c>
      <c r="I43" s="50">
        <v>1</v>
      </c>
      <c r="J43" s="50">
        <v>0</v>
      </c>
      <c r="K43" s="50">
        <v>0</v>
      </c>
      <c r="L43" s="50">
        <v>0</v>
      </c>
      <c r="M43" s="50">
        <v>27</v>
      </c>
      <c r="N43" s="50">
        <v>0</v>
      </c>
      <c r="O43" s="15">
        <f t="shared" si="0"/>
        <v>11</v>
      </c>
      <c r="P43" s="15">
        <f t="shared" si="1"/>
        <v>38</v>
      </c>
    </row>
    <row r="44" spans="2:32" ht="23.1" customHeight="1" x14ac:dyDescent="0.25">
      <c r="B44" s="47" t="s">
        <v>71</v>
      </c>
      <c r="C44" s="50">
        <v>5</v>
      </c>
      <c r="D44" s="50">
        <v>2</v>
      </c>
      <c r="E44" s="50">
        <v>2</v>
      </c>
      <c r="F44" s="50">
        <v>2</v>
      </c>
      <c r="G44" s="50">
        <v>0</v>
      </c>
      <c r="H44" s="50">
        <v>0</v>
      </c>
      <c r="I44" s="50">
        <v>2</v>
      </c>
      <c r="J44" s="50">
        <v>2</v>
      </c>
      <c r="K44" s="50">
        <v>1</v>
      </c>
      <c r="L44" s="50">
        <v>0</v>
      </c>
      <c r="M44" s="50">
        <v>15</v>
      </c>
      <c r="N44" s="50">
        <v>0</v>
      </c>
      <c r="O44" s="15">
        <f t="shared" si="0"/>
        <v>16</v>
      </c>
      <c r="P44" s="15">
        <f t="shared" si="1"/>
        <v>31</v>
      </c>
    </row>
    <row r="45" spans="2:32" ht="23.1" customHeight="1" x14ac:dyDescent="0.25">
      <c r="B45" s="45" t="s">
        <v>72</v>
      </c>
      <c r="C45" s="50">
        <v>5</v>
      </c>
      <c r="D45" s="50">
        <v>0</v>
      </c>
      <c r="E45" s="50">
        <v>1</v>
      </c>
      <c r="F45" s="50">
        <v>0</v>
      </c>
      <c r="G45" s="50">
        <v>0</v>
      </c>
      <c r="H45" s="50">
        <v>0</v>
      </c>
      <c r="I45" s="50">
        <v>4</v>
      </c>
      <c r="J45" s="50">
        <v>0</v>
      </c>
      <c r="K45" s="50">
        <v>0</v>
      </c>
      <c r="L45" s="50">
        <v>0</v>
      </c>
      <c r="M45" s="50">
        <v>15</v>
      </c>
      <c r="N45" s="50">
        <v>0</v>
      </c>
      <c r="O45" s="15">
        <f t="shared" si="0"/>
        <v>10</v>
      </c>
      <c r="P45" s="15">
        <f t="shared" si="1"/>
        <v>25</v>
      </c>
    </row>
    <row r="46" spans="2:32" ht="23.1" customHeight="1" x14ac:dyDescent="0.25">
      <c r="B46" s="46" t="s">
        <v>73</v>
      </c>
      <c r="C46" s="50">
        <v>5</v>
      </c>
      <c r="D46" s="50">
        <v>0</v>
      </c>
      <c r="E46" s="50">
        <v>3</v>
      </c>
      <c r="F46" s="50">
        <v>0</v>
      </c>
      <c r="G46" s="50">
        <v>0</v>
      </c>
      <c r="H46" s="50">
        <v>0</v>
      </c>
      <c r="I46" s="50">
        <v>1</v>
      </c>
      <c r="J46" s="50">
        <v>2</v>
      </c>
      <c r="K46" s="50">
        <v>0</v>
      </c>
      <c r="L46" s="50">
        <v>0</v>
      </c>
      <c r="M46" s="50">
        <v>14</v>
      </c>
      <c r="N46" s="50">
        <v>0</v>
      </c>
      <c r="O46" s="15">
        <f t="shared" si="0"/>
        <v>11</v>
      </c>
      <c r="P46" s="15">
        <f t="shared" si="1"/>
        <v>25</v>
      </c>
      <c r="R46" s="8"/>
      <c r="T46"/>
    </row>
    <row r="47" spans="2:32" ht="23.1" customHeight="1" x14ac:dyDescent="0.25">
      <c r="B47" s="46" t="s">
        <v>74</v>
      </c>
      <c r="C47" s="50">
        <v>3</v>
      </c>
      <c r="D47" s="50">
        <v>0</v>
      </c>
      <c r="E47" s="50">
        <v>1</v>
      </c>
      <c r="F47" s="50">
        <v>0</v>
      </c>
      <c r="G47" s="50">
        <v>0</v>
      </c>
      <c r="H47" s="50">
        <v>0</v>
      </c>
      <c r="I47" s="50">
        <v>2</v>
      </c>
      <c r="J47" s="50">
        <v>0</v>
      </c>
      <c r="K47" s="50">
        <v>0</v>
      </c>
      <c r="L47" s="50">
        <v>0</v>
      </c>
      <c r="M47" s="50">
        <v>14</v>
      </c>
      <c r="N47" s="50">
        <v>0</v>
      </c>
      <c r="O47" s="15">
        <f t="shared" si="0"/>
        <v>6</v>
      </c>
      <c r="P47" s="15">
        <f t="shared" si="1"/>
        <v>20</v>
      </c>
      <c r="R47" s="8"/>
      <c r="T47"/>
    </row>
    <row r="48" spans="2:32" ht="23.1" customHeight="1" x14ac:dyDescent="0.25">
      <c r="B48" s="46" t="s">
        <v>75</v>
      </c>
      <c r="C48" s="50">
        <v>4</v>
      </c>
      <c r="D48" s="50">
        <v>2</v>
      </c>
      <c r="E48" s="50">
        <v>0</v>
      </c>
      <c r="F48" s="50">
        <v>0</v>
      </c>
      <c r="G48" s="50">
        <v>2</v>
      </c>
      <c r="H48" s="50">
        <v>0</v>
      </c>
      <c r="I48" s="50">
        <v>1</v>
      </c>
      <c r="J48" s="50">
        <v>1</v>
      </c>
      <c r="K48" s="50">
        <v>1</v>
      </c>
      <c r="L48" s="50">
        <v>0</v>
      </c>
      <c r="M48" s="50">
        <v>15</v>
      </c>
      <c r="N48" s="50">
        <v>0</v>
      </c>
      <c r="O48" s="15">
        <f t="shared" si="0"/>
        <v>11</v>
      </c>
      <c r="P48" s="15">
        <f t="shared" si="1"/>
        <v>26</v>
      </c>
      <c r="R48" s="8"/>
      <c r="T48"/>
    </row>
    <row r="49" spans="2:20" ht="23.1" customHeight="1" x14ac:dyDescent="0.25">
      <c r="B49" s="45" t="s">
        <v>76</v>
      </c>
      <c r="C49" s="50">
        <v>8</v>
      </c>
      <c r="D49" s="50">
        <v>1</v>
      </c>
      <c r="E49" s="50">
        <v>0</v>
      </c>
      <c r="F49" s="50">
        <v>1</v>
      </c>
      <c r="G49" s="50">
        <v>0</v>
      </c>
      <c r="H49" s="50">
        <v>0</v>
      </c>
      <c r="I49" s="50">
        <v>3</v>
      </c>
      <c r="J49" s="50">
        <v>2</v>
      </c>
      <c r="K49" s="50">
        <v>0</v>
      </c>
      <c r="L49" s="50">
        <v>0</v>
      </c>
      <c r="M49" s="50">
        <v>14</v>
      </c>
      <c r="N49" s="50">
        <v>0</v>
      </c>
      <c r="O49" s="15">
        <f t="shared" si="0"/>
        <v>15</v>
      </c>
      <c r="P49" s="15">
        <f t="shared" si="1"/>
        <v>29</v>
      </c>
      <c r="R49" s="8"/>
      <c r="T49"/>
    </row>
    <row r="50" spans="2:20" ht="23.1" customHeight="1" x14ac:dyDescent="0.25">
      <c r="B50" s="46" t="s">
        <v>77</v>
      </c>
      <c r="C50" s="50">
        <v>12</v>
      </c>
      <c r="D50" s="50">
        <v>1</v>
      </c>
      <c r="E50" s="50">
        <v>0</v>
      </c>
      <c r="F50" s="50">
        <v>0</v>
      </c>
      <c r="G50" s="50">
        <v>0</v>
      </c>
      <c r="H50" s="50">
        <v>0</v>
      </c>
      <c r="I50" s="50">
        <v>1</v>
      </c>
      <c r="J50" s="50">
        <v>0</v>
      </c>
      <c r="K50" s="50">
        <v>0</v>
      </c>
      <c r="L50" s="50">
        <v>0</v>
      </c>
      <c r="M50" s="50">
        <v>21</v>
      </c>
      <c r="N50" s="50">
        <v>0</v>
      </c>
      <c r="O50" s="15">
        <f t="shared" si="0"/>
        <v>14</v>
      </c>
      <c r="P50" s="15">
        <f t="shared" si="1"/>
        <v>35</v>
      </c>
      <c r="R50" s="8"/>
      <c r="T50"/>
    </row>
    <row r="51" spans="2:20" ht="23.1" customHeight="1" x14ac:dyDescent="0.25">
      <c r="B51" s="46" t="s">
        <v>78</v>
      </c>
      <c r="C51" s="50">
        <v>6</v>
      </c>
      <c r="D51" s="50">
        <v>0</v>
      </c>
      <c r="E51" s="50">
        <v>2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21</v>
      </c>
      <c r="N51" s="50">
        <v>0</v>
      </c>
      <c r="O51" s="15">
        <f t="shared" si="0"/>
        <v>8</v>
      </c>
      <c r="P51" s="15">
        <f t="shared" si="1"/>
        <v>29</v>
      </c>
      <c r="R51" s="8"/>
      <c r="T51"/>
    </row>
    <row r="52" spans="2:20" ht="23.1" customHeight="1" x14ac:dyDescent="0.25">
      <c r="B52" s="46" t="s">
        <v>79</v>
      </c>
      <c r="C52" s="50">
        <v>6</v>
      </c>
      <c r="D52" s="50">
        <v>1</v>
      </c>
      <c r="E52" s="50">
        <v>1</v>
      </c>
      <c r="F52" s="50">
        <v>3</v>
      </c>
      <c r="G52" s="50">
        <v>0</v>
      </c>
      <c r="H52" s="50">
        <v>0</v>
      </c>
      <c r="I52" s="50">
        <v>1</v>
      </c>
      <c r="J52" s="50">
        <v>2</v>
      </c>
      <c r="K52" s="50">
        <v>0</v>
      </c>
      <c r="L52" s="50">
        <v>0</v>
      </c>
      <c r="M52" s="50">
        <v>19</v>
      </c>
      <c r="N52" s="50">
        <v>0</v>
      </c>
      <c r="O52" s="15">
        <f t="shared" si="0"/>
        <v>14</v>
      </c>
      <c r="P52" s="15">
        <f t="shared" si="1"/>
        <v>33</v>
      </c>
      <c r="R52" s="8"/>
      <c r="T52"/>
    </row>
    <row r="53" spans="2:20" ht="23.1" customHeight="1" x14ac:dyDescent="0.25">
      <c r="B53" s="45" t="s">
        <v>80</v>
      </c>
      <c r="C53" s="50">
        <v>14</v>
      </c>
      <c r="D53" s="50">
        <v>3</v>
      </c>
      <c r="E53" s="50">
        <v>1</v>
      </c>
      <c r="F53" s="50">
        <v>0</v>
      </c>
      <c r="G53" s="50">
        <v>0</v>
      </c>
      <c r="H53" s="50">
        <v>1</v>
      </c>
      <c r="I53" s="50">
        <v>1</v>
      </c>
      <c r="J53" s="50">
        <v>1</v>
      </c>
      <c r="K53" s="50">
        <v>0</v>
      </c>
      <c r="L53" s="50">
        <v>0</v>
      </c>
      <c r="M53" s="50">
        <v>24</v>
      </c>
      <c r="N53" s="50">
        <v>0</v>
      </c>
      <c r="O53" s="15">
        <f t="shared" si="0"/>
        <v>21</v>
      </c>
      <c r="P53" s="15">
        <f t="shared" si="1"/>
        <v>45</v>
      </c>
      <c r="R53" s="8"/>
      <c r="T53"/>
    </row>
    <row r="54" spans="2:20" ht="23.1" customHeight="1" x14ac:dyDescent="0.25">
      <c r="B54" s="45" t="s">
        <v>81</v>
      </c>
      <c r="C54" s="50">
        <v>7</v>
      </c>
      <c r="D54" s="50">
        <v>3</v>
      </c>
      <c r="E54" s="50">
        <v>3</v>
      </c>
      <c r="F54" s="50">
        <v>2</v>
      </c>
      <c r="G54" s="50">
        <v>0</v>
      </c>
      <c r="H54" s="50">
        <v>0</v>
      </c>
      <c r="I54" s="50">
        <v>3</v>
      </c>
      <c r="J54" s="50">
        <v>1</v>
      </c>
      <c r="K54" s="50">
        <v>0</v>
      </c>
      <c r="L54" s="50">
        <v>0</v>
      </c>
      <c r="M54" s="50">
        <v>23</v>
      </c>
      <c r="N54" s="50">
        <v>0</v>
      </c>
      <c r="O54" s="15">
        <f t="shared" si="0"/>
        <v>19</v>
      </c>
      <c r="P54" s="15">
        <f t="shared" si="1"/>
        <v>42</v>
      </c>
      <c r="R54" s="8"/>
      <c r="T54"/>
    </row>
    <row r="55" spans="2:20" ht="23.1" customHeight="1" x14ac:dyDescent="0.25">
      <c r="B55" s="45" t="s">
        <v>82</v>
      </c>
      <c r="C55" s="50">
        <v>8</v>
      </c>
      <c r="D55" s="50">
        <v>2</v>
      </c>
      <c r="E55" s="50">
        <v>2</v>
      </c>
      <c r="F55" s="50">
        <v>4</v>
      </c>
      <c r="G55" s="50">
        <v>0</v>
      </c>
      <c r="H55" s="50">
        <v>0</v>
      </c>
      <c r="I55" s="50">
        <v>3</v>
      </c>
      <c r="J55" s="50">
        <v>0</v>
      </c>
      <c r="K55" s="50">
        <v>0</v>
      </c>
      <c r="L55" s="50">
        <v>0</v>
      </c>
      <c r="M55" s="50">
        <v>18</v>
      </c>
      <c r="N55" s="50">
        <v>0</v>
      </c>
      <c r="O55" s="15">
        <f t="shared" si="0"/>
        <v>19</v>
      </c>
      <c r="P55" s="15">
        <f t="shared" si="1"/>
        <v>37</v>
      </c>
      <c r="R55" s="8"/>
      <c r="T55"/>
    </row>
    <row r="56" spans="2:20" ht="23.1" customHeight="1" x14ac:dyDescent="0.25">
      <c r="B56" s="45" t="s">
        <v>83</v>
      </c>
      <c r="C56" s="50">
        <v>9</v>
      </c>
      <c r="D56" s="50">
        <v>1</v>
      </c>
      <c r="E56" s="50">
        <v>2</v>
      </c>
      <c r="F56" s="50">
        <v>0</v>
      </c>
      <c r="G56" s="50">
        <v>0</v>
      </c>
      <c r="H56" s="50">
        <v>0</v>
      </c>
      <c r="I56" s="50">
        <v>2</v>
      </c>
      <c r="J56" s="50">
        <v>1</v>
      </c>
      <c r="K56" s="50">
        <v>0</v>
      </c>
      <c r="L56" s="50">
        <v>0</v>
      </c>
      <c r="M56" s="50">
        <v>22</v>
      </c>
      <c r="N56" s="50">
        <v>0</v>
      </c>
      <c r="O56" s="15">
        <f t="shared" si="0"/>
        <v>15</v>
      </c>
      <c r="P56" s="15">
        <f t="shared" si="1"/>
        <v>37</v>
      </c>
      <c r="R56" s="8"/>
      <c r="T56"/>
    </row>
    <row r="57" spans="2:20" ht="23.1" customHeight="1" x14ac:dyDescent="0.25">
      <c r="B57" s="45" t="s">
        <v>84</v>
      </c>
      <c r="C57" s="50">
        <v>10</v>
      </c>
      <c r="D57" s="50">
        <v>2</v>
      </c>
      <c r="E57" s="50">
        <v>1</v>
      </c>
      <c r="F57" s="50">
        <v>2</v>
      </c>
      <c r="G57" s="50">
        <v>0</v>
      </c>
      <c r="H57" s="50">
        <v>0</v>
      </c>
      <c r="I57" s="50">
        <v>3</v>
      </c>
      <c r="J57" s="50">
        <v>2</v>
      </c>
      <c r="K57" s="50">
        <v>0</v>
      </c>
      <c r="L57" s="50">
        <v>0</v>
      </c>
      <c r="M57" s="50">
        <v>23</v>
      </c>
      <c r="N57" s="50">
        <v>0</v>
      </c>
      <c r="O57" s="15">
        <f t="shared" si="0"/>
        <v>20</v>
      </c>
      <c r="P57" s="15">
        <f t="shared" si="1"/>
        <v>43</v>
      </c>
      <c r="R57" s="8"/>
      <c r="T57"/>
    </row>
    <row r="58" spans="2:20" ht="23.1" customHeight="1" x14ac:dyDescent="0.25">
      <c r="B58" s="45" t="s">
        <v>99</v>
      </c>
      <c r="C58" s="50">
        <v>7</v>
      </c>
      <c r="D58" s="50">
        <v>3</v>
      </c>
      <c r="E58" s="50">
        <v>1</v>
      </c>
      <c r="F58" s="50">
        <v>0</v>
      </c>
      <c r="G58" s="50">
        <v>0</v>
      </c>
      <c r="H58" s="50">
        <v>0</v>
      </c>
      <c r="I58" s="50">
        <v>1</v>
      </c>
      <c r="J58" s="50">
        <v>3</v>
      </c>
      <c r="K58" s="50">
        <v>0</v>
      </c>
      <c r="L58" s="50">
        <v>1</v>
      </c>
      <c r="M58" s="50">
        <v>21</v>
      </c>
      <c r="N58" s="50">
        <v>0</v>
      </c>
      <c r="O58" s="15">
        <f t="shared" si="0"/>
        <v>16</v>
      </c>
      <c r="P58" s="15">
        <f t="shared" si="1"/>
        <v>37</v>
      </c>
      <c r="R58" s="8"/>
      <c r="T58"/>
    </row>
    <row r="59" spans="2:20" ht="23.1" customHeight="1" x14ac:dyDescent="0.25">
      <c r="B59" s="45" t="s">
        <v>100</v>
      </c>
      <c r="C59" s="50">
        <v>1</v>
      </c>
      <c r="D59" s="50">
        <v>0</v>
      </c>
      <c r="E59" s="50">
        <v>0</v>
      </c>
      <c r="F59" s="50">
        <v>0</v>
      </c>
      <c r="G59" s="50">
        <v>0</v>
      </c>
      <c r="H59" s="50">
        <v>0</v>
      </c>
      <c r="I59" s="50">
        <v>1</v>
      </c>
      <c r="J59" s="50">
        <v>1</v>
      </c>
      <c r="K59" s="50">
        <v>0</v>
      </c>
      <c r="L59" s="50">
        <v>0</v>
      </c>
      <c r="M59" s="50">
        <v>18</v>
      </c>
      <c r="N59" s="50">
        <v>0</v>
      </c>
      <c r="O59" s="15">
        <f t="shared" si="0"/>
        <v>3</v>
      </c>
      <c r="P59" s="15">
        <f t="shared" si="1"/>
        <v>21</v>
      </c>
      <c r="R59" s="8"/>
      <c r="T59"/>
    </row>
    <row r="60" spans="2:20" ht="23.1" customHeight="1" x14ac:dyDescent="0.25">
      <c r="B60" s="45" t="s">
        <v>101</v>
      </c>
      <c r="C60" s="50">
        <v>3</v>
      </c>
      <c r="D60" s="50">
        <v>2</v>
      </c>
      <c r="E60" s="50">
        <v>1</v>
      </c>
      <c r="F60" s="50">
        <v>1</v>
      </c>
      <c r="G60" s="50">
        <v>0</v>
      </c>
      <c r="H60" s="50">
        <v>0</v>
      </c>
      <c r="I60" s="50">
        <v>3</v>
      </c>
      <c r="J60" s="50">
        <v>2</v>
      </c>
      <c r="K60" s="50">
        <v>0</v>
      </c>
      <c r="L60" s="50">
        <v>1</v>
      </c>
      <c r="M60" s="50">
        <v>13</v>
      </c>
      <c r="N60" s="50">
        <v>0</v>
      </c>
      <c r="O60" s="15">
        <f t="shared" si="0"/>
        <v>13</v>
      </c>
      <c r="P60" s="15">
        <f t="shared" si="1"/>
        <v>26</v>
      </c>
      <c r="R60" s="8"/>
      <c r="T60"/>
    </row>
    <row r="61" spans="2:20" ht="23.1" customHeight="1" x14ac:dyDescent="0.25">
      <c r="B61" s="45" t="s">
        <v>102</v>
      </c>
      <c r="C61" s="50">
        <v>5</v>
      </c>
      <c r="D61" s="50">
        <v>3</v>
      </c>
      <c r="E61" s="50">
        <v>1</v>
      </c>
      <c r="F61" s="50">
        <v>0</v>
      </c>
      <c r="G61" s="50">
        <v>0</v>
      </c>
      <c r="H61" s="50">
        <v>0</v>
      </c>
      <c r="I61" s="50">
        <v>1</v>
      </c>
      <c r="J61" s="50">
        <v>1</v>
      </c>
      <c r="K61" s="50">
        <v>1</v>
      </c>
      <c r="L61" s="50">
        <v>0</v>
      </c>
      <c r="M61" s="50">
        <v>10</v>
      </c>
      <c r="N61" s="50">
        <v>0</v>
      </c>
      <c r="O61" s="15">
        <f t="shared" si="0"/>
        <v>12</v>
      </c>
      <c r="P61" s="15">
        <f t="shared" si="1"/>
        <v>22</v>
      </c>
      <c r="R61" s="8"/>
      <c r="T61"/>
    </row>
    <row r="62" spans="2:20" ht="23.1" customHeight="1" x14ac:dyDescent="0.25">
      <c r="B62" s="45" t="s">
        <v>107</v>
      </c>
      <c r="C62" s="50">
        <v>6</v>
      </c>
      <c r="D62" s="50">
        <v>0</v>
      </c>
      <c r="E62" s="50">
        <v>4</v>
      </c>
      <c r="F62" s="50">
        <v>0</v>
      </c>
      <c r="G62" s="50">
        <v>0</v>
      </c>
      <c r="H62" s="50">
        <v>0</v>
      </c>
      <c r="I62" s="50">
        <v>0</v>
      </c>
      <c r="J62" s="50">
        <v>1</v>
      </c>
      <c r="K62" s="50">
        <v>0</v>
      </c>
      <c r="L62" s="50">
        <v>0</v>
      </c>
      <c r="M62" s="50">
        <v>21</v>
      </c>
      <c r="N62" s="50">
        <v>0</v>
      </c>
      <c r="O62" s="15">
        <f t="shared" si="0"/>
        <v>11</v>
      </c>
      <c r="P62" s="15">
        <f t="shared" si="1"/>
        <v>32</v>
      </c>
      <c r="R62" s="8"/>
      <c r="T62"/>
    </row>
    <row r="63" spans="2:20" ht="23.1" customHeight="1" x14ac:dyDescent="0.25">
      <c r="B63" s="45" t="s">
        <v>108</v>
      </c>
      <c r="C63" s="50">
        <v>2</v>
      </c>
      <c r="D63" s="50">
        <v>2</v>
      </c>
      <c r="E63" s="50">
        <v>2</v>
      </c>
      <c r="F63" s="50">
        <v>0</v>
      </c>
      <c r="G63" s="50">
        <v>0</v>
      </c>
      <c r="H63" s="50">
        <v>0</v>
      </c>
      <c r="I63" s="50">
        <v>1</v>
      </c>
      <c r="J63" s="50">
        <v>1</v>
      </c>
      <c r="K63" s="50">
        <v>0</v>
      </c>
      <c r="L63" s="50">
        <v>0</v>
      </c>
      <c r="M63" s="50">
        <v>19</v>
      </c>
      <c r="N63" s="50">
        <v>0</v>
      </c>
      <c r="O63" s="15">
        <f t="shared" si="0"/>
        <v>8</v>
      </c>
      <c r="P63" s="15">
        <f t="shared" si="1"/>
        <v>27</v>
      </c>
      <c r="R63" s="8"/>
      <c r="T63"/>
    </row>
    <row r="64" spans="2:20" ht="23.1" customHeight="1" x14ac:dyDescent="0.25">
      <c r="B64" s="45" t="s">
        <v>109</v>
      </c>
      <c r="C64" s="50">
        <v>9</v>
      </c>
      <c r="D64" s="50">
        <v>2</v>
      </c>
      <c r="E64" s="50">
        <v>0</v>
      </c>
      <c r="F64" s="50">
        <v>0</v>
      </c>
      <c r="G64" s="50">
        <v>0</v>
      </c>
      <c r="H64" s="50">
        <v>0</v>
      </c>
      <c r="I64" s="50">
        <v>0</v>
      </c>
      <c r="J64" s="50">
        <v>0</v>
      </c>
      <c r="K64" s="50">
        <v>1</v>
      </c>
      <c r="L64" s="50">
        <v>0</v>
      </c>
      <c r="M64" s="50">
        <v>14</v>
      </c>
      <c r="N64" s="50">
        <v>0</v>
      </c>
      <c r="O64" s="15">
        <f t="shared" si="0"/>
        <v>12</v>
      </c>
      <c r="P64" s="15">
        <f t="shared" si="1"/>
        <v>26</v>
      </c>
      <c r="R64" s="8"/>
      <c r="T64"/>
    </row>
    <row r="65" spans="2:20" ht="23.1" customHeight="1" x14ac:dyDescent="0.25">
      <c r="B65" s="45" t="s">
        <v>158</v>
      </c>
      <c r="C65" s="50">
        <v>8</v>
      </c>
      <c r="D65" s="50">
        <v>0</v>
      </c>
      <c r="E65" s="50">
        <v>0</v>
      </c>
      <c r="F65" s="50">
        <v>0</v>
      </c>
      <c r="G65" s="50">
        <v>0</v>
      </c>
      <c r="H65" s="50">
        <v>0</v>
      </c>
      <c r="I65" s="50">
        <v>1</v>
      </c>
      <c r="J65" s="50">
        <v>4</v>
      </c>
      <c r="K65" s="50">
        <v>0</v>
      </c>
      <c r="L65" s="50">
        <v>0</v>
      </c>
      <c r="M65" s="50">
        <v>15</v>
      </c>
      <c r="N65" s="50">
        <v>0</v>
      </c>
      <c r="O65" s="15">
        <f t="shared" si="0"/>
        <v>13</v>
      </c>
      <c r="P65" s="15">
        <f t="shared" si="1"/>
        <v>28</v>
      </c>
      <c r="R65" s="8"/>
      <c r="T65"/>
    </row>
    <row r="66" spans="2:20" ht="23.1" customHeight="1" x14ac:dyDescent="0.25">
      <c r="B66" s="45" t="s">
        <v>103</v>
      </c>
      <c r="C66" s="50">
        <v>3</v>
      </c>
      <c r="D66" s="50">
        <v>1</v>
      </c>
      <c r="E66" s="50">
        <v>0</v>
      </c>
      <c r="F66" s="50">
        <v>0</v>
      </c>
      <c r="G66" s="50">
        <v>0</v>
      </c>
      <c r="H66" s="50">
        <v>0</v>
      </c>
      <c r="I66" s="50">
        <v>2</v>
      </c>
      <c r="J66" s="50">
        <v>1</v>
      </c>
      <c r="K66" s="50">
        <v>0</v>
      </c>
      <c r="L66" s="50">
        <v>0</v>
      </c>
      <c r="M66" s="50">
        <v>14</v>
      </c>
      <c r="N66" s="50">
        <v>0</v>
      </c>
      <c r="O66" s="15">
        <f t="shared" si="0"/>
        <v>7</v>
      </c>
      <c r="P66" s="15">
        <f t="shared" si="1"/>
        <v>21</v>
      </c>
      <c r="R66" s="8"/>
      <c r="T66"/>
    </row>
    <row r="67" spans="2:20" ht="23.1" customHeight="1" x14ac:dyDescent="0.25">
      <c r="B67" s="45" t="s">
        <v>104</v>
      </c>
      <c r="C67" s="50">
        <v>3</v>
      </c>
      <c r="D67" s="50">
        <v>0</v>
      </c>
      <c r="E67" s="50">
        <v>1</v>
      </c>
      <c r="F67" s="50">
        <v>0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0</v>
      </c>
      <c r="M67" s="50">
        <v>7</v>
      </c>
      <c r="N67" s="50">
        <v>0</v>
      </c>
      <c r="O67" s="15">
        <f t="shared" si="0"/>
        <v>4</v>
      </c>
      <c r="P67" s="15">
        <f t="shared" si="1"/>
        <v>11</v>
      </c>
      <c r="R67" s="8"/>
      <c r="T67"/>
    </row>
    <row r="68" spans="2:20" ht="23.1" customHeight="1" x14ac:dyDescent="0.25">
      <c r="B68" s="45" t="s">
        <v>105</v>
      </c>
      <c r="C68" s="50">
        <v>1</v>
      </c>
      <c r="D68" s="50">
        <v>0</v>
      </c>
      <c r="E68" s="50">
        <v>0</v>
      </c>
      <c r="F68" s="50">
        <v>1</v>
      </c>
      <c r="G68" s="50">
        <v>0</v>
      </c>
      <c r="H68" s="50">
        <v>0</v>
      </c>
      <c r="I68" s="50">
        <v>0</v>
      </c>
      <c r="J68" s="50">
        <v>0</v>
      </c>
      <c r="K68" s="50">
        <v>0</v>
      </c>
      <c r="L68" s="50">
        <v>0</v>
      </c>
      <c r="M68" s="50">
        <v>4</v>
      </c>
      <c r="N68" s="50">
        <v>0</v>
      </c>
      <c r="O68" s="15">
        <f t="shared" si="0"/>
        <v>2</v>
      </c>
      <c r="P68" s="15">
        <f t="shared" si="1"/>
        <v>6</v>
      </c>
      <c r="R68" s="8"/>
      <c r="T68"/>
    </row>
    <row r="69" spans="2:20" ht="23.1" customHeight="1" x14ac:dyDescent="0.25">
      <c r="B69" s="45" t="s">
        <v>106</v>
      </c>
      <c r="C69" s="50">
        <v>1</v>
      </c>
      <c r="D69" s="50">
        <v>0</v>
      </c>
      <c r="E69" s="50">
        <v>2</v>
      </c>
      <c r="F69" s="50">
        <v>0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0</v>
      </c>
      <c r="M69" s="50">
        <v>3</v>
      </c>
      <c r="N69" s="50">
        <v>0</v>
      </c>
      <c r="O69" s="15">
        <f t="shared" si="0"/>
        <v>3</v>
      </c>
      <c r="P69" s="15">
        <f t="shared" si="1"/>
        <v>6</v>
      </c>
      <c r="R69" s="8"/>
      <c r="T69"/>
    </row>
    <row r="70" spans="2:20" ht="23.1" customHeight="1" x14ac:dyDescent="0.25">
      <c r="B70" s="45" t="s">
        <v>110</v>
      </c>
      <c r="C70" s="50">
        <v>1</v>
      </c>
      <c r="D70" s="50">
        <v>0</v>
      </c>
      <c r="E70" s="50">
        <v>0</v>
      </c>
      <c r="F70" s="50">
        <v>0</v>
      </c>
      <c r="G70" s="50">
        <v>0</v>
      </c>
      <c r="H70" s="50">
        <v>0</v>
      </c>
      <c r="I70" s="50">
        <v>1</v>
      </c>
      <c r="J70" s="50">
        <v>0</v>
      </c>
      <c r="K70" s="50">
        <v>0</v>
      </c>
      <c r="L70" s="50">
        <v>0</v>
      </c>
      <c r="M70" s="50">
        <v>5</v>
      </c>
      <c r="N70" s="50">
        <v>0</v>
      </c>
      <c r="O70" s="15">
        <f t="shared" si="0"/>
        <v>2</v>
      </c>
      <c r="P70" s="15">
        <f t="shared" si="1"/>
        <v>7</v>
      </c>
      <c r="R70" s="8"/>
      <c r="T70"/>
    </row>
    <row r="71" spans="2:20" ht="23.1" customHeight="1" x14ac:dyDescent="0.25">
      <c r="B71" s="45" t="s">
        <v>111</v>
      </c>
      <c r="C71" s="50">
        <v>1</v>
      </c>
      <c r="D71" s="50">
        <v>0</v>
      </c>
      <c r="E71" s="50">
        <v>0</v>
      </c>
      <c r="F71" s="50">
        <v>1</v>
      </c>
      <c r="G71" s="50">
        <v>0</v>
      </c>
      <c r="H71" s="50">
        <v>0</v>
      </c>
      <c r="I71" s="50">
        <v>0</v>
      </c>
      <c r="J71" s="50">
        <v>0</v>
      </c>
      <c r="K71" s="50">
        <v>0</v>
      </c>
      <c r="L71" s="50">
        <v>0</v>
      </c>
      <c r="M71" s="50">
        <v>6</v>
      </c>
      <c r="N71" s="50">
        <v>0</v>
      </c>
      <c r="O71" s="15">
        <f t="shared" si="0"/>
        <v>2</v>
      </c>
      <c r="P71" s="15">
        <f t="shared" si="1"/>
        <v>8</v>
      </c>
      <c r="R71" s="8"/>
      <c r="T71"/>
    </row>
    <row r="72" spans="2:20" ht="23.1" customHeight="1" x14ac:dyDescent="0.25">
      <c r="B72" s="45" t="s">
        <v>112</v>
      </c>
      <c r="C72" s="50">
        <v>1</v>
      </c>
      <c r="D72" s="50">
        <v>0</v>
      </c>
      <c r="E72" s="50">
        <v>0</v>
      </c>
      <c r="F72" s="50">
        <v>0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50">
        <v>8</v>
      </c>
      <c r="N72" s="50">
        <v>0</v>
      </c>
      <c r="O72" s="15">
        <f t="shared" si="0"/>
        <v>1</v>
      </c>
      <c r="P72" s="15">
        <f t="shared" si="1"/>
        <v>9</v>
      </c>
      <c r="R72" s="8"/>
      <c r="T72"/>
    </row>
    <row r="73" spans="2:20" ht="23.1" customHeight="1" x14ac:dyDescent="0.25">
      <c r="B73" s="45" t="s">
        <v>113</v>
      </c>
      <c r="C73" s="50">
        <v>2</v>
      </c>
      <c r="D73" s="50">
        <v>2</v>
      </c>
      <c r="E73" s="50">
        <v>1</v>
      </c>
      <c r="F73" s="50">
        <v>1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50">
        <v>3</v>
      </c>
      <c r="N73" s="50">
        <v>0</v>
      </c>
      <c r="O73" s="15">
        <f t="shared" si="0"/>
        <v>6</v>
      </c>
      <c r="P73" s="15">
        <f t="shared" si="1"/>
        <v>9</v>
      </c>
      <c r="R73" s="8"/>
      <c r="T73"/>
    </row>
    <row r="74" spans="2:20" ht="23.1" customHeight="1" x14ac:dyDescent="0.25">
      <c r="B74" s="45" t="s">
        <v>114</v>
      </c>
      <c r="C74" s="50">
        <v>1</v>
      </c>
      <c r="D74" s="50">
        <v>0</v>
      </c>
      <c r="E74" s="50">
        <v>0</v>
      </c>
      <c r="F74" s="50">
        <v>0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5</v>
      </c>
      <c r="N74" s="50">
        <v>0</v>
      </c>
      <c r="O74" s="15">
        <f t="shared" ref="O74:O105" si="35">SUM(C74:L74,N74)</f>
        <v>1</v>
      </c>
      <c r="P74" s="15">
        <f t="shared" ref="P74:P105" si="36">SUM(C74:N74)</f>
        <v>6</v>
      </c>
      <c r="R74" s="8"/>
      <c r="T74"/>
    </row>
    <row r="75" spans="2:20" ht="23.1" customHeight="1" x14ac:dyDescent="0.25">
      <c r="B75" s="45" t="s">
        <v>115</v>
      </c>
      <c r="C75" s="50">
        <v>5</v>
      </c>
      <c r="D75" s="50">
        <v>0</v>
      </c>
      <c r="E75" s="50">
        <v>0</v>
      </c>
      <c r="F75" s="50">
        <v>1</v>
      </c>
      <c r="G75" s="50">
        <v>0</v>
      </c>
      <c r="H75" s="50">
        <v>0</v>
      </c>
      <c r="I75" s="50">
        <v>1</v>
      </c>
      <c r="J75" s="50">
        <v>0</v>
      </c>
      <c r="K75" s="50">
        <v>0</v>
      </c>
      <c r="L75" s="50">
        <v>0</v>
      </c>
      <c r="M75" s="50">
        <v>9</v>
      </c>
      <c r="N75" s="50">
        <v>0</v>
      </c>
      <c r="O75" s="15">
        <f t="shared" si="35"/>
        <v>7</v>
      </c>
      <c r="P75" s="15">
        <f t="shared" si="36"/>
        <v>16</v>
      </c>
      <c r="R75" s="8"/>
      <c r="T75"/>
    </row>
    <row r="76" spans="2:20" ht="23.1" customHeight="1" x14ac:dyDescent="0.25">
      <c r="B76" s="45" t="s">
        <v>116</v>
      </c>
      <c r="C76" s="50">
        <v>3</v>
      </c>
      <c r="D76" s="50">
        <v>0</v>
      </c>
      <c r="E76" s="50">
        <v>0</v>
      </c>
      <c r="F76" s="50">
        <v>0</v>
      </c>
      <c r="G76" s="50">
        <v>0</v>
      </c>
      <c r="H76" s="50">
        <v>0</v>
      </c>
      <c r="I76" s="50">
        <v>2</v>
      </c>
      <c r="J76" s="50">
        <v>0</v>
      </c>
      <c r="K76" s="50">
        <v>0</v>
      </c>
      <c r="L76" s="50">
        <v>0</v>
      </c>
      <c r="M76" s="50">
        <v>4</v>
      </c>
      <c r="N76" s="50">
        <v>0</v>
      </c>
      <c r="O76" s="15">
        <f t="shared" si="35"/>
        <v>5</v>
      </c>
      <c r="P76" s="15">
        <f t="shared" si="36"/>
        <v>9</v>
      </c>
      <c r="R76" s="8"/>
      <c r="T76"/>
    </row>
    <row r="77" spans="2:20" ht="23.1" customHeight="1" x14ac:dyDescent="0.25">
      <c r="B77" s="45" t="s">
        <v>117</v>
      </c>
      <c r="C77" s="50">
        <v>2</v>
      </c>
      <c r="D77" s="50">
        <v>0</v>
      </c>
      <c r="E77" s="50">
        <v>1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1</v>
      </c>
      <c r="N77" s="50">
        <v>0</v>
      </c>
      <c r="O77" s="15">
        <f t="shared" si="35"/>
        <v>3</v>
      </c>
      <c r="P77" s="15">
        <f t="shared" si="36"/>
        <v>4</v>
      </c>
      <c r="R77" s="8"/>
      <c r="T77"/>
    </row>
    <row r="78" spans="2:20" ht="23.1" customHeight="1" x14ac:dyDescent="0.25">
      <c r="B78" s="46" t="s">
        <v>118</v>
      </c>
      <c r="C78" s="50">
        <v>1</v>
      </c>
      <c r="D78" s="50">
        <v>0</v>
      </c>
      <c r="E78" s="50">
        <v>0</v>
      </c>
      <c r="F78" s="50">
        <v>1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8</v>
      </c>
      <c r="N78" s="50">
        <v>0</v>
      </c>
      <c r="O78" s="15">
        <f t="shared" si="35"/>
        <v>2</v>
      </c>
      <c r="P78" s="15">
        <f t="shared" si="36"/>
        <v>10</v>
      </c>
      <c r="R78" s="8"/>
      <c r="T78"/>
    </row>
    <row r="79" spans="2:20" ht="23.1" customHeight="1" x14ac:dyDescent="0.25">
      <c r="B79" s="45" t="s">
        <v>119</v>
      </c>
      <c r="C79" s="50">
        <v>0</v>
      </c>
      <c r="D79" s="50">
        <v>0</v>
      </c>
      <c r="E79" s="50">
        <v>0</v>
      </c>
      <c r="F79" s="50">
        <v>0</v>
      </c>
      <c r="G79" s="50">
        <v>0</v>
      </c>
      <c r="H79" s="50">
        <v>0</v>
      </c>
      <c r="I79" s="50">
        <v>7</v>
      </c>
      <c r="J79" s="50">
        <v>0</v>
      </c>
      <c r="K79" s="50">
        <v>0</v>
      </c>
      <c r="L79" s="50">
        <v>0</v>
      </c>
      <c r="M79" s="50">
        <v>1</v>
      </c>
      <c r="N79" s="50">
        <v>0</v>
      </c>
      <c r="O79" s="15">
        <f t="shared" si="35"/>
        <v>7</v>
      </c>
      <c r="P79" s="15">
        <f t="shared" si="36"/>
        <v>8</v>
      </c>
      <c r="R79" s="8"/>
      <c r="T79"/>
    </row>
    <row r="80" spans="2:20" ht="23.1" customHeight="1" x14ac:dyDescent="0.25">
      <c r="B80" s="47" t="s">
        <v>120</v>
      </c>
      <c r="C80" s="50">
        <v>2</v>
      </c>
      <c r="D80" s="50">
        <v>1</v>
      </c>
      <c r="E80" s="50">
        <v>0</v>
      </c>
      <c r="F80" s="50">
        <v>0</v>
      </c>
      <c r="G80" s="50">
        <v>0</v>
      </c>
      <c r="H80" s="50">
        <v>0</v>
      </c>
      <c r="I80" s="50">
        <v>0</v>
      </c>
      <c r="J80" s="50">
        <v>1</v>
      </c>
      <c r="K80" s="50">
        <v>0</v>
      </c>
      <c r="L80" s="50">
        <v>0</v>
      </c>
      <c r="M80" s="50">
        <v>1</v>
      </c>
      <c r="N80" s="50">
        <v>0</v>
      </c>
      <c r="O80" s="15">
        <f t="shared" si="35"/>
        <v>4</v>
      </c>
      <c r="P80" s="15">
        <f t="shared" si="36"/>
        <v>5</v>
      </c>
      <c r="R80" s="8"/>
      <c r="T80"/>
    </row>
    <row r="81" spans="2:20" ht="23.1" customHeight="1" x14ac:dyDescent="0.25">
      <c r="B81" s="45" t="s">
        <v>121</v>
      </c>
      <c r="C81" s="50">
        <v>0</v>
      </c>
      <c r="D81" s="50">
        <v>0</v>
      </c>
      <c r="E81" s="50">
        <v>0</v>
      </c>
      <c r="F81" s="50">
        <v>0</v>
      </c>
      <c r="G81" s="50">
        <v>0</v>
      </c>
      <c r="H81" s="50">
        <v>1</v>
      </c>
      <c r="I81" s="50">
        <v>0</v>
      </c>
      <c r="J81" s="50">
        <v>0</v>
      </c>
      <c r="K81" s="50">
        <v>0</v>
      </c>
      <c r="L81" s="50">
        <v>0</v>
      </c>
      <c r="M81" s="50">
        <v>3</v>
      </c>
      <c r="N81" s="50">
        <v>0</v>
      </c>
      <c r="O81" s="15">
        <f t="shared" si="35"/>
        <v>1</v>
      </c>
      <c r="P81" s="15">
        <f t="shared" si="36"/>
        <v>4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v>0</v>
      </c>
      <c r="E82" s="50">
        <v>0</v>
      </c>
      <c r="F82" s="50">
        <v>1</v>
      </c>
      <c r="G82" s="50">
        <v>0</v>
      </c>
      <c r="H82" s="50">
        <v>0</v>
      </c>
      <c r="I82" s="50">
        <v>1</v>
      </c>
      <c r="J82" s="50">
        <v>0</v>
      </c>
      <c r="K82" s="50">
        <v>0</v>
      </c>
      <c r="L82" s="50">
        <v>0</v>
      </c>
      <c r="M82" s="50">
        <v>0</v>
      </c>
      <c r="N82" s="50">
        <v>0</v>
      </c>
      <c r="O82" s="15">
        <f t="shared" si="35"/>
        <v>2</v>
      </c>
      <c r="P82" s="15">
        <f t="shared" si="36"/>
        <v>2</v>
      </c>
      <c r="R82" s="8"/>
      <c r="T82"/>
    </row>
    <row r="83" spans="2:20" ht="23.1" customHeight="1" x14ac:dyDescent="0.25">
      <c r="B83" s="45" t="s">
        <v>123</v>
      </c>
      <c r="C83" s="50">
        <v>1</v>
      </c>
      <c r="D83" s="50">
        <v>1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3</v>
      </c>
      <c r="N83" s="50">
        <v>0</v>
      </c>
      <c r="O83" s="15">
        <f t="shared" si="35"/>
        <v>2</v>
      </c>
      <c r="P83" s="15">
        <f t="shared" si="36"/>
        <v>5</v>
      </c>
      <c r="R83" s="8"/>
      <c r="T83"/>
    </row>
    <row r="84" spans="2:20" ht="23.1" customHeight="1" x14ac:dyDescent="0.25">
      <c r="B84" s="47" t="s">
        <v>124</v>
      </c>
      <c r="C84" s="50">
        <v>1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2</v>
      </c>
      <c r="N84" s="50">
        <v>0</v>
      </c>
      <c r="O84" s="15">
        <f t="shared" si="35"/>
        <v>1</v>
      </c>
      <c r="P84" s="15">
        <f t="shared" si="36"/>
        <v>3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2</v>
      </c>
      <c r="N85" s="50">
        <v>0</v>
      </c>
      <c r="O85" s="15">
        <f t="shared" si="35"/>
        <v>0</v>
      </c>
      <c r="P85" s="15">
        <f t="shared" si="36"/>
        <v>2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0</v>
      </c>
      <c r="N86" s="50">
        <v>0</v>
      </c>
      <c r="O86" s="15">
        <f t="shared" si="35"/>
        <v>0</v>
      </c>
      <c r="P86" s="15">
        <f t="shared" si="36"/>
        <v>0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0</v>
      </c>
      <c r="N87" s="50">
        <v>0</v>
      </c>
      <c r="O87" s="15">
        <f t="shared" si="35"/>
        <v>0</v>
      </c>
      <c r="P87" s="15">
        <f t="shared" si="36"/>
        <v>0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1</v>
      </c>
      <c r="K88" s="50">
        <v>0</v>
      </c>
      <c r="L88" s="50">
        <v>0</v>
      </c>
      <c r="M88" s="50">
        <v>0</v>
      </c>
      <c r="N88" s="50">
        <v>0</v>
      </c>
      <c r="O88" s="15">
        <f t="shared" si="35"/>
        <v>1</v>
      </c>
      <c r="P88" s="15">
        <f t="shared" si="36"/>
        <v>1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0</v>
      </c>
      <c r="N89" s="50">
        <v>0</v>
      </c>
      <c r="O89" s="15">
        <f t="shared" si="35"/>
        <v>0</v>
      </c>
      <c r="P89" s="15">
        <f t="shared" si="36"/>
        <v>0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1</v>
      </c>
      <c r="L90" s="50">
        <v>0</v>
      </c>
      <c r="M90" s="50">
        <v>0</v>
      </c>
      <c r="N90" s="50">
        <v>0</v>
      </c>
      <c r="O90" s="15">
        <f t="shared" si="35"/>
        <v>1</v>
      </c>
      <c r="P90" s="15">
        <f t="shared" si="36"/>
        <v>1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1</v>
      </c>
      <c r="N91" s="50">
        <v>0</v>
      </c>
      <c r="O91" s="15">
        <f t="shared" si="35"/>
        <v>0</v>
      </c>
      <c r="P91" s="15">
        <f t="shared" si="36"/>
        <v>1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0</v>
      </c>
      <c r="N92" s="50">
        <v>0</v>
      </c>
      <c r="O92" s="15">
        <f t="shared" si="35"/>
        <v>0</v>
      </c>
      <c r="P92" s="15">
        <f t="shared" si="36"/>
        <v>0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0</v>
      </c>
      <c r="N93" s="50">
        <v>0</v>
      </c>
      <c r="O93" s="15">
        <f t="shared" si="35"/>
        <v>0</v>
      </c>
      <c r="P93" s="15">
        <f t="shared" si="36"/>
        <v>0</v>
      </c>
      <c r="R93" s="8"/>
      <c r="T93"/>
    </row>
    <row r="94" spans="2:20" ht="23.1" customHeight="1" x14ac:dyDescent="0.25">
      <c r="B94" s="46" t="s">
        <v>134</v>
      </c>
      <c r="C94" s="50">
        <v>1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1</v>
      </c>
      <c r="L94" s="50">
        <v>0</v>
      </c>
      <c r="M94" s="50">
        <v>0</v>
      </c>
      <c r="N94" s="50">
        <v>0</v>
      </c>
      <c r="O94" s="15">
        <f t="shared" si="35"/>
        <v>2</v>
      </c>
      <c r="P94" s="15">
        <f t="shared" si="36"/>
        <v>2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0</v>
      </c>
      <c r="N95" s="50">
        <v>0</v>
      </c>
      <c r="O95" s="15">
        <f t="shared" si="35"/>
        <v>0</v>
      </c>
      <c r="P95" s="15">
        <f t="shared" si="36"/>
        <v>0</v>
      </c>
      <c r="R95" s="8"/>
      <c r="T95"/>
    </row>
    <row r="96" spans="2:20" ht="23.1" customHeight="1" x14ac:dyDescent="0.25">
      <c r="B96" s="47" t="s">
        <v>136</v>
      </c>
      <c r="C96" s="50">
        <v>0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0</v>
      </c>
      <c r="N96" s="50">
        <v>0</v>
      </c>
      <c r="O96" s="15">
        <f t="shared" si="35"/>
        <v>0</v>
      </c>
      <c r="P96" s="15">
        <f t="shared" si="36"/>
        <v>0</v>
      </c>
      <c r="R96" s="8"/>
      <c r="T96"/>
    </row>
    <row r="97" spans="2:20" ht="23.1" customHeight="1" x14ac:dyDescent="0.25">
      <c r="B97" s="45" t="s">
        <v>137</v>
      </c>
      <c r="C97" s="50">
        <v>1</v>
      </c>
      <c r="D97" s="50">
        <v>0</v>
      </c>
      <c r="E97" s="50">
        <v>0</v>
      </c>
      <c r="F97" s="50">
        <v>2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0</v>
      </c>
      <c r="N97" s="50">
        <v>0</v>
      </c>
      <c r="O97" s="15">
        <f t="shared" si="35"/>
        <v>3</v>
      </c>
      <c r="P97" s="15">
        <f t="shared" si="36"/>
        <v>3</v>
      </c>
      <c r="R97" s="8"/>
      <c r="T97"/>
    </row>
    <row r="98" spans="2:20" ht="23.1" customHeight="1" x14ac:dyDescent="0.25">
      <c r="B98" s="46" t="s">
        <v>138</v>
      </c>
      <c r="C98" s="50">
        <v>0</v>
      </c>
      <c r="D98" s="50">
        <v>0</v>
      </c>
      <c r="E98" s="50">
        <v>0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1</v>
      </c>
      <c r="L98" s="50">
        <v>0</v>
      </c>
      <c r="M98" s="50">
        <v>0</v>
      </c>
      <c r="N98" s="50">
        <v>0</v>
      </c>
      <c r="O98" s="15">
        <f t="shared" si="35"/>
        <v>1</v>
      </c>
      <c r="P98" s="15">
        <f t="shared" si="36"/>
        <v>1</v>
      </c>
      <c r="R98" s="8"/>
      <c r="T98"/>
    </row>
    <row r="99" spans="2:20" ht="23.1" customHeight="1" x14ac:dyDescent="0.25">
      <c r="B99" s="45" t="s">
        <v>139</v>
      </c>
      <c r="C99" s="50">
        <v>0</v>
      </c>
      <c r="D99" s="50">
        <v>0</v>
      </c>
      <c r="E99" s="50">
        <v>0</v>
      </c>
      <c r="F99" s="50">
        <v>0</v>
      </c>
      <c r="G99" s="50">
        <v>2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1</v>
      </c>
      <c r="N99" s="50">
        <v>0</v>
      </c>
      <c r="O99" s="15">
        <f t="shared" si="35"/>
        <v>2</v>
      </c>
      <c r="P99" s="15">
        <f t="shared" si="36"/>
        <v>3</v>
      </c>
      <c r="R99" s="8"/>
      <c r="T99"/>
    </row>
    <row r="100" spans="2:20" ht="23.1" customHeight="1" x14ac:dyDescent="0.25">
      <c r="B100" s="47" t="s">
        <v>140</v>
      </c>
      <c r="C100" s="50">
        <v>1</v>
      </c>
      <c r="D100" s="50">
        <v>0</v>
      </c>
      <c r="E100" s="50">
        <v>0</v>
      </c>
      <c r="F100" s="50">
        <v>1</v>
      </c>
      <c r="G100" s="50">
        <v>0</v>
      </c>
      <c r="H100" s="50">
        <v>0</v>
      </c>
      <c r="I100" s="50">
        <v>1</v>
      </c>
      <c r="J100" s="50">
        <v>1</v>
      </c>
      <c r="K100" s="50">
        <v>0</v>
      </c>
      <c r="L100" s="50">
        <v>0</v>
      </c>
      <c r="M100" s="50">
        <v>5</v>
      </c>
      <c r="N100" s="50">
        <v>0</v>
      </c>
      <c r="O100" s="15">
        <f t="shared" si="35"/>
        <v>4</v>
      </c>
      <c r="P100" s="15">
        <f t="shared" si="36"/>
        <v>9</v>
      </c>
      <c r="R100" s="8"/>
      <c r="T100"/>
    </row>
    <row r="101" spans="2:20" ht="23.1" customHeight="1" x14ac:dyDescent="0.25">
      <c r="B101" s="45" t="s">
        <v>141</v>
      </c>
      <c r="C101" s="50">
        <v>0</v>
      </c>
      <c r="D101" s="50">
        <v>0</v>
      </c>
      <c r="E101" s="50">
        <v>0</v>
      </c>
      <c r="F101" s="50">
        <v>2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1</v>
      </c>
      <c r="N101" s="50">
        <v>0</v>
      </c>
      <c r="O101" s="15">
        <f t="shared" si="35"/>
        <v>2</v>
      </c>
      <c r="P101" s="15">
        <f t="shared" si="36"/>
        <v>3</v>
      </c>
      <c r="R101" s="8"/>
      <c r="T101"/>
    </row>
    <row r="102" spans="2:20" ht="23.1" customHeight="1" x14ac:dyDescent="0.25">
      <c r="B102" s="46" t="s">
        <v>142</v>
      </c>
      <c r="C102" s="50">
        <v>2</v>
      </c>
      <c r="D102" s="50">
        <v>0</v>
      </c>
      <c r="E102" s="50">
        <v>0</v>
      </c>
      <c r="F102" s="50">
        <v>0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0</v>
      </c>
      <c r="N102" s="50">
        <v>0</v>
      </c>
      <c r="O102" s="15">
        <f t="shared" si="35"/>
        <v>2</v>
      </c>
      <c r="P102" s="15">
        <f t="shared" si="36"/>
        <v>2</v>
      </c>
      <c r="R102" s="8"/>
      <c r="T102"/>
    </row>
    <row r="103" spans="2:20" ht="23.1" customHeight="1" x14ac:dyDescent="0.25">
      <c r="B103" s="45" t="s">
        <v>143</v>
      </c>
      <c r="C103" s="50">
        <v>3</v>
      </c>
      <c r="D103" s="50">
        <v>0</v>
      </c>
      <c r="E103" s="50">
        <v>1</v>
      </c>
      <c r="F103" s="50">
        <v>1</v>
      </c>
      <c r="G103" s="50">
        <v>0</v>
      </c>
      <c r="H103" s="50">
        <v>0</v>
      </c>
      <c r="I103" s="50">
        <v>0</v>
      </c>
      <c r="J103" s="50">
        <v>2</v>
      </c>
      <c r="K103" s="50">
        <v>1</v>
      </c>
      <c r="L103" s="50">
        <v>0</v>
      </c>
      <c r="M103" s="50">
        <v>9</v>
      </c>
      <c r="N103" s="50">
        <v>0</v>
      </c>
      <c r="O103" s="15">
        <f t="shared" si="35"/>
        <v>8</v>
      </c>
      <c r="P103" s="15">
        <f t="shared" si="36"/>
        <v>17</v>
      </c>
      <c r="R103" s="8"/>
      <c r="T103"/>
    </row>
    <row r="104" spans="2:20" ht="23.1" customHeight="1" x14ac:dyDescent="0.25">
      <c r="B104" s="47" t="s">
        <v>144</v>
      </c>
      <c r="C104" s="50">
        <v>1</v>
      </c>
      <c r="D104" s="50">
        <v>2</v>
      </c>
      <c r="E104" s="50">
        <v>1</v>
      </c>
      <c r="F104" s="50">
        <v>2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50">
        <v>10</v>
      </c>
      <c r="N104" s="50">
        <v>0</v>
      </c>
      <c r="O104" s="15">
        <f t="shared" si="35"/>
        <v>6</v>
      </c>
      <c r="P104" s="15">
        <f t="shared" si="36"/>
        <v>16</v>
      </c>
      <c r="R104" s="8"/>
      <c r="T104"/>
    </row>
    <row r="105" spans="2:20" ht="23.1" customHeight="1" x14ac:dyDescent="0.25">
      <c r="B105" s="45" t="s">
        <v>145</v>
      </c>
      <c r="C105" s="50">
        <v>2</v>
      </c>
      <c r="D105" s="50">
        <v>1</v>
      </c>
      <c r="E105" s="50">
        <v>0</v>
      </c>
      <c r="F105" s="50">
        <v>0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50">
        <v>6</v>
      </c>
      <c r="N105" s="50">
        <v>0</v>
      </c>
      <c r="O105" s="15">
        <f t="shared" si="35"/>
        <v>3</v>
      </c>
      <c r="P105" s="15">
        <f t="shared" si="36"/>
        <v>9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351</v>
      </c>
      <c r="D106" s="16">
        <f t="shared" ref="D106:P106" si="37">SUM(D10:D105)</f>
        <v>77</v>
      </c>
      <c r="E106" s="16">
        <f t="shared" si="37"/>
        <v>69</v>
      </c>
      <c r="F106" s="16">
        <f t="shared" si="37"/>
        <v>55</v>
      </c>
      <c r="G106" s="16">
        <f t="shared" si="37"/>
        <v>7</v>
      </c>
      <c r="H106" s="16">
        <f t="shared" si="37"/>
        <v>5</v>
      </c>
      <c r="I106" s="16">
        <f t="shared" si="37"/>
        <v>94</v>
      </c>
      <c r="J106" s="16">
        <f t="shared" si="37"/>
        <v>49</v>
      </c>
      <c r="K106" s="16">
        <f t="shared" si="37"/>
        <v>11</v>
      </c>
      <c r="L106" s="16">
        <f t="shared" si="37"/>
        <v>3</v>
      </c>
      <c r="M106" s="16">
        <f t="shared" si="37"/>
        <v>1140</v>
      </c>
      <c r="N106" s="16">
        <f t="shared" si="37"/>
        <v>0</v>
      </c>
      <c r="O106" s="16">
        <f t="shared" si="37"/>
        <v>721</v>
      </c>
      <c r="P106" s="16">
        <f t="shared" si="37"/>
        <v>1861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0.18860827512090275</v>
      </c>
      <c r="D107" s="43">
        <f t="shared" si="38"/>
        <v>4.1375604513702313E-2</v>
      </c>
      <c r="E107" s="43">
        <f t="shared" si="38"/>
        <v>3.7076840408382591E-2</v>
      </c>
      <c r="F107" s="43">
        <f t="shared" si="38"/>
        <v>2.9554003224073078E-2</v>
      </c>
      <c r="G107" s="43">
        <f t="shared" si="38"/>
        <v>3.7614185921547557E-3</v>
      </c>
      <c r="H107" s="43">
        <f t="shared" si="38"/>
        <v>2.6867275658248252E-3</v>
      </c>
      <c r="I107" s="43">
        <f t="shared" si="38"/>
        <v>5.051047823750672E-2</v>
      </c>
      <c r="J107" s="43">
        <f t="shared" si="38"/>
        <v>2.6329930145083287E-2</v>
      </c>
      <c r="K107" s="43">
        <f t="shared" si="38"/>
        <v>5.9108006448146157E-3</v>
      </c>
      <c r="L107" s="43">
        <f t="shared" si="38"/>
        <v>1.6120365394948952E-3</v>
      </c>
      <c r="M107" s="43">
        <f t="shared" si="38"/>
        <v>0.6125738850080602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0.4868238557558946</v>
      </c>
      <c r="D108" s="44">
        <f t="shared" ref="D108:N108" si="39">D106/$O$106</f>
        <v>0.10679611650485436</v>
      </c>
      <c r="E108" s="44">
        <f t="shared" si="39"/>
        <v>9.5700416088765602E-2</v>
      </c>
      <c r="F108" s="44">
        <f t="shared" si="39"/>
        <v>7.6282940360610257E-2</v>
      </c>
      <c r="G108" s="44">
        <f t="shared" si="39"/>
        <v>9.7087378640776691E-3</v>
      </c>
      <c r="H108" s="44">
        <f t="shared" si="39"/>
        <v>6.9348127600554789E-3</v>
      </c>
      <c r="I108" s="44">
        <f t="shared" si="39"/>
        <v>0.13037447988904299</v>
      </c>
      <c r="J108" s="44">
        <f t="shared" si="39"/>
        <v>6.7961165048543687E-2</v>
      </c>
      <c r="K108" s="44">
        <f t="shared" si="39"/>
        <v>1.5256588072122053E-2</v>
      </c>
      <c r="L108" s="44">
        <f t="shared" si="39"/>
        <v>4.160887656033287E-3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AF126"/>
  <sheetViews>
    <sheetView view="pageBreakPreview" zoomScale="60" workbookViewId="0">
      <selection activeCell="D5" sqref="D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71" t="s">
        <v>23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</row>
    <row r="2" spans="2:32" ht="20.100000000000001" customHeight="1" x14ac:dyDescent="0.25">
      <c r="B2" s="72" t="s">
        <v>95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</row>
    <row r="3" spans="2:32" ht="20.100000000000001" customHeight="1" x14ac:dyDescent="0.25">
      <c r="B3" s="22" t="s">
        <v>96</v>
      </c>
      <c r="C3" s="76" t="str">
        <f>'23.09 Bukasa-Wakiso'!C3:G3</f>
        <v>MCC - C2 - STN0-64- BUKASA-WAKISO ROAD</v>
      </c>
      <c r="D3" s="76"/>
      <c r="E3" s="76"/>
      <c r="F3" s="76"/>
      <c r="G3" s="76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182</v>
      </c>
      <c r="E5" s="3"/>
      <c r="F5" s="41" t="s">
        <v>1</v>
      </c>
      <c r="G5" s="78" t="str">
        <f>'25.09 Wakiso-Bukasa'!G5:H5</f>
        <v>Wakiso Junior Sch.</v>
      </c>
      <c r="H5" s="79"/>
      <c r="I5" s="14"/>
      <c r="J5" s="2" t="s">
        <v>5</v>
      </c>
      <c r="K5" s="78" t="str">
        <f>'25.09 Wakiso-Bukasa'!K5:L5</f>
        <v>Tusasirwe Leah</v>
      </c>
      <c r="L5" s="79"/>
      <c r="M5" s="10"/>
      <c r="N5" s="10"/>
      <c r="O5" s="3"/>
      <c r="P5" s="3"/>
    </row>
    <row r="6" spans="2:32" ht="23.25" customHeight="1" x14ac:dyDescent="0.25">
      <c r="C6" s="2" t="s">
        <v>4</v>
      </c>
      <c r="D6" s="78" t="str">
        <f>'23.09 Bukasa-Wakiso'!D6:E6</f>
        <v>Bukasa</v>
      </c>
      <c r="E6" s="79"/>
      <c r="F6" s="2" t="s">
        <v>2</v>
      </c>
      <c r="G6" s="78" t="str">
        <f>'23.09 Bukasa-Wakiso'!G6:H6</f>
        <v>Wakiso</v>
      </c>
      <c r="H6" s="79"/>
      <c r="J6" s="2" t="s">
        <v>21</v>
      </c>
      <c r="K6" s="78" t="str">
        <f>'25.09 Wakiso-Bukasa'!K6:L6</f>
        <v>Nusurah</v>
      </c>
      <c r="L6" s="79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70" t="s">
        <v>88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6</v>
      </c>
      <c r="D10" s="50">
        <v>4</v>
      </c>
      <c r="E10" s="50">
        <v>1</v>
      </c>
      <c r="F10" s="50">
        <v>0</v>
      </c>
      <c r="G10" s="50">
        <v>3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17</v>
      </c>
      <c r="N10" s="50">
        <v>0</v>
      </c>
      <c r="O10" s="15">
        <f t="shared" ref="O10:O57" si="0">SUM(C10:L10,N10)</f>
        <v>14</v>
      </c>
      <c r="P10" s="15">
        <f t="shared" ref="P10:P57" si="1">SUM(C10:N10)</f>
        <v>31</v>
      </c>
      <c r="R10" s="1" t="s">
        <v>6</v>
      </c>
      <c r="S10" s="17">
        <f t="shared" ref="S10:AF10" si="2">SUM(C10:C13)</f>
        <v>40</v>
      </c>
      <c r="T10" s="17">
        <f t="shared" si="2"/>
        <v>25</v>
      </c>
      <c r="U10" s="17">
        <f t="shared" si="2"/>
        <v>8</v>
      </c>
      <c r="V10" s="17">
        <f t="shared" si="2"/>
        <v>2</v>
      </c>
      <c r="W10" s="17">
        <f t="shared" si="2"/>
        <v>4</v>
      </c>
      <c r="X10" s="17">
        <f t="shared" si="2"/>
        <v>0</v>
      </c>
      <c r="Y10" s="17">
        <f t="shared" si="2"/>
        <v>7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69</v>
      </c>
      <c r="AD10" s="17">
        <f t="shared" si="2"/>
        <v>0</v>
      </c>
      <c r="AE10" s="31">
        <f t="shared" si="2"/>
        <v>86</v>
      </c>
      <c r="AF10" s="31">
        <f t="shared" si="2"/>
        <v>155</v>
      </c>
    </row>
    <row r="11" spans="2:32" s="6" customFormat="1" ht="23.1" customHeight="1" x14ac:dyDescent="0.25">
      <c r="B11" s="23" t="s">
        <v>38</v>
      </c>
      <c r="C11" s="50">
        <v>6</v>
      </c>
      <c r="D11" s="50">
        <v>8</v>
      </c>
      <c r="E11" s="50">
        <v>0</v>
      </c>
      <c r="F11" s="50">
        <v>0</v>
      </c>
      <c r="G11" s="50">
        <v>1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21</v>
      </c>
      <c r="N11" s="50">
        <v>0</v>
      </c>
      <c r="O11" s="15">
        <f t="shared" si="0"/>
        <v>15</v>
      </c>
      <c r="P11" s="15">
        <f t="shared" si="1"/>
        <v>36</v>
      </c>
      <c r="R11" s="1" t="s">
        <v>7</v>
      </c>
      <c r="S11" s="17">
        <f t="shared" ref="S11:AF11" si="3">SUM(C14:C17)</f>
        <v>18</v>
      </c>
      <c r="T11" s="17">
        <f t="shared" si="3"/>
        <v>18</v>
      </c>
      <c r="U11" s="17">
        <f t="shared" si="3"/>
        <v>9</v>
      </c>
      <c r="V11" s="17">
        <f t="shared" si="3"/>
        <v>3</v>
      </c>
      <c r="W11" s="17">
        <f t="shared" si="3"/>
        <v>1</v>
      </c>
      <c r="X11" s="17">
        <f t="shared" si="3"/>
        <v>2</v>
      </c>
      <c r="Y11" s="17">
        <f t="shared" si="3"/>
        <v>2</v>
      </c>
      <c r="Z11" s="17">
        <f t="shared" si="3"/>
        <v>1</v>
      </c>
      <c r="AA11" s="17">
        <f t="shared" si="3"/>
        <v>0</v>
      </c>
      <c r="AB11" s="17">
        <f t="shared" si="3"/>
        <v>0</v>
      </c>
      <c r="AC11" s="17">
        <f t="shared" si="3"/>
        <v>72</v>
      </c>
      <c r="AD11" s="17">
        <f t="shared" si="3"/>
        <v>0</v>
      </c>
      <c r="AE11" s="31">
        <f t="shared" si="3"/>
        <v>54</v>
      </c>
      <c r="AF11" s="31">
        <f t="shared" si="3"/>
        <v>126</v>
      </c>
    </row>
    <row r="12" spans="2:32" ht="23.1" customHeight="1" x14ac:dyDescent="0.25">
      <c r="B12" s="23" t="s">
        <v>39</v>
      </c>
      <c r="C12" s="50">
        <v>13</v>
      </c>
      <c r="D12" s="50">
        <v>4</v>
      </c>
      <c r="E12" s="50">
        <v>5</v>
      </c>
      <c r="F12" s="50">
        <v>0</v>
      </c>
      <c r="G12" s="50">
        <v>0</v>
      </c>
      <c r="H12" s="50">
        <v>0</v>
      </c>
      <c r="I12" s="50">
        <v>3</v>
      </c>
      <c r="J12" s="50">
        <v>0</v>
      </c>
      <c r="K12" s="50">
        <v>0</v>
      </c>
      <c r="L12" s="50">
        <v>0</v>
      </c>
      <c r="M12" s="50">
        <v>18</v>
      </c>
      <c r="N12" s="50">
        <v>0</v>
      </c>
      <c r="O12" s="15">
        <f t="shared" si="0"/>
        <v>25</v>
      </c>
      <c r="P12" s="15">
        <f t="shared" si="1"/>
        <v>43</v>
      </c>
      <c r="R12" s="1" t="s">
        <v>8</v>
      </c>
      <c r="S12" s="17">
        <f t="shared" ref="S12:AF12" si="4">SUM(C18:C21)</f>
        <v>29</v>
      </c>
      <c r="T12" s="17">
        <f t="shared" si="4"/>
        <v>16</v>
      </c>
      <c r="U12" s="17">
        <f t="shared" si="4"/>
        <v>4</v>
      </c>
      <c r="V12" s="17">
        <f t="shared" si="4"/>
        <v>0</v>
      </c>
      <c r="W12" s="17">
        <f t="shared" si="4"/>
        <v>0</v>
      </c>
      <c r="X12" s="17">
        <f t="shared" si="4"/>
        <v>0</v>
      </c>
      <c r="Y12" s="17">
        <f t="shared" si="4"/>
        <v>7</v>
      </c>
      <c r="Z12" s="17">
        <f t="shared" si="4"/>
        <v>1</v>
      </c>
      <c r="AA12" s="17">
        <f t="shared" si="4"/>
        <v>0</v>
      </c>
      <c r="AB12" s="17">
        <f t="shared" si="4"/>
        <v>0</v>
      </c>
      <c r="AC12" s="17">
        <f t="shared" si="4"/>
        <v>59</v>
      </c>
      <c r="AD12" s="17">
        <f t="shared" si="4"/>
        <v>0</v>
      </c>
      <c r="AE12" s="31">
        <f t="shared" si="4"/>
        <v>57</v>
      </c>
      <c r="AF12" s="31">
        <f t="shared" si="4"/>
        <v>116</v>
      </c>
    </row>
    <row r="13" spans="2:32" ht="23.1" customHeight="1" x14ac:dyDescent="0.25">
      <c r="B13" s="23" t="s">
        <v>40</v>
      </c>
      <c r="C13" s="50">
        <v>15</v>
      </c>
      <c r="D13" s="50">
        <v>9</v>
      </c>
      <c r="E13" s="50">
        <v>2</v>
      </c>
      <c r="F13" s="50">
        <v>2</v>
      </c>
      <c r="G13" s="50">
        <v>0</v>
      </c>
      <c r="H13" s="50">
        <v>0</v>
      </c>
      <c r="I13" s="50">
        <v>4</v>
      </c>
      <c r="J13" s="50">
        <v>0</v>
      </c>
      <c r="K13" s="50">
        <v>0</v>
      </c>
      <c r="L13" s="50">
        <v>0</v>
      </c>
      <c r="M13" s="50">
        <v>13</v>
      </c>
      <c r="N13" s="50">
        <v>0</v>
      </c>
      <c r="O13" s="15">
        <f t="shared" si="0"/>
        <v>32</v>
      </c>
      <c r="P13" s="15">
        <f t="shared" si="1"/>
        <v>45</v>
      </c>
      <c r="R13" s="1" t="s">
        <v>9</v>
      </c>
      <c r="S13" s="17">
        <f t="shared" ref="S13:AF13" si="5">SUM(C22:C25)</f>
        <v>18</v>
      </c>
      <c r="T13" s="17">
        <f t="shared" si="5"/>
        <v>18</v>
      </c>
      <c r="U13" s="17">
        <f t="shared" si="5"/>
        <v>8</v>
      </c>
      <c r="V13" s="17">
        <f t="shared" si="5"/>
        <v>1</v>
      </c>
      <c r="W13" s="17">
        <f t="shared" si="5"/>
        <v>0</v>
      </c>
      <c r="X13" s="17">
        <f t="shared" si="5"/>
        <v>0</v>
      </c>
      <c r="Y13" s="17">
        <f t="shared" si="5"/>
        <v>5</v>
      </c>
      <c r="Z13" s="17">
        <f t="shared" si="5"/>
        <v>1</v>
      </c>
      <c r="AA13" s="17">
        <f t="shared" si="5"/>
        <v>0</v>
      </c>
      <c r="AB13" s="17">
        <f t="shared" si="5"/>
        <v>0</v>
      </c>
      <c r="AC13" s="17">
        <f t="shared" si="5"/>
        <v>59</v>
      </c>
      <c r="AD13" s="17">
        <f t="shared" si="5"/>
        <v>0</v>
      </c>
      <c r="AE13" s="31">
        <f t="shared" si="5"/>
        <v>51</v>
      </c>
      <c r="AF13" s="31">
        <f t="shared" si="5"/>
        <v>110</v>
      </c>
    </row>
    <row r="14" spans="2:32" ht="23.1" customHeight="1" x14ac:dyDescent="0.25">
      <c r="B14" s="23" t="s">
        <v>41</v>
      </c>
      <c r="C14" s="50">
        <v>2</v>
      </c>
      <c r="D14" s="50">
        <v>3</v>
      </c>
      <c r="E14" s="50">
        <v>1</v>
      </c>
      <c r="F14" s="50">
        <v>1</v>
      </c>
      <c r="G14" s="50">
        <v>0</v>
      </c>
      <c r="H14" s="50">
        <v>2</v>
      </c>
      <c r="I14" s="50">
        <v>0</v>
      </c>
      <c r="J14" s="50">
        <v>0</v>
      </c>
      <c r="K14" s="50">
        <v>0</v>
      </c>
      <c r="L14" s="50">
        <v>0</v>
      </c>
      <c r="M14" s="50">
        <v>18</v>
      </c>
      <c r="N14" s="50">
        <v>0</v>
      </c>
      <c r="O14" s="15">
        <f t="shared" si="0"/>
        <v>9</v>
      </c>
      <c r="P14" s="15">
        <f t="shared" si="1"/>
        <v>27</v>
      </c>
      <c r="R14" s="1" t="s">
        <v>10</v>
      </c>
      <c r="S14" s="17">
        <f t="shared" ref="S14:AF14" si="6">SUM(C26:C29)</f>
        <v>20</v>
      </c>
      <c r="T14" s="17">
        <f t="shared" si="6"/>
        <v>16</v>
      </c>
      <c r="U14" s="17">
        <f t="shared" si="6"/>
        <v>9</v>
      </c>
      <c r="V14" s="17">
        <f t="shared" si="6"/>
        <v>0</v>
      </c>
      <c r="W14" s="17">
        <f t="shared" si="6"/>
        <v>0</v>
      </c>
      <c r="X14" s="17">
        <f t="shared" si="6"/>
        <v>0</v>
      </c>
      <c r="Y14" s="17">
        <f t="shared" si="6"/>
        <v>16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72</v>
      </c>
      <c r="AD14" s="17">
        <f t="shared" si="6"/>
        <v>0</v>
      </c>
      <c r="AE14" s="31">
        <f t="shared" si="6"/>
        <v>61</v>
      </c>
      <c r="AF14" s="31">
        <f t="shared" si="6"/>
        <v>133</v>
      </c>
    </row>
    <row r="15" spans="2:32" ht="23.1" customHeight="1" x14ac:dyDescent="0.25">
      <c r="B15" s="23" t="s">
        <v>42</v>
      </c>
      <c r="C15" s="50">
        <v>6</v>
      </c>
      <c r="D15" s="50">
        <v>4</v>
      </c>
      <c r="E15" s="50">
        <v>4</v>
      </c>
      <c r="F15" s="50">
        <v>0</v>
      </c>
      <c r="G15" s="50">
        <v>1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21</v>
      </c>
      <c r="N15" s="50">
        <v>0</v>
      </c>
      <c r="O15" s="15">
        <f t="shared" si="0"/>
        <v>15</v>
      </c>
      <c r="P15" s="15">
        <f t="shared" si="1"/>
        <v>36</v>
      </c>
      <c r="R15" s="1" t="s">
        <v>11</v>
      </c>
      <c r="S15" s="17">
        <f t="shared" ref="S15:AF15" si="7">SUM(C30:C33)</f>
        <v>18</v>
      </c>
      <c r="T15" s="17">
        <f t="shared" si="7"/>
        <v>11</v>
      </c>
      <c r="U15" s="17">
        <f t="shared" si="7"/>
        <v>3</v>
      </c>
      <c r="V15" s="17">
        <f t="shared" si="7"/>
        <v>5</v>
      </c>
      <c r="W15" s="17">
        <f t="shared" si="7"/>
        <v>3</v>
      </c>
      <c r="X15" s="17">
        <f t="shared" si="7"/>
        <v>0</v>
      </c>
      <c r="Y15" s="17">
        <f t="shared" si="7"/>
        <v>13</v>
      </c>
      <c r="Z15" s="17">
        <f t="shared" si="7"/>
        <v>1</v>
      </c>
      <c r="AA15" s="17">
        <f t="shared" si="7"/>
        <v>1</v>
      </c>
      <c r="AB15" s="17">
        <f t="shared" si="7"/>
        <v>0</v>
      </c>
      <c r="AC15" s="17">
        <f t="shared" si="7"/>
        <v>53</v>
      </c>
      <c r="AD15" s="17">
        <f t="shared" si="7"/>
        <v>1</v>
      </c>
      <c r="AE15" s="31">
        <f t="shared" si="7"/>
        <v>56</v>
      </c>
      <c r="AF15" s="31">
        <f t="shared" si="7"/>
        <v>109</v>
      </c>
    </row>
    <row r="16" spans="2:32" ht="23.1" customHeight="1" x14ac:dyDescent="0.25">
      <c r="B16" s="23" t="s">
        <v>43</v>
      </c>
      <c r="C16" s="50">
        <v>3</v>
      </c>
      <c r="D16" s="50">
        <v>4</v>
      </c>
      <c r="E16" s="50">
        <v>1</v>
      </c>
      <c r="F16" s="50">
        <v>2</v>
      </c>
      <c r="G16" s="50">
        <v>0</v>
      </c>
      <c r="H16" s="50">
        <v>0</v>
      </c>
      <c r="I16" s="50">
        <v>0</v>
      </c>
      <c r="J16" s="50">
        <v>1</v>
      </c>
      <c r="K16" s="50">
        <v>0</v>
      </c>
      <c r="L16" s="50">
        <v>0</v>
      </c>
      <c r="M16" s="50">
        <v>18</v>
      </c>
      <c r="N16" s="50">
        <v>0</v>
      </c>
      <c r="O16" s="15">
        <f t="shared" si="0"/>
        <v>11</v>
      </c>
      <c r="P16" s="15">
        <f t="shared" si="1"/>
        <v>29</v>
      </c>
      <c r="R16" s="1" t="s">
        <v>12</v>
      </c>
      <c r="S16" s="17">
        <f t="shared" ref="S16:AF16" si="8">SUM(C34:C37)</f>
        <v>3</v>
      </c>
      <c r="T16" s="17">
        <f t="shared" si="8"/>
        <v>2</v>
      </c>
      <c r="U16" s="17">
        <f t="shared" si="8"/>
        <v>1</v>
      </c>
      <c r="V16" s="17">
        <f t="shared" si="8"/>
        <v>1</v>
      </c>
      <c r="W16" s="17">
        <f t="shared" si="8"/>
        <v>1</v>
      </c>
      <c r="X16" s="17">
        <f t="shared" si="8"/>
        <v>1</v>
      </c>
      <c r="Y16" s="17">
        <f t="shared" si="8"/>
        <v>1</v>
      </c>
      <c r="Z16" s="17">
        <f t="shared" si="8"/>
        <v>1</v>
      </c>
      <c r="AA16" s="17">
        <f t="shared" si="8"/>
        <v>0</v>
      </c>
      <c r="AB16" s="17">
        <f t="shared" si="8"/>
        <v>0</v>
      </c>
      <c r="AC16" s="17">
        <f t="shared" si="8"/>
        <v>4</v>
      </c>
      <c r="AD16" s="17">
        <f t="shared" si="8"/>
        <v>0</v>
      </c>
      <c r="AE16" s="31">
        <f t="shared" si="8"/>
        <v>11</v>
      </c>
      <c r="AF16" s="31">
        <f t="shared" si="8"/>
        <v>15</v>
      </c>
    </row>
    <row r="17" spans="2:32" ht="23.1" customHeight="1" x14ac:dyDescent="0.25">
      <c r="B17" s="23" t="s">
        <v>44</v>
      </c>
      <c r="C17" s="50">
        <v>7</v>
      </c>
      <c r="D17" s="50">
        <v>7</v>
      </c>
      <c r="E17" s="50">
        <v>3</v>
      </c>
      <c r="F17" s="50">
        <v>0</v>
      </c>
      <c r="G17" s="50">
        <v>0</v>
      </c>
      <c r="H17" s="50">
        <v>0</v>
      </c>
      <c r="I17" s="50">
        <v>2</v>
      </c>
      <c r="J17" s="50">
        <v>0</v>
      </c>
      <c r="K17" s="50">
        <v>0</v>
      </c>
      <c r="L17" s="50">
        <v>0</v>
      </c>
      <c r="M17" s="50">
        <v>15</v>
      </c>
      <c r="N17" s="50">
        <v>0</v>
      </c>
      <c r="O17" s="15">
        <f t="shared" si="0"/>
        <v>19</v>
      </c>
      <c r="P17" s="15">
        <f t="shared" si="1"/>
        <v>34</v>
      </c>
      <c r="R17" s="1" t="s">
        <v>13</v>
      </c>
      <c r="S17" s="17">
        <f t="shared" ref="S17:AF17" si="9">SUM(C38:C41)</f>
        <v>16</v>
      </c>
      <c r="T17" s="17">
        <f t="shared" si="9"/>
        <v>7</v>
      </c>
      <c r="U17" s="17">
        <f t="shared" si="9"/>
        <v>2</v>
      </c>
      <c r="V17" s="17">
        <f t="shared" si="9"/>
        <v>2</v>
      </c>
      <c r="W17" s="17">
        <f t="shared" si="9"/>
        <v>0</v>
      </c>
      <c r="X17" s="17">
        <f t="shared" si="9"/>
        <v>0</v>
      </c>
      <c r="Y17" s="17">
        <f t="shared" si="9"/>
        <v>6</v>
      </c>
      <c r="Z17" s="17">
        <f t="shared" si="9"/>
        <v>1</v>
      </c>
      <c r="AA17" s="17">
        <f t="shared" si="9"/>
        <v>0</v>
      </c>
      <c r="AB17" s="17">
        <f t="shared" si="9"/>
        <v>0</v>
      </c>
      <c r="AC17" s="17">
        <f t="shared" si="9"/>
        <v>32</v>
      </c>
      <c r="AD17" s="17">
        <f t="shared" si="9"/>
        <v>0</v>
      </c>
      <c r="AE17" s="31">
        <f t="shared" si="9"/>
        <v>34</v>
      </c>
      <c r="AF17" s="31">
        <f t="shared" si="9"/>
        <v>66</v>
      </c>
    </row>
    <row r="18" spans="2:32" ht="23.1" customHeight="1" x14ac:dyDescent="0.25">
      <c r="B18" s="23" t="s">
        <v>45</v>
      </c>
      <c r="C18" s="50">
        <v>3</v>
      </c>
      <c r="D18" s="50">
        <v>6</v>
      </c>
      <c r="E18" s="50">
        <v>0</v>
      </c>
      <c r="F18" s="50">
        <v>0</v>
      </c>
      <c r="G18" s="50">
        <v>0</v>
      </c>
      <c r="H18" s="50">
        <v>0</v>
      </c>
      <c r="I18" s="50">
        <v>1</v>
      </c>
      <c r="J18" s="50">
        <v>0</v>
      </c>
      <c r="K18" s="50">
        <v>0</v>
      </c>
      <c r="L18" s="50">
        <v>0</v>
      </c>
      <c r="M18" s="50">
        <v>17</v>
      </c>
      <c r="N18" s="50">
        <v>0</v>
      </c>
      <c r="O18" s="15">
        <f t="shared" si="0"/>
        <v>10</v>
      </c>
      <c r="P18" s="15">
        <f t="shared" si="1"/>
        <v>27</v>
      </c>
      <c r="R18" s="1" t="s">
        <v>14</v>
      </c>
      <c r="S18" s="17">
        <f t="shared" ref="S18:AF18" si="10">SUM(C42:C45)</f>
        <v>16</v>
      </c>
      <c r="T18" s="17">
        <f t="shared" si="10"/>
        <v>14</v>
      </c>
      <c r="U18" s="17">
        <f t="shared" si="10"/>
        <v>5</v>
      </c>
      <c r="V18" s="17">
        <f t="shared" si="10"/>
        <v>1</v>
      </c>
      <c r="W18" s="17">
        <f t="shared" si="10"/>
        <v>0</v>
      </c>
      <c r="X18" s="17">
        <f t="shared" si="10"/>
        <v>2</v>
      </c>
      <c r="Y18" s="17">
        <f t="shared" si="10"/>
        <v>6</v>
      </c>
      <c r="Z18" s="17">
        <f t="shared" si="10"/>
        <v>2</v>
      </c>
      <c r="AA18" s="17">
        <f t="shared" si="10"/>
        <v>0</v>
      </c>
      <c r="AB18" s="17">
        <f t="shared" si="10"/>
        <v>0</v>
      </c>
      <c r="AC18" s="17">
        <f t="shared" si="10"/>
        <v>48</v>
      </c>
      <c r="AD18" s="17">
        <f t="shared" si="10"/>
        <v>0</v>
      </c>
      <c r="AE18" s="31">
        <f t="shared" si="10"/>
        <v>46</v>
      </c>
      <c r="AF18" s="31">
        <f t="shared" si="10"/>
        <v>94</v>
      </c>
    </row>
    <row r="19" spans="2:32" ht="23.1" customHeight="1" x14ac:dyDescent="0.25">
      <c r="B19" s="23" t="s">
        <v>46</v>
      </c>
      <c r="C19" s="50">
        <v>11</v>
      </c>
      <c r="D19" s="50">
        <v>4</v>
      </c>
      <c r="E19" s="50">
        <v>0</v>
      </c>
      <c r="F19" s="50">
        <v>0</v>
      </c>
      <c r="G19" s="50">
        <v>0</v>
      </c>
      <c r="H19" s="50">
        <v>0</v>
      </c>
      <c r="I19" s="50">
        <v>2</v>
      </c>
      <c r="J19" s="50">
        <v>1</v>
      </c>
      <c r="K19" s="50">
        <v>0</v>
      </c>
      <c r="L19" s="50">
        <v>0</v>
      </c>
      <c r="M19" s="50">
        <v>19</v>
      </c>
      <c r="N19" s="50">
        <v>0</v>
      </c>
      <c r="O19" s="15">
        <f t="shared" si="0"/>
        <v>18</v>
      </c>
      <c r="P19" s="15">
        <f t="shared" si="1"/>
        <v>37</v>
      </c>
      <c r="R19" s="1" t="s">
        <v>15</v>
      </c>
      <c r="S19" s="17">
        <f t="shared" ref="S19:AF19" si="11">SUM(C46:C49)</f>
        <v>23</v>
      </c>
      <c r="T19" s="17">
        <f t="shared" si="11"/>
        <v>15</v>
      </c>
      <c r="U19" s="17">
        <f t="shared" si="11"/>
        <v>1</v>
      </c>
      <c r="V19" s="17">
        <f t="shared" si="11"/>
        <v>0</v>
      </c>
      <c r="W19" s="17">
        <f t="shared" si="11"/>
        <v>7</v>
      </c>
      <c r="X19" s="17">
        <f t="shared" si="11"/>
        <v>0</v>
      </c>
      <c r="Y19" s="17">
        <f t="shared" si="11"/>
        <v>2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68</v>
      </c>
      <c r="AD19" s="17">
        <f t="shared" si="11"/>
        <v>0</v>
      </c>
      <c r="AE19" s="31">
        <f t="shared" si="11"/>
        <v>48</v>
      </c>
      <c r="AF19" s="31">
        <f t="shared" si="11"/>
        <v>116</v>
      </c>
    </row>
    <row r="20" spans="2:32" ht="23.1" customHeight="1" x14ac:dyDescent="0.25">
      <c r="B20" s="23" t="s">
        <v>47</v>
      </c>
      <c r="C20" s="50">
        <v>9</v>
      </c>
      <c r="D20" s="50">
        <v>1</v>
      </c>
      <c r="E20" s="50">
        <v>3</v>
      </c>
      <c r="F20" s="50">
        <v>0</v>
      </c>
      <c r="G20" s="50">
        <v>0</v>
      </c>
      <c r="H20" s="50">
        <v>0</v>
      </c>
      <c r="I20" s="50">
        <v>2</v>
      </c>
      <c r="J20" s="50">
        <v>0</v>
      </c>
      <c r="K20" s="50">
        <v>0</v>
      </c>
      <c r="L20" s="50">
        <v>0</v>
      </c>
      <c r="M20" s="50">
        <v>13</v>
      </c>
      <c r="N20" s="50">
        <v>0</v>
      </c>
      <c r="O20" s="15">
        <f t="shared" si="0"/>
        <v>15</v>
      </c>
      <c r="P20" s="15">
        <f t="shared" si="1"/>
        <v>28</v>
      </c>
      <c r="R20" s="1" t="s">
        <v>16</v>
      </c>
      <c r="S20" s="17">
        <f t="shared" ref="S20:AF20" si="12">SUM(C50:C53)</f>
        <v>19</v>
      </c>
      <c r="T20" s="17">
        <f t="shared" si="12"/>
        <v>17</v>
      </c>
      <c r="U20" s="17">
        <f t="shared" si="12"/>
        <v>7</v>
      </c>
      <c r="V20" s="17">
        <f t="shared" si="12"/>
        <v>8</v>
      </c>
      <c r="W20" s="17">
        <f t="shared" si="12"/>
        <v>1</v>
      </c>
      <c r="X20" s="17">
        <f t="shared" si="12"/>
        <v>0</v>
      </c>
      <c r="Y20" s="17">
        <f t="shared" si="12"/>
        <v>3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92</v>
      </c>
      <c r="AD20" s="17">
        <f t="shared" si="12"/>
        <v>0</v>
      </c>
      <c r="AE20" s="31">
        <f t="shared" si="12"/>
        <v>55</v>
      </c>
      <c r="AF20" s="31">
        <f t="shared" si="12"/>
        <v>147</v>
      </c>
    </row>
    <row r="21" spans="2:32" ht="23.1" customHeight="1" x14ac:dyDescent="0.25">
      <c r="B21" s="23" t="s">
        <v>48</v>
      </c>
      <c r="C21" s="50">
        <v>6</v>
      </c>
      <c r="D21" s="50">
        <v>5</v>
      </c>
      <c r="E21" s="50">
        <v>1</v>
      </c>
      <c r="F21" s="50">
        <v>0</v>
      </c>
      <c r="G21" s="50">
        <v>0</v>
      </c>
      <c r="H21" s="50">
        <v>0</v>
      </c>
      <c r="I21" s="50">
        <v>2</v>
      </c>
      <c r="J21" s="50">
        <v>0</v>
      </c>
      <c r="K21" s="50">
        <v>0</v>
      </c>
      <c r="L21" s="50">
        <v>0</v>
      </c>
      <c r="M21" s="50">
        <v>10</v>
      </c>
      <c r="N21" s="50">
        <v>0</v>
      </c>
      <c r="O21" s="15">
        <f t="shared" si="0"/>
        <v>14</v>
      </c>
      <c r="P21" s="15">
        <f t="shared" si="1"/>
        <v>24</v>
      </c>
      <c r="R21" s="36" t="s">
        <v>20</v>
      </c>
      <c r="S21" s="34">
        <f t="shared" ref="S21:AF21" si="13">SUM(C54:C57)</f>
        <v>32</v>
      </c>
      <c r="T21" s="17">
        <f t="shared" si="13"/>
        <v>30</v>
      </c>
      <c r="U21" s="17">
        <f t="shared" si="13"/>
        <v>8</v>
      </c>
      <c r="V21" s="17">
        <f t="shared" si="13"/>
        <v>9</v>
      </c>
      <c r="W21" s="17">
        <f t="shared" si="13"/>
        <v>0</v>
      </c>
      <c r="X21" s="17">
        <f t="shared" si="13"/>
        <v>0</v>
      </c>
      <c r="Y21" s="17">
        <f t="shared" si="13"/>
        <v>7</v>
      </c>
      <c r="Z21" s="17">
        <f t="shared" si="13"/>
        <v>1</v>
      </c>
      <c r="AA21" s="17">
        <f t="shared" si="13"/>
        <v>1</v>
      </c>
      <c r="AB21" s="17">
        <f t="shared" si="13"/>
        <v>0</v>
      </c>
      <c r="AC21" s="17">
        <f t="shared" si="13"/>
        <v>79</v>
      </c>
      <c r="AD21" s="17">
        <f t="shared" si="13"/>
        <v>0</v>
      </c>
      <c r="AE21" s="31">
        <f t="shared" si="13"/>
        <v>88</v>
      </c>
      <c r="AF21" s="31">
        <f t="shared" si="13"/>
        <v>167</v>
      </c>
    </row>
    <row r="22" spans="2:32" ht="23.1" customHeight="1" x14ac:dyDescent="0.25">
      <c r="B22" s="23" t="s">
        <v>49</v>
      </c>
      <c r="C22" s="50">
        <v>3</v>
      </c>
      <c r="D22" s="50">
        <v>2</v>
      </c>
      <c r="E22" s="50">
        <v>1</v>
      </c>
      <c r="F22" s="50">
        <v>0</v>
      </c>
      <c r="G22" s="50">
        <v>0</v>
      </c>
      <c r="H22" s="50">
        <v>0</v>
      </c>
      <c r="I22" s="50">
        <v>1</v>
      </c>
      <c r="J22" s="50">
        <v>0</v>
      </c>
      <c r="K22" s="50">
        <v>0</v>
      </c>
      <c r="L22" s="50">
        <v>0</v>
      </c>
      <c r="M22" s="50">
        <v>14</v>
      </c>
      <c r="N22" s="50">
        <v>0</v>
      </c>
      <c r="O22" s="15">
        <f t="shared" si="0"/>
        <v>7</v>
      </c>
      <c r="P22" s="15">
        <f t="shared" si="1"/>
        <v>21</v>
      </c>
      <c r="R22" s="38" t="s">
        <v>90</v>
      </c>
      <c r="S22" s="39">
        <f>MAX(S10:S12)</f>
        <v>40</v>
      </c>
      <c r="T22" s="39">
        <f t="shared" ref="T22:AF22" si="14">MAX(T10:T12)</f>
        <v>25</v>
      </c>
      <c r="U22" s="39">
        <f t="shared" si="14"/>
        <v>9</v>
      </c>
      <c r="V22" s="39">
        <f t="shared" si="14"/>
        <v>3</v>
      </c>
      <c r="W22" s="39">
        <f t="shared" si="14"/>
        <v>4</v>
      </c>
      <c r="X22" s="39">
        <f t="shared" si="14"/>
        <v>2</v>
      </c>
      <c r="Y22" s="39">
        <f t="shared" si="14"/>
        <v>7</v>
      </c>
      <c r="Z22" s="39">
        <f t="shared" si="14"/>
        <v>1</v>
      </c>
      <c r="AA22" s="39">
        <f t="shared" si="14"/>
        <v>0</v>
      </c>
      <c r="AB22" s="39">
        <f t="shared" si="14"/>
        <v>0</v>
      </c>
      <c r="AC22" s="39">
        <f t="shared" si="14"/>
        <v>72</v>
      </c>
      <c r="AD22" s="39">
        <f t="shared" si="14"/>
        <v>0</v>
      </c>
      <c r="AE22" s="40">
        <f t="shared" si="14"/>
        <v>86</v>
      </c>
      <c r="AF22" s="40">
        <f t="shared" si="14"/>
        <v>155</v>
      </c>
    </row>
    <row r="23" spans="2:32" ht="23.1" customHeight="1" x14ac:dyDescent="0.25">
      <c r="B23" s="23" t="s">
        <v>50</v>
      </c>
      <c r="C23" s="50">
        <v>6</v>
      </c>
      <c r="D23" s="50">
        <v>5</v>
      </c>
      <c r="E23" s="50">
        <v>2</v>
      </c>
      <c r="F23" s="50">
        <v>0</v>
      </c>
      <c r="G23" s="50">
        <v>0</v>
      </c>
      <c r="H23" s="50">
        <v>0</v>
      </c>
      <c r="I23" s="50">
        <v>2</v>
      </c>
      <c r="J23" s="50">
        <v>0</v>
      </c>
      <c r="K23" s="50">
        <v>0</v>
      </c>
      <c r="L23" s="50">
        <v>0</v>
      </c>
      <c r="M23" s="50">
        <v>12</v>
      </c>
      <c r="N23" s="50">
        <v>0</v>
      </c>
      <c r="O23" s="15">
        <f t="shared" si="0"/>
        <v>15</v>
      </c>
      <c r="P23" s="15">
        <f t="shared" si="1"/>
        <v>27</v>
      </c>
      <c r="R23" s="38" t="s">
        <v>91</v>
      </c>
      <c r="S23" s="39">
        <f>MAX(S13:S18)</f>
        <v>20</v>
      </c>
      <c r="T23" s="39">
        <f t="shared" ref="T23:AF23" si="15">MAX(T13:T18)</f>
        <v>18</v>
      </c>
      <c r="U23" s="39">
        <f t="shared" si="15"/>
        <v>9</v>
      </c>
      <c r="V23" s="39">
        <f t="shared" si="15"/>
        <v>5</v>
      </c>
      <c r="W23" s="39">
        <f t="shared" si="15"/>
        <v>3</v>
      </c>
      <c r="X23" s="39">
        <f t="shared" si="15"/>
        <v>2</v>
      </c>
      <c r="Y23" s="39">
        <f t="shared" si="15"/>
        <v>16</v>
      </c>
      <c r="Z23" s="39">
        <f t="shared" si="15"/>
        <v>2</v>
      </c>
      <c r="AA23" s="39">
        <f t="shared" si="15"/>
        <v>1</v>
      </c>
      <c r="AB23" s="39">
        <f t="shared" si="15"/>
        <v>0</v>
      </c>
      <c r="AC23" s="39">
        <f t="shared" si="15"/>
        <v>72</v>
      </c>
      <c r="AD23" s="39">
        <f t="shared" si="15"/>
        <v>1</v>
      </c>
      <c r="AE23" s="40">
        <f t="shared" si="15"/>
        <v>61</v>
      </c>
      <c r="AF23" s="40">
        <f t="shared" si="15"/>
        <v>133</v>
      </c>
    </row>
    <row r="24" spans="2:32" ht="23.1" customHeight="1" x14ac:dyDescent="0.25">
      <c r="B24" s="23" t="s">
        <v>51</v>
      </c>
      <c r="C24" s="50">
        <v>4</v>
      </c>
      <c r="D24" s="50">
        <v>5</v>
      </c>
      <c r="E24" s="50">
        <v>1</v>
      </c>
      <c r="F24" s="50">
        <v>1</v>
      </c>
      <c r="G24" s="50">
        <v>0</v>
      </c>
      <c r="H24" s="50">
        <v>0</v>
      </c>
      <c r="I24" s="50">
        <v>1</v>
      </c>
      <c r="J24" s="50">
        <v>0</v>
      </c>
      <c r="K24" s="50">
        <v>0</v>
      </c>
      <c r="L24" s="50">
        <v>0</v>
      </c>
      <c r="M24" s="50">
        <v>18</v>
      </c>
      <c r="N24" s="50">
        <v>0</v>
      </c>
      <c r="O24" s="15">
        <f t="shared" si="0"/>
        <v>12</v>
      </c>
      <c r="P24" s="15">
        <f t="shared" si="1"/>
        <v>30</v>
      </c>
      <c r="R24" s="38" t="s">
        <v>92</v>
      </c>
      <c r="S24" s="39">
        <f>MAX(S19:S21)</f>
        <v>32</v>
      </c>
      <c r="T24" s="39">
        <f t="shared" ref="T24:AF24" si="16">MAX(T19:T21)</f>
        <v>30</v>
      </c>
      <c r="U24" s="39">
        <f t="shared" si="16"/>
        <v>8</v>
      </c>
      <c r="V24" s="39">
        <f t="shared" si="16"/>
        <v>9</v>
      </c>
      <c r="W24" s="39">
        <f t="shared" si="16"/>
        <v>7</v>
      </c>
      <c r="X24" s="39">
        <f t="shared" si="16"/>
        <v>0</v>
      </c>
      <c r="Y24" s="39">
        <f t="shared" si="16"/>
        <v>7</v>
      </c>
      <c r="Z24" s="39">
        <f t="shared" si="16"/>
        <v>1</v>
      </c>
      <c r="AA24" s="39">
        <f t="shared" si="16"/>
        <v>1</v>
      </c>
      <c r="AB24" s="39">
        <f t="shared" si="16"/>
        <v>0</v>
      </c>
      <c r="AC24" s="39">
        <f t="shared" si="16"/>
        <v>92</v>
      </c>
      <c r="AD24" s="39">
        <f t="shared" si="16"/>
        <v>0</v>
      </c>
      <c r="AE24" s="40">
        <f t="shared" si="16"/>
        <v>88</v>
      </c>
      <c r="AF24" s="40">
        <f t="shared" si="16"/>
        <v>167</v>
      </c>
    </row>
    <row r="25" spans="2:32" ht="23.1" customHeight="1" x14ac:dyDescent="0.25">
      <c r="B25" s="23" t="s">
        <v>52</v>
      </c>
      <c r="C25" s="50">
        <v>5</v>
      </c>
      <c r="D25" s="50">
        <v>6</v>
      </c>
      <c r="E25" s="50">
        <v>4</v>
      </c>
      <c r="F25" s="50">
        <v>0</v>
      </c>
      <c r="G25" s="50">
        <v>0</v>
      </c>
      <c r="H25" s="50">
        <v>0</v>
      </c>
      <c r="I25" s="50">
        <v>1</v>
      </c>
      <c r="J25" s="50">
        <v>1</v>
      </c>
      <c r="K25" s="50">
        <v>0</v>
      </c>
      <c r="L25" s="50">
        <v>0</v>
      </c>
      <c r="M25" s="50">
        <v>15</v>
      </c>
      <c r="N25" s="50">
        <v>0</v>
      </c>
      <c r="O25" s="15">
        <f t="shared" si="0"/>
        <v>17</v>
      </c>
      <c r="P25" s="15">
        <f t="shared" si="1"/>
        <v>32</v>
      </c>
      <c r="R25" s="37" t="s">
        <v>85</v>
      </c>
      <c r="S25" s="35">
        <f t="shared" ref="S25:AF25" si="17">SUM(S10:S12)</f>
        <v>87</v>
      </c>
      <c r="T25" s="16">
        <f t="shared" si="17"/>
        <v>59</v>
      </c>
      <c r="U25" s="16">
        <f t="shared" si="17"/>
        <v>21</v>
      </c>
      <c r="V25" s="16">
        <f t="shared" si="17"/>
        <v>5</v>
      </c>
      <c r="W25" s="16">
        <f t="shared" si="17"/>
        <v>5</v>
      </c>
      <c r="X25" s="16">
        <f t="shared" si="17"/>
        <v>2</v>
      </c>
      <c r="Y25" s="16">
        <f t="shared" si="17"/>
        <v>16</v>
      </c>
      <c r="Z25" s="16">
        <f t="shared" si="17"/>
        <v>2</v>
      </c>
      <c r="AA25" s="16">
        <f t="shared" si="17"/>
        <v>0</v>
      </c>
      <c r="AB25" s="16">
        <f t="shared" si="17"/>
        <v>0</v>
      </c>
      <c r="AC25" s="16">
        <f t="shared" si="17"/>
        <v>200</v>
      </c>
      <c r="AD25" s="16">
        <f t="shared" si="17"/>
        <v>0</v>
      </c>
      <c r="AE25" s="32">
        <f t="shared" si="17"/>
        <v>197</v>
      </c>
      <c r="AF25" s="32">
        <f t="shared" si="17"/>
        <v>397</v>
      </c>
    </row>
    <row r="26" spans="2:32" ht="23.1" customHeight="1" x14ac:dyDescent="0.25">
      <c r="B26" s="23" t="s">
        <v>53</v>
      </c>
      <c r="C26" s="50">
        <v>6</v>
      </c>
      <c r="D26" s="50">
        <v>5</v>
      </c>
      <c r="E26" s="50">
        <v>4</v>
      </c>
      <c r="F26" s="50">
        <v>0</v>
      </c>
      <c r="G26" s="50">
        <v>0</v>
      </c>
      <c r="H26" s="50">
        <v>0</v>
      </c>
      <c r="I26" s="50">
        <v>4</v>
      </c>
      <c r="J26" s="50">
        <v>0</v>
      </c>
      <c r="K26" s="50">
        <v>0</v>
      </c>
      <c r="L26" s="50">
        <v>0</v>
      </c>
      <c r="M26" s="50">
        <v>18</v>
      </c>
      <c r="N26" s="50">
        <v>0</v>
      </c>
      <c r="O26" s="15">
        <f t="shared" si="0"/>
        <v>19</v>
      </c>
      <c r="P26" s="15">
        <f t="shared" si="1"/>
        <v>37</v>
      </c>
      <c r="R26" s="28" t="s">
        <v>86</v>
      </c>
      <c r="S26" s="16">
        <f t="shared" ref="S26:AF26" si="18">SUM(S13:S18)</f>
        <v>91</v>
      </c>
      <c r="T26" s="16">
        <f t="shared" si="18"/>
        <v>68</v>
      </c>
      <c r="U26" s="16">
        <f t="shared" si="18"/>
        <v>28</v>
      </c>
      <c r="V26" s="16">
        <f t="shared" si="18"/>
        <v>10</v>
      </c>
      <c r="W26" s="16">
        <f t="shared" si="18"/>
        <v>4</v>
      </c>
      <c r="X26" s="16">
        <f t="shared" si="18"/>
        <v>3</v>
      </c>
      <c r="Y26" s="16">
        <f t="shared" si="18"/>
        <v>47</v>
      </c>
      <c r="Z26" s="16">
        <f t="shared" si="18"/>
        <v>6</v>
      </c>
      <c r="AA26" s="16">
        <f t="shared" si="18"/>
        <v>1</v>
      </c>
      <c r="AB26" s="16">
        <f t="shared" si="18"/>
        <v>0</v>
      </c>
      <c r="AC26" s="16">
        <f t="shared" si="18"/>
        <v>268</v>
      </c>
      <c r="AD26" s="16">
        <f t="shared" si="18"/>
        <v>1</v>
      </c>
      <c r="AE26" s="32">
        <f t="shared" si="18"/>
        <v>259</v>
      </c>
      <c r="AF26" s="32">
        <f t="shared" si="18"/>
        <v>527</v>
      </c>
    </row>
    <row r="27" spans="2:32" ht="23.1" customHeight="1" x14ac:dyDescent="0.25">
      <c r="B27" s="23" t="s">
        <v>54</v>
      </c>
      <c r="C27" s="50">
        <v>4</v>
      </c>
      <c r="D27" s="50">
        <v>3</v>
      </c>
      <c r="E27" s="50">
        <v>2</v>
      </c>
      <c r="F27" s="50">
        <v>0</v>
      </c>
      <c r="G27" s="50">
        <v>0</v>
      </c>
      <c r="H27" s="50">
        <v>0</v>
      </c>
      <c r="I27" s="50">
        <v>4</v>
      </c>
      <c r="J27" s="50">
        <v>0</v>
      </c>
      <c r="K27" s="50">
        <v>0</v>
      </c>
      <c r="L27" s="50">
        <v>0</v>
      </c>
      <c r="M27" s="50">
        <v>15</v>
      </c>
      <c r="N27" s="50">
        <v>0</v>
      </c>
      <c r="O27" s="15">
        <f t="shared" si="0"/>
        <v>13</v>
      </c>
      <c r="P27" s="15">
        <f t="shared" si="1"/>
        <v>28</v>
      </c>
      <c r="R27" s="29" t="s">
        <v>87</v>
      </c>
      <c r="S27" s="16">
        <f t="shared" ref="S27:AF27" si="19">SUM(S19:S21)</f>
        <v>74</v>
      </c>
      <c r="T27" s="16">
        <f t="shared" si="19"/>
        <v>62</v>
      </c>
      <c r="U27" s="16">
        <f t="shared" si="19"/>
        <v>16</v>
      </c>
      <c r="V27" s="16">
        <f t="shared" si="19"/>
        <v>17</v>
      </c>
      <c r="W27" s="16">
        <f t="shared" si="19"/>
        <v>8</v>
      </c>
      <c r="X27" s="16">
        <f t="shared" si="19"/>
        <v>0</v>
      </c>
      <c r="Y27" s="16">
        <f t="shared" si="19"/>
        <v>12</v>
      </c>
      <c r="Z27" s="16">
        <f t="shared" si="19"/>
        <v>1</v>
      </c>
      <c r="AA27" s="16">
        <f t="shared" si="19"/>
        <v>1</v>
      </c>
      <c r="AB27" s="16">
        <f t="shared" si="19"/>
        <v>0</v>
      </c>
      <c r="AC27" s="16">
        <f t="shared" si="19"/>
        <v>239</v>
      </c>
      <c r="AD27" s="16">
        <f t="shared" si="19"/>
        <v>0</v>
      </c>
      <c r="AE27" s="32">
        <f t="shared" si="19"/>
        <v>191</v>
      </c>
      <c r="AF27" s="32">
        <f t="shared" si="19"/>
        <v>430</v>
      </c>
    </row>
    <row r="28" spans="2:32" ht="23.1" customHeight="1" x14ac:dyDescent="0.25">
      <c r="B28" s="23" t="s">
        <v>55</v>
      </c>
      <c r="C28" s="50">
        <v>2</v>
      </c>
      <c r="D28" s="50">
        <v>3</v>
      </c>
      <c r="E28" s="50">
        <v>2</v>
      </c>
      <c r="F28" s="50">
        <v>0</v>
      </c>
      <c r="G28" s="50">
        <v>0</v>
      </c>
      <c r="H28" s="50">
        <v>0</v>
      </c>
      <c r="I28" s="50">
        <v>3</v>
      </c>
      <c r="J28" s="50">
        <v>0</v>
      </c>
      <c r="K28" s="50">
        <v>0</v>
      </c>
      <c r="L28" s="50">
        <v>0</v>
      </c>
      <c r="M28" s="50">
        <v>22</v>
      </c>
      <c r="N28" s="50">
        <v>0</v>
      </c>
      <c r="O28" s="15">
        <f t="shared" si="0"/>
        <v>10</v>
      </c>
      <c r="P28" s="15">
        <f t="shared" si="1"/>
        <v>32</v>
      </c>
      <c r="R28" s="5" t="s">
        <v>17</v>
      </c>
      <c r="S28" s="16">
        <f t="shared" ref="S28:AF28" si="20">SUM(S10:S21)</f>
        <v>252</v>
      </c>
      <c r="T28" s="16">
        <f t="shared" si="20"/>
        <v>189</v>
      </c>
      <c r="U28" s="16">
        <f t="shared" si="20"/>
        <v>65</v>
      </c>
      <c r="V28" s="16">
        <f t="shared" si="20"/>
        <v>32</v>
      </c>
      <c r="W28" s="16">
        <f t="shared" si="20"/>
        <v>17</v>
      </c>
      <c r="X28" s="16">
        <f t="shared" si="20"/>
        <v>5</v>
      </c>
      <c r="Y28" s="16">
        <f t="shared" si="20"/>
        <v>75</v>
      </c>
      <c r="Z28" s="16">
        <f t="shared" si="20"/>
        <v>9</v>
      </c>
      <c r="AA28" s="16">
        <f t="shared" si="20"/>
        <v>2</v>
      </c>
      <c r="AB28" s="16">
        <f t="shared" si="20"/>
        <v>0</v>
      </c>
      <c r="AC28" s="16">
        <f t="shared" si="20"/>
        <v>707</v>
      </c>
      <c r="AD28" s="16">
        <f t="shared" si="20"/>
        <v>1</v>
      </c>
      <c r="AE28" s="32">
        <f t="shared" si="20"/>
        <v>647</v>
      </c>
      <c r="AF28" s="32">
        <f t="shared" si="20"/>
        <v>1354</v>
      </c>
    </row>
    <row r="29" spans="2:32" ht="23.1" customHeight="1" x14ac:dyDescent="0.25">
      <c r="B29" s="23" t="s">
        <v>56</v>
      </c>
      <c r="C29" s="50">
        <v>8</v>
      </c>
      <c r="D29" s="50">
        <v>5</v>
      </c>
      <c r="E29" s="50">
        <v>1</v>
      </c>
      <c r="F29" s="50">
        <v>0</v>
      </c>
      <c r="G29" s="50">
        <v>0</v>
      </c>
      <c r="H29" s="50">
        <v>0</v>
      </c>
      <c r="I29" s="50">
        <v>5</v>
      </c>
      <c r="J29" s="50">
        <v>0</v>
      </c>
      <c r="K29" s="50">
        <v>0</v>
      </c>
      <c r="L29" s="50">
        <v>0</v>
      </c>
      <c r="M29" s="50">
        <v>17</v>
      </c>
      <c r="N29" s="50">
        <v>0</v>
      </c>
      <c r="O29" s="15">
        <f t="shared" si="0"/>
        <v>19</v>
      </c>
      <c r="P29" s="15">
        <f t="shared" si="1"/>
        <v>36</v>
      </c>
      <c r="R29"/>
      <c r="S29" s="20"/>
      <c r="T29" s="19"/>
    </row>
    <row r="30" spans="2:32" ht="23.1" customHeight="1" x14ac:dyDescent="0.25">
      <c r="B30" s="23" t="s">
        <v>57</v>
      </c>
      <c r="C30" s="50">
        <v>6</v>
      </c>
      <c r="D30" s="50">
        <v>2</v>
      </c>
      <c r="E30" s="50">
        <v>2</v>
      </c>
      <c r="F30" s="50">
        <v>2</v>
      </c>
      <c r="G30" s="50">
        <v>0</v>
      </c>
      <c r="H30" s="50">
        <v>0</v>
      </c>
      <c r="I30" s="50">
        <v>3</v>
      </c>
      <c r="J30" s="50">
        <v>0</v>
      </c>
      <c r="K30" s="50">
        <v>0</v>
      </c>
      <c r="L30" s="50">
        <v>0</v>
      </c>
      <c r="M30" s="50">
        <v>16</v>
      </c>
      <c r="N30" s="50">
        <v>0</v>
      </c>
      <c r="O30" s="15">
        <f t="shared" si="0"/>
        <v>15</v>
      </c>
      <c r="P30" s="15">
        <f t="shared" si="1"/>
        <v>31</v>
      </c>
    </row>
    <row r="31" spans="2:32" ht="23.1" customHeight="1" x14ac:dyDescent="0.25">
      <c r="B31" s="24" t="s">
        <v>58</v>
      </c>
      <c r="C31" s="50">
        <v>4</v>
      </c>
      <c r="D31" s="50">
        <v>3</v>
      </c>
      <c r="E31" s="50">
        <v>0</v>
      </c>
      <c r="F31" s="50">
        <v>3</v>
      </c>
      <c r="G31" s="50">
        <v>3</v>
      </c>
      <c r="H31" s="50">
        <v>0</v>
      </c>
      <c r="I31" s="50">
        <v>5</v>
      </c>
      <c r="J31" s="50">
        <v>1</v>
      </c>
      <c r="K31" s="50">
        <v>1</v>
      </c>
      <c r="L31" s="50">
        <v>0</v>
      </c>
      <c r="M31" s="50">
        <v>12</v>
      </c>
      <c r="N31" s="50">
        <v>0</v>
      </c>
      <c r="O31" s="15">
        <f t="shared" si="0"/>
        <v>20</v>
      </c>
      <c r="P31" s="15">
        <f t="shared" si="1"/>
        <v>32</v>
      </c>
    </row>
    <row r="32" spans="2:32" ht="23.1" customHeight="1" x14ac:dyDescent="0.25">
      <c r="B32" s="24" t="s">
        <v>59</v>
      </c>
      <c r="C32" s="50">
        <v>4</v>
      </c>
      <c r="D32" s="50">
        <v>4</v>
      </c>
      <c r="E32" s="50">
        <v>0</v>
      </c>
      <c r="F32" s="50">
        <v>0</v>
      </c>
      <c r="G32" s="50">
        <v>0</v>
      </c>
      <c r="H32" s="50">
        <v>0</v>
      </c>
      <c r="I32" s="50">
        <v>5</v>
      </c>
      <c r="J32" s="50">
        <v>0</v>
      </c>
      <c r="K32" s="50">
        <v>0</v>
      </c>
      <c r="L32" s="50">
        <v>0</v>
      </c>
      <c r="M32" s="50">
        <v>20</v>
      </c>
      <c r="N32" s="50">
        <v>1</v>
      </c>
      <c r="O32" s="15">
        <f t="shared" si="0"/>
        <v>14</v>
      </c>
      <c r="P32" s="15">
        <f t="shared" si="1"/>
        <v>34</v>
      </c>
    </row>
    <row r="33" spans="2:20" ht="23.1" customHeight="1" x14ac:dyDescent="0.25">
      <c r="B33" s="23" t="s">
        <v>60</v>
      </c>
      <c r="C33" s="50">
        <v>4</v>
      </c>
      <c r="D33" s="50">
        <v>2</v>
      </c>
      <c r="E33" s="50">
        <v>1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5</v>
      </c>
      <c r="N33" s="50">
        <v>0</v>
      </c>
      <c r="O33" s="15">
        <f t="shared" si="0"/>
        <v>7</v>
      </c>
      <c r="P33" s="15">
        <f t="shared" si="1"/>
        <v>12</v>
      </c>
    </row>
    <row r="34" spans="2:20" ht="23.1" customHeight="1" x14ac:dyDescent="0.25">
      <c r="B34" s="24" t="s">
        <v>61</v>
      </c>
      <c r="C34" s="50">
        <v>0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0</v>
      </c>
      <c r="N34" s="50">
        <v>0</v>
      </c>
      <c r="O34" s="15">
        <f t="shared" si="0"/>
        <v>0</v>
      </c>
      <c r="P34" s="15">
        <f t="shared" si="1"/>
        <v>0</v>
      </c>
    </row>
    <row r="35" spans="2:20" ht="23.1" customHeight="1" x14ac:dyDescent="0.25">
      <c r="B35" s="24" t="s">
        <v>62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0</v>
      </c>
      <c r="N35" s="50">
        <v>0</v>
      </c>
      <c r="O35" s="15">
        <f t="shared" si="0"/>
        <v>0</v>
      </c>
      <c r="P35" s="15">
        <f t="shared" si="1"/>
        <v>0</v>
      </c>
    </row>
    <row r="36" spans="2:20" ht="23.1" customHeight="1" x14ac:dyDescent="0.25">
      <c r="B36" s="24" t="s">
        <v>63</v>
      </c>
      <c r="C36" s="50">
        <v>0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0</v>
      </c>
      <c r="N36" s="50">
        <v>0</v>
      </c>
      <c r="O36" s="15">
        <f t="shared" si="0"/>
        <v>0</v>
      </c>
      <c r="P36" s="15">
        <f t="shared" si="1"/>
        <v>0</v>
      </c>
    </row>
    <row r="37" spans="2:20" ht="23.1" customHeight="1" x14ac:dyDescent="0.25">
      <c r="B37" s="23" t="s">
        <v>64</v>
      </c>
      <c r="C37" s="50">
        <v>3</v>
      </c>
      <c r="D37" s="50">
        <v>2</v>
      </c>
      <c r="E37" s="50">
        <v>1</v>
      </c>
      <c r="F37" s="50">
        <v>1</v>
      </c>
      <c r="G37" s="50">
        <v>1</v>
      </c>
      <c r="H37" s="50">
        <v>1</v>
      </c>
      <c r="I37" s="50">
        <v>1</v>
      </c>
      <c r="J37" s="50">
        <v>1</v>
      </c>
      <c r="K37" s="50">
        <v>0</v>
      </c>
      <c r="L37" s="50">
        <v>0</v>
      </c>
      <c r="M37" s="50">
        <v>4</v>
      </c>
      <c r="N37" s="50">
        <v>0</v>
      </c>
      <c r="O37" s="15">
        <f t="shared" si="0"/>
        <v>11</v>
      </c>
      <c r="P37" s="15">
        <f t="shared" si="1"/>
        <v>15</v>
      </c>
    </row>
    <row r="38" spans="2:20" ht="23.1" customHeight="1" x14ac:dyDescent="0.25">
      <c r="B38" s="24" t="s">
        <v>65</v>
      </c>
      <c r="C38" s="50">
        <v>6</v>
      </c>
      <c r="D38" s="50">
        <v>2</v>
      </c>
      <c r="E38" s="50">
        <v>0</v>
      </c>
      <c r="F38" s="50">
        <v>0</v>
      </c>
      <c r="G38" s="50">
        <v>0</v>
      </c>
      <c r="H38" s="50">
        <v>0</v>
      </c>
      <c r="I38" s="50">
        <v>1</v>
      </c>
      <c r="J38" s="50">
        <v>0</v>
      </c>
      <c r="K38" s="50">
        <v>0</v>
      </c>
      <c r="L38" s="50">
        <v>0</v>
      </c>
      <c r="M38" s="50">
        <v>6</v>
      </c>
      <c r="N38" s="50">
        <v>0</v>
      </c>
      <c r="O38" s="15">
        <f t="shared" si="0"/>
        <v>9</v>
      </c>
      <c r="P38" s="15">
        <f t="shared" si="1"/>
        <v>15</v>
      </c>
    </row>
    <row r="39" spans="2:20" ht="23.1" customHeight="1" x14ac:dyDescent="0.25">
      <c r="B39" s="24" t="s">
        <v>66</v>
      </c>
      <c r="C39" s="50">
        <v>2</v>
      </c>
      <c r="D39" s="50">
        <v>1</v>
      </c>
      <c r="E39" s="50">
        <v>0</v>
      </c>
      <c r="F39" s="50">
        <v>1</v>
      </c>
      <c r="G39" s="50">
        <v>0</v>
      </c>
      <c r="H39" s="50">
        <v>0</v>
      </c>
      <c r="I39" s="50">
        <v>1</v>
      </c>
      <c r="J39" s="50">
        <v>1</v>
      </c>
      <c r="K39" s="50">
        <v>0</v>
      </c>
      <c r="L39" s="50">
        <v>0</v>
      </c>
      <c r="M39" s="50">
        <v>8</v>
      </c>
      <c r="N39" s="50">
        <v>0</v>
      </c>
      <c r="O39" s="15">
        <f t="shared" si="0"/>
        <v>6</v>
      </c>
      <c r="P39" s="15">
        <f t="shared" si="1"/>
        <v>14</v>
      </c>
    </row>
    <row r="40" spans="2:20" ht="23.1" customHeight="1" x14ac:dyDescent="0.25">
      <c r="B40" s="24" t="s">
        <v>67</v>
      </c>
      <c r="C40" s="50">
        <v>5</v>
      </c>
      <c r="D40" s="50">
        <v>1</v>
      </c>
      <c r="E40" s="50">
        <v>1</v>
      </c>
      <c r="F40" s="50">
        <v>1</v>
      </c>
      <c r="G40" s="50">
        <v>0</v>
      </c>
      <c r="H40" s="50">
        <v>0</v>
      </c>
      <c r="I40" s="50">
        <v>4</v>
      </c>
      <c r="J40" s="50">
        <v>0</v>
      </c>
      <c r="K40" s="50">
        <v>0</v>
      </c>
      <c r="L40" s="50">
        <v>0</v>
      </c>
      <c r="M40" s="50">
        <v>7</v>
      </c>
      <c r="N40" s="50">
        <v>0</v>
      </c>
      <c r="O40" s="15">
        <f t="shared" si="0"/>
        <v>12</v>
      </c>
      <c r="P40" s="15">
        <f t="shared" si="1"/>
        <v>19</v>
      </c>
    </row>
    <row r="41" spans="2:20" ht="23.1" customHeight="1" x14ac:dyDescent="0.25">
      <c r="B41" s="23" t="s">
        <v>68</v>
      </c>
      <c r="C41" s="50">
        <v>3</v>
      </c>
      <c r="D41" s="50">
        <v>3</v>
      </c>
      <c r="E41" s="50">
        <v>1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11</v>
      </c>
      <c r="N41" s="50">
        <v>0</v>
      </c>
      <c r="O41" s="15">
        <f t="shared" si="0"/>
        <v>7</v>
      </c>
      <c r="P41" s="15">
        <f t="shared" si="1"/>
        <v>18</v>
      </c>
    </row>
    <row r="42" spans="2:20" ht="23.1" customHeight="1" x14ac:dyDescent="0.25">
      <c r="B42" s="24" t="s">
        <v>69</v>
      </c>
      <c r="C42" s="50">
        <v>2</v>
      </c>
      <c r="D42" s="50">
        <v>2</v>
      </c>
      <c r="E42" s="50">
        <v>1</v>
      </c>
      <c r="F42" s="50">
        <v>0</v>
      </c>
      <c r="G42" s="50">
        <v>0</v>
      </c>
      <c r="H42" s="50">
        <v>0</v>
      </c>
      <c r="I42" s="50">
        <v>5</v>
      </c>
      <c r="J42" s="50">
        <v>0</v>
      </c>
      <c r="K42" s="50">
        <v>0</v>
      </c>
      <c r="L42" s="50">
        <v>0</v>
      </c>
      <c r="M42" s="50">
        <v>14</v>
      </c>
      <c r="N42" s="50">
        <v>0</v>
      </c>
      <c r="O42" s="15">
        <f t="shared" si="0"/>
        <v>10</v>
      </c>
      <c r="P42" s="15">
        <f t="shared" si="1"/>
        <v>24</v>
      </c>
    </row>
    <row r="43" spans="2:20" ht="23.1" customHeight="1" x14ac:dyDescent="0.25">
      <c r="B43" s="23" t="s">
        <v>70</v>
      </c>
      <c r="C43" s="50">
        <v>4</v>
      </c>
      <c r="D43" s="50">
        <v>3</v>
      </c>
      <c r="E43" s="50">
        <v>0</v>
      </c>
      <c r="F43" s="50">
        <v>0</v>
      </c>
      <c r="G43" s="50">
        <v>0</v>
      </c>
      <c r="H43" s="50">
        <v>0</v>
      </c>
      <c r="I43" s="50">
        <v>0</v>
      </c>
      <c r="J43" s="50">
        <v>1</v>
      </c>
      <c r="K43" s="50">
        <v>0</v>
      </c>
      <c r="L43" s="50">
        <v>0</v>
      </c>
      <c r="M43" s="50">
        <v>13</v>
      </c>
      <c r="N43" s="50">
        <v>0</v>
      </c>
      <c r="O43" s="15">
        <f t="shared" si="0"/>
        <v>8</v>
      </c>
      <c r="P43" s="15">
        <f t="shared" si="1"/>
        <v>21</v>
      </c>
    </row>
    <row r="44" spans="2:20" ht="23.1" customHeight="1" x14ac:dyDescent="0.25">
      <c r="B44" s="25" t="s">
        <v>71</v>
      </c>
      <c r="C44" s="50">
        <v>5</v>
      </c>
      <c r="D44" s="50">
        <v>5</v>
      </c>
      <c r="E44" s="50">
        <v>2</v>
      </c>
      <c r="F44" s="50">
        <v>0</v>
      </c>
      <c r="G44" s="50">
        <v>0</v>
      </c>
      <c r="H44" s="50">
        <v>0</v>
      </c>
      <c r="I44" s="50">
        <v>1</v>
      </c>
      <c r="J44" s="50">
        <v>1</v>
      </c>
      <c r="K44" s="50">
        <v>0</v>
      </c>
      <c r="L44" s="50">
        <v>0</v>
      </c>
      <c r="M44" s="50">
        <v>10</v>
      </c>
      <c r="N44" s="50">
        <v>0</v>
      </c>
      <c r="O44" s="15">
        <f t="shared" si="0"/>
        <v>14</v>
      </c>
      <c r="P44" s="15">
        <f t="shared" si="1"/>
        <v>24</v>
      </c>
    </row>
    <row r="45" spans="2:20" ht="23.1" customHeight="1" x14ac:dyDescent="0.25">
      <c r="B45" s="23" t="s">
        <v>72</v>
      </c>
      <c r="C45" s="50">
        <v>5</v>
      </c>
      <c r="D45" s="50">
        <v>4</v>
      </c>
      <c r="E45" s="50">
        <v>2</v>
      </c>
      <c r="F45" s="50">
        <v>1</v>
      </c>
      <c r="G45" s="50">
        <v>0</v>
      </c>
      <c r="H45" s="50">
        <v>2</v>
      </c>
      <c r="I45" s="50">
        <v>0</v>
      </c>
      <c r="J45" s="50">
        <v>0</v>
      </c>
      <c r="K45" s="50">
        <v>0</v>
      </c>
      <c r="L45" s="50">
        <v>0</v>
      </c>
      <c r="M45" s="50">
        <v>11</v>
      </c>
      <c r="N45" s="50">
        <v>0</v>
      </c>
      <c r="O45" s="15">
        <f t="shared" si="0"/>
        <v>14</v>
      </c>
      <c r="P45" s="15">
        <f t="shared" si="1"/>
        <v>25</v>
      </c>
    </row>
    <row r="46" spans="2:20" ht="23.1" customHeight="1" x14ac:dyDescent="0.25">
      <c r="B46" s="24" t="s">
        <v>73</v>
      </c>
      <c r="C46" s="50">
        <v>6</v>
      </c>
      <c r="D46" s="50">
        <v>5</v>
      </c>
      <c r="E46" s="50">
        <v>0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12</v>
      </c>
      <c r="N46" s="50">
        <v>0</v>
      </c>
      <c r="O46" s="15">
        <f t="shared" si="0"/>
        <v>11</v>
      </c>
      <c r="P46" s="15">
        <f t="shared" si="1"/>
        <v>23</v>
      </c>
      <c r="R46" s="8"/>
      <c r="T46"/>
    </row>
    <row r="47" spans="2:20" ht="23.1" customHeight="1" x14ac:dyDescent="0.25">
      <c r="B47" s="24" t="s">
        <v>74</v>
      </c>
      <c r="C47" s="50">
        <v>5</v>
      </c>
      <c r="D47" s="50">
        <v>3</v>
      </c>
      <c r="E47" s="50">
        <v>1</v>
      </c>
      <c r="F47" s="50">
        <v>0</v>
      </c>
      <c r="G47" s="50">
        <v>5</v>
      </c>
      <c r="H47" s="50">
        <v>0</v>
      </c>
      <c r="I47" s="50">
        <v>1</v>
      </c>
      <c r="J47" s="50">
        <v>0</v>
      </c>
      <c r="K47" s="50">
        <v>0</v>
      </c>
      <c r="L47" s="50">
        <v>0</v>
      </c>
      <c r="M47" s="50">
        <v>11</v>
      </c>
      <c r="N47" s="50">
        <v>0</v>
      </c>
      <c r="O47" s="15">
        <f t="shared" si="0"/>
        <v>15</v>
      </c>
      <c r="P47" s="15">
        <f t="shared" si="1"/>
        <v>26</v>
      </c>
      <c r="R47" s="8"/>
      <c r="T47"/>
    </row>
    <row r="48" spans="2:20" ht="23.1" customHeight="1" x14ac:dyDescent="0.25">
      <c r="B48" s="24" t="s">
        <v>75</v>
      </c>
      <c r="C48" s="50">
        <v>5</v>
      </c>
      <c r="D48" s="50">
        <v>4</v>
      </c>
      <c r="E48" s="50">
        <v>0</v>
      </c>
      <c r="F48" s="50">
        <v>0</v>
      </c>
      <c r="G48" s="50">
        <v>2</v>
      </c>
      <c r="H48" s="50">
        <v>0</v>
      </c>
      <c r="I48" s="50">
        <v>1</v>
      </c>
      <c r="J48" s="50">
        <v>0</v>
      </c>
      <c r="K48" s="50">
        <v>0</v>
      </c>
      <c r="L48" s="50">
        <v>0</v>
      </c>
      <c r="M48" s="50">
        <v>25</v>
      </c>
      <c r="N48" s="50">
        <v>0</v>
      </c>
      <c r="O48" s="15">
        <f t="shared" si="0"/>
        <v>12</v>
      </c>
      <c r="P48" s="15">
        <f t="shared" si="1"/>
        <v>37</v>
      </c>
      <c r="R48" s="8"/>
      <c r="T48"/>
    </row>
    <row r="49" spans="2:20" ht="23.1" customHeight="1" x14ac:dyDescent="0.25">
      <c r="B49" s="23" t="s">
        <v>76</v>
      </c>
      <c r="C49" s="50">
        <v>7</v>
      </c>
      <c r="D49" s="50">
        <v>3</v>
      </c>
      <c r="E49" s="50">
        <v>0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20</v>
      </c>
      <c r="N49" s="50">
        <v>0</v>
      </c>
      <c r="O49" s="15">
        <f t="shared" si="0"/>
        <v>10</v>
      </c>
      <c r="P49" s="15">
        <f t="shared" si="1"/>
        <v>30</v>
      </c>
      <c r="R49" s="8"/>
      <c r="T49"/>
    </row>
    <row r="50" spans="2:20" ht="23.1" customHeight="1" x14ac:dyDescent="0.25">
      <c r="B50" s="24" t="s">
        <v>77</v>
      </c>
      <c r="C50" s="50">
        <v>4</v>
      </c>
      <c r="D50" s="50">
        <v>3</v>
      </c>
      <c r="E50" s="50">
        <v>1</v>
      </c>
      <c r="F50" s="50">
        <v>1</v>
      </c>
      <c r="G50" s="50">
        <v>0</v>
      </c>
      <c r="H50" s="50">
        <v>0</v>
      </c>
      <c r="I50" s="50">
        <v>1</v>
      </c>
      <c r="J50" s="50">
        <v>0</v>
      </c>
      <c r="K50" s="50">
        <v>0</v>
      </c>
      <c r="L50" s="50">
        <v>0</v>
      </c>
      <c r="M50" s="50">
        <v>15</v>
      </c>
      <c r="N50" s="50">
        <v>0</v>
      </c>
      <c r="O50" s="15">
        <f t="shared" si="0"/>
        <v>10</v>
      </c>
      <c r="P50" s="15">
        <f t="shared" si="1"/>
        <v>25</v>
      </c>
      <c r="R50" s="8"/>
      <c r="T50"/>
    </row>
    <row r="51" spans="2:20" ht="23.1" customHeight="1" x14ac:dyDescent="0.25">
      <c r="B51" s="24" t="s">
        <v>78</v>
      </c>
      <c r="C51" s="50">
        <v>7</v>
      </c>
      <c r="D51" s="50">
        <v>5</v>
      </c>
      <c r="E51" s="50">
        <v>0</v>
      </c>
      <c r="F51" s="50">
        <v>2</v>
      </c>
      <c r="G51" s="50">
        <v>0</v>
      </c>
      <c r="H51" s="50">
        <v>0</v>
      </c>
      <c r="I51" s="50">
        <v>2</v>
      </c>
      <c r="J51" s="50">
        <v>0</v>
      </c>
      <c r="K51" s="50">
        <v>0</v>
      </c>
      <c r="L51" s="50">
        <v>0</v>
      </c>
      <c r="M51" s="50">
        <v>20</v>
      </c>
      <c r="N51" s="50">
        <v>0</v>
      </c>
      <c r="O51" s="15">
        <f t="shared" si="0"/>
        <v>16</v>
      </c>
      <c r="P51" s="15">
        <f t="shared" si="1"/>
        <v>36</v>
      </c>
      <c r="R51" s="8"/>
      <c r="T51"/>
    </row>
    <row r="52" spans="2:20" ht="23.1" customHeight="1" x14ac:dyDescent="0.25">
      <c r="B52" s="24" t="s">
        <v>79</v>
      </c>
      <c r="C52" s="50">
        <v>4</v>
      </c>
      <c r="D52" s="50">
        <v>3</v>
      </c>
      <c r="E52" s="50">
        <v>6</v>
      </c>
      <c r="F52" s="50">
        <v>4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27</v>
      </c>
      <c r="N52" s="50">
        <v>0</v>
      </c>
      <c r="O52" s="15">
        <f t="shared" si="0"/>
        <v>17</v>
      </c>
      <c r="P52" s="15">
        <f t="shared" si="1"/>
        <v>44</v>
      </c>
      <c r="R52" s="8"/>
      <c r="T52"/>
    </row>
    <row r="53" spans="2:20" ht="23.1" customHeight="1" x14ac:dyDescent="0.25">
      <c r="B53" s="23" t="s">
        <v>80</v>
      </c>
      <c r="C53" s="50">
        <v>4</v>
      </c>
      <c r="D53" s="50">
        <v>6</v>
      </c>
      <c r="E53" s="50">
        <v>0</v>
      </c>
      <c r="F53" s="50">
        <v>1</v>
      </c>
      <c r="G53" s="50">
        <v>1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30</v>
      </c>
      <c r="N53" s="50">
        <v>0</v>
      </c>
      <c r="O53" s="15">
        <f t="shared" si="0"/>
        <v>12</v>
      </c>
      <c r="P53" s="15">
        <f t="shared" si="1"/>
        <v>42</v>
      </c>
      <c r="R53" s="8"/>
      <c r="T53"/>
    </row>
    <row r="54" spans="2:20" ht="23.1" customHeight="1" x14ac:dyDescent="0.25">
      <c r="B54" s="23" t="s">
        <v>81</v>
      </c>
      <c r="C54" s="50">
        <v>4</v>
      </c>
      <c r="D54" s="50">
        <v>8</v>
      </c>
      <c r="E54" s="50">
        <v>3</v>
      </c>
      <c r="F54" s="50">
        <v>3</v>
      </c>
      <c r="G54" s="50">
        <v>0</v>
      </c>
      <c r="H54" s="50">
        <v>0</v>
      </c>
      <c r="I54" s="50">
        <v>1</v>
      </c>
      <c r="J54" s="50">
        <v>0</v>
      </c>
      <c r="K54" s="50">
        <v>1</v>
      </c>
      <c r="L54" s="50">
        <v>0</v>
      </c>
      <c r="M54" s="50">
        <v>18</v>
      </c>
      <c r="N54" s="50">
        <v>0</v>
      </c>
      <c r="O54" s="15">
        <f t="shared" si="0"/>
        <v>20</v>
      </c>
      <c r="P54" s="15">
        <f t="shared" si="1"/>
        <v>38</v>
      </c>
      <c r="R54" s="8"/>
      <c r="T54"/>
    </row>
    <row r="55" spans="2:20" ht="23.1" customHeight="1" x14ac:dyDescent="0.25">
      <c r="B55" s="23" t="s">
        <v>82</v>
      </c>
      <c r="C55" s="50">
        <v>12</v>
      </c>
      <c r="D55" s="50">
        <v>8</v>
      </c>
      <c r="E55" s="50">
        <v>2</v>
      </c>
      <c r="F55" s="50">
        <v>1</v>
      </c>
      <c r="G55" s="50">
        <v>0</v>
      </c>
      <c r="H55" s="50">
        <v>0</v>
      </c>
      <c r="I55" s="50">
        <v>1</v>
      </c>
      <c r="J55" s="50">
        <v>1</v>
      </c>
      <c r="K55" s="50">
        <v>0</v>
      </c>
      <c r="L55" s="50">
        <v>0</v>
      </c>
      <c r="M55" s="50">
        <v>15</v>
      </c>
      <c r="N55" s="50">
        <v>0</v>
      </c>
      <c r="O55" s="15">
        <f t="shared" si="0"/>
        <v>25</v>
      </c>
      <c r="P55" s="15">
        <f t="shared" si="1"/>
        <v>40</v>
      </c>
      <c r="R55" s="8"/>
      <c r="T55"/>
    </row>
    <row r="56" spans="2:20" ht="23.1" customHeight="1" x14ac:dyDescent="0.25">
      <c r="B56" s="23" t="s">
        <v>83</v>
      </c>
      <c r="C56" s="50">
        <v>8</v>
      </c>
      <c r="D56" s="50">
        <v>4</v>
      </c>
      <c r="E56" s="50">
        <v>1</v>
      </c>
      <c r="F56" s="50">
        <v>2</v>
      </c>
      <c r="G56" s="50">
        <v>0</v>
      </c>
      <c r="H56" s="50">
        <v>0</v>
      </c>
      <c r="I56" s="50">
        <v>5</v>
      </c>
      <c r="J56" s="50">
        <v>0</v>
      </c>
      <c r="K56" s="50">
        <v>0</v>
      </c>
      <c r="L56" s="50">
        <v>0</v>
      </c>
      <c r="M56" s="50">
        <v>16</v>
      </c>
      <c r="N56" s="50">
        <v>0</v>
      </c>
      <c r="O56" s="15">
        <f t="shared" si="0"/>
        <v>20</v>
      </c>
      <c r="P56" s="15">
        <f t="shared" si="1"/>
        <v>36</v>
      </c>
      <c r="R56" s="8"/>
      <c r="T56"/>
    </row>
    <row r="57" spans="2:20" ht="23.1" customHeight="1" x14ac:dyDescent="0.25">
      <c r="B57" s="23" t="s">
        <v>84</v>
      </c>
      <c r="C57" s="50">
        <v>8</v>
      </c>
      <c r="D57" s="50">
        <v>10</v>
      </c>
      <c r="E57" s="50">
        <v>2</v>
      </c>
      <c r="F57" s="50">
        <v>3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30</v>
      </c>
      <c r="N57" s="50">
        <v>0</v>
      </c>
      <c r="O57" s="15">
        <f t="shared" si="0"/>
        <v>23</v>
      </c>
      <c r="P57" s="15">
        <f t="shared" si="1"/>
        <v>53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252</v>
      </c>
      <c r="D58" s="16">
        <f t="shared" si="21"/>
        <v>189</v>
      </c>
      <c r="E58" s="16">
        <f t="shared" si="21"/>
        <v>65</v>
      </c>
      <c r="F58" s="16">
        <f t="shared" si="21"/>
        <v>32</v>
      </c>
      <c r="G58" s="16">
        <f t="shared" si="21"/>
        <v>17</v>
      </c>
      <c r="H58" s="16">
        <f t="shared" si="21"/>
        <v>5</v>
      </c>
      <c r="I58" s="16">
        <f t="shared" si="21"/>
        <v>75</v>
      </c>
      <c r="J58" s="16">
        <f t="shared" si="21"/>
        <v>9</v>
      </c>
      <c r="K58" s="16">
        <f t="shared" si="21"/>
        <v>2</v>
      </c>
      <c r="L58" s="16">
        <f t="shared" si="21"/>
        <v>0</v>
      </c>
      <c r="M58" s="16">
        <f t="shared" si="21"/>
        <v>707</v>
      </c>
      <c r="N58" s="16">
        <f t="shared" si="21"/>
        <v>1</v>
      </c>
      <c r="O58" s="16">
        <f t="shared" si="21"/>
        <v>647</v>
      </c>
      <c r="P58" s="16">
        <f t="shared" si="21"/>
        <v>1354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0.18611521418020679</v>
      </c>
      <c r="D59" s="43">
        <f t="shared" si="22"/>
        <v>0.13958641063515509</v>
      </c>
      <c r="E59" s="43">
        <f t="shared" si="22"/>
        <v>4.8005908419497784E-2</v>
      </c>
      <c r="F59" s="43">
        <f t="shared" si="22"/>
        <v>2.3633677991137372E-2</v>
      </c>
      <c r="G59" s="43">
        <f t="shared" si="22"/>
        <v>1.2555391432791729E-2</v>
      </c>
      <c r="H59" s="43">
        <f t="shared" si="22"/>
        <v>3.692762186115214E-3</v>
      </c>
      <c r="I59" s="43">
        <f t="shared" si="22"/>
        <v>5.5391432791728215E-2</v>
      </c>
      <c r="J59" s="43">
        <f t="shared" si="22"/>
        <v>6.6469719350073855E-3</v>
      </c>
      <c r="K59" s="43">
        <f t="shared" si="22"/>
        <v>1.4771048744460858E-3</v>
      </c>
      <c r="L59" s="43">
        <f t="shared" si="22"/>
        <v>0</v>
      </c>
      <c r="M59" s="43">
        <f t="shared" si="22"/>
        <v>0.52215657311669128</v>
      </c>
      <c r="N59" s="43">
        <f t="shared" si="22"/>
        <v>7.3855243722304289E-4</v>
      </c>
      <c r="R59" s="8"/>
      <c r="T59"/>
    </row>
    <row r="60" spans="2:20" ht="23.1" customHeight="1" x14ac:dyDescent="0.25">
      <c r="B60" s="42" t="s">
        <v>94</v>
      </c>
      <c r="C60" s="44">
        <f>C58/$O$58</f>
        <v>0.38948995363214839</v>
      </c>
      <c r="D60" s="44">
        <f t="shared" ref="D60:N60" si="23">D58/$O$58</f>
        <v>0.29211746522411131</v>
      </c>
      <c r="E60" s="44">
        <f t="shared" si="23"/>
        <v>0.10046367851622875</v>
      </c>
      <c r="F60" s="44">
        <f t="shared" si="23"/>
        <v>4.945904173106646E-2</v>
      </c>
      <c r="G60" s="44">
        <f t="shared" si="23"/>
        <v>2.6275115919629059E-2</v>
      </c>
      <c r="H60" s="44">
        <f t="shared" si="23"/>
        <v>7.7279752704791345E-3</v>
      </c>
      <c r="I60" s="44">
        <f t="shared" si="23"/>
        <v>0.11591962905718702</v>
      </c>
      <c r="J60" s="44">
        <f t="shared" si="23"/>
        <v>1.3910355486862442E-2</v>
      </c>
      <c r="K60" s="44">
        <f t="shared" si="23"/>
        <v>3.0911901081916537E-3</v>
      </c>
      <c r="L60" s="44">
        <f t="shared" si="23"/>
        <v>0</v>
      </c>
      <c r="M60" s="44"/>
      <c r="N60" s="44">
        <f t="shared" si="23"/>
        <v>1.5455950540958269E-3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AF126"/>
  <sheetViews>
    <sheetView view="pageBreakPreview" zoomScale="6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71" t="s">
        <v>23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</row>
    <row r="2" spans="2:32" ht="20.100000000000001" customHeight="1" x14ac:dyDescent="0.25">
      <c r="B2" s="72" t="s">
        <v>95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</row>
    <row r="3" spans="2:32" ht="20.100000000000001" customHeight="1" x14ac:dyDescent="0.25">
      <c r="B3" s="22" t="s">
        <v>96</v>
      </c>
      <c r="C3" s="76" t="str">
        <f>'23.09 Wakiso-Bukasa'!C3:G3</f>
        <v>MCC - C2 - STN0-64- BUKASA-WAKISO ROAD</v>
      </c>
      <c r="D3" s="76"/>
      <c r="E3" s="76"/>
      <c r="F3" s="76"/>
      <c r="G3" s="76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182</v>
      </c>
      <c r="E5" s="3"/>
      <c r="F5" s="41" t="s">
        <v>1</v>
      </c>
      <c r="G5" s="78" t="str">
        <f>'27.09 Bukasa-Wakiso'!G5:H5</f>
        <v>Wakiso Junior Sch.</v>
      </c>
      <c r="H5" s="79"/>
      <c r="I5" s="14"/>
      <c r="J5" s="2" t="s">
        <v>5</v>
      </c>
      <c r="K5" s="78" t="str">
        <f>'27.09 Bukasa-Wakiso'!K5:L5</f>
        <v>Tusasirwe Leah</v>
      </c>
      <c r="L5" s="79"/>
      <c r="M5" s="10"/>
      <c r="N5" s="10"/>
      <c r="O5" s="3"/>
      <c r="P5" s="3"/>
    </row>
    <row r="6" spans="2:32" ht="23.25" customHeight="1" x14ac:dyDescent="0.25">
      <c r="C6" s="2" t="s">
        <v>4</v>
      </c>
      <c r="D6" s="78" t="str">
        <f>'23.09 Wakiso-Bukasa'!D6:E6</f>
        <v>Wakiso</v>
      </c>
      <c r="E6" s="79"/>
      <c r="F6" s="2" t="s">
        <v>2</v>
      </c>
      <c r="G6" s="78" t="str">
        <f>'23.09 Wakiso-Bukasa'!G6:H6</f>
        <v>Bukasa</v>
      </c>
      <c r="H6" s="79"/>
      <c r="J6" s="2" t="s">
        <v>21</v>
      </c>
      <c r="K6" s="78" t="str">
        <f>'27.09 Bukasa-Wakiso'!K6:L6</f>
        <v>Nusurah</v>
      </c>
      <c r="L6" s="79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70" t="s">
        <v>88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2</v>
      </c>
      <c r="D10" s="50">
        <v>0</v>
      </c>
      <c r="E10" s="50">
        <v>1</v>
      </c>
      <c r="F10" s="50">
        <v>2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16</v>
      </c>
      <c r="N10" s="50">
        <v>0</v>
      </c>
      <c r="O10" s="15">
        <f t="shared" ref="O10:O57" si="0">SUM(C10:L10,N10)</f>
        <v>5</v>
      </c>
      <c r="P10" s="15">
        <f t="shared" ref="P10:P57" si="1">SUM(C10:N10)</f>
        <v>21</v>
      </c>
      <c r="R10" s="1" t="s">
        <v>6</v>
      </c>
      <c r="S10" s="17">
        <f t="shared" ref="S10:AF10" si="2">SUM(C10:C13)</f>
        <v>10</v>
      </c>
      <c r="T10" s="17">
        <f t="shared" si="2"/>
        <v>2</v>
      </c>
      <c r="U10" s="17">
        <f t="shared" si="2"/>
        <v>4</v>
      </c>
      <c r="V10" s="17">
        <f t="shared" si="2"/>
        <v>4</v>
      </c>
      <c r="W10" s="17">
        <f t="shared" si="2"/>
        <v>1</v>
      </c>
      <c r="X10" s="17">
        <f t="shared" si="2"/>
        <v>1</v>
      </c>
      <c r="Y10" s="17">
        <f t="shared" si="2"/>
        <v>1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71</v>
      </c>
      <c r="AD10" s="17">
        <f t="shared" si="2"/>
        <v>0</v>
      </c>
      <c r="AE10" s="31">
        <f t="shared" si="2"/>
        <v>23</v>
      </c>
      <c r="AF10" s="31">
        <f t="shared" si="2"/>
        <v>94</v>
      </c>
    </row>
    <row r="11" spans="2:32" s="6" customFormat="1" ht="23.1" customHeight="1" x14ac:dyDescent="0.25">
      <c r="B11" s="23" t="s">
        <v>38</v>
      </c>
      <c r="C11" s="50">
        <v>3</v>
      </c>
      <c r="D11" s="50">
        <v>0</v>
      </c>
      <c r="E11" s="50">
        <v>1</v>
      </c>
      <c r="F11" s="50">
        <v>0</v>
      </c>
      <c r="G11" s="50">
        <v>0</v>
      </c>
      <c r="H11" s="50">
        <v>1</v>
      </c>
      <c r="I11" s="50">
        <v>0</v>
      </c>
      <c r="J11" s="50">
        <v>0</v>
      </c>
      <c r="K11" s="50">
        <v>0</v>
      </c>
      <c r="L11" s="50">
        <v>0</v>
      </c>
      <c r="M11" s="50">
        <v>16</v>
      </c>
      <c r="N11" s="50">
        <v>0</v>
      </c>
      <c r="O11" s="15">
        <f t="shared" si="0"/>
        <v>5</v>
      </c>
      <c r="P11" s="15">
        <f t="shared" si="1"/>
        <v>21</v>
      </c>
      <c r="R11" s="1" t="s">
        <v>7</v>
      </c>
      <c r="S11" s="17">
        <f t="shared" ref="S11:AF11" si="3">SUM(C14:C17)</f>
        <v>23</v>
      </c>
      <c r="T11" s="17">
        <f t="shared" si="3"/>
        <v>3</v>
      </c>
      <c r="U11" s="17">
        <f t="shared" si="3"/>
        <v>2</v>
      </c>
      <c r="V11" s="17">
        <f t="shared" si="3"/>
        <v>0</v>
      </c>
      <c r="W11" s="17">
        <f t="shared" si="3"/>
        <v>1</v>
      </c>
      <c r="X11" s="17">
        <f t="shared" si="3"/>
        <v>0</v>
      </c>
      <c r="Y11" s="17">
        <f t="shared" si="3"/>
        <v>1</v>
      </c>
      <c r="Z11" s="17">
        <f t="shared" si="3"/>
        <v>3</v>
      </c>
      <c r="AA11" s="17">
        <f t="shared" si="3"/>
        <v>0</v>
      </c>
      <c r="AB11" s="17">
        <f t="shared" si="3"/>
        <v>0</v>
      </c>
      <c r="AC11" s="17">
        <f t="shared" si="3"/>
        <v>92</v>
      </c>
      <c r="AD11" s="17">
        <f t="shared" si="3"/>
        <v>0</v>
      </c>
      <c r="AE11" s="31">
        <f t="shared" si="3"/>
        <v>33</v>
      </c>
      <c r="AF11" s="31">
        <f t="shared" si="3"/>
        <v>125</v>
      </c>
    </row>
    <row r="12" spans="2:32" ht="23.1" customHeight="1" x14ac:dyDescent="0.25">
      <c r="B12" s="23" t="s">
        <v>39</v>
      </c>
      <c r="C12" s="50">
        <v>2</v>
      </c>
      <c r="D12" s="50">
        <v>1</v>
      </c>
      <c r="E12" s="50">
        <v>1</v>
      </c>
      <c r="F12" s="50">
        <v>0</v>
      </c>
      <c r="G12" s="50">
        <v>1</v>
      </c>
      <c r="H12" s="50">
        <v>0</v>
      </c>
      <c r="I12" s="50">
        <v>1</v>
      </c>
      <c r="J12" s="50">
        <v>0</v>
      </c>
      <c r="K12" s="50">
        <v>0</v>
      </c>
      <c r="L12" s="50">
        <v>0</v>
      </c>
      <c r="M12" s="50">
        <v>24</v>
      </c>
      <c r="N12" s="50">
        <v>0</v>
      </c>
      <c r="O12" s="15">
        <f t="shared" si="0"/>
        <v>6</v>
      </c>
      <c r="P12" s="15">
        <f t="shared" si="1"/>
        <v>30</v>
      </c>
      <c r="R12" s="1" t="s">
        <v>8</v>
      </c>
      <c r="S12" s="17">
        <f t="shared" ref="S12:AF12" si="4">SUM(C18:C21)</f>
        <v>13</v>
      </c>
      <c r="T12" s="17">
        <f t="shared" si="4"/>
        <v>3</v>
      </c>
      <c r="U12" s="17">
        <f t="shared" si="4"/>
        <v>2</v>
      </c>
      <c r="V12" s="17">
        <f t="shared" si="4"/>
        <v>0</v>
      </c>
      <c r="W12" s="17">
        <f t="shared" si="4"/>
        <v>2</v>
      </c>
      <c r="X12" s="17">
        <f t="shared" si="4"/>
        <v>0</v>
      </c>
      <c r="Y12" s="17">
        <f t="shared" si="4"/>
        <v>7</v>
      </c>
      <c r="Z12" s="17">
        <f t="shared" si="4"/>
        <v>4</v>
      </c>
      <c r="AA12" s="17">
        <f t="shared" si="4"/>
        <v>0</v>
      </c>
      <c r="AB12" s="17">
        <f t="shared" si="4"/>
        <v>0</v>
      </c>
      <c r="AC12" s="17">
        <f t="shared" si="4"/>
        <v>72</v>
      </c>
      <c r="AD12" s="17">
        <f t="shared" si="4"/>
        <v>0</v>
      </c>
      <c r="AE12" s="31">
        <f t="shared" si="4"/>
        <v>31</v>
      </c>
      <c r="AF12" s="31">
        <f t="shared" si="4"/>
        <v>103</v>
      </c>
    </row>
    <row r="13" spans="2:32" ht="23.1" customHeight="1" x14ac:dyDescent="0.25">
      <c r="B13" s="23" t="s">
        <v>40</v>
      </c>
      <c r="C13" s="50">
        <v>3</v>
      </c>
      <c r="D13" s="50">
        <v>1</v>
      </c>
      <c r="E13" s="50">
        <v>1</v>
      </c>
      <c r="F13" s="50">
        <v>2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15</v>
      </c>
      <c r="N13" s="50">
        <v>0</v>
      </c>
      <c r="O13" s="15">
        <f t="shared" si="0"/>
        <v>7</v>
      </c>
      <c r="P13" s="15">
        <f t="shared" si="1"/>
        <v>22</v>
      </c>
      <c r="R13" s="1" t="s">
        <v>9</v>
      </c>
      <c r="S13" s="17">
        <f t="shared" ref="S13:AF13" si="5">SUM(C22:C25)</f>
        <v>16</v>
      </c>
      <c r="T13" s="17">
        <f t="shared" si="5"/>
        <v>4</v>
      </c>
      <c r="U13" s="17">
        <f t="shared" si="5"/>
        <v>5</v>
      </c>
      <c r="V13" s="17">
        <f t="shared" si="5"/>
        <v>1</v>
      </c>
      <c r="W13" s="17">
        <f t="shared" si="5"/>
        <v>0</v>
      </c>
      <c r="X13" s="17">
        <f t="shared" si="5"/>
        <v>0</v>
      </c>
      <c r="Y13" s="17">
        <f t="shared" si="5"/>
        <v>15</v>
      </c>
      <c r="Z13" s="17">
        <f t="shared" si="5"/>
        <v>2</v>
      </c>
      <c r="AA13" s="17">
        <f t="shared" si="5"/>
        <v>0</v>
      </c>
      <c r="AB13" s="17">
        <f t="shared" si="5"/>
        <v>0</v>
      </c>
      <c r="AC13" s="17">
        <f t="shared" si="5"/>
        <v>85</v>
      </c>
      <c r="AD13" s="17">
        <f t="shared" si="5"/>
        <v>0</v>
      </c>
      <c r="AE13" s="31">
        <f t="shared" si="5"/>
        <v>43</v>
      </c>
      <c r="AF13" s="31">
        <f t="shared" si="5"/>
        <v>128</v>
      </c>
    </row>
    <row r="14" spans="2:32" ht="23.1" customHeight="1" x14ac:dyDescent="0.25">
      <c r="B14" s="23" t="s">
        <v>41</v>
      </c>
      <c r="C14" s="50">
        <v>2</v>
      </c>
      <c r="D14" s="50">
        <v>1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1</v>
      </c>
      <c r="K14" s="50">
        <v>0</v>
      </c>
      <c r="L14" s="50">
        <v>0</v>
      </c>
      <c r="M14" s="50">
        <v>21</v>
      </c>
      <c r="N14" s="50">
        <v>0</v>
      </c>
      <c r="O14" s="15">
        <f t="shared" si="0"/>
        <v>4</v>
      </c>
      <c r="P14" s="15">
        <f t="shared" si="1"/>
        <v>25</v>
      </c>
      <c r="R14" s="1" t="s">
        <v>10</v>
      </c>
      <c r="S14" s="17">
        <f t="shared" ref="S14:AF14" si="6">SUM(C26:C29)</f>
        <v>24</v>
      </c>
      <c r="T14" s="17">
        <f t="shared" si="6"/>
        <v>4</v>
      </c>
      <c r="U14" s="17">
        <f t="shared" si="6"/>
        <v>5</v>
      </c>
      <c r="V14" s="17">
        <f t="shared" si="6"/>
        <v>2</v>
      </c>
      <c r="W14" s="17">
        <f t="shared" si="6"/>
        <v>0</v>
      </c>
      <c r="X14" s="17">
        <f t="shared" si="6"/>
        <v>0</v>
      </c>
      <c r="Y14" s="17">
        <f t="shared" si="6"/>
        <v>5</v>
      </c>
      <c r="Z14" s="17">
        <f t="shared" si="6"/>
        <v>3</v>
      </c>
      <c r="AA14" s="17">
        <f t="shared" si="6"/>
        <v>0</v>
      </c>
      <c r="AB14" s="17">
        <f t="shared" si="6"/>
        <v>0</v>
      </c>
      <c r="AC14" s="17">
        <f t="shared" si="6"/>
        <v>63</v>
      </c>
      <c r="AD14" s="17">
        <f t="shared" si="6"/>
        <v>0</v>
      </c>
      <c r="AE14" s="31">
        <f t="shared" si="6"/>
        <v>43</v>
      </c>
      <c r="AF14" s="31">
        <f t="shared" si="6"/>
        <v>106</v>
      </c>
    </row>
    <row r="15" spans="2:32" ht="23.1" customHeight="1" x14ac:dyDescent="0.25">
      <c r="B15" s="23" t="s">
        <v>42</v>
      </c>
      <c r="C15" s="50">
        <v>5</v>
      </c>
      <c r="D15" s="50">
        <v>0</v>
      </c>
      <c r="E15" s="50">
        <v>0</v>
      </c>
      <c r="F15" s="50">
        <v>0</v>
      </c>
      <c r="G15" s="50">
        <v>1</v>
      </c>
      <c r="H15" s="50">
        <v>0</v>
      </c>
      <c r="I15" s="50">
        <v>1</v>
      </c>
      <c r="J15" s="50">
        <v>0</v>
      </c>
      <c r="K15" s="50">
        <v>0</v>
      </c>
      <c r="L15" s="50">
        <v>0</v>
      </c>
      <c r="M15" s="50">
        <v>15</v>
      </c>
      <c r="N15" s="50">
        <v>0</v>
      </c>
      <c r="O15" s="15">
        <f t="shared" si="0"/>
        <v>7</v>
      </c>
      <c r="P15" s="15">
        <f t="shared" si="1"/>
        <v>22</v>
      </c>
      <c r="R15" s="1" t="s">
        <v>11</v>
      </c>
      <c r="S15" s="17">
        <f t="shared" ref="S15:AF15" si="7">SUM(C30:C33)</f>
        <v>17</v>
      </c>
      <c r="T15" s="17">
        <f t="shared" si="7"/>
        <v>4</v>
      </c>
      <c r="U15" s="17">
        <f t="shared" si="7"/>
        <v>10</v>
      </c>
      <c r="V15" s="17">
        <f t="shared" si="7"/>
        <v>1</v>
      </c>
      <c r="W15" s="17">
        <f t="shared" si="7"/>
        <v>0</v>
      </c>
      <c r="X15" s="17">
        <f t="shared" si="7"/>
        <v>0</v>
      </c>
      <c r="Y15" s="17">
        <f t="shared" si="7"/>
        <v>8</v>
      </c>
      <c r="Z15" s="17">
        <f t="shared" si="7"/>
        <v>2</v>
      </c>
      <c r="AA15" s="17">
        <f t="shared" si="7"/>
        <v>0</v>
      </c>
      <c r="AB15" s="17">
        <f t="shared" si="7"/>
        <v>0</v>
      </c>
      <c r="AC15" s="17">
        <f t="shared" si="7"/>
        <v>72</v>
      </c>
      <c r="AD15" s="17">
        <f t="shared" si="7"/>
        <v>0</v>
      </c>
      <c r="AE15" s="31">
        <f t="shared" si="7"/>
        <v>42</v>
      </c>
      <c r="AF15" s="31">
        <f t="shared" si="7"/>
        <v>114</v>
      </c>
    </row>
    <row r="16" spans="2:32" ht="23.1" customHeight="1" x14ac:dyDescent="0.25">
      <c r="B16" s="23" t="s">
        <v>43</v>
      </c>
      <c r="C16" s="50">
        <v>9</v>
      </c>
      <c r="D16" s="50">
        <v>0</v>
      </c>
      <c r="E16" s="50">
        <v>1</v>
      </c>
      <c r="F16" s="50">
        <v>0</v>
      </c>
      <c r="G16" s="50">
        <v>0</v>
      </c>
      <c r="H16" s="50">
        <v>0</v>
      </c>
      <c r="I16" s="50">
        <v>0</v>
      </c>
      <c r="J16" s="50">
        <v>1</v>
      </c>
      <c r="K16" s="50">
        <v>0</v>
      </c>
      <c r="L16" s="50">
        <v>0</v>
      </c>
      <c r="M16" s="50">
        <v>26</v>
      </c>
      <c r="N16" s="50">
        <v>0</v>
      </c>
      <c r="O16" s="15">
        <f t="shared" si="0"/>
        <v>11</v>
      </c>
      <c r="P16" s="15">
        <f t="shared" si="1"/>
        <v>37</v>
      </c>
      <c r="R16" s="1" t="s">
        <v>12</v>
      </c>
      <c r="S16" s="17">
        <f t="shared" ref="S16:AF16" si="8">SUM(C34:C37)</f>
        <v>0</v>
      </c>
      <c r="T16" s="17">
        <f t="shared" si="8"/>
        <v>3</v>
      </c>
      <c r="U16" s="17">
        <f t="shared" si="8"/>
        <v>1</v>
      </c>
      <c r="V16" s="17">
        <f t="shared" si="8"/>
        <v>0</v>
      </c>
      <c r="W16" s="17">
        <f t="shared" si="8"/>
        <v>0</v>
      </c>
      <c r="X16" s="17">
        <f t="shared" si="8"/>
        <v>0</v>
      </c>
      <c r="Y16" s="17">
        <f t="shared" si="8"/>
        <v>0</v>
      </c>
      <c r="Z16" s="17">
        <f t="shared" si="8"/>
        <v>4</v>
      </c>
      <c r="AA16" s="17">
        <f t="shared" si="8"/>
        <v>0</v>
      </c>
      <c r="AB16" s="17">
        <f t="shared" si="8"/>
        <v>0</v>
      </c>
      <c r="AC16" s="17">
        <f t="shared" si="8"/>
        <v>10</v>
      </c>
      <c r="AD16" s="17">
        <f t="shared" si="8"/>
        <v>0</v>
      </c>
      <c r="AE16" s="31">
        <f t="shared" si="8"/>
        <v>8</v>
      </c>
      <c r="AF16" s="31">
        <f t="shared" si="8"/>
        <v>18</v>
      </c>
    </row>
    <row r="17" spans="2:32" ht="23.1" customHeight="1" x14ac:dyDescent="0.25">
      <c r="B17" s="23" t="s">
        <v>44</v>
      </c>
      <c r="C17" s="50">
        <v>7</v>
      </c>
      <c r="D17" s="50">
        <v>2</v>
      </c>
      <c r="E17" s="50">
        <v>1</v>
      </c>
      <c r="F17" s="50">
        <v>0</v>
      </c>
      <c r="G17" s="50">
        <v>0</v>
      </c>
      <c r="H17" s="50">
        <v>0</v>
      </c>
      <c r="I17" s="50">
        <v>0</v>
      </c>
      <c r="J17" s="50">
        <v>1</v>
      </c>
      <c r="K17" s="50">
        <v>0</v>
      </c>
      <c r="L17" s="50">
        <v>0</v>
      </c>
      <c r="M17" s="50">
        <v>30</v>
      </c>
      <c r="N17" s="50">
        <v>0</v>
      </c>
      <c r="O17" s="15">
        <f t="shared" si="0"/>
        <v>11</v>
      </c>
      <c r="P17" s="15">
        <f t="shared" si="1"/>
        <v>41</v>
      </c>
      <c r="R17" s="1" t="s">
        <v>13</v>
      </c>
      <c r="S17" s="17">
        <f t="shared" ref="S17:AF17" si="9">SUM(C38:C41)</f>
        <v>31</v>
      </c>
      <c r="T17" s="17">
        <f t="shared" si="9"/>
        <v>4</v>
      </c>
      <c r="U17" s="17">
        <f t="shared" si="9"/>
        <v>4</v>
      </c>
      <c r="V17" s="17">
        <f t="shared" si="9"/>
        <v>1</v>
      </c>
      <c r="W17" s="17">
        <f t="shared" si="9"/>
        <v>0</v>
      </c>
      <c r="X17" s="17">
        <f t="shared" si="9"/>
        <v>0</v>
      </c>
      <c r="Y17" s="17">
        <f t="shared" si="9"/>
        <v>8</v>
      </c>
      <c r="Z17" s="17">
        <f t="shared" si="9"/>
        <v>5</v>
      </c>
      <c r="AA17" s="17">
        <f t="shared" si="9"/>
        <v>0</v>
      </c>
      <c r="AB17" s="17">
        <f t="shared" si="9"/>
        <v>0</v>
      </c>
      <c r="AC17" s="17">
        <f t="shared" si="9"/>
        <v>54</v>
      </c>
      <c r="AD17" s="17">
        <f t="shared" si="9"/>
        <v>0</v>
      </c>
      <c r="AE17" s="31">
        <f t="shared" si="9"/>
        <v>53</v>
      </c>
      <c r="AF17" s="31">
        <f t="shared" si="9"/>
        <v>107</v>
      </c>
    </row>
    <row r="18" spans="2:32" ht="23.1" customHeight="1" x14ac:dyDescent="0.25">
      <c r="B18" s="23" t="s">
        <v>45</v>
      </c>
      <c r="C18" s="50">
        <v>4</v>
      </c>
      <c r="D18" s="50">
        <v>0</v>
      </c>
      <c r="E18" s="50">
        <v>0</v>
      </c>
      <c r="F18" s="50">
        <v>0</v>
      </c>
      <c r="G18" s="50">
        <v>1</v>
      </c>
      <c r="H18" s="50">
        <v>0</v>
      </c>
      <c r="I18" s="50">
        <v>2</v>
      </c>
      <c r="J18" s="50">
        <v>0</v>
      </c>
      <c r="K18" s="50">
        <v>0</v>
      </c>
      <c r="L18" s="50">
        <v>0</v>
      </c>
      <c r="M18" s="50">
        <v>21</v>
      </c>
      <c r="N18" s="50">
        <v>0</v>
      </c>
      <c r="O18" s="15">
        <f t="shared" si="0"/>
        <v>7</v>
      </c>
      <c r="P18" s="15">
        <f t="shared" si="1"/>
        <v>28</v>
      </c>
      <c r="R18" s="1" t="s">
        <v>14</v>
      </c>
      <c r="S18" s="17">
        <f t="shared" ref="S18:AF18" si="10">SUM(C42:C45)</f>
        <v>25</v>
      </c>
      <c r="T18" s="17">
        <f t="shared" si="10"/>
        <v>6</v>
      </c>
      <c r="U18" s="17">
        <f t="shared" si="10"/>
        <v>4</v>
      </c>
      <c r="V18" s="17">
        <f t="shared" si="10"/>
        <v>2</v>
      </c>
      <c r="W18" s="17">
        <f t="shared" si="10"/>
        <v>0</v>
      </c>
      <c r="X18" s="17">
        <f t="shared" si="10"/>
        <v>0</v>
      </c>
      <c r="Y18" s="17">
        <f t="shared" si="10"/>
        <v>6</v>
      </c>
      <c r="Z18" s="17">
        <f t="shared" si="10"/>
        <v>3</v>
      </c>
      <c r="AA18" s="17">
        <f t="shared" si="10"/>
        <v>1</v>
      </c>
      <c r="AB18" s="17">
        <f t="shared" si="10"/>
        <v>0</v>
      </c>
      <c r="AC18" s="17">
        <f t="shared" si="10"/>
        <v>57</v>
      </c>
      <c r="AD18" s="17">
        <f t="shared" si="10"/>
        <v>0</v>
      </c>
      <c r="AE18" s="31">
        <f t="shared" si="10"/>
        <v>47</v>
      </c>
      <c r="AF18" s="31">
        <f t="shared" si="10"/>
        <v>104</v>
      </c>
    </row>
    <row r="19" spans="2:32" ht="23.1" customHeight="1" x14ac:dyDescent="0.25">
      <c r="B19" s="23" t="s">
        <v>46</v>
      </c>
      <c r="C19" s="50">
        <v>3</v>
      </c>
      <c r="D19" s="50">
        <v>0</v>
      </c>
      <c r="E19" s="50">
        <v>1</v>
      </c>
      <c r="F19" s="50">
        <v>0</v>
      </c>
      <c r="G19" s="50">
        <v>0</v>
      </c>
      <c r="H19" s="50">
        <v>0</v>
      </c>
      <c r="I19" s="50">
        <v>2</v>
      </c>
      <c r="J19" s="50">
        <v>0</v>
      </c>
      <c r="K19" s="50">
        <v>0</v>
      </c>
      <c r="L19" s="50">
        <v>0</v>
      </c>
      <c r="M19" s="50">
        <v>9</v>
      </c>
      <c r="N19" s="50">
        <v>0</v>
      </c>
      <c r="O19" s="15">
        <f t="shared" si="0"/>
        <v>6</v>
      </c>
      <c r="P19" s="15">
        <f t="shared" si="1"/>
        <v>15</v>
      </c>
      <c r="R19" s="1" t="s">
        <v>15</v>
      </c>
      <c r="S19" s="17">
        <f t="shared" ref="S19:AF19" si="11">SUM(C46:C49)</f>
        <v>28</v>
      </c>
      <c r="T19" s="17">
        <f t="shared" si="11"/>
        <v>1</v>
      </c>
      <c r="U19" s="17">
        <f t="shared" si="11"/>
        <v>7</v>
      </c>
      <c r="V19" s="17">
        <f t="shared" si="11"/>
        <v>1</v>
      </c>
      <c r="W19" s="17">
        <f t="shared" si="11"/>
        <v>2</v>
      </c>
      <c r="X19" s="17">
        <f t="shared" si="11"/>
        <v>0</v>
      </c>
      <c r="Y19" s="17">
        <f t="shared" si="11"/>
        <v>5</v>
      </c>
      <c r="Z19" s="17">
        <f t="shared" si="11"/>
        <v>3</v>
      </c>
      <c r="AA19" s="17">
        <f t="shared" si="11"/>
        <v>1</v>
      </c>
      <c r="AB19" s="17">
        <f t="shared" si="11"/>
        <v>0</v>
      </c>
      <c r="AC19" s="17">
        <f t="shared" si="11"/>
        <v>66</v>
      </c>
      <c r="AD19" s="17">
        <f t="shared" si="11"/>
        <v>0</v>
      </c>
      <c r="AE19" s="31">
        <f t="shared" si="11"/>
        <v>48</v>
      </c>
      <c r="AF19" s="31">
        <f t="shared" si="11"/>
        <v>114</v>
      </c>
    </row>
    <row r="20" spans="2:32" ht="23.1" customHeight="1" x14ac:dyDescent="0.25">
      <c r="B20" s="23" t="s">
        <v>47</v>
      </c>
      <c r="C20" s="50">
        <v>2</v>
      </c>
      <c r="D20" s="50">
        <v>3</v>
      </c>
      <c r="E20" s="50">
        <v>1</v>
      </c>
      <c r="F20" s="50">
        <v>0</v>
      </c>
      <c r="G20" s="50">
        <v>0</v>
      </c>
      <c r="H20" s="50">
        <v>0</v>
      </c>
      <c r="I20" s="50">
        <v>1</v>
      </c>
      <c r="J20" s="50">
        <v>3</v>
      </c>
      <c r="K20" s="50">
        <v>0</v>
      </c>
      <c r="L20" s="50">
        <v>0</v>
      </c>
      <c r="M20" s="50">
        <v>26</v>
      </c>
      <c r="N20" s="50">
        <v>0</v>
      </c>
      <c r="O20" s="15">
        <f t="shared" si="0"/>
        <v>10</v>
      </c>
      <c r="P20" s="15">
        <f t="shared" si="1"/>
        <v>36</v>
      </c>
      <c r="R20" s="1" t="s">
        <v>16</v>
      </c>
      <c r="S20" s="17">
        <f t="shared" ref="S20:AF20" si="12">SUM(C50:C53)</f>
        <v>46</v>
      </c>
      <c r="T20" s="17">
        <f t="shared" si="12"/>
        <v>9</v>
      </c>
      <c r="U20" s="17">
        <f t="shared" si="12"/>
        <v>8</v>
      </c>
      <c r="V20" s="17">
        <f t="shared" si="12"/>
        <v>11</v>
      </c>
      <c r="W20" s="17">
        <f t="shared" si="12"/>
        <v>3</v>
      </c>
      <c r="X20" s="17">
        <f t="shared" si="12"/>
        <v>0</v>
      </c>
      <c r="Y20" s="17">
        <f t="shared" si="12"/>
        <v>2</v>
      </c>
      <c r="Z20" s="17">
        <f t="shared" si="12"/>
        <v>1</v>
      </c>
      <c r="AA20" s="17">
        <f t="shared" si="12"/>
        <v>2</v>
      </c>
      <c r="AB20" s="17">
        <f t="shared" si="12"/>
        <v>0</v>
      </c>
      <c r="AC20" s="17">
        <f t="shared" si="12"/>
        <v>93</v>
      </c>
      <c r="AD20" s="17">
        <f t="shared" si="12"/>
        <v>0</v>
      </c>
      <c r="AE20" s="31">
        <f t="shared" si="12"/>
        <v>82</v>
      </c>
      <c r="AF20" s="31">
        <f t="shared" si="12"/>
        <v>175</v>
      </c>
    </row>
    <row r="21" spans="2:32" ht="23.1" customHeight="1" x14ac:dyDescent="0.25">
      <c r="B21" s="23" t="s">
        <v>48</v>
      </c>
      <c r="C21" s="50">
        <v>4</v>
      </c>
      <c r="D21" s="50">
        <v>0</v>
      </c>
      <c r="E21" s="50">
        <v>0</v>
      </c>
      <c r="F21" s="50">
        <v>0</v>
      </c>
      <c r="G21" s="50">
        <v>1</v>
      </c>
      <c r="H21" s="50">
        <v>0</v>
      </c>
      <c r="I21" s="50">
        <v>2</v>
      </c>
      <c r="J21" s="50">
        <v>1</v>
      </c>
      <c r="K21" s="50">
        <v>0</v>
      </c>
      <c r="L21" s="50">
        <v>0</v>
      </c>
      <c r="M21" s="50">
        <v>16</v>
      </c>
      <c r="N21" s="50">
        <v>0</v>
      </c>
      <c r="O21" s="15">
        <f t="shared" si="0"/>
        <v>8</v>
      </c>
      <c r="P21" s="15">
        <f t="shared" si="1"/>
        <v>24</v>
      </c>
      <c r="R21" s="36" t="s">
        <v>20</v>
      </c>
      <c r="S21" s="34">
        <f t="shared" ref="S21:AF21" si="13">SUM(C54:C57)</f>
        <v>26</v>
      </c>
      <c r="T21" s="17">
        <f t="shared" si="13"/>
        <v>8</v>
      </c>
      <c r="U21" s="17">
        <f t="shared" si="13"/>
        <v>13</v>
      </c>
      <c r="V21" s="17">
        <f t="shared" si="13"/>
        <v>23</v>
      </c>
      <c r="W21" s="17">
        <f t="shared" si="13"/>
        <v>2</v>
      </c>
      <c r="X21" s="17">
        <f t="shared" si="13"/>
        <v>0</v>
      </c>
      <c r="Y21" s="17">
        <f t="shared" si="13"/>
        <v>9</v>
      </c>
      <c r="Z21" s="17">
        <f t="shared" si="13"/>
        <v>2</v>
      </c>
      <c r="AA21" s="17">
        <f t="shared" si="13"/>
        <v>1</v>
      </c>
      <c r="AB21" s="17">
        <f t="shared" si="13"/>
        <v>0</v>
      </c>
      <c r="AC21" s="17">
        <f t="shared" si="13"/>
        <v>97</v>
      </c>
      <c r="AD21" s="17">
        <f t="shared" si="13"/>
        <v>0</v>
      </c>
      <c r="AE21" s="31">
        <f t="shared" si="13"/>
        <v>84</v>
      </c>
      <c r="AF21" s="31">
        <f t="shared" si="13"/>
        <v>181</v>
      </c>
    </row>
    <row r="22" spans="2:32" ht="23.1" customHeight="1" x14ac:dyDescent="0.25">
      <c r="B22" s="23" t="s">
        <v>49</v>
      </c>
      <c r="C22" s="50">
        <v>2</v>
      </c>
      <c r="D22" s="50">
        <v>2</v>
      </c>
      <c r="E22" s="50">
        <v>4</v>
      </c>
      <c r="F22" s="50">
        <v>0</v>
      </c>
      <c r="G22" s="50">
        <v>0</v>
      </c>
      <c r="H22" s="50">
        <v>0</v>
      </c>
      <c r="I22" s="50">
        <v>6</v>
      </c>
      <c r="J22" s="50">
        <v>1</v>
      </c>
      <c r="K22" s="50">
        <v>0</v>
      </c>
      <c r="L22" s="50">
        <v>0</v>
      </c>
      <c r="M22" s="50">
        <v>23</v>
      </c>
      <c r="N22" s="50">
        <v>0</v>
      </c>
      <c r="O22" s="15">
        <f t="shared" si="0"/>
        <v>15</v>
      </c>
      <c r="P22" s="15">
        <f t="shared" si="1"/>
        <v>38</v>
      </c>
      <c r="R22" s="38" t="s">
        <v>90</v>
      </c>
      <c r="S22" s="39">
        <f>MAX(S10:S12)</f>
        <v>23</v>
      </c>
      <c r="T22" s="39">
        <f t="shared" ref="T22:AF22" si="14">MAX(T10:T12)</f>
        <v>3</v>
      </c>
      <c r="U22" s="39">
        <f t="shared" si="14"/>
        <v>4</v>
      </c>
      <c r="V22" s="39">
        <f t="shared" si="14"/>
        <v>4</v>
      </c>
      <c r="W22" s="39">
        <f t="shared" si="14"/>
        <v>2</v>
      </c>
      <c r="X22" s="39">
        <f t="shared" si="14"/>
        <v>1</v>
      </c>
      <c r="Y22" s="39">
        <f t="shared" si="14"/>
        <v>7</v>
      </c>
      <c r="Z22" s="39">
        <f t="shared" si="14"/>
        <v>4</v>
      </c>
      <c r="AA22" s="39">
        <f t="shared" si="14"/>
        <v>0</v>
      </c>
      <c r="AB22" s="39">
        <f t="shared" si="14"/>
        <v>0</v>
      </c>
      <c r="AC22" s="39">
        <f t="shared" si="14"/>
        <v>92</v>
      </c>
      <c r="AD22" s="39">
        <f t="shared" si="14"/>
        <v>0</v>
      </c>
      <c r="AE22" s="40">
        <f t="shared" si="14"/>
        <v>33</v>
      </c>
      <c r="AF22" s="40">
        <f t="shared" si="14"/>
        <v>125</v>
      </c>
    </row>
    <row r="23" spans="2:32" ht="23.1" customHeight="1" x14ac:dyDescent="0.25">
      <c r="B23" s="23" t="s">
        <v>50</v>
      </c>
      <c r="C23" s="50">
        <v>2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3</v>
      </c>
      <c r="J23" s="50">
        <v>0</v>
      </c>
      <c r="K23" s="50">
        <v>0</v>
      </c>
      <c r="L23" s="50">
        <v>0</v>
      </c>
      <c r="M23" s="50">
        <v>20</v>
      </c>
      <c r="N23" s="50">
        <v>0</v>
      </c>
      <c r="O23" s="15">
        <f t="shared" si="0"/>
        <v>5</v>
      </c>
      <c r="P23" s="15">
        <f t="shared" si="1"/>
        <v>25</v>
      </c>
      <c r="R23" s="38" t="s">
        <v>91</v>
      </c>
      <c r="S23" s="39">
        <f>MAX(S13:S18)</f>
        <v>31</v>
      </c>
      <c r="T23" s="39">
        <f t="shared" ref="T23:AF23" si="15">MAX(T13:T18)</f>
        <v>6</v>
      </c>
      <c r="U23" s="39">
        <f t="shared" si="15"/>
        <v>10</v>
      </c>
      <c r="V23" s="39">
        <f t="shared" si="15"/>
        <v>2</v>
      </c>
      <c r="W23" s="39">
        <f t="shared" si="15"/>
        <v>0</v>
      </c>
      <c r="X23" s="39">
        <f t="shared" si="15"/>
        <v>0</v>
      </c>
      <c r="Y23" s="39">
        <f t="shared" si="15"/>
        <v>15</v>
      </c>
      <c r="Z23" s="39">
        <f t="shared" si="15"/>
        <v>5</v>
      </c>
      <c r="AA23" s="39">
        <f t="shared" si="15"/>
        <v>1</v>
      </c>
      <c r="AB23" s="39">
        <f t="shared" si="15"/>
        <v>0</v>
      </c>
      <c r="AC23" s="39">
        <f t="shared" si="15"/>
        <v>85</v>
      </c>
      <c r="AD23" s="39">
        <f t="shared" si="15"/>
        <v>0</v>
      </c>
      <c r="AE23" s="40">
        <f t="shared" si="15"/>
        <v>53</v>
      </c>
      <c r="AF23" s="40">
        <f t="shared" si="15"/>
        <v>128</v>
      </c>
    </row>
    <row r="24" spans="2:32" ht="23.1" customHeight="1" x14ac:dyDescent="0.25">
      <c r="B24" s="23" t="s">
        <v>51</v>
      </c>
      <c r="C24" s="50">
        <v>5</v>
      </c>
      <c r="D24" s="50">
        <v>1</v>
      </c>
      <c r="E24" s="50">
        <v>1</v>
      </c>
      <c r="F24" s="50">
        <v>0</v>
      </c>
      <c r="G24" s="50">
        <v>0</v>
      </c>
      <c r="H24" s="50">
        <v>0</v>
      </c>
      <c r="I24" s="50">
        <v>3</v>
      </c>
      <c r="J24" s="50">
        <v>0</v>
      </c>
      <c r="K24" s="50">
        <v>0</v>
      </c>
      <c r="L24" s="50">
        <v>0</v>
      </c>
      <c r="M24" s="50">
        <v>20</v>
      </c>
      <c r="N24" s="50">
        <v>0</v>
      </c>
      <c r="O24" s="15">
        <f t="shared" si="0"/>
        <v>10</v>
      </c>
      <c r="P24" s="15">
        <f t="shared" si="1"/>
        <v>30</v>
      </c>
      <c r="R24" s="38" t="s">
        <v>92</v>
      </c>
      <c r="S24" s="39">
        <f>MAX(S19:S21)</f>
        <v>46</v>
      </c>
      <c r="T24" s="39">
        <f t="shared" ref="T24:AF24" si="16">MAX(T19:T21)</f>
        <v>9</v>
      </c>
      <c r="U24" s="39">
        <f t="shared" si="16"/>
        <v>13</v>
      </c>
      <c r="V24" s="39">
        <f t="shared" si="16"/>
        <v>23</v>
      </c>
      <c r="W24" s="39">
        <f t="shared" si="16"/>
        <v>3</v>
      </c>
      <c r="X24" s="39">
        <f t="shared" si="16"/>
        <v>0</v>
      </c>
      <c r="Y24" s="39">
        <f t="shared" si="16"/>
        <v>9</v>
      </c>
      <c r="Z24" s="39">
        <f t="shared" si="16"/>
        <v>3</v>
      </c>
      <c r="AA24" s="39">
        <f t="shared" si="16"/>
        <v>2</v>
      </c>
      <c r="AB24" s="39">
        <f t="shared" si="16"/>
        <v>0</v>
      </c>
      <c r="AC24" s="39">
        <f t="shared" si="16"/>
        <v>97</v>
      </c>
      <c r="AD24" s="39">
        <f t="shared" si="16"/>
        <v>0</v>
      </c>
      <c r="AE24" s="40">
        <f t="shared" si="16"/>
        <v>84</v>
      </c>
      <c r="AF24" s="40">
        <f t="shared" si="16"/>
        <v>181</v>
      </c>
    </row>
    <row r="25" spans="2:32" ht="23.1" customHeight="1" x14ac:dyDescent="0.25">
      <c r="B25" s="23" t="s">
        <v>52</v>
      </c>
      <c r="C25" s="50">
        <v>7</v>
      </c>
      <c r="D25" s="50">
        <v>1</v>
      </c>
      <c r="E25" s="50">
        <v>0</v>
      </c>
      <c r="F25" s="50">
        <v>1</v>
      </c>
      <c r="G25" s="50">
        <v>0</v>
      </c>
      <c r="H25" s="50">
        <v>0</v>
      </c>
      <c r="I25" s="50">
        <v>3</v>
      </c>
      <c r="J25" s="50">
        <v>1</v>
      </c>
      <c r="K25" s="50">
        <v>0</v>
      </c>
      <c r="L25" s="50">
        <v>0</v>
      </c>
      <c r="M25" s="50">
        <v>22</v>
      </c>
      <c r="N25" s="50">
        <v>0</v>
      </c>
      <c r="O25" s="15">
        <f t="shared" si="0"/>
        <v>13</v>
      </c>
      <c r="P25" s="15">
        <f t="shared" si="1"/>
        <v>35</v>
      </c>
      <c r="R25" s="37" t="s">
        <v>85</v>
      </c>
      <c r="S25" s="35">
        <f t="shared" ref="S25:AF25" si="17">SUM(S10:S12)</f>
        <v>46</v>
      </c>
      <c r="T25" s="16">
        <f t="shared" si="17"/>
        <v>8</v>
      </c>
      <c r="U25" s="16">
        <f t="shared" si="17"/>
        <v>8</v>
      </c>
      <c r="V25" s="16">
        <f t="shared" si="17"/>
        <v>4</v>
      </c>
      <c r="W25" s="16">
        <f t="shared" si="17"/>
        <v>4</v>
      </c>
      <c r="X25" s="16">
        <f t="shared" si="17"/>
        <v>1</v>
      </c>
      <c r="Y25" s="16">
        <f t="shared" si="17"/>
        <v>9</v>
      </c>
      <c r="Z25" s="16">
        <f t="shared" si="17"/>
        <v>7</v>
      </c>
      <c r="AA25" s="16">
        <f t="shared" si="17"/>
        <v>0</v>
      </c>
      <c r="AB25" s="16">
        <f t="shared" si="17"/>
        <v>0</v>
      </c>
      <c r="AC25" s="16">
        <f t="shared" si="17"/>
        <v>235</v>
      </c>
      <c r="AD25" s="16">
        <f t="shared" si="17"/>
        <v>0</v>
      </c>
      <c r="AE25" s="32">
        <f t="shared" si="17"/>
        <v>87</v>
      </c>
      <c r="AF25" s="32">
        <f t="shared" si="17"/>
        <v>322</v>
      </c>
    </row>
    <row r="26" spans="2:32" ht="23.1" customHeight="1" x14ac:dyDescent="0.25">
      <c r="B26" s="23" t="s">
        <v>53</v>
      </c>
      <c r="C26" s="50">
        <v>7</v>
      </c>
      <c r="D26" s="50">
        <v>1</v>
      </c>
      <c r="E26" s="50">
        <v>2</v>
      </c>
      <c r="F26" s="50">
        <v>0</v>
      </c>
      <c r="G26" s="50">
        <v>0</v>
      </c>
      <c r="H26" s="50">
        <v>0</v>
      </c>
      <c r="I26" s="50">
        <v>2</v>
      </c>
      <c r="J26" s="50">
        <v>1</v>
      </c>
      <c r="K26" s="50">
        <v>0</v>
      </c>
      <c r="L26" s="50">
        <v>0</v>
      </c>
      <c r="M26" s="50">
        <v>20</v>
      </c>
      <c r="N26" s="50">
        <v>0</v>
      </c>
      <c r="O26" s="15">
        <f t="shared" si="0"/>
        <v>13</v>
      </c>
      <c r="P26" s="15">
        <f t="shared" si="1"/>
        <v>33</v>
      </c>
      <c r="R26" s="28" t="s">
        <v>86</v>
      </c>
      <c r="S26" s="16">
        <f t="shared" ref="S26:AF26" si="18">SUM(S13:S18)</f>
        <v>113</v>
      </c>
      <c r="T26" s="16">
        <f t="shared" si="18"/>
        <v>25</v>
      </c>
      <c r="U26" s="16">
        <f t="shared" si="18"/>
        <v>29</v>
      </c>
      <c r="V26" s="16">
        <f t="shared" si="18"/>
        <v>7</v>
      </c>
      <c r="W26" s="16">
        <f t="shared" si="18"/>
        <v>0</v>
      </c>
      <c r="X26" s="16">
        <f t="shared" si="18"/>
        <v>0</v>
      </c>
      <c r="Y26" s="16">
        <f t="shared" si="18"/>
        <v>42</v>
      </c>
      <c r="Z26" s="16">
        <f t="shared" si="18"/>
        <v>19</v>
      </c>
      <c r="AA26" s="16">
        <f t="shared" si="18"/>
        <v>1</v>
      </c>
      <c r="AB26" s="16">
        <f t="shared" si="18"/>
        <v>0</v>
      </c>
      <c r="AC26" s="16">
        <f t="shared" si="18"/>
        <v>341</v>
      </c>
      <c r="AD26" s="16">
        <f t="shared" si="18"/>
        <v>0</v>
      </c>
      <c r="AE26" s="32">
        <f t="shared" si="18"/>
        <v>236</v>
      </c>
      <c r="AF26" s="32">
        <f t="shared" si="18"/>
        <v>577</v>
      </c>
    </row>
    <row r="27" spans="2:32" ht="23.1" customHeight="1" x14ac:dyDescent="0.25">
      <c r="B27" s="23" t="s">
        <v>54</v>
      </c>
      <c r="C27" s="50">
        <v>3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2</v>
      </c>
      <c r="K27" s="50">
        <v>0</v>
      </c>
      <c r="L27" s="50">
        <v>0</v>
      </c>
      <c r="M27" s="50">
        <v>11</v>
      </c>
      <c r="N27" s="50">
        <v>0</v>
      </c>
      <c r="O27" s="15">
        <f t="shared" si="0"/>
        <v>5</v>
      </c>
      <c r="P27" s="15">
        <f t="shared" si="1"/>
        <v>16</v>
      </c>
      <c r="R27" s="29" t="s">
        <v>87</v>
      </c>
      <c r="S27" s="16">
        <f t="shared" ref="S27:AF27" si="19">SUM(S19:S21)</f>
        <v>100</v>
      </c>
      <c r="T27" s="16">
        <f t="shared" si="19"/>
        <v>18</v>
      </c>
      <c r="U27" s="16">
        <f t="shared" si="19"/>
        <v>28</v>
      </c>
      <c r="V27" s="16">
        <f t="shared" si="19"/>
        <v>35</v>
      </c>
      <c r="W27" s="16">
        <f t="shared" si="19"/>
        <v>7</v>
      </c>
      <c r="X27" s="16">
        <f t="shared" si="19"/>
        <v>0</v>
      </c>
      <c r="Y27" s="16">
        <f t="shared" si="19"/>
        <v>16</v>
      </c>
      <c r="Z27" s="16">
        <f t="shared" si="19"/>
        <v>6</v>
      </c>
      <c r="AA27" s="16">
        <f t="shared" si="19"/>
        <v>4</v>
      </c>
      <c r="AB27" s="16">
        <f t="shared" si="19"/>
        <v>0</v>
      </c>
      <c r="AC27" s="16">
        <f t="shared" si="19"/>
        <v>256</v>
      </c>
      <c r="AD27" s="16">
        <f t="shared" si="19"/>
        <v>0</v>
      </c>
      <c r="AE27" s="32">
        <f t="shared" si="19"/>
        <v>214</v>
      </c>
      <c r="AF27" s="32">
        <f t="shared" si="19"/>
        <v>470</v>
      </c>
    </row>
    <row r="28" spans="2:32" ht="23.1" customHeight="1" x14ac:dyDescent="0.25">
      <c r="B28" s="23" t="s">
        <v>55</v>
      </c>
      <c r="C28" s="50">
        <v>9</v>
      </c>
      <c r="D28" s="50">
        <v>1</v>
      </c>
      <c r="E28" s="50">
        <v>1</v>
      </c>
      <c r="F28" s="50">
        <v>0</v>
      </c>
      <c r="G28" s="50">
        <v>0</v>
      </c>
      <c r="H28" s="50">
        <v>0</v>
      </c>
      <c r="I28" s="50">
        <v>2</v>
      </c>
      <c r="J28" s="50">
        <v>0</v>
      </c>
      <c r="K28" s="50">
        <v>0</v>
      </c>
      <c r="L28" s="50">
        <v>0</v>
      </c>
      <c r="M28" s="50">
        <v>21</v>
      </c>
      <c r="N28" s="50">
        <v>0</v>
      </c>
      <c r="O28" s="15">
        <f t="shared" si="0"/>
        <v>13</v>
      </c>
      <c r="P28" s="15">
        <f t="shared" si="1"/>
        <v>34</v>
      </c>
      <c r="R28" s="5" t="s">
        <v>17</v>
      </c>
      <c r="S28" s="16">
        <f t="shared" ref="S28:AF28" si="20">SUM(S10:S21)</f>
        <v>259</v>
      </c>
      <c r="T28" s="16">
        <f t="shared" si="20"/>
        <v>51</v>
      </c>
      <c r="U28" s="16">
        <f t="shared" si="20"/>
        <v>65</v>
      </c>
      <c r="V28" s="16">
        <f t="shared" si="20"/>
        <v>46</v>
      </c>
      <c r="W28" s="16">
        <f t="shared" si="20"/>
        <v>11</v>
      </c>
      <c r="X28" s="16">
        <f t="shared" si="20"/>
        <v>1</v>
      </c>
      <c r="Y28" s="16">
        <f t="shared" si="20"/>
        <v>67</v>
      </c>
      <c r="Z28" s="16">
        <f t="shared" si="20"/>
        <v>32</v>
      </c>
      <c r="AA28" s="16">
        <f t="shared" si="20"/>
        <v>5</v>
      </c>
      <c r="AB28" s="16">
        <f t="shared" si="20"/>
        <v>0</v>
      </c>
      <c r="AC28" s="16">
        <f t="shared" si="20"/>
        <v>832</v>
      </c>
      <c r="AD28" s="16">
        <f t="shared" si="20"/>
        <v>0</v>
      </c>
      <c r="AE28" s="32">
        <f t="shared" si="20"/>
        <v>537</v>
      </c>
      <c r="AF28" s="32">
        <f t="shared" si="20"/>
        <v>1369</v>
      </c>
    </row>
    <row r="29" spans="2:32" ht="23.1" customHeight="1" x14ac:dyDescent="0.25">
      <c r="B29" s="23" t="s">
        <v>56</v>
      </c>
      <c r="C29" s="50">
        <v>5</v>
      </c>
      <c r="D29" s="50">
        <v>2</v>
      </c>
      <c r="E29" s="50">
        <v>2</v>
      </c>
      <c r="F29" s="50">
        <v>2</v>
      </c>
      <c r="G29" s="50">
        <v>0</v>
      </c>
      <c r="H29" s="50">
        <v>0</v>
      </c>
      <c r="I29" s="50">
        <v>1</v>
      </c>
      <c r="J29" s="50">
        <v>0</v>
      </c>
      <c r="K29" s="50">
        <v>0</v>
      </c>
      <c r="L29" s="50">
        <v>0</v>
      </c>
      <c r="M29" s="50">
        <v>11</v>
      </c>
      <c r="N29" s="50">
        <v>0</v>
      </c>
      <c r="O29" s="15">
        <f t="shared" si="0"/>
        <v>12</v>
      </c>
      <c r="P29" s="15">
        <f t="shared" si="1"/>
        <v>23</v>
      </c>
      <c r="R29"/>
      <c r="S29" s="20"/>
      <c r="T29" s="19"/>
    </row>
    <row r="30" spans="2:32" ht="23.1" customHeight="1" x14ac:dyDescent="0.25">
      <c r="B30" s="23" t="s">
        <v>57</v>
      </c>
      <c r="C30" s="50">
        <v>4</v>
      </c>
      <c r="D30" s="50">
        <v>1</v>
      </c>
      <c r="E30" s="50">
        <v>1</v>
      </c>
      <c r="F30" s="50">
        <v>0</v>
      </c>
      <c r="G30" s="50">
        <v>0</v>
      </c>
      <c r="H30" s="50">
        <v>0</v>
      </c>
      <c r="I30" s="50">
        <v>3</v>
      </c>
      <c r="J30" s="50">
        <v>0</v>
      </c>
      <c r="K30" s="50">
        <v>0</v>
      </c>
      <c r="L30" s="50">
        <v>0</v>
      </c>
      <c r="M30" s="50">
        <v>21</v>
      </c>
      <c r="N30" s="50">
        <v>0</v>
      </c>
      <c r="O30" s="15">
        <f t="shared" si="0"/>
        <v>9</v>
      </c>
      <c r="P30" s="15">
        <f t="shared" si="1"/>
        <v>30</v>
      </c>
    </row>
    <row r="31" spans="2:32" ht="23.1" customHeight="1" x14ac:dyDescent="0.25">
      <c r="B31" s="24" t="s">
        <v>58</v>
      </c>
      <c r="C31" s="50">
        <v>5</v>
      </c>
      <c r="D31" s="50">
        <v>0</v>
      </c>
      <c r="E31" s="50">
        <v>4</v>
      </c>
      <c r="F31" s="50">
        <v>1</v>
      </c>
      <c r="G31" s="50">
        <v>0</v>
      </c>
      <c r="H31" s="50">
        <v>0</v>
      </c>
      <c r="I31" s="50">
        <v>1</v>
      </c>
      <c r="J31" s="50">
        <v>0</v>
      </c>
      <c r="K31" s="50">
        <v>0</v>
      </c>
      <c r="L31" s="50">
        <v>0</v>
      </c>
      <c r="M31" s="50">
        <v>25</v>
      </c>
      <c r="N31" s="50">
        <v>0</v>
      </c>
      <c r="O31" s="15">
        <f t="shared" si="0"/>
        <v>11</v>
      </c>
      <c r="P31" s="15">
        <f t="shared" si="1"/>
        <v>36</v>
      </c>
    </row>
    <row r="32" spans="2:32" ht="23.1" customHeight="1" x14ac:dyDescent="0.25">
      <c r="B32" s="24" t="s">
        <v>59</v>
      </c>
      <c r="C32" s="50">
        <v>4</v>
      </c>
      <c r="D32" s="50">
        <v>2</v>
      </c>
      <c r="E32" s="50">
        <v>1</v>
      </c>
      <c r="F32" s="50">
        <v>0</v>
      </c>
      <c r="G32" s="50">
        <v>0</v>
      </c>
      <c r="H32" s="50">
        <v>0</v>
      </c>
      <c r="I32" s="50">
        <v>2</v>
      </c>
      <c r="J32" s="50">
        <v>1</v>
      </c>
      <c r="K32" s="50">
        <v>0</v>
      </c>
      <c r="L32" s="50">
        <v>0</v>
      </c>
      <c r="M32" s="50">
        <v>9</v>
      </c>
      <c r="N32" s="50">
        <v>0</v>
      </c>
      <c r="O32" s="15">
        <f t="shared" si="0"/>
        <v>10</v>
      </c>
      <c r="P32" s="15">
        <f t="shared" si="1"/>
        <v>19</v>
      </c>
    </row>
    <row r="33" spans="2:20" ht="23.1" customHeight="1" x14ac:dyDescent="0.25">
      <c r="B33" s="23" t="s">
        <v>60</v>
      </c>
      <c r="C33" s="50">
        <v>4</v>
      </c>
      <c r="D33" s="50">
        <v>1</v>
      </c>
      <c r="E33" s="50">
        <v>4</v>
      </c>
      <c r="F33" s="50">
        <v>0</v>
      </c>
      <c r="G33" s="50">
        <v>0</v>
      </c>
      <c r="H33" s="50">
        <v>0</v>
      </c>
      <c r="I33" s="50">
        <v>2</v>
      </c>
      <c r="J33" s="50">
        <v>1</v>
      </c>
      <c r="K33" s="50">
        <v>0</v>
      </c>
      <c r="L33" s="50">
        <v>0</v>
      </c>
      <c r="M33" s="50">
        <v>17</v>
      </c>
      <c r="N33" s="50">
        <v>0</v>
      </c>
      <c r="O33" s="15">
        <f t="shared" si="0"/>
        <v>12</v>
      </c>
      <c r="P33" s="15">
        <f t="shared" si="1"/>
        <v>29</v>
      </c>
    </row>
    <row r="34" spans="2:20" ht="23.1" customHeight="1" x14ac:dyDescent="0.25">
      <c r="B34" s="24" t="s">
        <v>61</v>
      </c>
      <c r="C34" s="50">
        <v>0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0</v>
      </c>
      <c r="N34" s="50">
        <v>0</v>
      </c>
      <c r="O34" s="15">
        <f t="shared" si="0"/>
        <v>0</v>
      </c>
      <c r="P34" s="15">
        <f t="shared" si="1"/>
        <v>0</v>
      </c>
    </row>
    <row r="35" spans="2:20" ht="23.1" customHeight="1" x14ac:dyDescent="0.25">
      <c r="B35" s="24" t="s">
        <v>62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0</v>
      </c>
      <c r="N35" s="50">
        <v>0</v>
      </c>
      <c r="O35" s="15">
        <f t="shared" si="0"/>
        <v>0</v>
      </c>
      <c r="P35" s="15">
        <f t="shared" si="1"/>
        <v>0</v>
      </c>
    </row>
    <row r="36" spans="2:20" ht="23.1" customHeight="1" x14ac:dyDescent="0.25">
      <c r="B36" s="24" t="s">
        <v>63</v>
      </c>
      <c r="C36" s="50">
        <v>0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0</v>
      </c>
      <c r="N36" s="50">
        <v>0</v>
      </c>
      <c r="O36" s="15">
        <f t="shared" si="0"/>
        <v>0</v>
      </c>
      <c r="P36" s="15">
        <f t="shared" si="1"/>
        <v>0</v>
      </c>
    </row>
    <row r="37" spans="2:20" ht="23.1" customHeight="1" x14ac:dyDescent="0.25">
      <c r="B37" s="23" t="s">
        <v>64</v>
      </c>
      <c r="C37" s="50">
        <v>0</v>
      </c>
      <c r="D37" s="50">
        <v>3</v>
      </c>
      <c r="E37" s="50">
        <v>1</v>
      </c>
      <c r="F37" s="50">
        <v>0</v>
      </c>
      <c r="G37" s="50">
        <v>0</v>
      </c>
      <c r="H37" s="50">
        <v>0</v>
      </c>
      <c r="I37" s="50">
        <v>0</v>
      </c>
      <c r="J37" s="50">
        <v>4</v>
      </c>
      <c r="K37" s="50">
        <v>0</v>
      </c>
      <c r="L37" s="50">
        <v>0</v>
      </c>
      <c r="M37" s="50">
        <v>10</v>
      </c>
      <c r="N37" s="50">
        <v>0</v>
      </c>
      <c r="O37" s="15">
        <f t="shared" si="0"/>
        <v>8</v>
      </c>
      <c r="P37" s="15">
        <f t="shared" si="1"/>
        <v>18</v>
      </c>
    </row>
    <row r="38" spans="2:20" ht="23.1" customHeight="1" x14ac:dyDescent="0.25">
      <c r="B38" s="24" t="s">
        <v>65</v>
      </c>
      <c r="C38" s="50">
        <v>3</v>
      </c>
      <c r="D38" s="50">
        <v>3</v>
      </c>
      <c r="E38" s="50">
        <v>1</v>
      </c>
      <c r="F38" s="50">
        <v>0</v>
      </c>
      <c r="G38" s="50">
        <v>0</v>
      </c>
      <c r="H38" s="50">
        <v>0</v>
      </c>
      <c r="I38" s="50">
        <v>2</v>
      </c>
      <c r="J38" s="50">
        <v>0</v>
      </c>
      <c r="K38" s="50">
        <v>0</v>
      </c>
      <c r="L38" s="50">
        <v>0</v>
      </c>
      <c r="M38" s="50">
        <v>9</v>
      </c>
      <c r="N38" s="50">
        <v>0</v>
      </c>
      <c r="O38" s="15">
        <f t="shared" si="0"/>
        <v>9</v>
      </c>
      <c r="P38" s="15">
        <f t="shared" si="1"/>
        <v>18</v>
      </c>
    </row>
    <row r="39" spans="2:20" ht="23.1" customHeight="1" x14ac:dyDescent="0.25">
      <c r="B39" s="24" t="s">
        <v>66</v>
      </c>
      <c r="C39" s="50">
        <v>9</v>
      </c>
      <c r="D39" s="50">
        <v>0</v>
      </c>
      <c r="E39" s="50">
        <v>1</v>
      </c>
      <c r="F39" s="50">
        <v>0</v>
      </c>
      <c r="G39" s="50">
        <v>0</v>
      </c>
      <c r="H39" s="50">
        <v>0</v>
      </c>
      <c r="I39" s="50">
        <v>5</v>
      </c>
      <c r="J39" s="50">
        <v>2</v>
      </c>
      <c r="K39" s="50">
        <v>0</v>
      </c>
      <c r="L39" s="50">
        <v>0</v>
      </c>
      <c r="M39" s="50">
        <v>12</v>
      </c>
      <c r="N39" s="50">
        <v>0</v>
      </c>
      <c r="O39" s="15">
        <f t="shared" si="0"/>
        <v>17</v>
      </c>
      <c r="P39" s="15">
        <f t="shared" si="1"/>
        <v>29</v>
      </c>
    </row>
    <row r="40" spans="2:20" ht="23.1" customHeight="1" x14ac:dyDescent="0.25">
      <c r="B40" s="24" t="s">
        <v>67</v>
      </c>
      <c r="C40" s="50">
        <v>14</v>
      </c>
      <c r="D40" s="50">
        <v>1</v>
      </c>
      <c r="E40" s="50">
        <v>1</v>
      </c>
      <c r="F40" s="50">
        <v>1</v>
      </c>
      <c r="G40" s="50">
        <v>0</v>
      </c>
      <c r="H40" s="50">
        <v>0</v>
      </c>
      <c r="I40" s="50">
        <v>0</v>
      </c>
      <c r="J40" s="50">
        <v>2</v>
      </c>
      <c r="K40" s="50">
        <v>0</v>
      </c>
      <c r="L40" s="50">
        <v>0</v>
      </c>
      <c r="M40" s="50">
        <v>11</v>
      </c>
      <c r="N40" s="50">
        <v>0</v>
      </c>
      <c r="O40" s="15">
        <f t="shared" si="0"/>
        <v>19</v>
      </c>
      <c r="P40" s="15">
        <f t="shared" si="1"/>
        <v>30</v>
      </c>
    </row>
    <row r="41" spans="2:20" ht="23.1" customHeight="1" x14ac:dyDescent="0.25">
      <c r="B41" s="23" t="s">
        <v>68</v>
      </c>
      <c r="C41" s="50">
        <v>5</v>
      </c>
      <c r="D41" s="50">
        <v>0</v>
      </c>
      <c r="E41" s="50">
        <v>1</v>
      </c>
      <c r="F41" s="50">
        <v>0</v>
      </c>
      <c r="G41" s="50">
        <v>0</v>
      </c>
      <c r="H41" s="50">
        <v>0</v>
      </c>
      <c r="I41" s="50">
        <v>1</v>
      </c>
      <c r="J41" s="50">
        <v>1</v>
      </c>
      <c r="K41" s="50">
        <v>0</v>
      </c>
      <c r="L41" s="50">
        <v>0</v>
      </c>
      <c r="M41" s="50">
        <v>22</v>
      </c>
      <c r="N41" s="50">
        <v>0</v>
      </c>
      <c r="O41" s="15">
        <f t="shared" si="0"/>
        <v>8</v>
      </c>
      <c r="P41" s="15">
        <f t="shared" si="1"/>
        <v>30</v>
      </c>
    </row>
    <row r="42" spans="2:20" ht="23.1" customHeight="1" x14ac:dyDescent="0.25">
      <c r="B42" s="24" t="s">
        <v>69</v>
      </c>
      <c r="C42" s="50">
        <v>9</v>
      </c>
      <c r="D42" s="50">
        <v>2</v>
      </c>
      <c r="E42" s="50">
        <v>1</v>
      </c>
      <c r="F42" s="50">
        <v>1</v>
      </c>
      <c r="G42" s="50">
        <v>0</v>
      </c>
      <c r="H42" s="50">
        <v>0</v>
      </c>
      <c r="I42" s="50">
        <v>0</v>
      </c>
      <c r="J42" s="50">
        <v>1</v>
      </c>
      <c r="K42" s="50">
        <v>0</v>
      </c>
      <c r="L42" s="50">
        <v>0</v>
      </c>
      <c r="M42" s="50">
        <v>11</v>
      </c>
      <c r="N42" s="50">
        <v>0</v>
      </c>
      <c r="O42" s="15">
        <f t="shared" si="0"/>
        <v>14</v>
      </c>
      <c r="P42" s="15">
        <f t="shared" si="1"/>
        <v>25</v>
      </c>
    </row>
    <row r="43" spans="2:20" ht="23.1" customHeight="1" x14ac:dyDescent="0.25">
      <c r="B43" s="23" t="s">
        <v>70</v>
      </c>
      <c r="C43" s="50">
        <v>8</v>
      </c>
      <c r="D43" s="50">
        <v>1</v>
      </c>
      <c r="E43" s="50">
        <v>2</v>
      </c>
      <c r="F43" s="50">
        <v>1</v>
      </c>
      <c r="G43" s="50">
        <v>0</v>
      </c>
      <c r="H43" s="50">
        <v>0</v>
      </c>
      <c r="I43" s="50">
        <v>3</v>
      </c>
      <c r="J43" s="50">
        <v>2</v>
      </c>
      <c r="K43" s="50">
        <v>1</v>
      </c>
      <c r="L43" s="50">
        <v>0</v>
      </c>
      <c r="M43" s="50">
        <v>13</v>
      </c>
      <c r="N43" s="50">
        <v>0</v>
      </c>
      <c r="O43" s="15">
        <f t="shared" si="0"/>
        <v>18</v>
      </c>
      <c r="P43" s="15">
        <f t="shared" si="1"/>
        <v>31</v>
      </c>
    </row>
    <row r="44" spans="2:20" ht="23.1" customHeight="1" x14ac:dyDescent="0.25">
      <c r="B44" s="25" t="s">
        <v>71</v>
      </c>
      <c r="C44" s="50">
        <v>5</v>
      </c>
      <c r="D44" s="50">
        <v>2</v>
      </c>
      <c r="E44" s="50">
        <v>0</v>
      </c>
      <c r="F44" s="50">
        <v>0</v>
      </c>
      <c r="G44" s="50">
        <v>0</v>
      </c>
      <c r="H44" s="50">
        <v>0</v>
      </c>
      <c r="I44" s="50">
        <v>1</v>
      </c>
      <c r="J44" s="50">
        <v>0</v>
      </c>
      <c r="K44" s="50">
        <v>0</v>
      </c>
      <c r="L44" s="50">
        <v>0</v>
      </c>
      <c r="M44" s="50">
        <v>12</v>
      </c>
      <c r="N44" s="50">
        <v>0</v>
      </c>
      <c r="O44" s="15">
        <f t="shared" si="0"/>
        <v>8</v>
      </c>
      <c r="P44" s="15">
        <f t="shared" si="1"/>
        <v>20</v>
      </c>
    </row>
    <row r="45" spans="2:20" ht="23.1" customHeight="1" x14ac:dyDescent="0.25">
      <c r="B45" s="23" t="s">
        <v>72</v>
      </c>
      <c r="C45" s="50">
        <v>3</v>
      </c>
      <c r="D45" s="50">
        <v>1</v>
      </c>
      <c r="E45" s="50">
        <v>1</v>
      </c>
      <c r="F45" s="50">
        <v>0</v>
      </c>
      <c r="G45" s="50">
        <v>0</v>
      </c>
      <c r="H45" s="50">
        <v>0</v>
      </c>
      <c r="I45" s="50">
        <v>2</v>
      </c>
      <c r="J45" s="50">
        <v>0</v>
      </c>
      <c r="K45" s="50">
        <v>0</v>
      </c>
      <c r="L45" s="50">
        <v>0</v>
      </c>
      <c r="M45" s="50">
        <v>21</v>
      </c>
      <c r="N45" s="50">
        <v>0</v>
      </c>
      <c r="O45" s="15">
        <f t="shared" si="0"/>
        <v>7</v>
      </c>
      <c r="P45" s="15">
        <f t="shared" si="1"/>
        <v>28</v>
      </c>
    </row>
    <row r="46" spans="2:20" ht="23.1" customHeight="1" x14ac:dyDescent="0.25">
      <c r="B46" s="24" t="s">
        <v>73</v>
      </c>
      <c r="C46" s="50">
        <v>6</v>
      </c>
      <c r="D46" s="50">
        <v>0</v>
      </c>
      <c r="E46" s="50">
        <v>0</v>
      </c>
      <c r="F46" s="50">
        <v>0</v>
      </c>
      <c r="G46" s="50">
        <v>0</v>
      </c>
      <c r="H46" s="50">
        <v>0</v>
      </c>
      <c r="I46" s="50">
        <v>1</v>
      </c>
      <c r="J46" s="50">
        <v>1</v>
      </c>
      <c r="K46" s="50">
        <v>0</v>
      </c>
      <c r="L46" s="50">
        <v>0</v>
      </c>
      <c r="M46" s="50">
        <v>13</v>
      </c>
      <c r="N46" s="50">
        <v>0</v>
      </c>
      <c r="O46" s="15">
        <f t="shared" si="0"/>
        <v>8</v>
      </c>
      <c r="P46" s="15">
        <f t="shared" si="1"/>
        <v>21</v>
      </c>
      <c r="R46" s="8"/>
      <c r="T46"/>
    </row>
    <row r="47" spans="2:20" ht="23.1" customHeight="1" x14ac:dyDescent="0.25">
      <c r="B47" s="24" t="s">
        <v>74</v>
      </c>
      <c r="C47" s="50">
        <v>7</v>
      </c>
      <c r="D47" s="50">
        <v>0</v>
      </c>
      <c r="E47" s="50">
        <v>2</v>
      </c>
      <c r="F47" s="50">
        <v>0</v>
      </c>
      <c r="G47" s="50">
        <v>0</v>
      </c>
      <c r="H47" s="50">
        <v>0</v>
      </c>
      <c r="I47" s="50">
        <v>0</v>
      </c>
      <c r="J47" s="50">
        <v>1</v>
      </c>
      <c r="K47" s="50">
        <v>0</v>
      </c>
      <c r="L47" s="50">
        <v>0</v>
      </c>
      <c r="M47" s="50">
        <v>17</v>
      </c>
      <c r="N47" s="50">
        <v>0</v>
      </c>
      <c r="O47" s="15">
        <f t="shared" si="0"/>
        <v>10</v>
      </c>
      <c r="P47" s="15">
        <f t="shared" si="1"/>
        <v>27</v>
      </c>
      <c r="R47" s="8"/>
      <c r="T47"/>
    </row>
    <row r="48" spans="2:20" ht="23.1" customHeight="1" x14ac:dyDescent="0.25">
      <c r="B48" s="24" t="s">
        <v>75</v>
      </c>
      <c r="C48" s="50">
        <v>6</v>
      </c>
      <c r="D48" s="50">
        <v>1</v>
      </c>
      <c r="E48" s="50">
        <v>1</v>
      </c>
      <c r="F48" s="50">
        <v>1</v>
      </c>
      <c r="G48" s="50">
        <v>1</v>
      </c>
      <c r="H48" s="50">
        <v>0</v>
      </c>
      <c r="I48" s="50">
        <v>2</v>
      </c>
      <c r="J48" s="50">
        <v>1</v>
      </c>
      <c r="K48" s="50">
        <v>0</v>
      </c>
      <c r="L48" s="50">
        <v>0</v>
      </c>
      <c r="M48" s="50">
        <v>20</v>
      </c>
      <c r="N48" s="50">
        <v>0</v>
      </c>
      <c r="O48" s="15">
        <f t="shared" si="0"/>
        <v>13</v>
      </c>
      <c r="P48" s="15">
        <f t="shared" si="1"/>
        <v>33</v>
      </c>
      <c r="R48" s="8"/>
      <c r="T48"/>
    </row>
    <row r="49" spans="2:20" ht="23.1" customHeight="1" x14ac:dyDescent="0.25">
      <c r="B49" s="23" t="s">
        <v>76</v>
      </c>
      <c r="C49" s="50">
        <v>9</v>
      </c>
      <c r="D49" s="50">
        <v>0</v>
      </c>
      <c r="E49" s="50">
        <v>4</v>
      </c>
      <c r="F49" s="50">
        <v>0</v>
      </c>
      <c r="G49" s="50">
        <v>1</v>
      </c>
      <c r="H49" s="50">
        <v>0</v>
      </c>
      <c r="I49" s="50">
        <v>2</v>
      </c>
      <c r="J49" s="50">
        <v>0</v>
      </c>
      <c r="K49" s="50">
        <v>1</v>
      </c>
      <c r="L49" s="50">
        <v>0</v>
      </c>
      <c r="M49" s="50">
        <v>16</v>
      </c>
      <c r="N49" s="50">
        <v>0</v>
      </c>
      <c r="O49" s="15">
        <f t="shared" si="0"/>
        <v>17</v>
      </c>
      <c r="P49" s="15">
        <f t="shared" si="1"/>
        <v>33</v>
      </c>
      <c r="R49" s="8"/>
      <c r="T49"/>
    </row>
    <row r="50" spans="2:20" ht="23.1" customHeight="1" x14ac:dyDescent="0.25">
      <c r="B50" s="24" t="s">
        <v>77</v>
      </c>
      <c r="C50" s="50">
        <v>11</v>
      </c>
      <c r="D50" s="50">
        <v>3</v>
      </c>
      <c r="E50" s="50">
        <v>1</v>
      </c>
      <c r="F50" s="50">
        <v>3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18</v>
      </c>
      <c r="N50" s="50">
        <v>0</v>
      </c>
      <c r="O50" s="15">
        <f t="shared" si="0"/>
        <v>18</v>
      </c>
      <c r="P50" s="15">
        <f t="shared" si="1"/>
        <v>36</v>
      </c>
      <c r="R50" s="8"/>
      <c r="T50"/>
    </row>
    <row r="51" spans="2:20" ht="23.1" customHeight="1" x14ac:dyDescent="0.25">
      <c r="B51" s="24" t="s">
        <v>78</v>
      </c>
      <c r="C51" s="50">
        <v>11</v>
      </c>
      <c r="D51" s="50">
        <v>2</v>
      </c>
      <c r="E51" s="50">
        <v>3</v>
      </c>
      <c r="F51" s="50">
        <v>1</v>
      </c>
      <c r="G51" s="50">
        <v>0</v>
      </c>
      <c r="H51" s="50">
        <v>0</v>
      </c>
      <c r="I51" s="50">
        <v>0</v>
      </c>
      <c r="J51" s="50">
        <v>0</v>
      </c>
      <c r="K51" s="50">
        <v>1</v>
      </c>
      <c r="L51" s="50">
        <v>0</v>
      </c>
      <c r="M51" s="50">
        <v>24</v>
      </c>
      <c r="N51" s="50">
        <v>0</v>
      </c>
      <c r="O51" s="15">
        <f t="shared" si="0"/>
        <v>18</v>
      </c>
      <c r="P51" s="15">
        <f t="shared" si="1"/>
        <v>42</v>
      </c>
      <c r="R51" s="8"/>
      <c r="T51"/>
    </row>
    <row r="52" spans="2:20" ht="23.1" customHeight="1" x14ac:dyDescent="0.25">
      <c r="B52" s="24" t="s">
        <v>79</v>
      </c>
      <c r="C52" s="50">
        <v>14</v>
      </c>
      <c r="D52" s="50">
        <v>3</v>
      </c>
      <c r="E52" s="50">
        <v>1</v>
      </c>
      <c r="F52" s="50">
        <v>4</v>
      </c>
      <c r="G52" s="50">
        <v>0</v>
      </c>
      <c r="H52" s="50">
        <v>0</v>
      </c>
      <c r="I52" s="50">
        <v>2</v>
      </c>
      <c r="J52" s="50">
        <v>0</v>
      </c>
      <c r="K52" s="50">
        <v>0</v>
      </c>
      <c r="L52" s="50">
        <v>0</v>
      </c>
      <c r="M52" s="50">
        <v>26</v>
      </c>
      <c r="N52" s="50">
        <v>0</v>
      </c>
      <c r="O52" s="15">
        <f t="shared" si="0"/>
        <v>24</v>
      </c>
      <c r="P52" s="15">
        <f t="shared" si="1"/>
        <v>50</v>
      </c>
      <c r="R52" s="8"/>
      <c r="T52"/>
    </row>
    <row r="53" spans="2:20" ht="23.1" customHeight="1" x14ac:dyDescent="0.25">
      <c r="B53" s="23" t="s">
        <v>80</v>
      </c>
      <c r="C53" s="50">
        <v>10</v>
      </c>
      <c r="D53" s="50">
        <v>1</v>
      </c>
      <c r="E53" s="50">
        <v>3</v>
      </c>
      <c r="F53" s="50">
        <v>3</v>
      </c>
      <c r="G53" s="50">
        <v>3</v>
      </c>
      <c r="H53" s="50">
        <v>0</v>
      </c>
      <c r="I53" s="50">
        <v>0</v>
      </c>
      <c r="J53" s="50">
        <v>1</v>
      </c>
      <c r="K53" s="50">
        <v>1</v>
      </c>
      <c r="L53" s="50">
        <v>0</v>
      </c>
      <c r="M53" s="50">
        <v>25</v>
      </c>
      <c r="N53" s="50">
        <v>0</v>
      </c>
      <c r="O53" s="15">
        <f t="shared" si="0"/>
        <v>22</v>
      </c>
      <c r="P53" s="15">
        <f t="shared" si="1"/>
        <v>47</v>
      </c>
      <c r="R53" s="8"/>
      <c r="T53"/>
    </row>
    <row r="54" spans="2:20" ht="23.1" customHeight="1" x14ac:dyDescent="0.25">
      <c r="B54" s="23" t="s">
        <v>81</v>
      </c>
      <c r="C54" s="50">
        <v>11</v>
      </c>
      <c r="D54" s="50">
        <v>2</v>
      </c>
      <c r="E54" s="50">
        <v>5</v>
      </c>
      <c r="F54" s="50">
        <v>2</v>
      </c>
      <c r="G54" s="50">
        <v>0</v>
      </c>
      <c r="H54" s="50">
        <v>0</v>
      </c>
      <c r="I54" s="50">
        <v>0</v>
      </c>
      <c r="J54" s="50">
        <v>1</v>
      </c>
      <c r="K54" s="50">
        <v>0</v>
      </c>
      <c r="L54" s="50">
        <v>0</v>
      </c>
      <c r="M54" s="50">
        <v>26</v>
      </c>
      <c r="N54" s="50">
        <v>0</v>
      </c>
      <c r="O54" s="15">
        <f t="shared" si="0"/>
        <v>21</v>
      </c>
      <c r="P54" s="15">
        <f t="shared" si="1"/>
        <v>47</v>
      </c>
      <c r="R54" s="8"/>
      <c r="T54"/>
    </row>
    <row r="55" spans="2:20" ht="23.1" customHeight="1" x14ac:dyDescent="0.25">
      <c r="B55" s="23" t="s">
        <v>82</v>
      </c>
      <c r="C55" s="50">
        <v>7</v>
      </c>
      <c r="D55" s="50">
        <v>1</v>
      </c>
      <c r="E55" s="50">
        <v>3</v>
      </c>
      <c r="F55" s="50">
        <v>5</v>
      </c>
      <c r="G55" s="50">
        <v>0</v>
      </c>
      <c r="H55" s="50">
        <v>0</v>
      </c>
      <c r="I55" s="50">
        <v>4</v>
      </c>
      <c r="J55" s="50">
        <v>0</v>
      </c>
      <c r="K55" s="50">
        <v>0</v>
      </c>
      <c r="L55" s="50">
        <v>0</v>
      </c>
      <c r="M55" s="50">
        <v>26</v>
      </c>
      <c r="N55" s="50">
        <v>0</v>
      </c>
      <c r="O55" s="15">
        <f t="shared" si="0"/>
        <v>20</v>
      </c>
      <c r="P55" s="15">
        <f t="shared" si="1"/>
        <v>46</v>
      </c>
      <c r="R55" s="8"/>
      <c r="T55"/>
    </row>
    <row r="56" spans="2:20" ht="23.1" customHeight="1" x14ac:dyDescent="0.25">
      <c r="B56" s="23" t="s">
        <v>83</v>
      </c>
      <c r="C56" s="50">
        <v>3</v>
      </c>
      <c r="D56" s="50">
        <v>2</v>
      </c>
      <c r="E56" s="50">
        <v>2</v>
      </c>
      <c r="F56" s="50">
        <v>9</v>
      </c>
      <c r="G56" s="50">
        <v>1</v>
      </c>
      <c r="H56" s="50">
        <v>0</v>
      </c>
      <c r="I56" s="50">
        <v>3</v>
      </c>
      <c r="J56" s="50">
        <v>1</v>
      </c>
      <c r="K56" s="50">
        <v>1</v>
      </c>
      <c r="L56" s="50">
        <v>0</v>
      </c>
      <c r="M56" s="50">
        <v>21</v>
      </c>
      <c r="N56" s="50">
        <v>0</v>
      </c>
      <c r="O56" s="15">
        <f t="shared" si="0"/>
        <v>22</v>
      </c>
      <c r="P56" s="15">
        <f t="shared" si="1"/>
        <v>43</v>
      </c>
      <c r="R56" s="8"/>
      <c r="T56"/>
    </row>
    <row r="57" spans="2:20" ht="23.1" customHeight="1" x14ac:dyDescent="0.25">
      <c r="B57" s="23" t="s">
        <v>84</v>
      </c>
      <c r="C57" s="50">
        <v>5</v>
      </c>
      <c r="D57" s="50">
        <v>3</v>
      </c>
      <c r="E57" s="50">
        <v>3</v>
      </c>
      <c r="F57" s="50">
        <v>7</v>
      </c>
      <c r="G57" s="50">
        <v>1</v>
      </c>
      <c r="H57" s="50">
        <v>0</v>
      </c>
      <c r="I57" s="50">
        <v>2</v>
      </c>
      <c r="J57" s="50">
        <v>0</v>
      </c>
      <c r="K57" s="50">
        <v>0</v>
      </c>
      <c r="L57" s="50">
        <v>0</v>
      </c>
      <c r="M57" s="50">
        <v>24</v>
      </c>
      <c r="N57" s="50">
        <v>0</v>
      </c>
      <c r="O57" s="15">
        <f t="shared" si="0"/>
        <v>21</v>
      </c>
      <c r="P57" s="15">
        <f t="shared" si="1"/>
        <v>45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259</v>
      </c>
      <c r="D58" s="16">
        <f t="shared" si="21"/>
        <v>51</v>
      </c>
      <c r="E58" s="16">
        <f t="shared" si="21"/>
        <v>65</v>
      </c>
      <c r="F58" s="16">
        <f t="shared" si="21"/>
        <v>46</v>
      </c>
      <c r="G58" s="16">
        <f t="shared" si="21"/>
        <v>11</v>
      </c>
      <c r="H58" s="16">
        <f t="shared" si="21"/>
        <v>1</v>
      </c>
      <c r="I58" s="16">
        <f t="shared" si="21"/>
        <v>67</v>
      </c>
      <c r="J58" s="16">
        <f t="shared" si="21"/>
        <v>32</v>
      </c>
      <c r="K58" s="16">
        <f t="shared" si="21"/>
        <v>5</v>
      </c>
      <c r="L58" s="16">
        <f t="shared" si="21"/>
        <v>0</v>
      </c>
      <c r="M58" s="16">
        <f t="shared" si="21"/>
        <v>832</v>
      </c>
      <c r="N58" s="16">
        <f t="shared" si="21"/>
        <v>0</v>
      </c>
      <c r="O58" s="16">
        <f t="shared" si="21"/>
        <v>537</v>
      </c>
      <c r="P58" s="16">
        <f t="shared" si="21"/>
        <v>1369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0.1891891891891892</v>
      </c>
      <c r="D59" s="43">
        <f t="shared" si="22"/>
        <v>3.7253469685902117E-2</v>
      </c>
      <c r="E59" s="43">
        <f t="shared" si="22"/>
        <v>4.7479912344777213E-2</v>
      </c>
      <c r="F59" s="43">
        <f t="shared" si="22"/>
        <v>3.3601168736303873E-2</v>
      </c>
      <c r="G59" s="43">
        <f t="shared" si="22"/>
        <v>8.0350620891161424E-3</v>
      </c>
      <c r="H59" s="43">
        <f t="shared" si="22"/>
        <v>7.3046018991964939E-4</v>
      </c>
      <c r="I59" s="43">
        <f t="shared" si="22"/>
        <v>4.8940832724616509E-2</v>
      </c>
      <c r="J59" s="43">
        <f t="shared" si="22"/>
        <v>2.3374726077428781E-2</v>
      </c>
      <c r="K59" s="43">
        <f t="shared" si="22"/>
        <v>3.6523009495982471E-3</v>
      </c>
      <c r="L59" s="43">
        <f t="shared" si="22"/>
        <v>0</v>
      </c>
      <c r="M59" s="43">
        <f t="shared" si="22"/>
        <v>0.6077428780131483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0.48230912476722532</v>
      </c>
      <c r="D60" s="44">
        <f t="shared" ref="D60:N60" si="23">D58/$O$58</f>
        <v>9.4972067039106142E-2</v>
      </c>
      <c r="E60" s="44">
        <f t="shared" si="23"/>
        <v>0.12104283054003724</v>
      </c>
      <c r="F60" s="44">
        <f t="shared" si="23"/>
        <v>8.5661080074487903E-2</v>
      </c>
      <c r="G60" s="44">
        <f t="shared" si="23"/>
        <v>2.0484171322160148E-2</v>
      </c>
      <c r="H60" s="44">
        <f t="shared" si="23"/>
        <v>1.8621973929236499E-3</v>
      </c>
      <c r="I60" s="44">
        <f t="shared" si="23"/>
        <v>0.12476722532588454</v>
      </c>
      <c r="J60" s="44">
        <f t="shared" si="23"/>
        <v>5.9590316573556797E-2</v>
      </c>
      <c r="K60" s="44">
        <f t="shared" si="23"/>
        <v>9.3109869646182501E-3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2" tint="-0.249977111117893"/>
  </sheetPr>
  <dimension ref="A1:AF174"/>
  <sheetViews>
    <sheetView view="pageBreakPreview" topLeftCell="A37" zoomScale="60" workbookViewId="0">
      <selection activeCell="R6" sqref="R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71" t="s">
        <v>23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</row>
    <row r="2" spans="2:32" ht="20.100000000000001" customHeight="1" x14ac:dyDescent="0.25">
      <c r="B2" s="72" t="s">
        <v>95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</row>
    <row r="3" spans="2:32" ht="20.100000000000001" customHeight="1" x14ac:dyDescent="0.25">
      <c r="B3" s="22" t="s">
        <v>96</v>
      </c>
      <c r="C3" s="80" t="str">
        <f>'[3]23.09 Bukasa-Wakiso'!C3:G3</f>
        <v>MCC - C2 - STN0-64- BUKASA-WAKISO ROAD</v>
      </c>
      <c r="D3" s="80"/>
      <c r="E3" s="80"/>
      <c r="F3" s="80"/>
      <c r="G3" s="80"/>
      <c r="H3" s="22"/>
      <c r="I3" s="22"/>
      <c r="J3" s="22"/>
      <c r="K3" s="22"/>
      <c r="L3" s="22"/>
      <c r="M3" s="22"/>
      <c r="N3" s="22"/>
      <c r="O3" s="22"/>
      <c r="P3" s="22"/>
      <c r="R3"/>
      <c r="S3" s="19"/>
      <c r="T3" s="19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R4"/>
      <c r="S4" s="19"/>
      <c r="T4" s="19"/>
    </row>
    <row r="5" spans="2:32" ht="20.100000000000001" customHeight="1" x14ac:dyDescent="0.25">
      <c r="C5" s="2" t="s">
        <v>3</v>
      </c>
      <c r="D5" s="36" t="str">
        <f>'[3]28.09 WAKISO-BUKASA-24h'!D5</f>
        <v>28.9.19</v>
      </c>
      <c r="F5" s="41" t="s">
        <v>1</v>
      </c>
      <c r="G5" s="78" t="str">
        <f>'[3]28.09 WAKISO-BUKASA-24h'!G5:H5</f>
        <v>Wakiso Junior Sch.</v>
      </c>
      <c r="H5" s="79"/>
      <c r="I5" s="14"/>
      <c r="J5" s="2" t="s">
        <v>5</v>
      </c>
      <c r="K5" s="78" t="str">
        <f>'[3]28.09 WAKISO-BUKASA-24h'!K5:L5</f>
        <v>Tusasirwe Leah</v>
      </c>
      <c r="L5" s="79"/>
      <c r="M5" s="19"/>
      <c r="N5" s="19"/>
      <c r="R5"/>
      <c r="S5" s="19"/>
      <c r="T5" s="19"/>
    </row>
    <row r="6" spans="2:32" ht="23.25" customHeight="1" x14ac:dyDescent="0.25">
      <c r="C6" s="2" t="s">
        <v>4</v>
      </c>
      <c r="D6" s="78" t="s">
        <v>170</v>
      </c>
      <c r="E6" s="79"/>
      <c r="F6" s="2" t="s">
        <v>2</v>
      </c>
      <c r="G6" s="78" t="s">
        <v>177</v>
      </c>
      <c r="H6" s="79"/>
      <c r="J6" s="2" t="s">
        <v>21</v>
      </c>
      <c r="K6" s="78" t="str">
        <f>'[3]28.09 WAKISO-BUKASA-24h'!K6:L6</f>
        <v>Nusurah</v>
      </c>
      <c r="L6" s="79"/>
      <c r="M6" s="19"/>
      <c r="N6" s="19"/>
      <c r="R6"/>
      <c r="S6" s="19"/>
      <c r="T6" s="19"/>
    </row>
    <row r="7" spans="2:32" ht="20.100000000000001" customHeight="1" x14ac:dyDescent="0.25">
      <c r="B7" s="2"/>
      <c r="I7" s="2"/>
      <c r="R7"/>
      <c r="S7" s="19"/>
      <c r="T7" s="19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77" t="s">
        <v>88</v>
      </c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3</v>
      </c>
      <c r="D10" s="50">
        <v>1</v>
      </c>
      <c r="E10" s="50">
        <v>1</v>
      </c>
      <c r="F10" s="50">
        <v>1</v>
      </c>
      <c r="G10" s="50">
        <v>0</v>
      </c>
      <c r="H10" s="50">
        <v>0</v>
      </c>
      <c r="I10" s="50">
        <v>2</v>
      </c>
      <c r="J10" s="50">
        <v>0</v>
      </c>
      <c r="K10" s="50">
        <v>0</v>
      </c>
      <c r="L10" s="50">
        <v>0</v>
      </c>
      <c r="M10" s="50">
        <v>13</v>
      </c>
      <c r="N10" s="50">
        <v>0</v>
      </c>
      <c r="O10" s="17">
        <f t="shared" ref="O10:O73" si="0">SUM(C10:L10,N10)</f>
        <v>8</v>
      </c>
      <c r="P10" s="17">
        <f t="shared" ref="P10:P73" si="1">SUM(C10:N10)</f>
        <v>21</v>
      </c>
      <c r="R10" s="1" t="s">
        <v>6</v>
      </c>
      <c r="S10" s="17">
        <f t="shared" ref="S10:AF10" si="2">SUM(C10:C13)</f>
        <v>14</v>
      </c>
      <c r="T10" s="17">
        <f t="shared" si="2"/>
        <v>5</v>
      </c>
      <c r="U10" s="17">
        <f t="shared" si="2"/>
        <v>4</v>
      </c>
      <c r="V10" s="17">
        <f t="shared" si="2"/>
        <v>3</v>
      </c>
      <c r="W10" s="17">
        <f t="shared" si="2"/>
        <v>0</v>
      </c>
      <c r="X10" s="17">
        <f t="shared" si="2"/>
        <v>0</v>
      </c>
      <c r="Y10" s="17">
        <f t="shared" si="2"/>
        <v>2</v>
      </c>
      <c r="Z10" s="17">
        <f t="shared" si="2"/>
        <v>2</v>
      </c>
      <c r="AA10" s="17">
        <f t="shared" si="2"/>
        <v>0</v>
      </c>
      <c r="AB10" s="17">
        <f t="shared" si="2"/>
        <v>0</v>
      </c>
      <c r="AC10" s="17">
        <f t="shared" si="2"/>
        <v>70</v>
      </c>
      <c r="AD10" s="17">
        <f t="shared" si="2"/>
        <v>0</v>
      </c>
      <c r="AE10" s="31">
        <f t="shared" si="2"/>
        <v>30</v>
      </c>
      <c r="AF10" s="31">
        <f t="shared" si="2"/>
        <v>100</v>
      </c>
    </row>
    <row r="11" spans="2:32" s="6" customFormat="1" ht="23.1" customHeight="1" x14ac:dyDescent="0.25">
      <c r="B11" s="45" t="s">
        <v>38</v>
      </c>
      <c r="C11" s="50">
        <v>3</v>
      </c>
      <c r="D11" s="50">
        <v>1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10</v>
      </c>
      <c r="N11" s="50">
        <v>0</v>
      </c>
      <c r="O11" s="17">
        <f t="shared" si="0"/>
        <v>4</v>
      </c>
      <c r="P11" s="17">
        <f t="shared" si="1"/>
        <v>14</v>
      </c>
      <c r="R11" s="1" t="s">
        <v>7</v>
      </c>
      <c r="S11" s="17">
        <f t="shared" ref="S11:AF11" si="3">SUM(C14:C17)</f>
        <v>28</v>
      </c>
      <c r="T11" s="17">
        <f t="shared" si="3"/>
        <v>4</v>
      </c>
      <c r="U11" s="17">
        <f t="shared" si="3"/>
        <v>5</v>
      </c>
      <c r="V11" s="17">
        <f t="shared" si="3"/>
        <v>3</v>
      </c>
      <c r="W11" s="17">
        <f t="shared" si="3"/>
        <v>0</v>
      </c>
      <c r="X11" s="17">
        <f t="shared" si="3"/>
        <v>0</v>
      </c>
      <c r="Y11" s="17">
        <f t="shared" si="3"/>
        <v>4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57</v>
      </c>
      <c r="AD11" s="17">
        <f t="shared" si="3"/>
        <v>0</v>
      </c>
      <c r="AE11" s="31">
        <f t="shared" si="3"/>
        <v>44</v>
      </c>
      <c r="AF11" s="31">
        <f t="shared" si="3"/>
        <v>101</v>
      </c>
    </row>
    <row r="12" spans="2:32" ht="23.1" customHeight="1" x14ac:dyDescent="0.25">
      <c r="B12" s="45" t="s">
        <v>39</v>
      </c>
      <c r="C12" s="50">
        <v>2</v>
      </c>
      <c r="D12" s="50">
        <v>1</v>
      </c>
      <c r="E12" s="50">
        <v>2</v>
      </c>
      <c r="F12" s="50">
        <v>2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19</v>
      </c>
      <c r="N12" s="50">
        <v>0</v>
      </c>
      <c r="O12" s="17">
        <f t="shared" si="0"/>
        <v>7</v>
      </c>
      <c r="P12" s="17">
        <f t="shared" si="1"/>
        <v>26</v>
      </c>
      <c r="R12" s="1" t="s">
        <v>8</v>
      </c>
      <c r="S12" s="17">
        <f t="shared" ref="S12:AF12" si="4">SUM(C18:C21)</f>
        <v>21</v>
      </c>
      <c r="T12" s="17">
        <f t="shared" si="4"/>
        <v>14</v>
      </c>
      <c r="U12" s="17">
        <f t="shared" si="4"/>
        <v>8</v>
      </c>
      <c r="V12" s="17">
        <f t="shared" si="4"/>
        <v>1</v>
      </c>
      <c r="W12" s="17">
        <f t="shared" si="4"/>
        <v>1</v>
      </c>
      <c r="X12" s="17">
        <f t="shared" si="4"/>
        <v>0</v>
      </c>
      <c r="Y12" s="17">
        <f t="shared" si="4"/>
        <v>2</v>
      </c>
      <c r="Z12" s="17">
        <f t="shared" si="4"/>
        <v>1</v>
      </c>
      <c r="AA12" s="17">
        <f t="shared" si="4"/>
        <v>0</v>
      </c>
      <c r="AB12" s="17">
        <f t="shared" si="4"/>
        <v>0</v>
      </c>
      <c r="AC12" s="17">
        <f t="shared" si="4"/>
        <v>61</v>
      </c>
      <c r="AD12" s="17">
        <f t="shared" si="4"/>
        <v>1</v>
      </c>
      <c r="AE12" s="31">
        <f t="shared" si="4"/>
        <v>49</v>
      </c>
      <c r="AF12" s="31">
        <f t="shared" si="4"/>
        <v>110</v>
      </c>
    </row>
    <row r="13" spans="2:32" ht="23.1" customHeight="1" x14ac:dyDescent="0.25">
      <c r="B13" s="45" t="s">
        <v>40</v>
      </c>
      <c r="C13" s="50">
        <v>6</v>
      </c>
      <c r="D13" s="50">
        <v>2</v>
      </c>
      <c r="E13" s="50">
        <v>1</v>
      </c>
      <c r="F13" s="50">
        <v>0</v>
      </c>
      <c r="G13" s="50">
        <v>0</v>
      </c>
      <c r="H13" s="50">
        <v>0</v>
      </c>
      <c r="I13" s="50">
        <v>0</v>
      </c>
      <c r="J13" s="50">
        <v>2</v>
      </c>
      <c r="K13" s="50">
        <v>0</v>
      </c>
      <c r="L13" s="50">
        <v>0</v>
      </c>
      <c r="M13" s="50">
        <v>28</v>
      </c>
      <c r="N13" s="50">
        <v>0</v>
      </c>
      <c r="O13" s="17">
        <f t="shared" si="0"/>
        <v>11</v>
      </c>
      <c r="P13" s="17">
        <f t="shared" si="1"/>
        <v>39</v>
      </c>
      <c r="R13" s="1" t="s">
        <v>9</v>
      </c>
      <c r="S13" s="17">
        <f t="shared" ref="S13:AF13" si="5">SUM(C22:C25)</f>
        <v>20</v>
      </c>
      <c r="T13" s="17">
        <f t="shared" si="5"/>
        <v>13</v>
      </c>
      <c r="U13" s="17">
        <f t="shared" si="5"/>
        <v>13</v>
      </c>
      <c r="V13" s="17">
        <f t="shared" si="5"/>
        <v>1</v>
      </c>
      <c r="W13" s="17">
        <f t="shared" si="5"/>
        <v>0</v>
      </c>
      <c r="X13" s="17">
        <f t="shared" si="5"/>
        <v>0</v>
      </c>
      <c r="Y13" s="17">
        <f t="shared" si="5"/>
        <v>12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65</v>
      </c>
      <c r="AD13" s="17">
        <f t="shared" si="5"/>
        <v>0</v>
      </c>
      <c r="AE13" s="31">
        <f t="shared" si="5"/>
        <v>59</v>
      </c>
      <c r="AF13" s="31">
        <f t="shared" si="5"/>
        <v>124</v>
      </c>
    </row>
    <row r="14" spans="2:32" ht="23.1" customHeight="1" x14ac:dyDescent="0.25">
      <c r="B14" s="45" t="s">
        <v>41</v>
      </c>
      <c r="C14" s="50">
        <v>5</v>
      </c>
      <c r="D14" s="50">
        <v>1</v>
      </c>
      <c r="E14" s="50">
        <v>0</v>
      </c>
      <c r="F14" s="50">
        <v>0</v>
      </c>
      <c r="G14" s="50">
        <v>0</v>
      </c>
      <c r="H14" s="50">
        <v>0</v>
      </c>
      <c r="I14" s="50">
        <v>3</v>
      </c>
      <c r="J14" s="50">
        <v>0</v>
      </c>
      <c r="K14" s="50">
        <v>0</v>
      </c>
      <c r="L14" s="50">
        <v>0</v>
      </c>
      <c r="M14" s="50">
        <v>17</v>
      </c>
      <c r="N14" s="50">
        <v>0</v>
      </c>
      <c r="O14" s="17">
        <f t="shared" si="0"/>
        <v>9</v>
      </c>
      <c r="P14" s="17">
        <f t="shared" si="1"/>
        <v>26</v>
      </c>
      <c r="R14" s="1" t="s">
        <v>10</v>
      </c>
      <c r="S14" s="17">
        <f t="shared" ref="S14:AF14" si="6">SUM(C26:C29)</f>
        <v>24</v>
      </c>
      <c r="T14" s="17">
        <f t="shared" si="6"/>
        <v>7</v>
      </c>
      <c r="U14" s="17">
        <f t="shared" si="6"/>
        <v>6</v>
      </c>
      <c r="V14" s="17">
        <f t="shared" si="6"/>
        <v>5</v>
      </c>
      <c r="W14" s="17">
        <f t="shared" si="6"/>
        <v>0</v>
      </c>
      <c r="X14" s="17">
        <f t="shared" si="6"/>
        <v>0</v>
      </c>
      <c r="Y14" s="17">
        <f t="shared" si="6"/>
        <v>12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59</v>
      </c>
      <c r="AD14" s="17">
        <f t="shared" si="6"/>
        <v>0</v>
      </c>
      <c r="AE14" s="31">
        <f t="shared" si="6"/>
        <v>54</v>
      </c>
      <c r="AF14" s="31">
        <f t="shared" si="6"/>
        <v>113</v>
      </c>
    </row>
    <row r="15" spans="2:32" ht="23.1" customHeight="1" x14ac:dyDescent="0.25">
      <c r="B15" s="45" t="s">
        <v>42</v>
      </c>
      <c r="C15" s="50">
        <v>9</v>
      </c>
      <c r="D15" s="50">
        <v>2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13</v>
      </c>
      <c r="N15" s="50">
        <v>0</v>
      </c>
      <c r="O15" s="17">
        <f t="shared" si="0"/>
        <v>11</v>
      </c>
      <c r="P15" s="17">
        <f t="shared" si="1"/>
        <v>24</v>
      </c>
      <c r="R15" s="1" t="s">
        <v>11</v>
      </c>
      <c r="S15" s="17">
        <f t="shared" ref="S15:AF15" si="7">SUM(C30:C33)</f>
        <v>40</v>
      </c>
      <c r="T15" s="17">
        <f t="shared" si="7"/>
        <v>12</v>
      </c>
      <c r="U15" s="17">
        <f t="shared" si="7"/>
        <v>6</v>
      </c>
      <c r="V15" s="17">
        <f t="shared" si="7"/>
        <v>3</v>
      </c>
      <c r="W15" s="17">
        <f t="shared" si="7"/>
        <v>1</v>
      </c>
      <c r="X15" s="17">
        <f t="shared" si="7"/>
        <v>0</v>
      </c>
      <c r="Y15" s="17">
        <f t="shared" si="7"/>
        <v>12</v>
      </c>
      <c r="Z15" s="17">
        <f t="shared" si="7"/>
        <v>2</v>
      </c>
      <c r="AA15" s="17">
        <f t="shared" si="7"/>
        <v>0</v>
      </c>
      <c r="AB15" s="17">
        <f t="shared" si="7"/>
        <v>0</v>
      </c>
      <c r="AC15" s="17">
        <f t="shared" si="7"/>
        <v>73</v>
      </c>
      <c r="AD15" s="17">
        <f t="shared" si="7"/>
        <v>0</v>
      </c>
      <c r="AE15" s="31">
        <f t="shared" si="7"/>
        <v>76</v>
      </c>
      <c r="AF15" s="31">
        <f t="shared" si="7"/>
        <v>149</v>
      </c>
    </row>
    <row r="16" spans="2:32" ht="23.1" customHeight="1" x14ac:dyDescent="0.25">
      <c r="B16" s="45" t="s">
        <v>43</v>
      </c>
      <c r="C16" s="50">
        <v>6</v>
      </c>
      <c r="D16" s="50">
        <v>0</v>
      </c>
      <c r="E16" s="50">
        <v>2</v>
      </c>
      <c r="F16" s="50">
        <v>1</v>
      </c>
      <c r="G16" s="50">
        <v>0</v>
      </c>
      <c r="H16" s="50">
        <v>0</v>
      </c>
      <c r="I16" s="50">
        <v>1</v>
      </c>
      <c r="J16" s="50">
        <v>0</v>
      </c>
      <c r="K16" s="50">
        <v>0</v>
      </c>
      <c r="L16" s="50">
        <v>0</v>
      </c>
      <c r="M16" s="50">
        <v>14</v>
      </c>
      <c r="N16" s="50">
        <v>0</v>
      </c>
      <c r="O16" s="17">
        <f t="shared" si="0"/>
        <v>10</v>
      </c>
      <c r="P16" s="17">
        <f t="shared" si="1"/>
        <v>24</v>
      </c>
      <c r="R16" s="1" t="s">
        <v>12</v>
      </c>
      <c r="S16" s="17">
        <f t="shared" ref="S16:AF16" si="8">SUM(C34:C37)</f>
        <v>30</v>
      </c>
      <c r="T16" s="17">
        <f t="shared" si="8"/>
        <v>11</v>
      </c>
      <c r="U16" s="17">
        <f t="shared" si="8"/>
        <v>2</v>
      </c>
      <c r="V16" s="17">
        <f t="shared" si="8"/>
        <v>6</v>
      </c>
      <c r="W16" s="17">
        <f t="shared" si="8"/>
        <v>0</v>
      </c>
      <c r="X16" s="17">
        <f t="shared" si="8"/>
        <v>0</v>
      </c>
      <c r="Y16" s="17">
        <f t="shared" si="8"/>
        <v>13</v>
      </c>
      <c r="Z16" s="17">
        <f t="shared" si="8"/>
        <v>2</v>
      </c>
      <c r="AA16" s="17">
        <f t="shared" si="8"/>
        <v>0</v>
      </c>
      <c r="AB16" s="17">
        <f t="shared" si="8"/>
        <v>0</v>
      </c>
      <c r="AC16" s="17">
        <f t="shared" si="8"/>
        <v>61</v>
      </c>
      <c r="AD16" s="17">
        <f t="shared" si="8"/>
        <v>0</v>
      </c>
      <c r="AE16" s="31">
        <f t="shared" si="8"/>
        <v>64</v>
      </c>
      <c r="AF16" s="31">
        <f t="shared" si="8"/>
        <v>125</v>
      </c>
    </row>
    <row r="17" spans="2:32" ht="23.1" customHeight="1" x14ac:dyDescent="0.25">
      <c r="B17" s="45" t="s">
        <v>44</v>
      </c>
      <c r="C17" s="50">
        <v>8</v>
      </c>
      <c r="D17" s="50">
        <v>1</v>
      </c>
      <c r="E17" s="50">
        <v>3</v>
      </c>
      <c r="F17" s="50">
        <v>2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13</v>
      </c>
      <c r="N17" s="50">
        <v>0</v>
      </c>
      <c r="O17" s="17">
        <f t="shared" si="0"/>
        <v>14</v>
      </c>
      <c r="P17" s="17">
        <f t="shared" si="1"/>
        <v>27</v>
      </c>
      <c r="R17" s="1" t="s">
        <v>13</v>
      </c>
      <c r="S17" s="17">
        <f t="shared" ref="S17:AF17" si="9">SUM(C38:C41)</f>
        <v>22</v>
      </c>
      <c r="T17" s="17">
        <f t="shared" si="9"/>
        <v>7</v>
      </c>
      <c r="U17" s="17">
        <f t="shared" si="9"/>
        <v>3</v>
      </c>
      <c r="V17" s="17">
        <f t="shared" si="9"/>
        <v>2</v>
      </c>
      <c r="W17" s="17">
        <f t="shared" si="9"/>
        <v>0</v>
      </c>
      <c r="X17" s="17">
        <f t="shared" si="9"/>
        <v>0</v>
      </c>
      <c r="Y17" s="17">
        <f t="shared" si="9"/>
        <v>4</v>
      </c>
      <c r="Z17" s="17">
        <f t="shared" si="9"/>
        <v>4</v>
      </c>
      <c r="AA17" s="17">
        <f t="shared" si="9"/>
        <v>0</v>
      </c>
      <c r="AB17" s="17">
        <f t="shared" si="9"/>
        <v>0</v>
      </c>
      <c r="AC17" s="17">
        <f t="shared" si="9"/>
        <v>55</v>
      </c>
      <c r="AD17" s="17">
        <f t="shared" si="9"/>
        <v>0</v>
      </c>
      <c r="AE17" s="31">
        <f t="shared" si="9"/>
        <v>42</v>
      </c>
      <c r="AF17" s="31">
        <f t="shared" si="9"/>
        <v>97</v>
      </c>
    </row>
    <row r="18" spans="2:32" ht="23.1" customHeight="1" x14ac:dyDescent="0.25">
      <c r="B18" s="45" t="s">
        <v>45</v>
      </c>
      <c r="C18" s="50">
        <v>6</v>
      </c>
      <c r="D18" s="50">
        <v>5</v>
      </c>
      <c r="E18" s="50">
        <v>4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11</v>
      </c>
      <c r="N18" s="50">
        <v>0</v>
      </c>
      <c r="O18" s="17">
        <f t="shared" si="0"/>
        <v>15</v>
      </c>
      <c r="P18" s="17">
        <f t="shared" si="1"/>
        <v>26</v>
      </c>
      <c r="R18" s="1" t="s">
        <v>14</v>
      </c>
      <c r="S18" s="17">
        <f t="shared" ref="S18:AF18" si="10">SUM(C42:C45)</f>
        <v>26</v>
      </c>
      <c r="T18" s="17">
        <f t="shared" si="10"/>
        <v>14</v>
      </c>
      <c r="U18" s="17">
        <f t="shared" si="10"/>
        <v>3</v>
      </c>
      <c r="V18" s="17">
        <f t="shared" si="10"/>
        <v>1</v>
      </c>
      <c r="W18" s="17">
        <f t="shared" si="10"/>
        <v>0</v>
      </c>
      <c r="X18" s="17">
        <f t="shared" si="10"/>
        <v>0</v>
      </c>
      <c r="Y18" s="17">
        <f t="shared" si="10"/>
        <v>13</v>
      </c>
      <c r="Z18" s="17">
        <f t="shared" si="10"/>
        <v>2</v>
      </c>
      <c r="AA18" s="17">
        <f t="shared" si="10"/>
        <v>0</v>
      </c>
      <c r="AB18" s="17">
        <f t="shared" si="10"/>
        <v>0</v>
      </c>
      <c r="AC18" s="17">
        <f t="shared" si="10"/>
        <v>47</v>
      </c>
      <c r="AD18" s="17">
        <f t="shared" si="10"/>
        <v>0</v>
      </c>
      <c r="AE18" s="31">
        <f t="shared" si="10"/>
        <v>59</v>
      </c>
      <c r="AF18" s="31">
        <f t="shared" si="10"/>
        <v>106</v>
      </c>
    </row>
    <row r="19" spans="2:32" ht="23.1" customHeight="1" x14ac:dyDescent="0.25">
      <c r="B19" s="45" t="s">
        <v>46</v>
      </c>
      <c r="C19" s="50">
        <v>5</v>
      </c>
      <c r="D19" s="50">
        <v>3</v>
      </c>
      <c r="E19" s="50">
        <v>2</v>
      </c>
      <c r="F19" s="50">
        <v>1</v>
      </c>
      <c r="G19" s="50">
        <v>0</v>
      </c>
      <c r="H19" s="50">
        <v>0</v>
      </c>
      <c r="I19" s="50">
        <v>1</v>
      </c>
      <c r="J19" s="50">
        <v>0</v>
      </c>
      <c r="K19" s="50">
        <v>0</v>
      </c>
      <c r="L19" s="50">
        <v>0</v>
      </c>
      <c r="M19" s="50">
        <v>21</v>
      </c>
      <c r="N19" s="50">
        <v>1</v>
      </c>
      <c r="O19" s="17">
        <f t="shared" si="0"/>
        <v>13</v>
      </c>
      <c r="P19" s="17">
        <f t="shared" si="1"/>
        <v>34</v>
      </c>
      <c r="R19" s="1" t="s">
        <v>15</v>
      </c>
      <c r="S19" s="17">
        <f t="shared" ref="S19:AF19" si="11">SUM(C46:C49)</f>
        <v>21</v>
      </c>
      <c r="T19" s="17">
        <f t="shared" si="11"/>
        <v>13</v>
      </c>
      <c r="U19" s="17">
        <f t="shared" si="11"/>
        <v>7</v>
      </c>
      <c r="V19" s="17">
        <f t="shared" si="11"/>
        <v>1</v>
      </c>
      <c r="W19" s="17">
        <f t="shared" si="11"/>
        <v>0</v>
      </c>
      <c r="X19" s="17">
        <f t="shared" si="11"/>
        <v>0</v>
      </c>
      <c r="Y19" s="17">
        <f t="shared" si="11"/>
        <v>11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49</v>
      </c>
      <c r="AD19" s="17">
        <f t="shared" si="11"/>
        <v>0</v>
      </c>
      <c r="AE19" s="31">
        <f t="shared" si="11"/>
        <v>53</v>
      </c>
      <c r="AF19" s="31">
        <f t="shared" si="11"/>
        <v>102</v>
      </c>
    </row>
    <row r="20" spans="2:32" ht="23.1" customHeight="1" x14ac:dyDescent="0.25">
      <c r="B20" s="45" t="s">
        <v>47</v>
      </c>
      <c r="C20" s="50">
        <v>4</v>
      </c>
      <c r="D20" s="50">
        <v>3</v>
      </c>
      <c r="E20" s="50">
        <v>2</v>
      </c>
      <c r="F20" s="50">
        <v>0</v>
      </c>
      <c r="G20" s="50">
        <v>0</v>
      </c>
      <c r="H20" s="50">
        <v>0</v>
      </c>
      <c r="I20" s="50">
        <v>1</v>
      </c>
      <c r="J20" s="50">
        <v>1</v>
      </c>
      <c r="K20" s="50">
        <v>0</v>
      </c>
      <c r="L20" s="50">
        <v>0</v>
      </c>
      <c r="M20" s="50">
        <v>20</v>
      </c>
      <c r="N20" s="50">
        <v>0</v>
      </c>
      <c r="O20" s="17">
        <f t="shared" si="0"/>
        <v>11</v>
      </c>
      <c r="P20" s="17">
        <f t="shared" si="1"/>
        <v>31</v>
      </c>
      <c r="R20" s="1" t="s">
        <v>16</v>
      </c>
      <c r="S20" s="17">
        <f t="shared" ref="S20:AF20" si="12">SUM(C50:C53)</f>
        <v>25</v>
      </c>
      <c r="T20" s="17">
        <f t="shared" si="12"/>
        <v>9</v>
      </c>
      <c r="U20" s="17">
        <f t="shared" si="12"/>
        <v>5</v>
      </c>
      <c r="V20" s="17">
        <f t="shared" si="12"/>
        <v>1</v>
      </c>
      <c r="W20" s="17">
        <f t="shared" si="12"/>
        <v>0</v>
      </c>
      <c r="X20" s="17">
        <f t="shared" si="12"/>
        <v>0</v>
      </c>
      <c r="Y20" s="17">
        <f t="shared" si="12"/>
        <v>6</v>
      </c>
      <c r="Z20" s="17">
        <f t="shared" si="12"/>
        <v>1</v>
      </c>
      <c r="AA20" s="17">
        <f t="shared" si="12"/>
        <v>0</v>
      </c>
      <c r="AB20" s="17">
        <f t="shared" si="12"/>
        <v>0</v>
      </c>
      <c r="AC20" s="17">
        <f t="shared" si="12"/>
        <v>49</v>
      </c>
      <c r="AD20" s="17">
        <f t="shared" si="12"/>
        <v>0</v>
      </c>
      <c r="AE20" s="31">
        <f t="shared" si="12"/>
        <v>47</v>
      </c>
      <c r="AF20" s="31">
        <f t="shared" si="12"/>
        <v>96</v>
      </c>
    </row>
    <row r="21" spans="2:32" ht="23.1" customHeight="1" x14ac:dyDescent="0.25">
      <c r="B21" s="45" t="s">
        <v>48</v>
      </c>
      <c r="C21" s="50">
        <v>6</v>
      </c>
      <c r="D21" s="50">
        <v>3</v>
      </c>
      <c r="E21" s="50">
        <v>0</v>
      </c>
      <c r="F21" s="50">
        <v>0</v>
      </c>
      <c r="G21" s="50">
        <v>1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9</v>
      </c>
      <c r="N21" s="50">
        <v>0</v>
      </c>
      <c r="O21" s="17">
        <f t="shared" si="0"/>
        <v>10</v>
      </c>
      <c r="P21" s="17">
        <f t="shared" si="1"/>
        <v>19</v>
      </c>
      <c r="R21" s="36" t="s">
        <v>20</v>
      </c>
      <c r="S21" s="34">
        <f t="shared" ref="S21:AF21" si="13">SUM(C54:C57)</f>
        <v>25</v>
      </c>
      <c r="T21" s="17">
        <f t="shared" si="13"/>
        <v>7</v>
      </c>
      <c r="U21" s="17">
        <f t="shared" si="13"/>
        <v>3</v>
      </c>
      <c r="V21" s="17">
        <f t="shared" si="13"/>
        <v>12</v>
      </c>
      <c r="W21" s="17">
        <f t="shared" si="13"/>
        <v>0</v>
      </c>
      <c r="X21" s="17">
        <f t="shared" si="13"/>
        <v>0</v>
      </c>
      <c r="Y21" s="17">
        <f t="shared" si="13"/>
        <v>3</v>
      </c>
      <c r="Z21" s="17">
        <f t="shared" si="13"/>
        <v>4</v>
      </c>
      <c r="AA21" s="17">
        <f t="shared" si="13"/>
        <v>0</v>
      </c>
      <c r="AB21" s="17">
        <f t="shared" si="13"/>
        <v>0</v>
      </c>
      <c r="AC21" s="17">
        <f t="shared" si="13"/>
        <v>46</v>
      </c>
      <c r="AD21" s="17">
        <f t="shared" si="13"/>
        <v>0</v>
      </c>
      <c r="AE21" s="31">
        <f t="shared" si="13"/>
        <v>54</v>
      </c>
      <c r="AF21" s="31">
        <f t="shared" si="13"/>
        <v>100</v>
      </c>
    </row>
    <row r="22" spans="2:32" ht="23.1" customHeight="1" x14ac:dyDescent="0.25">
      <c r="B22" s="45" t="s">
        <v>49</v>
      </c>
      <c r="C22" s="50">
        <v>5</v>
      </c>
      <c r="D22" s="50">
        <v>4</v>
      </c>
      <c r="E22" s="50">
        <v>5</v>
      </c>
      <c r="F22" s="50">
        <v>1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22</v>
      </c>
      <c r="N22" s="50">
        <v>0</v>
      </c>
      <c r="O22" s="17">
        <f t="shared" si="0"/>
        <v>15</v>
      </c>
      <c r="P22" s="17">
        <f t="shared" si="1"/>
        <v>37</v>
      </c>
      <c r="R22" s="36" t="s">
        <v>146</v>
      </c>
      <c r="S22" s="34">
        <f>SUM(C58:C61)</f>
        <v>27</v>
      </c>
      <c r="T22" s="34">
        <f t="shared" ref="T22:AF22" si="14">SUM(D58:D61)</f>
        <v>7</v>
      </c>
      <c r="U22" s="34">
        <f t="shared" si="14"/>
        <v>6</v>
      </c>
      <c r="V22" s="34">
        <f t="shared" si="14"/>
        <v>10</v>
      </c>
      <c r="W22" s="34">
        <f t="shared" si="14"/>
        <v>1</v>
      </c>
      <c r="X22" s="34">
        <f t="shared" si="14"/>
        <v>0</v>
      </c>
      <c r="Y22" s="34">
        <f t="shared" si="14"/>
        <v>11</v>
      </c>
      <c r="Z22" s="34">
        <f t="shared" si="14"/>
        <v>2</v>
      </c>
      <c r="AA22" s="34">
        <f t="shared" si="14"/>
        <v>0</v>
      </c>
      <c r="AB22" s="34">
        <f t="shared" si="14"/>
        <v>0</v>
      </c>
      <c r="AC22" s="34">
        <f t="shared" si="14"/>
        <v>64</v>
      </c>
      <c r="AD22" s="34">
        <f t="shared" si="14"/>
        <v>0</v>
      </c>
      <c r="AE22" s="31">
        <f t="shared" si="14"/>
        <v>64</v>
      </c>
      <c r="AF22" s="31">
        <f t="shared" si="14"/>
        <v>128</v>
      </c>
    </row>
    <row r="23" spans="2:32" ht="23.1" customHeight="1" x14ac:dyDescent="0.25">
      <c r="B23" s="45" t="s">
        <v>50</v>
      </c>
      <c r="C23" s="50">
        <v>6</v>
      </c>
      <c r="D23" s="50">
        <v>3</v>
      </c>
      <c r="E23" s="50">
        <v>3</v>
      </c>
      <c r="F23" s="50">
        <v>0</v>
      </c>
      <c r="G23" s="50">
        <v>0</v>
      </c>
      <c r="H23" s="50">
        <v>0</v>
      </c>
      <c r="I23" s="50">
        <v>7</v>
      </c>
      <c r="J23" s="50">
        <v>0</v>
      </c>
      <c r="K23" s="50">
        <v>0</v>
      </c>
      <c r="L23" s="50">
        <v>0</v>
      </c>
      <c r="M23" s="50">
        <v>15</v>
      </c>
      <c r="N23" s="50">
        <v>0</v>
      </c>
      <c r="O23" s="17">
        <f t="shared" si="0"/>
        <v>19</v>
      </c>
      <c r="P23" s="17">
        <f t="shared" si="1"/>
        <v>34</v>
      </c>
      <c r="R23" s="36" t="s">
        <v>147</v>
      </c>
      <c r="S23" s="34">
        <f>SUM(C62:C65)</f>
        <v>39</v>
      </c>
      <c r="T23" s="34">
        <f t="shared" ref="T23:AF23" si="15">SUM(D62:D65)</f>
        <v>5</v>
      </c>
      <c r="U23" s="34">
        <f t="shared" si="15"/>
        <v>6</v>
      </c>
      <c r="V23" s="34">
        <f t="shared" si="15"/>
        <v>15</v>
      </c>
      <c r="W23" s="34">
        <f t="shared" si="15"/>
        <v>1</v>
      </c>
      <c r="X23" s="34">
        <f t="shared" si="15"/>
        <v>0</v>
      </c>
      <c r="Y23" s="34">
        <f t="shared" si="15"/>
        <v>7</v>
      </c>
      <c r="Z23" s="34">
        <f t="shared" si="15"/>
        <v>0</v>
      </c>
      <c r="AA23" s="34">
        <f t="shared" si="15"/>
        <v>0</v>
      </c>
      <c r="AB23" s="34">
        <f t="shared" si="15"/>
        <v>0</v>
      </c>
      <c r="AC23" s="34">
        <f t="shared" si="15"/>
        <v>61</v>
      </c>
      <c r="AD23" s="34">
        <f t="shared" si="15"/>
        <v>0</v>
      </c>
      <c r="AE23" s="31">
        <f t="shared" si="15"/>
        <v>73</v>
      </c>
      <c r="AF23" s="31">
        <f t="shared" si="15"/>
        <v>134</v>
      </c>
    </row>
    <row r="24" spans="2:32" ht="23.1" customHeight="1" x14ac:dyDescent="0.25">
      <c r="B24" s="45" t="s">
        <v>51</v>
      </c>
      <c r="C24" s="50">
        <v>2</v>
      </c>
      <c r="D24" s="50">
        <v>2</v>
      </c>
      <c r="E24" s="50">
        <v>3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16</v>
      </c>
      <c r="N24" s="50">
        <v>0</v>
      </c>
      <c r="O24" s="17">
        <f t="shared" si="0"/>
        <v>7</v>
      </c>
      <c r="P24" s="17">
        <f t="shared" si="1"/>
        <v>23</v>
      </c>
      <c r="R24" s="36" t="s">
        <v>148</v>
      </c>
      <c r="S24" s="34">
        <f>SUM(C66:C69)</f>
        <v>35</v>
      </c>
      <c r="T24" s="34">
        <f t="shared" ref="T24:AF24" si="16">SUM(D66:D69)</f>
        <v>2</v>
      </c>
      <c r="U24" s="34">
        <f t="shared" si="16"/>
        <v>3</v>
      </c>
      <c r="V24" s="34">
        <f t="shared" si="16"/>
        <v>8</v>
      </c>
      <c r="W24" s="34">
        <f t="shared" si="16"/>
        <v>0</v>
      </c>
      <c r="X24" s="34">
        <f t="shared" si="16"/>
        <v>0</v>
      </c>
      <c r="Y24" s="34">
        <f t="shared" si="16"/>
        <v>2</v>
      </c>
      <c r="Z24" s="34">
        <f t="shared" si="16"/>
        <v>0</v>
      </c>
      <c r="AA24" s="34">
        <f t="shared" si="16"/>
        <v>0</v>
      </c>
      <c r="AB24" s="34">
        <f t="shared" si="16"/>
        <v>0</v>
      </c>
      <c r="AC24" s="34">
        <f t="shared" si="16"/>
        <v>38</v>
      </c>
      <c r="AD24" s="34">
        <f t="shared" si="16"/>
        <v>0</v>
      </c>
      <c r="AE24" s="31">
        <f t="shared" si="16"/>
        <v>50</v>
      </c>
      <c r="AF24" s="31">
        <f t="shared" si="16"/>
        <v>88</v>
      </c>
    </row>
    <row r="25" spans="2:32" ht="23.1" customHeight="1" x14ac:dyDescent="0.25">
      <c r="B25" s="45" t="s">
        <v>52</v>
      </c>
      <c r="C25" s="50">
        <v>7</v>
      </c>
      <c r="D25" s="50">
        <v>4</v>
      </c>
      <c r="E25" s="50">
        <v>2</v>
      </c>
      <c r="F25" s="50">
        <v>0</v>
      </c>
      <c r="G25" s="50">
        <v>0</v>
      </c>
      <c r="H25" s="50">
        <v>0</v>
      </c>
      <c r="I25" s="50">
        <v>5</v>
      </c>
      <c r="J25" s="50">
        <v>0</v>
      </c>
      <c r="K25" s="50">
        <v>0</v>
      </c>
      <c r="L25" s="50">
        <v>0</v>
      </c>
      <c r="M25" s="50">
        <v>12</v>
      </c>
      <c r="N25" s="50">
        <v>0</v>
      </c>
      <c r="O25" s="17">
        <f t="shared" si="0"/>
        <v>18</v>
      </c>
      <c r="P25" s="17">
        <f t="shared" si="1"/>
        <v>30</v>
      </c>
      <c r="R25" s="36" t="s">
        <v>149</v>
      </c>
      <c r="S25" s="34">
        <f>SUM(C70:C73)</f>
        <v>30</v>
      </c>
      <c r="T25" s="34">
        <f t="shared" ref="T25:AF25" si="17">SUM(D70:D73)</f>
        <v>4</v>
      </c>
      <c r="U25" s="34">
        <f t="shared" si="17"/>
        <v>5</v>
      </c>
      <c r="V25" s="34">
        <f t="shared" si="17"/>
        <v>4</v>
      </c>
      <c r="W25" s="34">
        <f t="shared" si="17"/>
        <v>0</v>
      </c>
      <c r="X25" s="34">
        <f t="shared" si="17"/>
        <v>0</v>
      </c>
      <c r="Y25" s="34">
        <f t="shared" si="17"/>
        <v>2</v>
      </c>
      <c r="Z25" s="34">
        <f t="shared" si="17"/>
        <v>2</v>
      </c>
      <c r="AA25" s="34">
        <f t="shared" si="17"/>
        <v>0</v>
      </c>
      <c r="AB25" s="34">
        <f t="shared" si="17"/>
        <v>0</v>
      </c>
      <c r="AC25" s="34">
        <f t="shared" si="17"/>
        <v>32</v>
      </c>
      <c r="AD25" s="34">
        <f t="shared" si="17"/>
        <v>0</v>
      </c>
      <c r="AE25" s="31">
        <f t="shared" si="17"/>
        <v>47</v>
      </c>
      <c r="AF25" s="31">
        <f t="shared" si="17"/>
        <v>79</v>
      </c>
    </row>
    <row r="26" spans="2:32" ht="23.1" customHeight="1" x14ac:dyDescent="0.25">
      <c r="B26" s="45" t="s">
        <v>53</v>
      </c>
      <c r="C26" s="50">
        <v>7</v>
      </c>
      <c r="D26" s="50">
        <v>5</v>
      </c>
      <c r="E26" s="50">
        <v>1</v>
      </c>
      <c r="F26" s="50">
        <v>3</v>
      </c>
      <c r="G26" s="50">
        <v>0</v>
      </c>
      <c r="H26" s="50">
        <v>0</v>
      </c>
      <c r="I26" s="50">
        <v>4</v>
      </c>
      <c r="J26" s="50">
        <v>0</v>
      </c>
      <c r="K26" s="50">
        <v>0</v>
      </c>
      <c r="L26" s="50">
        <v>0</v>
      </c>
      <c r="M26" s="50">
        <v>14</v>
      </c>
      <c r="N26" s="50">
        <v>0</v>
      </c>
      <c r="O26" s="17">
        <f t="shared" si="0"/>
        <v>20</v>
      </c>
      <c r="P26" s="17">
        <f t="shared" si="1"/>
        <v>34</v>
      </c>
      <c r="R26" s="36" t="s">
        <v>150</v>
      </c>
      <c r="S26" s="34">
        <f>SUM(C74:C77)</f>
        <v>16</v>
      </c>
      <c r="T26" s="34">
        <f t="shared" ref="T26:AF26" si="18">SUM(D74:D77)</f>
        <v>5</v>
      </c>
      <c r="U26" s="34">
        <f t="shared" si="18"/>
        <v>2</v>
      </c>
      <c r="V26" s="34">
        <f t="shared" si="18"/>
        <v>3</v>
      </c>
      <c r="W26" s="34">
        <f t="shared" si="18"/>
        <v>0</v>
      </c>
      <c r="X26" s="34">
        <f t="shared" si="18"/>
        <v>0</v>
      </c>
      <c r="Y26" s="34">
        <f t="shared" si="18"/>
        <v>1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18</v>
      </c>
      <c r="AD26" s="34">
        <f t="shared" si="18"/>
        <v>0</v>
      </c>
      <c r="AE26" s="31">
        <f t="shared" si="18"/>
        <v>27</v>
      </c>
      <c r="AF26" s="31">
        <f t="shared" si="18"/>
        <v>45</v>
      </c>
    </row>
    <row r="27" spans="2:32" ht="23.1" customHeight="1" x14ac:dyDescent="0.25">
      <c r="B27" s="45" t="s">
        <v>54</v>
      </c>
      <c r="C27" s="50">
        <v>4</v>
      </c>
      <c r="D27" s="50">
        <v>0</v>
      </c>
      <c r="E27" s="50">
        <v>2</v>
      </c>
      <c r="F27" s="50">
        <v>1</v>
      </c>
      <c r="G27" s="50">
        <v>0</v>
      </c>
      <c r="H27" s="50">
        <v>0</v>
      </c>
      <c r="I27" s="50">
        <v>1</v>
      </c>
      <c r="J27" s="50">
        <v>0</v>
      </c>
      <c r="K27" s="50">
        <v>0</v>
      </c>
      <c r="L27" s="50">
        <v>0</v>
      </c>
      <c r="M27" s="50">
        <v>18</v>
      </c>
      <c r="N27" s="50">
        <v>0</v>
      </c>
      <c r="O27" s="17">
        <f t="shared" si="0"/>
        <v>8</v>
      </c>
      <c r="P27" s="17">
        <f t="shared" si="1"/>
        <v>26</v>
      </c>
      <c r="R27" s="36" t="s">
        <v>151</v>
      </c>
      <c r="S27" s="34">
        <f>SUM(C78:C81)</f>
        <v>10</v>
      </c>
      <c r="T27" s="34">
        <f t="shared" ref="T27:AF27" si="19">SUM(D78:D81)</f>
        <v>5</v>
      </c>
      <c r="U27" s="34">
        <f t="shared" si="19"/>
        <v>5</v>
      </c>
      <c r="V27" s="34">
        <f t="shared" si="19"/>
        <v>1</v>
      </c>
      <c r="W27" s="34">
        <f t="shared" si="19"/>
        <v>0</v>
      </c>
      <c r="X27" s="34">
        <f t="shared" si="19"/>
        <v>0</v>
      </c>
      <c r="Y27" s="34">
        <f t="shared" si="19"/>
        <v>1</v>
      </c>
      <c r="Z27" s="34">
        <f t="shared" si="19"/>
        <v>1</v>
      </c>
      <c r="AA27" s="34">
        <f t="shared" si="19"/>
        <v>0</v>
      </c>
      <c r="AB27" s="34">
        <f t="shared" si="19"/>
        <v>0</v>
      </c>
      <c r="AC27" s="34">
        <f t="shared" si="19"/>
        <v>11</v>
      </c>
      <c r="AD27" s="34">
        <f t="shared" si="19"/>
        <v>0</v>
      </c>
      <c r="AE27" s="31">
        <f t="shared" si="19"/>
        <v>23</v>
      </c>
      <c r="AF27" s="31">
        <f t="shared" si="19"/>
        <v>34</v>
      </c>
    </row>
    <row r="28" spans="2:32" ht="23.1" customHeight="1" x14ac:dyDescent="0.25">
      <c r="B28" s="45" t="s">
        <v>55</v>
      </c>
      <c r="C28" s="50">
        <v>8</v>
      </c>
      <c r="D28" s="50">
        <v>1</v>
      </c>
      <c r="E28" s="50">
        <v>0</v>
      </c>
      <c r="F28" s="50">
        <v>1</v>
      </c>
      <c r="G28" s="50">
        <v>0</v>
      </c>
      <c r="H28" s="50">
        <v>0</v>
      </c>
      <c r="I28" s="50">
        <v>3</v>
      </c>
      <c r="J28" s="50">
        <v>0</v>
      </c>
      <c r="K28" s="50">
        <v>0</v>
      </c>
      <c r="L28" s="50">
        <v>0</v>
      </c>
      <c r="M28" s="50">
        <v>12</v>
      </c>
      <c r="N28" s="50">
        <v>0</v>
      </c>
      <c r="O28" s="17">
        <f t="shared" si="0"/>
        <v>13</v>
      </c>
      <c r="P28" s="17">
        <f t="shared" si="1"/>
        <v>25</v>
      </c>
      <c r="R28" s="36" t="s">
        <v>152</v>
      </c>
      <c r="S28" s="34">
        <f>SUM(C82:C85)</f>
        <v>6</v>
      </c>
      <c r="T28" s="34">
        <f t="shared" ref="T28:AF28" si="20">SUM(D82:D85)</f>
        <v>5</v>
      </c>
      <c r="U28" s="34">
        <f t="shared" si="20"/>
        <v>1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1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5</v>
      </c>
      <c r="AD28" s="34">
        <f t="shared" si="20"/>
        <v>0</v>
      </c>
      <c r="AE28" s="31">
        <f t="shared" si="20"/>
        <v>13</v>
      </c>
      <c r="AF28" s="31">
        <f t="shared" si="20"/>
        <v>18</v>
      </c>
    </row>
    <row r="29" spans="2:32" ht="23.1" customHeight="1" x14ac:dyDescent="0.25">
      <c r="B29" s="45" t="s">
        <v>56</v>
      </c>
      <c r="C29" s="50">
        <v>5</v>
      </c>
      <c r="D29" s="50">
        <v>1</v>
      </c>
      <c r="E29" s="50">
        <v>3</v>
      </c>
      <c r="F29" s="50">
        <v>0</v>
      </c>
      <c r="G29" s="50">
        <v>0</v>
      </c>
      <c r="H29" s="50">
        <v>0</v>
      </c>
      <c r="I29" s="50">
        <v>4</v>
      </c>
      <c r="J29" s="50">
        <v>0</v>
      </c>
      <c r="K29" s="50">
        <v>0</v>
      </c>
      <c r="L29" s="50">
        <v>0</v>
      </c>
      <c r="M29" s="50">
        <v>15</v>
      </c>
      <c r="N29" s="50">
        <v>0</v>
      </c>
      <c r="O29" s="17">
        <f t="shared" si="0"/>
        <v>13</v>
      </c>
      <c r="P29" s="17">
        <f t="shared" si="1"/>
        <v>28</v>
      </c>
      <c r="R29" s="36" t="s">
        <v>153</v>
      </c>
      <c r="S29" s="34">
        <f>SUM(C86:C89)</f>
        <v>1</v>
      </c>
      <c r="T29" s="34">
        <f t="shared" ref="T29:AF29" si="21">SUM(D86:D89)</f>
        <v>0</v>
      </c>
      <c r="U29" s="34">
        <f t="shared" si="21"/>
        <v>1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1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3</v>
      </c>
      <c r="AD29" s="34">
        <f t="shared" si="21"/>
        <v>0</v>
      </c>
      <c r="AE29" s="31">
        <f t="shared" si="21"/>
        <v>3</v>
      </c>
      <c r="AF29" s="31">
        <f t="shared" si="21"/>
        <v>6</v>
      </c>
    </row>
    <row r="30" spans="2:32" ht="23.1" customHeight="1" x14ac:dyDescent="0.25">
      <c r="B30" s="45" t="s">
        <v>57</v>
      </c>
      <c r="C30" s="50">
        <v>15</v>
      </c>
      <c r="D30" s="50">
        <v>4</v>
      </c>
      <c r="E30" s="50">
        <v>2</v>
      </c>
      <c r="F30" s="50">
        <v>1</v>
      </c>
      <c r="G30" s="50">
        <v>0</v>
      </c>
      <c r="H30" s="50">
        <v>0</v>
      </c>
      <c r="I30" s="50">
        <v>6</v>
      </c>
      <c r="J30" s="50">
        <v>0</v>
      </c>
      <c r="K30" s="50">
        <v>0</v>
      </c>
      <c r="L30" s="50">
        <v>0</v>
      </c>
      <c r="M30" s="50">
        <v>19</v>
      </c>
      <c r="N30" s="50">
        <v>0</v>
      </c>
      <c r="O30" s="17">
        <f t="shared" si="0"/>
        <v>28</v>
      </c>
      <c r="P30" s="17">
        <f t="shared" si="1"/>
        <v>47</v>
      </c>
      <c r="R30" s="36" t="s">
        <v>154</v>
      </c>
      <c r="S30" s="34">
        <f>SUM(C90:C93)</f>
        <v>1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3</v>
      </c>
      <c r="AD30" s="34">
        <f t="shared" si="22"/>
        <v>0</v>
      </c>
      <c r="AE30" s="31">
        <f t="shared" si="22"/>
        <v>1</v>
      </c>
      <c r="AF30" s="31">
        <f t="shared" si="22"/>
        <v>4</v>
      </c>
    </row>
    <row r="31" spans="2:32" ht="23.1" customHeight="1" x14ac:dyDescent="0.25">
      <c r="B31" s="46" t="s">
        <v>58</v>
      </c>
      <c r="C31" s="50">
        <v>7</v>
      </c>
      <c r="D31" s="50">
        <v>1</v>
      </c>
      <c r="E31" s="50">
        <v>1</v>
      </c>
      <c r="F31" s="50">
        <v>2</v>
      </c>
      <c r="G31" s="50">
        <v>0</v>
      </c>
      <c r="H31" s="50">
        <v>0</v>
      </c>
      <c r="I31" s="50">
        <v>4</v>
      </c>
      <c r="J31" s="50">
        <v>1</v>
      </c>
      <c r="K31" s="50">
        <v>0</v>
      </c>
      <c r="L31" s="50">
        <v>0</v>
      </c>
      <c r="M31" s="50">
        <v>20</v>
      </c>
      <c r="N31" s="50">
        <v>0</v>
      </c>
      <c r="O31" s="17">
        <f t="shared" si="0"/>
        <v>16</v>
      </c>
      <c r="P31" s="17">
        <f t="shared" si="1"/>
        <v>36</v>
      </c>
      <c r="R31" s="36" t="s">
        <v>155</v>
      </c>
      <c r="S31" s="34">
        <f>SUM(C94:C97)</f>
        <v>0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2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2</v>
      </c>
      <c r="AD31" s="34">
        <f t="shared" si="23"/>
        <v>0</v>
      </c>
      <c r="AE31" s="31">
        <f t="shared" si="23"/>
        <v>2</v>
      </c>
      <c r="AF31" s="31">
        <f t="shared" si="23"/>
        <v>4</v>
      </c>
    </row>
    <row r="32" spans="2:32" ht="23.1" customHeight="1" x14ac:dyDescent="0.25">
      <c r="B32" s="46" t="s">
        <v>59</v>
      </c>
      <c r="C32" s="50">
        <v>10</v>
      </c>
      <c r="D32" s="50">
        <v>4</v>
      </c>
      <c r="E32" s="50">
        <v>3</v>
      </c>
      <c r="F32" s="50">
        <v>0</v>
      </c>
      <c r="G32" s="50">
        <v>1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18</v>
      </c>
      <c r="N32" s="50">
        <v>0</v>
      </c>
      <c r="O32" s="17">
        <f t="shared" si="0"/>
        <v>18</v>
      </c>
      <c r="P32" s="17">
        <f t="shared" si="1"/>
        <v>36</v>
      </c>
      <c r="R32" s="62" t="s">
        <v>156</v>
      </c>
      <c r="S32" s="34">
        <f>SUM(C98:C101)</f>
        <v>6</v>
      </c>
      <c r="T32" s="34">
        <f t="shared" ref="T32:AF32" si="24">SUM(D98:D101)</f>
        <v>4</v>
      </c>
      <c r="U32" s="34">
        <f t="shared" si="24"/>
        <v>2</v>
      </c>
      <c r="V32" s="34">
        <f t="shared" si="24"/>
        <v>6</v>
      </c>
      <c r="W32" s="34">
        <f t="shared" si="24"/>
        <v>0</v>
      </c>
      <c r="X32" s="34">
        <f t="shared" si="24"/>
        <v>0</v>
      </c>
      <c r="Y32" s="34">
        <f t="shared" si="24"/>
        <v>3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10</v>
      </c>
      <c r="AD32" s="34">
        <f t="shared" si="24"/>
        <v>0</v>
      </c>
      <c r="AE32" s="31">
        <f t="shared" si="24"/>
        <v>21</v>
      </c>
      <c r="AF32" s="31">
        <f t="shared" si="24"/>
        <v>31</v>
      </c>
    </row>
    <row r="33" spans="2:32" ht="23.1" customHeight="1" x14ac:dyDescent="0.25">
      <c r="B33" s="45" t="s">
        <v>60</v>
      </c>
      <c r="C33" s="50">
        <v>8</v>
      </c>
      <c r="D33" s="50">
        <v>3</v>
      </c>
      <c r="E33" s="50">
        <v>0</v>
      </c>
      <c r="F33" s="50">
        <v>0</v>
      </c>
      <c r="G33" s="50">
        <v>0</v>
      </c>
      <c r="H33" s="50">
        <v>0</v>
      </c>
      <c r="I33" s="50">
        <v>2</v>
      </c>
      <c r="J33" s="50">
        <v>1</v>
      </c>
      <c r="K33" s="50">
        <v>0</v>
      </c>
      <c r="L33" s="50">
        <v>0</v>
      </c>
      <c r="M33" s="50">
        <v>16</v>
      </c>
      <c r="N33" s="50">
        <v>0</v>
      </c>
      <c r="O33" s="17">
        <f t="shared" si="0"/>
        <v>14</v>
      </c>
      <c r="P33" s="17">
        <f t="shared" si="1"/>
        <v>30</v>
      </c>
      <c r="R33" s="62" t="s">
        <v>157</v>
      </c>
      <c r="S33" s="34">
        <f>SUM(C102:C105)</f>
        <v>49</v>
      </c>
      <c r="T33" s="34">
        <f t="shared" ref="T33:AF33" si="25">SUM(D102:D105)</f>
        <v>10</v>
      </c>
      <c r="U33" s="34">
        <f t="shared" si="25"/>
        <v>6</v>
      </c>
      <c r="V33" s="34">
        <f t="shared" si="25"/>
        <v>9</v>
      </c>
      <c r="W33" s="34">
        <f t="shared" si="25"/>
        <v>0</v>
      </c>
      <c r="X33" s="34">
        <f t="shared" si="25"/>
        <v>0</v>
      </c>
      <c r="Y33" s="34">
        <f t="shared" si="25"/>
        <v>6</v>
      </c>
      <c r="Z33" s="34">
        <f t="shared" si="25"/>
        <v>3</v>
      </c>
      <c r="AA33" s="34">
        <f t="shared" si="25"/>
        <v>0</v>
      </c>
      <c r="AB33" s="34">
        <f t="shared" si="25"/>
        <v>0</v>
      </c>
      <c r="AC33" s="34">
        <f t="shared" si="25"/>
        <v>40</v>
      </c>
      <c r="AD33" s="34">
        <f t="shared" si="25"/>
        <v>0</v>
      </c>
      <c r="AE33" s="31">
        <f t="shared" si="25"/>
        <v>83</v>
      </c>
      <c r="AF33" s="31">
        <f t="shared" si="25"/>
        <v>123</v>
      </c>
    </row>
    <row r="34" spans="2:32" ht="23.1" customHeight="1" x14ac:dyDescent="0.25">
      <c r="B34" s="46" t="s">
        <v>61</v>
      </c>
      <c r="C34" s="50">
        <v>8</v>
      </c>
      <c r="D34" s="50">
        <v>4</v>
      </c>
      <c r="E34" s="50">
        <v>0</v>
      </c>
      <c r="F34" s="50">
        <v>3</v>
      </c>
      <c r="G34" s="50">
        <v>0</v>
      </c>
      <c r="H34" s="50">
        <v>0</v>
      </c>
      <c r="I34" s="50">
        <v>5</v>
      </c>
      <c r="J34" s="50">
        <v>0</v>
      </c>
      <c r="K34" s="50">
        <v>0</v>
      </c>
      <c r="L34" s="50">
        <v>0</v>
      </c>
      <c r="M34" s="50">
        <v>13</v>
      </c>
      <c r="N34" s="50">
        <v>0</v>
      </c>
      <c r="O34" s="17">
        <f t="shared" si="0"/>
        <v>20</v>
      </c>
      <c r="P34" s="17">
        <f t="shared" si="1"/>
        <v>33</v>
      </c>
      <c r="R34" s="58" t="s">
        <v>90</v>
      </c>
      <c r="S34" s="59">
        <f t="shared" ref="S34:AF34" si="26">MAX(S10:S12)</f>
        <v>28</v>
      </c>
      <c r="T34" s="59">
        <f t="shared" si="26"/>
        <v>14</v>
      </c>
      <c r="U34" s="59">
        <f t="shared" si="26"/>
        <v>8</v>
      </c>
      <c r="V34" s="59">
        <f t="shared" si="26"/>
        <v>3</v>
      </c>
      <c r="W34" s="59">
        <f t="shared" si="26"/>
        <v>1</v>
      </c>
      <c r="X34" s="59">
        <f t="shared" si="26"/>
        <v>0</v>
      </c>
      <c r="Y34" s="59">
        <f t="shared" si="26"/>
        <v>4</v>
      </c>
      <c r="Z34" s="59">
        <f t="shared" si="26"/>
        <v>2</v>
      </c>
      <c r="AA34" s="59">
        <f t="shared" si="26"/>
        <v>0</v>
      </c>
      <c r="AB34" s="59">
        <f t="shared" si="26"/>
        <v>0</v>
      </c>
      <c r="AC34" s="59">
        <f t="shared" si="26"/>
        <v>70</v>
      </c>
      <c r="AD34" s="59">
        <f t="shared" si="26"/>
        <v>1</v>
      </c>
      <c r="AE34" s="40">
        <f t="shared" si="26"/>
        <v>49</v>
      </c>
      <c r="AF34" s="40">
        <f t="shared" si="26"/>
        <v>110</v>
      </c>
    </row>
    <row r="35" spans="2:32" ht="23.1" customHeight="1" x14ac:dyDescent="0.25">
      <c r="B35" s="46" t="s">
        <v>62</v>
      </c>
      <c r="C35" s="50">
        <v>8</v>
      </c>
      <c r="D35" s="50">
        <v>3</v>
      </c>
      <c r="E35" s="50">
        <v>0</v>
      </c>
      <c r="F35" s="50">
        <v>0</v>
      </c>
      <c r="G35" s="50">
        <v>0</v>
      </c>
      <c r="H35" s="50">
        <v>0</v>
      </c>
      <c r="I35" s="50">
        <v>2</v>
      </c>
      <c r="J35" s="50">
        <v>0</v>
      </c>
      <c r="K35" s="50">
        <v>0</v>
      </c>
      <c r="L35" s="50">
        <v>0</v>
      </c>
      <c r="M35" s="50">
        <v>17</v>
      </c>
      <c r="N35" s="50">
        <v>0</v>
      </c>
      <c r="O35" s="17">
        <f t="shared" si="0"/>
        <v>13</v>
      </c>
      <c r="P35" s="17">
        <f t="shared" si="1"/>
        <v>30</v>
      </c>
      <c r="R35" s="58" t="s">
        <v>91</v>
      </c>
      <c r="S35" s="59">
        <f t="shared" ref="S35:AF35" si="27">MAX(S13:S18)</f>
        <v>40</v>
      </c>
      <c r="T35" s="59">
        <f t="shared" si="27"/>
        <v>14</v>
      </c>
      <c r="U35" s="59">
        <f t="shared" si="27"/>
        <v>13</v>
      </c>
      <c r="V35" s="59">
        <f t="shared" si="27"/>
        <v>6</v>
      </c>
      <c r="W35" s="59">
        <f t="shared" si="27"/>
        <v>1</v>
      </c>
      <c r="X35" s="59">
        <f t="shared" si="27"/>
        <v>0</v>
      </c>
      <c r="Y35" s="59">
        <f t="shared" si="27"/>
        <v>13</v>
      </c>
      <c r="Z35" s="59">
        <f t="shared" si="27"/>
        <v>4</v>
      </c>
      <c r="AA35" s="59">
        <f t="shared" si="27"/>
        <v>0</v>
      </c>
      <c r="AB35" s="59">
        <f t="shared" si="27"/>
        <v>0</v>
      </c>
      <c r="AC35" s="59">
        <f t="shared" si="27"/>
        <v>73</v>
      </c>
      <c r="AD35" s="59">
        <f t="shared" si="27"/>
        <v>0</v>
      </c>
      <c r="AE35" s="40">
        <f t="shared" si="27"/>
        <v>76</v>
      </c>
      <c r="AF35" s="40">
        <f t="shared" si="27"/>
        <v>149</v>
      </c>
    </row>
    <row r="36" spans="2:32" ht="23.1" customHeight="1" x14ac:dyDescent="0.25">
      <c r="B36" s="46" t="s">
        <v>63</v>
      </c>
      <c r="C36" s="50">
        <v>6</v>
      </c>
      <c r="D36" s="50">
        <v>2</v>
      </c>
      <c r="E36" s="50">
        <v>0</v>
      </c>
      <c r="F36" s="50">
        <v>1</v>
      </c>
      <c r="G36" s="50">
        <v>0</v>
      </c>
      <c r="H36" s="50">
        <v>0</v>
      </c>
      <c r="I36" s="50">
        <v>4</v>
      </c>
      <c r="J36" s="50">
        <v>0</v>
      </c>
      <c r="K36" s="50">
        <v>0</v>
      </c>
      <c r="L36" s="50">
        <v>0</v>
      </c>
      <c r="M36" s="50">
        <v>19</v>
      </c>
      <c r="N36" s="50">
        <v>0</v>
      </c>
      <c r="O36" s="17">
        <f t="shared" si="0"/>
        <v>13</v>
      </c>
      <c r="P36" s="17">
        <f t="shared" si="1"/>
        <v>32</v>
      </c>
      <c r="R36" s="58" t="s">
        <v>92</v>
      </c>
      <c r="S36" s="59">
        <f t="shared" ref="S36:AF36" si="28">MAX(S19:S21)</f>
        <v>25</v>
      </c>
      <c r="T36" s="59">
        <f t="shared" si="28"/>
        <v>13</v>
      </c>
      <c r="U36" s="59">
        <f t="shared" si="28"/>
        <v>7</v>
      </c>
      <c r="V36" s="59">
        <f t="shared" si="28"/>
        <v>12</v>
      </c>
      <c r="W36" s="59">
        <f t="shared" si="28"/>
        <v>0</v>
      </c>
      <c r="X36" s="59">
        <f t="shared" si="28"/>
        <v>0</v>
      </c>
      <c r="Y36" s="59">
        <f t="shared" si="28"/>
        <v>11</v>
      </c>
      <c r="Z36" s="59">
        <f t="shared" si="28"/>
        <v>4</v>
      </c>
      <c r="AA36" s="59">
        <f t="shared" si="28"/>
        <v>0</v>
      </c>
      <c r="AB36" s="59">
        <f t="shared" si="28"/>
        <v>0</v>
      </c>
      <c r="AC36" s="59">
        <f t="shared" si="28"/>
        <v>49</v>
      </c>
      <c r="AD36" s="59">
        <f t="shared" si="28"/>
        <v>0</v>
      </c>
      <c r="AE36" s="40">
        <f t="shared" si="28"/>
        <v>54</v>
      </c>
      <c r="AF36" s="40">
        <f t="shared" si="28"/>
        <v>102</v>
      </c>
    </row>
    <row r="37" spans="2:32" ht="23.1" customHeight="1" x14ac:dyDescent="0.25">
      <c r="B37" s="45" t="s">
        <v>64</v>
      </c>
      <c r="C37" s="50">
        <v>8</v>
      </c>
      <c r="D37" s="50">
        <v>2</v>
      </c>
      <c r="E37" s="50">
        <v>2</v>
      </c>
      <c r="F37" s="50">
        <v>2</v>
      </c>
      <c r="G37" s="50">
        <v>0</v>
      </c>
      <c r="H37" s="50">
        <v>0</v>
      </c>
      <c r="I37" s="50">
        <v>2</v>
      </c>
      <c r="J37" s="50">
        <v>2</v>
      </c>
      <c r="K37" s="50">
        <v>0</v>
      </c>
      <c r="L37" s="50">
        <v>0</v>
      </c>
      <c r="M37" s="50">
        <v>12</v>
      </c>
      <c r="N37" s="50">
        <v>0</v>
      </c>
      <c r="O37" s="17">
        <f t="shared" si="0"/>
        <v>18</v>
      </c>
      <c r="P37" s="17">
        <f t="shared" si="1"/>
        <v>30</v>
      </c>
      <c r="R37" s="37" t="s">
        <v>85</v>
      </c>
      <c r="S37" s="35">
        <f t="shared" ref="S37:AF37" si="29">SUM(S10:S12)</f>
        <v>63</v>
      </c>
      <c r="T37" s="16">
        <f t="shared" si="29"/>
        <v>23</v>
      </c>
      <c r="U37" s="16">
        <f t="shared" si="29"/>
        <v>17</v>
      </c>
      <c r="V37" s="16">
        <f t="shared" si="29"/>
        <v>7</v>
      </c>
      <c r="W37" s="16">
        <f t="shared" si="29"/>
        <v>1</v>
      </c>
      <c r="X37" s="16">
        <f t="shared" si="29"/>
        <v>0</v>
      </c>
      <c r="Y37" s="16">
        <f t="shared" si="29"/>
        <v>8</v>
      </c>
      <c r="Z37" s="16">
        <f t="shared" si="29"/>
        <v>3</v>
      </c>
      <c r="AA37" s="16">
        <f t="shared" si="29"/>
        <v>0</v>
      </c>
      <c r="AB37" s="16">
        <f t="shared" si="29"/>
        <v>0</v>
      </c>
      <c r="AC37" s="16">
        <f t="shared" si="29"/>
        <v>188</v>
      </c>
      <c r="AD37" s="16">
        <f t="shared" si="29"/>
        <v>1</v>
      </c>
      <c r="AE37" s="32">
        <f t="shared" si="29"/>
        <v>123</v>
      </c>
      <c r="AF37" s="32">
        <f t="shared" si="29"/>
        <v>311</v>
      </c>
    </row>
    <row r="38" spans="2:32" ht="23.1" customHeight="1" x14ac:dyDescent="0.25">
      <c r="B38" s="46" t="s">
        <v>65</v>
      </c>
      <c r="C38" s="50">
        <v>8</v>
      </c>
      <c r="D38" s="50">
        <v>5</v>
      </c>
      <c r="E38" s="50">
        <v>1</v>
      </c>
      <c r="F38" s="50">
        <v>1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16</v>
      </c>
      <c r="N38" s="50">
        <v>0</v>
      </c>
      <c r="O38" s="17">
        <f t="shared" si="0"/>
        <v>15</v>
      </c>
      <c r="P38" s="17">
        <f t="shared" si="1"/>
        <v>31</v>
      </c>
      <c r="R38" s="28" t="s">
        <v>86</v>
      </c>
      <c r="S38" s="16">
        <f t="shared" ref="S38:AF38" si="30">SUM(S13:S18)</f>
        <v>162</v>
      </c>
      <c r="T38" s="16">
        <f t="shared" si="30"/>
        <v>64</v>
      </c>
      <c r="U38" s="16">
        <f t="shared" si="30"/>
        <v>33</v>
      </c>
      <c r="V38" s="16">
        <f t="shared" si="30"/>
        <v>18</v>
      </c>
      <c r="W38" s="16">
        <f t="shared" si="30"/>
        <v>1</v>
      </c>
      <c r="X38" s="16">
        <f t="shared" si="30"/>
        <v>0</v>
      </c>
      <c r="Y38" s="16">
        <f t="shared" si="30"/>
        <v>66</v>
      </c>
      <c r="Z38" s="16">
        <f t="shared" si="30"/>
        <v>10</v>
      </c>
      <c r="AA38" s="16">
        <f t="shared" si="30"/>
        <v>0</v>
      </c>
      <c r="AB38" s="16">
        <f t="shared" si="30"/>
        <v>0</v>
      </c>
      <c r="AC38" s="16">
        <f t="shared" si="30"/>
        <v>360</v>
      </c>
      <c r="AD38" s="16">
        <f t="shared" si="30"/>
        <v>0</v>
      </c>
      <c r="AE38" s="32">
        <f t="shared" si="30"/>
        <v>354</v>
      </c>
      <c r="AF38" s="32">
        <f t="shared" si="30"/>
        <v>714</v>
      </c>
    </row>
    <row r="39" spans="2:32" ht="23.1" customHeight="1" x14ac:dyDescent="0.25">
      <c r="B39" s="46" t="s">
        <v>66</v>
      </c>
      <c r="C39" s="50">
        <v>5</v>
      </c>
      <c r="D39" s="50">
        <v>1</v>
      </c>
      <c r="E39" s="50">
        <v>1</v>
      </c>
      <c r="F39" s="50">
        <v>1</v>
      </c>
      <c r="G39" s="50">
        <v>0</v>
      </c>
      <c r="H39" s="50">
        <v>0</v>
      </c>
      <c r="I39" s="50">
        <v>0</v>
      </c>
      <c r="J39" s="50">
        <v>1</v>
      </c>
      <c r="K39" s="50">
        <v>0</v>
      </c>
      <c r="L39" s="50">
        <v>0</v>
      </c>
      <c r="M39" s="50">
        <v>14</v>
      </c>
      <c r="N39" s="50">
        <v>0</v>
      </c>
      <c r="O39" s="17">
        <f t="shared" si="0"/>
        <v>9</v>
      </c>
      <c r="P39" s="17">
        <f t="shared" si="1"/>
        <v>23</v>
      </c>
      <c r="R39" s="29" t="s">
        <v>87</v>
      </c>
      <c r="S39" s="16">
        <f t="shared" ref="S39:AF39" si="31">SUM(S19:S21)</f>
        <v>71</v>
      </c>
      <c r="T39" s="16">
        <f t="shared" si="31"/>
        <v>29</v>
      </c>
      <c r="U39" s="16">
        <f t="shared" si="31"/>
        <v>15</v>
      </c>
      <c r="V39" s="16">
        <f t="shared" si="31"/>
        <v>14</v>
      </c>
      <c r="W39" s="16">
        <f t="shared" si="31"/>
        <v>0</v>
      </c>
      <c r="X39" s="16">
        <f t="shared" si="31"/>
        <v>0</v>
      </c>
      <c r="Y39" s="16">
        <f t="shared" si="31"/>
        <v>20</v>
      </c>
      <c r="Z39" s="16">
        <f t="shared" si="31"/>
        <v>5</v>
      </c>
      <c r="AA39" s="16">
        <f t="shared" si="31"/>
        <v>0</v>
      </c>
      <c r="AB39" s="16">
        <f t="shared" si="31"/>
        <v>0</v>
      </c>
      <c r="AC39" s="16">
        <f t="shared" si="31"/>
        <v>144</v>
      </c>
      <c r="AD39" s="16">
        <f t="shared" si="31"/>
        <v>0</v>
      </c>
      <c r="AE39" s="32">
        <f t="shared" si="31"/>
        <v>154</v>
      </c>
      <c r="AF39" s="32">
        <f t="shared" si="31"/>
        <v>298</v>
      </c>
    </row>
    <row r="40" spans="2:32" ht="23.1" customHeight="1" x14ac:dyDescent="0.25">
      <c r="B40" s="46" t="s">
        <v>67</v>
      </c>
      <c r="C40" s="50">
        <v>3</v>
      </c>
      <c r="D40" s="50">
        <v>0</v>
      </c>
      <c r="E40" s="50">
        <v>1</v>
      </c>
      <c r="F40" s="50">
        <v>0</v>
      </c>
      <c r="G40" s="50">
        <v>0</v>
      </c>
      <c r="H40" s="50">
        <v>0</v>
      </c>
      <c r="I40" s="50">
        <v>2</v>
      </c>
      <c r="J40" s="50">
        <v>1</v>
      </c>
      <c r="K40" s="50">
        <v>0</v>
      </c>
      <c r="L40" s="50">
        <v>0</v>
      </c>
      <c r="M40" s="50">
        <v>12</v>
      </c>
      <c r="N40" s="50">
        <v>0</v>
      </c>
      <c r="O40" s="17">
        <f t="shared" si="0"/>
        <v>7</v>
      </c>
      <c r="P40" s="17">
        <f t="shared" si="1"/>
        <v>19</v>
      </c>
      <c r="R40" s="5" t="s">
        <v>17</v>
      </c>
      <c r="S40" s="16">
        <f t="shared" ref="S40:AF40" si="32">SUM(S10:S21)</f>
        <v>296</v>
      </c>
      <c r="T40" s="16">
        <f t="shared" si="32"/>
        <v>116</v>
      </c>
      <c r="U40" s="16">
        <f t="shared" si="32"/>
        <v>65</v>
      </c>
      <c r="V40" s="16">
        <f t="shared" si="32"/>
        <v>39</v>
      </c>
      <c r="W40" s="16">
        <f t="shared" si="32"/>
        <v>2</v>
      </c>
      <c r="X40" s="16">
        <f t="shared" si="32"/>
        <v>0</v>
      </c>
      <c r="Y40" s="16">
        <f t="shared" si="32"/>
        <v>94</v>
      </c>
      <c r="Z40" s="16">
        <f t="shared" si="32"/>
        <v>18</v>
      </c>
      <c r="AA40" s="16">
        <f t="shared" si="32"/>
        <v>0</v>
      </c>
      <c r="AB40" s="16">
        <f t="shared" si="32"/>
        <v>0</v>
      </c>
      <c r="AC40" s="16">
        <f t="shared" si="32"/>
        <v>692</v>
      </c>
      <c r="AD40" s="16">
        <f t="shared" si="32"/>
        <v>1</v>
      </c>
      <c r="AE40" s="32">
        <f t="shared" si="32"/>
        <v>631</v>
      </c>
      <c r="AF40" s="32">
        <f t="shared" si="32"/>
        <v>1323</v>
      </c>
    </row>
    <row r="41" spans="2:32" ht="23.1" customHeight="1" x14ac:dyDescent="0.25">
      <c r="B41" s="45" t="s">
        <v>68</v>
      </c>
      <c r="C41" s="50">
        <v>6</v>
      </c>
      <c r="D41" s="50">
        <v>1</v>
      </c>
      <c r="E41" s="50">
        <v>0</v>
      </c>
      <c r="F41" s="50">
        <v>0</v>
      </c>
      <c r="G41" s="50">
        <v>0</v>
      </c>
      <c r="H41" s="50">
        <v>0</v>
      </c>
      <c r="I41" s="50">
        <v>2</v>
      </c>
      <c r="J41" s="50">
        <v>2</v>
      </c>
      <c r="K41" s="50">
        <v>0</v>
      </c>
      <c r="L41" s="50">
        <v>0</v>
      </c>
      <c r="M41" s="50">
        <v>13</v>
      </c>
      <c r="N41" s="50">
        <v>0</v>
      </c>
      <c r="O41" s="17">
        <f t="shared" si="0"/>
        <v>11</v>
      </c>
      <c r="P41" s="17">
        <f t="shared" si="1"/>
        <v>24</v>
      </c>
      <c r="R41" s="5" t="s">
        <v>159</v>
      </c>
      <c r="S41" s="16">
        <f>SUM(S10:S33)</f>
        <v>516</v>
      </c>
      <c r="T41" s="16">
        <f t="shared" ref="T41:AF41" si="33">SUM(T10:T33)</f>
        <v>163</v>
      </c>
      <c r="U41" s="16">
        <f t="shared" si="33"/>
        <v>102</v>
      </c>
      <c r="V41" s="16">
        <f t="shared" si="33"/>
        <v>95</v>
      </c>
      <c r="W41" s="16">
        <f t="shared" si="33"/>
        <v>4</v>
      </c>
      <c r="X41" s="16">
        <f t="shared" si="33"/>
        <v>0</v>
      </c>
      <c r="Y41" s="16">
        <f t="shared" si="33"/>
        <v>131</v>
      </c>
      <c r="Z41" s="16">
        <f t="shared" si="33"/>
        <v>26</v>
      </c>
      <c r="AA41" s="16">
        <f t="shared" si="33"/>
        <v>0</v>
      </c>
      <c r="AB41" s="16">
        <f t="shared" si="33"/>
        <v>0</v>
      </c>
      <c r="AC41" s="16">
        <f t="shared" si="33"/>
        <v>979</v>
      </c>
      <c r="AD41" s="16">
        <f t="shared" si="33"/>
        <v>1</v>
      </c>
      <c r="AE41" s="32">
        <f t="shared" si="33"/>
        <v>1038</v>
      </c>
      <c r="AF41" s="32">
        <f t="shared" si="33"/>
        <v>2017</v>
      </c>
    </row>
    <row r="42" spans="2:32" ht="23.1" customHeight="1" x14ac:dyDescent="0.25">
      <c r="B42" s="46" t="s">
        <v>69</v>
      </c>
      <c r="C42" s="50">
        <v>13</v>
      </c>
      <c r="D42" s="50">
        <v>5</v>
      </c>
      <c r="E42" s="50">
        <v>1</v>
      </c>
      <c r="F42" s="50">
        <v>0</v>
      </c>
      <c r="G42" s="50">
        <v>0</v>
      </c>
      <c r="H42" s="50">
        <v>0</v>
      </c>
      <c r="I42" s="50">
        <v>1</v>
      </c>
      <c r="J42" s="50">
        <v>0</v>
      </c>
      <c r="K42" s="50">
        <v>0</v>
      </c>
      <c r="L42" s="50">
        <v>0</v>
      </c>
      <c r="M42" s="50">
        <v>5</v>
      </c>
      <c r="N42" s="50">
        <v>0</v>
      </c>
      <c r="O42" s="17">
        <f t="shared" si="0"/>
        <v>20</v>
      </c>
      <c r="P42" s="17">
        <f t="shared" si="1"/>
        <v>25</v>
      </c>
      <c r="R42" s="5" t="s">
        <v>160</v>
      </c>
      <c r="S42" s="48">
        <f>S41/S40</f>
        <v>1.7432432432432432</v>
      </c>
      <c r="T42" s="48">
        <f t="shared" ref="T42:AF42" si="34">T41/T40</f>
        <v>1.4051724137931034</v>
      </c>
      <c r="U42" s="48">
        <f t="shared" si="34"/>
        <v>1.5692307692307692</v>
      </c>
      <c r="V42" s="48">
        <f t="shared" si="34"/>
        <v>2.4358974358974357</v>
      </c>
      <c r="W42" s="48">
        <f t="shared" si="34"/>
        <v>2</v>
      </c>
      <c r="X42" s="48" t="e">
        <f t="shared" si="34"/>
        <v>#DIV/0!</v>
      </c>
      <c r="Y42" s="48">
        <f t="shared" si="34"/>
        <v>1.3936170212765957</v>
      </c>
      <c r="Z42" s="48">
        <f t="shared" si="34"/>
        <v>1.4444444444444444</v>
      </c>
      <c r="AA42" s="48" t="e">
        <f t="shared" si="34"/>
        <v>#DIV/0!</v>
      </c>
      <c r="AB42" s="48" t="e">
        <f t="shared" si="34"/>
        <v>#DIV/0!</v>
      </c>
      <c r="AC42" s="48">
        <f t="shared" si="34"/>
        <v>1.4147398843930636</v>
      </c>
      <c r="AD42" s="48">
        <f t="shared" si="34"/>
        <v>1</v>
      </c>
      <c r="AE42" s="48">
        <f t="shared" si="34"/>
        <v>1.6450079239302695</v>
      </c>
      <c r="AF42" s="48">
        <f t="shared" si="34"/>
        <v>1.5245653817082387</v>
      </c>
    </row>
    <row r="43" spans="2:32" ht="23.1" customHeight="1" x14ac:dyDescent="0.25">
      <c r="B43" s="45" t="s">
        <v>70</v>
      </c>
      <c r="C43" s="50">
        <v>5</v>
      </c>
      <c r="D43" s="50">
        <v>5</v>
      </c>
      <c r="E43" s="50">
        <v>1</v>
      </c>
      <c r="F43" s="50">
        <v>0</v>
      </c>
      <c r="G43" s="50">
        <v>0</v>
      </c>
      <c r="H43" s="50">
        <v>0</v>
      </c>
      <c r="I43" s="50">
        <v>7</v>
      </c>
      <c r="J43" s="50">
        <v>0</v>
      </c>
      <c r="K43" s="50">
        <v>0</v>
      </c>
      <c r="L43" s="50">
        <v>0</v>
      </c>
      <c r="M43" s="50">
        <v>15</v>
      </c>
      <c r="N43" s="50">
        <v>0</v>
      </c>
      <c r="O43" s="17">
        <f t="shared" si="0"/>
        <v>18</v>
      </c>
      <c r="P43" s="17">
        <f t="shared" si="1"/>
        <v>33</v>
      </c>
      <c r="R43"/>
      <c r="S43" s="19"/>
      <c r="T43" s="19"/>
    </row>
    <row r="44" spans="2:32" ht="23.1" customHeight="1" x14ac:dyDescent="0.25">
      <c r="B44" s="47" t="s">
        <v>71</v>
      </c>
      <c r="C44" s="50">
        <v>4</v>
      </c>
      <c r="D44" s="50">
        <v>2</v>
      </c>
      <c r="E44" s="50">
        <v>0</v>
      </c>
      <c r="F44" s="50">
        <v>1</v>
      </c>
      <c r="G44" s="50">
        <v>0</v>
      </c>
      <c r="H44" s="50">
        <v>0</v>
      </c>
      <c r="I44" s="50">
        <v>4</v>
      </c>
      <c r="J44" s="50">
        <v>0</v>
      </c>
      <c r="K44" s="50">
        <v>0</v>
      </c>
      <c r="L44" s="50">
        <v>0</v>
      </c>
      <c r="M44" s="50">
        <v>12</v>
      </c>
      <c r="N44" s="50">
        <v>0</v>
      </c>
      <c r="O44" s="17">
        <f t="shared" si="0"/>
        <v>11</v>
      </c>
      <c r="P44" s="17">
        <f t="shared" si="1"/>
        <v>23</v>
      </c>
      <c r="R44"/>
      <c r="S44" s="19"/>
      <c r="T44" s="19"/>
    </row>
    <row r="45" spans="2:32" ht="23.1" customHeight="1" x14ac:dyDescent="0.25">
      <c r="B45" s="45" t="s">
        <v>72</v>
      </c>
      <c r="C45" s="50">
        <v>4</v>
      </c>
      <c r="D45" s="50">
        <v>2</v>
      </c>
      <c r="E45" s="50">
        <v>1</v>
      </c>
      <c r="F45" s="50">
        <v>0</v>
      </c>
      <c r="G45" s="50">
        <v>0</v>
      </c>
      <c r="H45" s="50">
        <v>0</v>
      </c>
      <c r="I45" s="50">
        <v>1</v>
      </c>
      <c r="J45" s="50">
        <v>2</v>
      </c>
      <c r="K45" s="50">
        <v>0</v>
      </c>
      <c r="L45" s="50">
        <v>0</v>
      </c>
      <c r="M45" s="50">
        <v>15</v>
      </c>
      <c r="N45" s="50">
        <v>0</v>
      </c>
      <c r="O45" s="17">
        <f t="shared" si="0"/>
        <v>10</v>
      </c>
      <c r="P45" s="17">
        <f t="shared" si="1"/>
        <v>25</v>
      </c>
      <c r="R45"/>
      <c r="S45" s="19"/>
      <c r="T45" s="19"/>
    </row>
    <row r="46" spans="2:32" ht="23.1" customHeight="1" x14ac:dyDescent="0.25">
      <c r="B46" s="46" t="s">
        <v>73</v>
      </c>
      <c r="C46" s="50">
        <v>5</v>
      </c>
      <c r="D46" s="50">
        <v>4</v>
      </c>
      <c r="E46" s="50">
        <v>4</v>
      </c>
      <c r="F46" s="50">
        <v>0</v>
      </c>
      <c r="G46" s="50">
        <v>0</v>
      </c>
      <c r="H46" s="50">
        <v>0</v>
      </c>
      <c r="I46" s="50">
        <v>4</v>
      </c>
      <c r="J46" s="50">
        <v>0</v>
      </c>
      <c r="K46" s="50">
        <v>0</v>
      </c>
      <c r="L46" s="50">
        <v>0</v>
      </c>
      <c r="M46" s="50">
        <v>12</v>
      </c>
      <c r="N46" s="50">
        <v>0</v>
      </c>
      <c r="O46" s="17">
        <f t="shared" si="0"/>
        <v>17</v>
      </c>
      <c r="P46" s="17">
        <f t="shared" si="1"/>
        <v>29</v>
      </c>
      <c r="R46" s="19"/>
      <c r="S46" s="19"/>
      <c r="T46"/>
    </row>
    <row r="47" spans="2:32" ht="23.1" customHeight="1" x14ac:dyDescent="0.25">
      <c r="B47" s="46" t="s">
        <v>74</v>
      </c>
      <c r="C47" s="50">
        <v>8</v>
      </c>
      <c r="D47" s="50">
        <v>2</v>
      </c>
      <c r="E47" s="50">
        <v>2</v>
      </c>
      <c r="F47" s="50">
        <v>0</v>
      </c>
      <c r="G47" s="50">
        <v>0</v>
      </c>
      <c r="H47" s="50">
        <v>0</v>
      </c>
      <c r="I47" s="50">
        <v>2</v>
      </c>
      <c r="J47" s="50">
        <v>0</v>
      </c>
      <c r="K47" s="50">
        <v>0</v>
      </c>
      <c r="L47" s="50">
        <v>0</v>
      </c>
      <c r="M47" s="50">
        <v>13</v>
      </c>
      <c r="N47" s="50">
        <v>0</v>
      </c>
      <c r="O47" s="17">
        <f t="shared" si="0"/>
        <v>14</v>
      </c>
      <c r="P47" s="17">
        <f t="shared" si="1"/>
        <v>27</v>
      </c>
      <c r="R47" s="19"/>
      <c r="S47" s="19"/>
      <c r="T47"/>
    </row>
    <row r="48" spans="2:32" ht="23.1" customHeight="1" x14ac:dyDescent="0.25">
      <c r="B48" s="46" t="s">
        <v>75</v>
      </c>
      <c r="C48" s="50">
        <v>4</v>
      </c>
      <c r="D48" s="50">
        <v>3</v>
      </c>
      <c r="E48" s="50">
        <v>1</v>
      </c>
      <c r="F48" s="50">
        <v>0</v>
      </c>
      <c r="G48" s="50">
        <v>0</v>
      </c>
      <c r="H48" s="50">
        <v>0</v>
      </c>
      <c r="I48" s="50">
        <v>2</v>
      </c>
      <c r="J48" s="50">
        <v>0</v>
      </c>
      <c r="K48" s="50">
        <v>0</v>
      </c>
      <c r="L48" s="50">
        <v>0</v>
      </c>
      <c r="M48" s="50">
        <v>13</v>
      </c>
      <c r="N48" s="50">
        <v>0</v>
      </c>
      <c r="O48" s="17">
        <f t="shared" si="0"/>
        <v>10</v>
      </c>
      <c r="P48" s="17">
        <f t="shared" si="1"/>
        <v>23</v>
      </c>
      <c r="R48" s="19"/>
      <c r="S48" s="19"/>
      <c r="T48"/>
    </row>
    <row r="49" spans="2:20" ht="23.1" customHeight="1" x14ac:dyDescent="0.25">
      <c r="B49" s="45" t="s">
        <v>76</v>
      </c>
      <c r="C49" s="50">
        <v>4</v>
      </c>
      <c r="D49" s="50">
        <v>4</v>
      </c>
      <c r="E49" s="50">
        <v>0</v>
      </c>
      <c r="F49" s="50">
        <v>1</v>
      </c>
      <c r="G49" s="50">
        <v>0</v>
      </c>
      <c r="H49" s="50">
        <v>0</v>
      </c>
      <c r="I49" s="50">
        <v>3</v>
      </c>
      <c r="J49" s="50">
        <v>0</v>
      </c>
      <c r="K49" s="50">
        <v>0</v>
      </c>
      <c r="L49" s="50">
        <v>0</v>
      </c>
      <c r="M49" s="50">
        <v>11</v>
      </c>
      <c r="N49" s="50">
        <v>0</v>
      </c>
      <c r="O49" s="17">
        <f t="shared" si="0"/>
        <v>12</v>
      </c>
      <c r="P49" s="17">
        <f t="shared" si="1"/>
        <v>23</v>
      </c>
      <c r="R49" s="19"/>
      <c r="S49" s="19"/>
      <c r="T49"/>
    </row>
    <row r="50" spans="2:20" ht="23.1" customHeight="1" x14ac:dyDescent="0.25">
      <c r="B50" s="46" t="s">
        <v>77</v>
      </c>
      <c r="C50" s="50">
        <v>13</v>
      </c>
      <c r="D50" s="50">
        <v>2</v>
      </c>
      <c r="E50" s="50">
        <v>1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23</v>
      </c>
      <c r="N50" s="50">
        <v>0</v>
      </c>
      <c r="O50" s="17">
        <f t="shared" si="0"/>
        <v>16</v>
      </c>
      <c r="P50" s="17">
        <f t="shared" si="1"/>
        <v>39</v>
      </c>
      <c r="R50" s="19"/>
      <c r="S50" s="19"/>
      <c r="T50"/>
    </row>
    <row r="51" spans="2:20" ht="23.1" customHeight="1" x14ac:dyDescent="0.25">
      <c r="B51" s="46" t="s">
        <v>78</v>
      </c>
      <c r="C51" s="50">
        <v>6</v>
      </c>
      <c r="D51" s="50">
        <v>4</v>
      </c>
      <c r="E51" s="50">
        <v>3</v>
      </c>
      <c r="F51" s="50">
        <v>0</v>
      </c>
      <c r="G51" s="50">
        <v>0</v>
      </c>
      <c r="H51" s="50">
        <v>0</v>
      </c>
      <c r="I51" s="50">
        <v>4</v>
      </c>
      <c r="J51" s="50">
        <v>0</v>
      </c>
      <c r="K51" s="50">
        <v>0</v>
      </c>
      <c r="L51" s="50">
        <v>0</v>
      </c>
      <c r="M51" s="50">
        <v>12</v>
      </c>
      <c r="N51" s="50">
        <v>0</v>
      </c>
      <c r="O51" s="17">
        <f t="shared" si="0"/>
        <v>17</v>
      </c>
      <c r="P51" s="17">
        <f t="shared" si="1"/>
        <v>29</v>
      </c>
      <c r="R51" s="19"/>
      <c r="S51" s="19"/>
      <c r="T51"/>
    </row>
    <row r="52" spans="2:20" ht="23.1" customHeight="1" x14ac:dyDescent="0.25">
      <c r="B52" s="46" t="s">
        <v>79</v>
      </c>
      <c r="C52" s="50">
        <v>4</v>
      </c>
      <c r="D52" s="50">
        <v>1</v>
      </c>
      <c r="E52" s="50">
        <v>1</v>
      </c>
      <c r="F52" s="50">
        <v>1</v>
      </c>
      <c r="G52" s="50">
        <v>0</v>
      </c>
      <c r="H52" s="50">
        <v>0</v>
      </c>
      <c r="I52" s="50">
        <v>2</v>
      </c>
      <c r="J52" s="50">
        <v>0</v>
      </c>
      <c r="K52" s="50">
        <v>0</v>
      </c>
      <c r="L52" s="50">
        <v>0</v>
      </c>
      <c r="M52" s="50">
        <v>7</v>
      </c>
      <c r="N52" s="50">
        <v>0</v>
      </c>
      <c r="O52" s="17">
        <f t="shared" si="0"/>
        <v>9</v>
      </c>
      <c r="P52" s="17">
        <f t="shared" si="1"/>
        <v>16</v>
      </c>
      <c r="R52" s="19"/>
      <c r="S52" s="19"/>
      <c r="T52"/>
    </row>
    <row r="53" spans="2:20" ht="23.1" customHeight="1" x14ac:dyDescent="0.25">
      <c r="B53" s="45" t="s">
        <v>80</v>
      </c>
      <c r="C53" s="50">
        <v>2</v>
      </c>
      <c r="D53" s="50">
        <v>2</v>
      </c>
      <c r="E53" s="50">
        <v>0</v>
      </c>
      <c r="F53" s="50">
        <v>0</v>
      </c>
      <c r="G53" s="50">
        <v>0</v>
      </c>
      <c r="H53" s="50">
        <v>0</v>
      </c>
      <c r="I53" s="50">
        <v>0</v>
      </c>
      <c r="J53" s="50">
        <v>1</v>
      </c>
      <c r="K53" s="50">
        <v>0</v>
      </c>
      <c r="L53" s="50">
        <v>0</v>
      </c>
      <c r="M53" s="50">
        <v>7</v>
      </c>
      <c r="N53" s="50">
        <v>0</v>
      </c>
      <c r="O53" s="17">
        <f t="shared" si="0"/>
        <v>5</v>
      </c>
      <c r="P53" s="17">
        <f t="shared" si="1"/>
        <v>12</v>
      </c>
      <c r="R53" s="19"/>
      <c r="S53" s="19"/>
      <c r="T53"/>
    </row>
    <row r="54" spans="2:20" ht="23.1" customHeight="1" x14ac:dyDescent="0.25">
      <c r="B54" s="45" t="s">
        <v>81</v>
      </c>
      <c r="C54" s="50">
        <v>8</v>
      </c>
      <c r="D54" s="50">
        <v>3</v>
      </c>
      <c r="E54" s="50">
        <v>1</v>
      </c>
      <c r="F54" s="50">
        <v>2</v>
      </c>
      <c r="G54" s="50">
        <v>0</v>
      </c>
      <c r="H54" s="50">
        <v>0</v>
      </c>
      <c r="I54" s="50">
        <v>0</v>
      </c>
      <c r="J54" s="50">
        <v>3</v>
      </c>
      <c r="K54" s="50">
        <v>0</v>
      </c>
      <c r="L54" s="50">
        <v>0</v>
      </c>
      <c r="M54" s="50">
        <v>6</v>
      </c>
      <c r="N54" s="50">
        <v>0</v>
      </c>
      <c r="O54" s="17">
        <f t="shared" si="0"/>
        <v>17</v>
      </c>
      <c r="P54" s="17">
        <f t="shared" si="1"/>
        <v>23</v>
      </c>
      <c r="R54" s="19"/>
      <c r="S54" s="19"/>
      <c r="T54"/>
    </row>
    <row r="55" spans="2:20" ht="23.1" customHeight="1" x14ac:dyDescent="0.25">
      <c r="B55" s="45" t="s">
        <v>82</v>
      </c>
      <c r="C55" s="50">
        <v>6</v>
      </c>
      <c r="D55" s="50">
        <v>1</v>
      </c>
      <c r="E55" s="50">
        <v>0</v>
      </c>
      <c r="F55" s="50">
        <v>2</v>
      </c>
      <c r="G55" s="50">
        <v>0</v>
      </c>
      <c r="H55" s="50">
        <v>0</v>
      </c>
      <c r="I55" s="50">
        <v>1</v>
      </c>
      <c r="J55" s="50">
        <v>1</v>
      </c>
      <c r="K55" s="50">
        <v>0</v>
      </c>
      <c r="L55" s="50">
        <v>0</v>
      </c>
      <c r="M55" s="50">
        <v>8</v>
      </c>
      <c r="N55" s="50">
        <v>0</v>
      </c>
      <c r="O55" s="17">
        <f t="shared" si="0"/>
        <v>11</v>
      </c>
      <c r="P55" s="17">
        <f t="shared" si="1"/>
        <v>19</v>
      </c>
      <c r="R55" s="19"/>
      <c r="S55" s="19"/>
      <c r="T55"/>
    </row>
    <row r="56" spans="2:20" ht="23.1" customHeight="1" x14ac:dyDescent="0.25">
      <c r="B56" s="45" t="s">
        <v>83</v>
      </c>
      <c r="C56" s="50">
        <v>7</v>
      </c>
      <c r="D56" s="50">
        <v>2</v>
      </c>
      <c r="E56" s="50">
        <v>1</v>
      </c>
      <c r="F56" s="50">
        <v>2</v>
      </c>
      <c r="G56" s="50">
        <v>0</v>
      </c>
      <c r="H56" s="50">
        <v>0</v>
      </c>
      <c r="I56" s="50">
        <v>1</v>
      </c>
      <c r="J56" s="50">
        <v>0</v>
      </c>
      <c r="K56" s="50">
        <v>0</v>
      </c>
      <c r="L56" s="50">
        <v>0</v>
      </c>
      <c r="M56" s="50">
        <v>18</v>
      </c>
      <c r="N56" s="50">
        <v>0</v>
      </c>
      <c r="O56" s="17">
        <f t="shared" si="0"/>
        <v>13</v>
      </c>
      <c r="P56" s="17">
        <f t="shared" si="1"/>
        <v>31</v>
      </c>
      <c r="R56" s="19"/>
      <c r="S56" s="19"/>
      <c r="T56"/>
    </row>
    <row r="57" spans="2:20" ht="23.1" customHeight="1" x14ac:dyDescent="0.25">
      <c r="B57" s="45" t="s">
        <v>84</v>
      </c>
      <c r="C57" s="50">
        <v>4</v>
      </c>
      <c r="D57" s="50">
        <v>1</v>
      </c>
      <c r="E57" s="50">
        <v>1</v>
      </c>
      <c r="F57" s="50">
        <v>6</v>
      </c>
      <c r="G57" s="50">
        <v>0</v>
      </c>
      <c r="H57" s="50">
        <v>0</v>
      </c>
      <c r="I57" s="50">
        <v>1</v>
      </c>
      <c r="J57" s="50">
        <v>0</v>
      </c>
      <c r="K57" s="50">
        <v>0</v>
      </c>
      <c r="L57" s="50">
        <v>0</v>
      </c>
      <c r="M57" s="50">
        <v>14</v>
      </c>
      <c r="N57" s="50">
        <v>0</v>
      </c>
      <c r="O57" s="17">
        <f t="shared" si="0"/>
        <v>13</v>
      </c>
      <c r="P57" s="17">
        <f t="shared" si="1"/>
        <v>27</v>
      </c>
      <c r="R57" s="19"/>
      <c r="S57" s="19"/>
      <c r="T57"/>
    </row>
    <row r="58" spans="2:20" ht="23.1" customHeight="1" x14ac:dyDescent="0.25">
      <c r="B58" s="45" t="s">
        <v>99</v>
      </c>
      <c r="C58" s="50">
        <v>13</v>
      </c>
      <c r="D58" s="50">
        <v>2</v>
      </c>
      <c r="E58" s="50">
        <v>2</v>
      </c>
      <c r="F58" s="50">
        <v>3</v>
      </c>
      <c r="G58" s="50">
        <v>0</v>
      </c>
      <c r="H58" s="50">
        <v>0</v>
      </c>
      <c r="I58" s="50">
        <v>3</v>
      </c>
      <c r="J58" s="50">
        <v>0</v>
      </c>
      <c r="K58" s="50">
        <v>0</v>
      </c>
      <c r="L58" s="50">
        <v>0</v>
      </c>
      <c r="M58" s="50">
        <v>18</v>
      </c>
      <c r="N58" s="50">
        <v>0</v>
      </c>
      <c r="O58" s="17">
        <f t="shared" si="0"/>
        <v>23</v>
      </c>
      <c r="P58" s="17">
        <f t="shared" si="1"/>
        <v>41</v>
      </c>
      <c r="R58" s="19"/>
      <c r="S58" s="19"/>
      <c r="T58"/>
    </row>
    <row r="59" spans="2:20" ht="23.1" customHeight="1" x14ac:dyDescent="0.25">
      <c r="B59" s="45" t="s">
        <v>100</v>
      </c>
      <c r="C59" s="50">
        <v>7</v>
      </c>
      <c r="D59" s="50">
        <v>2</v>
      </c>
      <c r="E59" s="50">
        <v>2</v>
      </c>
      <c r="F59" s="50">
        <v>1</v>
      </c>
      <c r="G59" s="50">
        <v>0</v>
      </c>
      <c r="H59" s="50">
        <v>0</v>
      </c>
      <c r="I59" s="50">
        <v>5</v>
      </c>
      <c r="J59" s="50">
        <v>1</v>
      </c>
      <c r="K59" s="50">
        <v>0</v>
      </c>
      <c r="L59" s="50">
        <v>0</v>
      </c>
      <c r="M59" s="50">
        <v>18</v>
      </c>
      <c r="N59" s="50">
        <v>0</v>
      </c>
      <c r="O59" s="17">
        <f t="shared" si="0"/>
        <v>18</v>
      </c>
      <c r="P59" s="17">
        <f t="shared" si="1"/>
        <v>36</v>
      </c>
      <c r="R59" s="19"/>
      <c r="S59" s="19"/>
      <c r="T59"/>
    </row>
    <row r="60" spans="2:20" ht="23.1" customHeight="1" x14ac:dyDescent="0.25">
      <c r="B60" s="45" t="s">
        <v>101</v>
      </c>
      <c r="C60" s="50">
        <v>5</v>
      </c>
      <c r="D60" s="50">
        <v>2</v>
      </c>
      <c r="E60" s="50">
        <v>2</v>
      </c>
      <c r="F60" s="50">
        <v>4</v>
      </c>
      <c r="G60" s="50">
        <v>0</v>
      </c>
      <c r="H60" s="50">
        <v>0</v>
      </c>
      <c r="I60" s="50">
        <v>0</v>
      </c>
      <c r="J60" s="50">
        <v>0</v>
      </c>
      <c r="K60" s="50">
        <v>0</v>
      </c>
      <c r="L60" s="50">
        <v>0</v>
      </c>
      <c r="M60" s="50">
        <v>12</v>
      </c>
      <c r="N60" s="50">
        <v>0</v>
      </c>
      <c r="O60" s="17">
        <f t="shared" si="0"/>
        <v>13</v>
      </c>
      <c r="P60" s="17">
        <f t="shared" si="1"/>
        <v>25</v>
      </c>
      <c r="R60" s="19"/>
      <c r="S60" s="19"/>
      <c r="T60"/>
    </row>
    <row r="61" spans="2:20" ht="23.1" customHeight="1" x14ac:dyDescent="0.25">
      <c r="B61" s="45" t="s">
        <v>102</v>
      </c>
      <c r="C61" s="50">
        <v>2</v>
      </c>
      <c r="D61" s="50">
        <v>1</v>
      </c>
      <c r="E61" s="50">
        <v>0</v>
      </c>
      <c r="F61" s="50">
        <v>2</v>
      </c>
      <c r="G61" s="50">
        <v>1</v>
      </c>
      <c r="H61" s="50">
        <v>0</v>
      </c>
      <c r="I61" s="50">
        <v>3</v>
      </c>
      <c r="J61" s="50">
        <v>1</v>
      </c>
      <c r="K61" s="50">
        <v>0</v>
      </c>
      <c r="L61" s="50">
        <v>0</v>
      </c>
      <c r="M61" s="50">
        <v>16</v>
      </c>
      <c r="N61" s="50">
        <v>0</v>
      </c>
      <c r="O61" s="17">
        <f t="shared" si="0"/>
        <v>10</v>
      </c>
      <c r="P61" s="17">
        <f t="shared" si="1"/>
        <v>26</v>
      </c>
      <c r="R61" s="19"/>
      <c r="S61" s="19"/>
      <c r="T61"/>
    </row>
    <row r="62" spans="2:20" ht="23.1" customHeight="1" x14ac:dyDescent="0.25">
      <c r="B62" s="45" t="s">
        <v>107</v>
      </c>
      <c r="C62" s="50">
        <v>12</v>
      </c>
      <c r="D62" s="50">
        <v>2</v>
      </c>
      <c r="E62" s="50">
        <v>0</v>
      </c>
      <c r="F62" s="50">
        <v>6</v>
      </c>
      <c r="G62" s="50">
        <v>0</v>
      </c>
      <c r="H62" s="50">
        <v>0</v>
      </c>
      <c r="I62" s="50">
        <v>4</v>
      </c>
      <c r="J62" s="50">
        <v>0</v>
      </c>
      <c r="K62" s="50">
        <v>0</v>
      </c>
      <c r="L62" s="50">
        <v>0</v>
      </c>
      <c r="M62" s="50">
        <v>11</v>
      </c>
      <c r="N62" s="50">
        <v>0</v>
      </c>
      <c r="O62" s="17">
        <f t="shared" si="0"/>
        <v>24</v>
      </c>
      <c r="P62" s="17">
        <f t="shared" si="1"/>
        <v>35</v>
      </c>
      <c r="R62" s="19"/>
      <c r="S62" s="19"/>
      <c r="T62"/>
    </row>
    <row r="63" spans="2:20" ht="23.1" customHeight="1" x14ac:dyDescent="0.25">
      <c r="B63" s="45" t="s">
        <v>108</v>
      </c>
      <c r="C63" s="50">
        <v>9</v>
      </c>
      <c r="D63" s="50">
        <v>1</v>
      </c>
      <c r="E63" s="50">
        <v>3</v>
      </c>
      <c r="F63" s="50">
        <v>6</v>
      </c>
      <c r="G63" s="50">
        <v>0</v>
      </c>
      <c r="H63" s="50">
        <v>0</v>
      </c>
      <c r="I63" s="50">
        <v>2</v>
      </c>
      <c r="J63" s="50">
        <v>0</v>
      </c>
      <c r="K63" s="50">
        <v>0</v>
      </c>
      <c r="L63" s="50">
        <v>0</v>
      </c>
      <c r="M63" s="50">
        <v>15</v>
      </c>
      <c r="N63" s="50">
        <v>0</v>
      </c>
      <c r="O63" s="17">
        <f t="shared" si="0"/>
        <v>21</v>
      </c>
      <c r="P63" s="17">
        <f t="shared" si="1"/>
        <v>36</v>
      </c>
      <c r="R63" s="19"/>
      <c r="S63" s="19"/>
      <c r="T63"/>
    </row>
    <row r="64" spans="2:20" ht="23.1" customHeight="1" x14ac:dyDescent="0.25">
      <c r="B64" s="45" t="s">
        <v>109</v>
      </c>
      <c r="C64" s="50">
        <v>11</v>
      </c>
      <c r="D64" s="50">
        <v>2</v>
      </c>
      <c r="E64" s="50">
        <v>0</v>
      </c>
      <c r="F64" s="50">
        <v>1</v>
      </c>
      <c r="G64" s="50">
        <v>1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50">
        <v>20</v>
      </c>
      <c r="N64" s="50">
        <v>0</v>
      </c>
      <c r="O64" s="17">
        <f t="shared" si="0"/>
        <v>15</v>
      </c>
      <c r="P64" s="17">
        <f t="shared" si="1"/>
        <v>35</v>
      </c>
      <c r="R64" s="19"/>
      <c r="S64" s="19"/>
      <c r="T64"/>
    </row>
    <row r="65" spans="2:20" ht="23.1" customHeight="1" x14ac:dyDescent="0.25">
      <c r="B65" s="45" t="s">
        <v>158</v>
      </c>
      <c r="C65" s="50">
        <v>7</v>
      </c>
      <c r="D65" s="50">
        <v>0</v>
      </c>
      <c r="E65" s="50">
        <v>3</v>
      </c>
      <c r="F65" s="50">
        <v>2</v>
      </c>
      <c r="G65" s="50">
        <v>0</v>
      </c>
      <c r="H65" s="50">
        <v>0</v>
      </c>
      <c r="I65" s="50">
        <v>1</v>
      </c>
      <c r="J65" s="50">
        <v>0</v>
      </c>
      <c r="K65" s="50">
        <v>0</v>
      </c>
      <c r="L65" s="50">
        <v>0</v>
      </c>
      <c r="M65" s="50">
        <v>15</v>
      </c>
      <c r="N65" s="50">
        <v>0</v>
      </c>
      <c r="O65" s="17">
        <f t="shared" si="0"/>
        <v>13</v>
      </c>
      <c r="P65" s="17">
        <f t="shared" si="1"/>
        <v>28</v>
      </c>
      <c r="R65" s="19"/>
      <c r="S65" s="19"/>
      <c r="T65"/>
    </row>
    <row r="66" spans="2:20" ht="23.1" customHeight="1" x14ac:dyDescent="0.25">
      <c r="B66" s="45" t="s">
        <v>103</v>
      </c>
      <c r="C66" s="50">
        <v>11</v>
      </c>
      <c r="D66" s="50">
        <v>0</v>
      </c>
      <c r="E66" s="50">
        <v>2</v>
      </c>
      <c r="F66" s="50">
        <v>1</v>
      </c>
      <c r="G66" s="50">
        <v>0</v>
      </c>
      <c r="H66" s="50">
        <v>0</v>
      </c>
      <c r="I66" s="50">
        <v>0</v>
      </c>
      <c r="J66" s="50">
        <v>0</v>
      </c>
      <c r="K66" s="50">
        <v>0</v>
      </c>
      <c r="L66" s="50">
        <v>0</v>
      </c>
      <c r="M66" s="50">
        <v>13</v>
      </c>
      <c r="N66" s="50">
        <v>0</v>
      </c>
      <c r="O66" s="17">
        <f t="shared" si="0"/>
        <v>14</v>
      </c>
      <c r="P66" s="17">
        <f t="shared" si="1"/>
        <v>27</v>
      </c>
      <c r="R66" s="19"/>
      <c r="S66" s="19"/>
      <c r="T66"/>
    </row>
    <row r="67" spans="2:20" ht="23.1" customHeight="1" x14ac:dyDescent="0.25">
      <c r="B67" s="45" t="s">
        <v>104</v>
      </c>
      <c r="C67" s="50">
        <v>8</v>
      </c>
      <c r="D67" s="50">
        <v>0</v>
      </c>
      <c r="E67" s="50">
        <v>0</v>
      </c>
      <c r="F67" s="50">
        <v>3</v>
      </c>
      <c r="G67" s="50">
        <v>0</v>
      </c>
      <c r="H67" s="50">
        <v>0</v>
      </c>
      <c r="I67" s="50">
        <v>1</v>
      </c>
      <c r="J67" s="50">
        <v>0</v>
      </c>
      <c r="K67" s="50">
        <v>0</v>
      </c>
      <c r="L67" s="50">
        <v>0</v>
      </c>
      <c r="M67" s="50">
        <v>10</v>
      </c>
      <c r="N67" s="50">
        <v>0</v>
      </c>
      <c r="O67" s="17">
        <f t="shared" si="0"/>
        <v>12</v>
      </c>
      <c r="P67" s="17">
        <f t="shared" si="1"/>
        <v>22</v>
      </c>
      <c r="R67" s="19"/>
      <c r="S67" s="19"/>
      <c r="T67"/>
    </row>
    <row r="68" spans="2:20" ht="23.1" customHeight="1" x14ac:dyDescent="0.25">
      <c r="B68" s="45" t="s">
        <v>105</v>
      </c>
      <c r="C68" s="50">
        <v>11</v>
      </c>
      <c r="D68" s="50">
        <v>1</v>
      </c>
      <c r="E68" s="50">
        <v>1</v>
      </c>
      <c r="F68" s="50">
        <v>2</v>
      </c>
      <c r="G68" s="50">
        <v>0</v>
      </c>
      <c r="H68" s="50">
        <v>0</v>
      </c>
      <c r="I68" s="50">
        <v>0</v>
      </c>
      <c r="J68" s="50">
        <v>0</v>
      </c>
      <c r="K68" s="50">
        <v>0</v>
      </c>
      <c r="L68" s="50">
        <v>0</v>
      </c>
      <c r="M68" s="50">
        <v>8</v>
      </c>
      <c r="N68" s="50">
        <v>0</v>
      </c>
      <c r="O68" s="17">
        <f t="shared" si="0"/>
        <v>15</v>
      </c>
      <c r="P68" s="17">
        <f t="shared" si="1"/>
        <v>23</v>
      </c>
      <c r="R68" s="19"/>
      <c r="S68" s="19"/>
      <c r="T68"/>
    </row>
    <row r="69" spans="2:20" ht="23.1" customHeight="1" x14ac:dyDescent="0.25">
      <c r="B69" s="45" t="s">
        <v>106</v>
      </c>
      <c r="C69" s="50">
        <v>5</v>
      </c>
      <c r="D69" s="50">
        <v>1</v>
      </c>
      <c r="E69" s="50">
        <v>0</v>
      </c>
      <c r="F69" s="50">
        <v>2</v>
      </c>
      <c r="G69" s="50">
        <v>0</v>
      </c>
      <c r="H69" s="50">
        <v>0</v>
      </c>
      <c r="I69" s="50">
        <v>1</v>
      </c>
      <c r="J69" s="50">
        <v>0</v>
      </c>
      <c r="K69" s="50">
        <v>0</v>
      </c>
      <c r="L69" s="50">
        <v>0</v>
      </c>
      <c r="M69" s="50">
        <v>7</v>
      </c>
      <c r="N69" s="50">
        <v>0</v>
      </c>
      <c r="O69" s="17">
        <f t="shared" si="0"/>
        <v>9</v>
      </c>
      <c r="P69" s="17">
        <f t="shared" si="1"/>
        <v>16</v>
      </c>
      <c r="R69" s="19"/>
      <c r="S69" s="19"/>
      <c r="T69"/>
    </row>
    <row r="70" spans="2:20" ht="23.1" customHeight="1" x14ac:dyDescent="0.25">
      <c r="B70" s="45" t="s">
        <v>110</v>
      </c>
      <c r="C70" s="50">
        <v>10</v>
      </c>
      <c r="D70" s="50">
        <v>1</v>
      </c>
      <c r="E70" s="50">
        <v>0</v>
      </c>
      <c r="F70" s="50">
        <v>0</v>
      </c>
      <c r="G70" s="50">
        <v>0</v>
      </c>
      <c r="H70" s="50">
        <v>0</v>
      </c>
      <c r="I70" s="50">
        <v>2</v>
      </c>
      <c r="J70" s="50">
        <v>0</v>
      </c>
      <c r="K70" s="50">
        <v>0</v>
      </c>
      <c r="L70" s="50">
        <v>0</v>
      </c>
      <c r="M70" s="50">
        <v>8</v>
      </c>
      <c r="N70" s="50">
        <v>0</v>
      </c>
      <c r="O70" s="17">
        <f t="shared" si="0"/>
        <v>13</v>
      </c>
      <c r="P70" s="17">
        <f t="shared" si="1"/>
        <v>21</v>
      </c>
      <c r="R70" s="19"/>
      <c r="S70" s="19"/>
      <c r="T70"/>
    </row>
    <row r="71" spans="2:20" ht="23.1" customHeight="1" x14ac:dyDescent="0.25">
      <c r="B71" s="45" t="s">
        <v>111</v>
      </c>
      <c r="C71" s="50">
        <v>7</v>
      </c>
      <c r="D71" s="50">
        <v>2</v>
      </c>
      <c r="E71" s="50">
        <v>4</v>
      </c>
      <c r="F71" s="50">
        <v>2</v>
      </c>
      <c r="G71" s="50">
        <v>0</v>
      </c>
      <c r="H71" s="50">
        <v>0</v>
      </c>
      <c r="I71" s="50">
        <v>0</v>
      </c>
      <c r="J71" s="50">
        <v>1</v>
      </c>
      <c r="K71" s="50">
        <v>0</v>
      </c>
      <c r="L71" s="50">
        <v>0</v>
      </c>
      <c r="M71" s="50">
        <v>8</v>
      </c>
      <c r="N71" s="50">
        <v>0</v>
      </c>
      <c r="O71" s="17">
        <f t="shared" si="0"/>
        <v>16</v>
      </c>
      <c r="P71" s="17">
        <f t="shared" si="1"/>
        <v>24</v>
      </c>
      <c r="R71" s="19"/>
      <c r="S71" s="19"/>
      <c r="T71"/>
    </row>
    <row r="72" spans="2:20" ht="23.1" customHeight="1" x14ac:dyDescent="0.25">
      <c r="B72" s="45" t="s">
        <v>112</v>
      </c>
      <c r="C72" s="50">
        <v>6</v>
      </c>
      <c r="D72" s="50">
        <v>1</v>
      </c>
      <c r="E72" s="50">
        <v>0</v>
      </c>
      <c r="F72" s="50">
        <v>1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50">
        <v>8</v>
      </c>
      <c r="N72" s="50">
        <v>0</v>
      </c>
      <c r="O72" s="17">
        <f t="shared" si="0"/>
        <v>8</v>
      </c>
      <c r="P72" s="17">
        <f t="shared" si="1"/>
        <v>16</v>
      </c>
      <c r="R72" s="19"/>
      <c r="S72" s="19"/>
      <c r="T72"/>
    </row>
    <row r="73" spans="2:20" ht="23.1" customHeight="1" x14ac:dyDescent="0.25">
      <c r="B73" s="45" t="s">
        <v>113</v>
      </c>
      <c r="C73" s="50">
        <v>7</v>
      </c>
      <c r="D73" s="50">
        <v>0</v>
      </c>
      <c r="E73" s="50">
        <v>1</v>
      </c>
      <c r="F73" s="50">
        <v>1</v>
      </c>
      <c r="G73" s="50">
        <v>0</v>
      </c>
      <c r="H73" s="50">
        <v>0</v>
      </c>
      <c r="I73" s="50">
        <v>0</v>
      </c>
      <c r="J73" s="50">
        <v>1</v>
      </c>
      <c r="K73" s="50">
        <v>0</v>
      </c>
      <c r="L73" s="50">
        <v>0</v>
      </c>
      <c r="M73" s="50">
        <v>8</v>
      </c>
      <c r="N73" s="50">
        <v>0</v>
      </c>
      <c r="O73" s="17">
        <f t="shared" si="0"/>
        <v>10</v>
      </c>
      <c r="P73" s="17">
        <f t="shared" si="1"/>
        <v>18</v>
      </c>
      <c r="R73" s="19"/>
      <c r="S73" s="19"/>
      <c r="T73"/>
    </row>
    <row r="74" spans="2:20" ht="23.1" customHeight="1" x14ac:dyDescent="0.25">
      <c r="B74" s="45" t="s">
        <v>114</v>
      </c>
      <c r="C74" s="50">
        <v>10</v>
      </c>
      <c r="D74" s="50">
        <v>2</v>
      </c>
      <c r="E74" s="50">
        <v>0</v>
      </c>
      <c r="F74" s="50">
        <v>1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5</v>
      </c>
      <c r="N74" s="50">
        <v>0</v>
      </c>
      <c r="O74" s="17">
        <f t="shared" ref="O74:O105" si="35">SUM(C74:L74,N74)</f>
        <v>13</v>
      </c>
      <c r="P74" s="17">
        <f t="shared" ref="P74:P105" si="36">SUM(C74:N74)</f>
        <v>18</v>
      </c>
      <c r="R74" s="19"/>
      <c r="S74" s="19"/>
      <c r="T74"/>
    </row>
    <row r="75" spans="2:20" ht="23.1" customHeight="1" x14ac:dyDescent="0.25">
      <c r="B75" s="45" t="s">
        <v>115</v>
      </c>
      <c r="C75" s="50">
        <v>3</v>
      </c>
      <c r="D75" s="50">
        <v>0</v>
      </c>
      <c r="E75" s="50">
        <v>2</v>
      </c>
      <c r="F75" s="50">
        <v>2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6</v>
      </c>
      <c r="N75" s="50">
        <v>0</v>
      </c>
      <c r="O75" s="17">
        <f t="shared" si="35"/>
        <v>7</v>
      </c>
      <c r="P75" s="17">
        <f t="shared" si="36"/>
        <v>13</v>
      </c>
      <c r="R75" s="19"/>
      <c r="S75" s="19"/>
      <c r="T75"/>
    </row>
    <row r="76" spans="2:20" ht="23.1" customHeight="1" x14ac:dyDescent="0.25">
      <c r="B76" s="45" t="s">
        <v>116</v>
      </c>
      <c r="C76" s="50">
        <v>2</v>
      </c>
      <c r="D76" s="50">
        <v>1</v>
      </c>
      <c r="E76" s="50">
        <v>0</v>
      </c>
      <c r="F76" s="50">
        <v>0</v>
      </c>
      <c r="G76" s="50">
        <v>0</v>
      </c>
      <c r="H76" s="50">
        <v>0</v>
      </c>
      <c r="I76" s="50">
        <v>1</v>
      </c>
      <c r="J76" s="50">
        <v>0</v>
      </c>
      <c r="K76" s="50">
        <v>0</v>
      </c>
      <c r="L76" s="50">
        <v>0</v>
      </c>
      <c r="M76" s="50">
        <v>3</v>
      </c>
      <c r="N76" s="50">
        <v>0</v>
      </c>
      <c r="O76" s="17">
        <f t="shared" si="35"/>
        <v>4</v>
      </c>
      <c r="P76" s="17">
        <f t="shared" si="36"/>
        <v>7</v>
      </c>
      <c r="R76" s="19"/>
      <c r="S76" s="19"/>
      <c r="T76"/>
    </row>
    <row r="77" spans="2:20" ht="23.1" customHeight="1" x14ac:dyDescent="0.25">
      <c r="B77" s="45" t="s">
        <v>117</v>
      </c>
      <c r="C77" s="50">
        <v>1</v>
      </c>
      <c r="D77" s="50">
        <v>2</v>
      </c>
      <c r="E77" s="50">
        <v>0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4</v>
      </c>
      <c r="N77" s="50">
        <v>0</v>
      </c>
      <c r="O77" s="17">
        <f t="shared" si="35"/>
        <v>3</v>
      </c>
      <c r="P77" s="17">
        <f t="shared" si="36"/>
        <v>7</v>
      </c>
      <c r="R77" s="19"/>
      <c r="S77" s="19"/>
      <c r="T77"/>
    </row>
    <row r="78" spans="2:20" ht="23.1" customHeight="1" x14ac:dyDescent="0.25">
      <c r="B78" s="46" t="s">
        <v>118</v>
      </c>
      <c r="C78" s="50">
        <v>4</v>
      </c>
      <c r="D78" s="50">
        <v>3</v>
      </c>
      <c r="E78" s="50">
        <v>2</v>
      </c>
      <c r="F78" s="50">
        <v>1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5</v>
      </c>
      <c r="N78" s="50">
        <v>0</v>
      </c>
      <c r="O78" s="17">
        <f t="shared" si="35"/>
        <v>10</v>
      </c>
      <c r="P78" s="17">
        <f t="shared" si="36"/>
        <v>15</v>
      </c>
      <c r="R78" s="19"/>
      <c r="S78" s="19"/>
      <c r="T78"/>
    </row>
    <row r="79" spans="2:20" ht="23.1" customHeight="1" x14ac:dyDescent="0.25">
      <c r="B79" s="45" t="s">
        <v>119</v>
      </c>
      <c r="C79" s="50">
        <v>3</v>
      </c>
      <c r="D79" s="50">
        <v>2</v>
      </c>
      <c r="E79" s="50">
        <v>1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3</v>
      </c>
      <c r="N79" s="50">
        <v>0</v>
      </c>
      <c r="O79" s="17">
        <f t="shared" si="35"/>
        <v>6</v>
      </c>
      <c r="P79" s="17">
        <f t="shared" si="36"/>
        <v>9</v>
      </c>
      <c r="R79" s="19"/>
      <c r="S79" s="19"/>
      <c r="T79"/>
    </row>
    <row r="80" spans="2:20" ht="23.1" customHeight="1" x14ac:dyDescent="0.25">
      <c r="B80" s="47" t="s">
        <v>120</v>
      </c>
      <c r="C80" s="50">
        <v>2</v>
      </c>
      <c r="D80" s="50">
        <v>0</v>
      </c>
      <c r="E80" s="50">
        <v>0</v>
      </c>
      <c r="F80" s="50">
        <v>0</v>
      </c>
      <c r="G80" s="50">
        <v>0</v>
      </c>
      <c r="H80" s="50">
        <v>0</v>
      </c>
      <c r="I80" s="50">
        <v>1</v>
      </c>
      <c r="J80" s="50">
        <v>0</v>
      </c>
      <c r="K80" s="50">
        <v>0</v>
      </c>
      <c r="L80" s="50">
        <v>0</v>
      </c>
      <c r="M80" s="50">
        <v>1</v>
      </c>
      <c r="N80" s="50">
        <v>0</v>
      </c>
      <c r="O80" s="17">
        <f t="shared" si="35"/>
        <v>3</v>
      </c>
      <c r="P80" s="17">
        <f t="shared" si="36"/>
        <v>4</v>
      </c>
      <c r="R80" s="19"/>
      <c r="S80" s="19"/>
      <c r="T80"/>
    </row>
    <row r="81" spans="2:20" ht="23.1" customHeight="1" x14ac:dyDescent="0.25">
      <c r="B81" s="45" t="s">
        <v>121</v>
      </c>
      <c r="C81" s="50">
        <v>1</v>
      </c>
      <c r="D81" s="50">
        <v>0</v>
      </c>
      <c r="E81" s="50">
        <v>2</v>
      </c>
      <c r="F81" s="50">
        <v>0</v>
      </c>
      <c r="G81" s="50">
        <v>0</v>
      </c>
      <c r="H81" s="50">
        <v>0</v>
      </c>
      <c r="I81" s="50">
        <v>0</v>
      </c>
      <c r="J81" s="50">
        <v>1</v>
      </c>
      <c r="K81" s="50">
        <v>0</v>
      </c>
      <c r="L81" s="50">
        <v>0</v>
      </c>
      <c r="M81" s="50">
        <v>2</v>
      </c>
      <c r="N81" s="50">
        <v>0</v>
      </c>
      <c r="O81" s="17">
        <f t="shared" si="35"/>
        <v>4</v>
      </c>
      <c r="P81" s="17">
        <f t="shared" si="36"/>
        <v>6</v>
      </c>
      <c r="R81" s="19"/>
      <c r="S81" s="19"/>
      <c r="T81"/>
    </row>
    <row r="82" spans="2:20" ht="23.1" customHeight="1" x14ac:dyDescent="0.25">
      <c r="B82" s="46" t="s">
        <v>122</v>
      </c>
      <c r="C82" s="50">
        <v>3</v>
      </c>
      <c r="D82" s="50">
        <v>2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2</v>
      </c>
      <c r="N82" s="50">
        <v>0</v>
      </c>
      <c r="O82" s="17">
        <f t="shared" si="35"/>
        <v>5</v>
      </c>
      <c r="P82" s="17">
        <f t="shared" si="36"/>
        <v>7</v>
      </c>
      <c r="R82" s="19"/>
      <c r="S82" s="19"/>
      <c r="T82"/>
    </row>
    <row r="83" spans="2:20" ht="23.1" customHeight="1" x14ac:dyDescent="0.25">
      <c r="B83" s="45" t="s">
        <v>123</v>
      </c>
      <c r="C83" s="50">
        <v>1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1</v>
      </c>
      <c r="N83" s="50">
        <v>0</v>
      </c>
      <c r="O83" s="17">
        <f t="shared" si="35"/>
        <v>1</v>
      </c>
      <c r="P83" s="17">
        <f t="shared" si="36"/>
        <v>2</v>
      </c>
      <c r="R83" s="19"/>
      <c r="S83" s="19"/>
      <c r="T83"/>
    </row>
    <row r="84" spans="2:20" ht="23.1" customHeight="1" x14ac:dyDescent="0.25">
      <c r="B84" s="47" t="s">
        <v>124</v>
      </c>
      <c r="C84" s="50">
        <v>2</v>
      </c>
      <c r="D84" s="50">
        <v>2</v>
      </c>
      <c r="E84" s="50">
        <v>1</v>
      </c>
      <c r="F84" s="50">
        <v>0</v>
      </c>
      <c r="G84" s="50">
        <v>0</v>
      </c>
      <c r="H84" s="50">
        <v>0</v>
      </c>
      <c r="I84" s="50">
        <v>1</v>
      </c>
      <c r="J84" s="50">
        <v>0</v>
      </c>
      <c r="K84" s="50">
        <v>0</v>
      </c>
      <c r="L84" s="50">
        <v>0</v>
      </c>
      <c r="M84" s="50">
        <v>2</v>
      </c>
      <c r="N84" s="50">
        <v>0</v>
      </c>
      <c r="O84" s="17">
        <f t="shared" si="35"/>
        <v>6</v>
      </c>
      <c r="P84" s="17">
        <f t="shared" si="36"/>
        <v>8</v>
      </c>
      <c r="R84" s="19"/>
      <c r="S84" s="19"/>
      <c r="T84"/>
    </row>
    <row r="85" spans="2:20" ht="23.1" customHeight="1" x14ac:dyDescent="0.25">
      <c r="B85" s="45" t="s">
        <v>125</v>
      </c>
      <c r="C85" s="50">
        <v>0</v>
      </c>
      <c r="D85" s="50">
        <v>1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0</v>
      </c>
      <c r="N85" s="50">
        <v>0</v>
      </c>
      <c r="O85" s="17">
        <f t="shared" si="35"/>
        <v>1</v>
      </c>
      <c r="P85" s="17">
        <f t="shared" si="36"/>
        <v>1</v>
      </c>
      <c r="R85" s="19"/>
      <c r="S85" s="19"/>
      <c r="T85"/>
    </row>
    <row r="86" spans="2:20" ht="23.1" customHeight="1" x14ac:dyDescent="0.25">
      <c r="B86" s="46" t="s">
        <v>126</v>
      </c>
      <c r="C86" s="50">
        <v>1</v>
      </c>
      <c r="D86" s="50">
        <v>0</v>
      </c>
      <c r="E86" s="50">
        <v>1</v>
      </c>
      <c r="F86" s="50">
        <v>0</v>
      </c>
      <c r="G86" s="50">
        <v>0</v>
      </c>
      <c r="H86" s="50">
        <v>0</v>
      </c>
      <c r="I86" s="50">
        <v>1</v>
      </c>
      <c r="J86" s="50">
        <v>0</v>
      </c>
      <c r="K86" s="50">
        <v>0</v>
      </c>
      <c r="L86" s="50">
        <v>0</v>
      </c>
      <c r="M86" s="50">
        <v>2</v>
      </c>
      <c r="N86" s="50">
        <v>0</v>
      </c>
      <c r="O86" s="17">
        <f t="shared" si="35"/>
        <v>3</v>
      </c>
      <c r="P86" s="17">
        <f t="shared" si="36"/>
        <v>5</v>
      </c>
      <c r="R86" s="19"/>
      <c r="S86" s="19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0</v>
      </c>
      <c r="N87" s="50">
        <v>0</v>
      </c>
      <c r="O87" s="17">
        <f t="shared" si="35"/>
        <v>0</v>
      </c>
      <c r="P87" s="17">
        <f t="shared" si="36"/>
        <v>0</v>
      </c>
      <c r="R87" s="19"/>
      <c r="S87" s="19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0</v>
      </c>
      <c r="N88" s="50">
        <v>0</v>
      </c>
      <c r="O88" s="17">
        <f t="shared" si="35"/>
        <v>0</v>
      </c>
      <c r="P88" s="17">
        <f t="shared" si="36"/>
        <v>0</v>
      </c>
      <c r="R88" s="19"/>
      <c r="S88" s="19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1</v>
      </c>
      <c r="N89" s="50">
        <v>0</v>
      </c>
      <c r="O89" s="17">
        <f t="shared" si="35"/>
        <v>0</v>
      </c>
      <c r="P89" s="17">
        <f t="shared" si="36"/>
        <v>1</v>
      </c>
      <c r="R89" s="19"/>
      <c r="S89" s="19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2</v>
      </c>
      <c r="N90" s="50">
        <v>0</v>
      </c>
      <c r="O90" s="17">
        <f t="shared" si="35"/>
        <v>0</v>
      </c>
      <c r="P90" s="17">
        <f t="shared" si="36"/>
        <v>2</v>
      </c>
      <c r="R90" s="19"/>
      <c r="S90" s="19"/>
      <c r="T90"/>
    </row>
    <row r="91" spans="2:20" ht="23.1" customHeight="1" x14ac:dyDescent="0.25">
      <c r="B91" s="45" t="s">
        <v>131</v>
      </c>
      <c r="C91" s="50">
        <v>1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0</v>
      </c>
      <c r="N91" s="50">
        <v>0</v>
      </c>
      <c r="O91" s="17">
        <f t="shared" si="35"/>
        <v>1</v>
      </c>
      <c r="P91" s="17">
        <f t="shared" si="36"/>
        <v>1</v>
      </c>
      <c r="R91" s="19"/>
      <c r="S91" s="19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0</v>
      </c>
      <c r="N92" s="50">
        <v>0</v>
      </c>
      <c r="O92" s="17">
        <f t="shared" si="35"/>
        <v>0</v>
      </c>
      <c r="P92" s="17">
        <f t="shared" si="36"/>
        <v>0</v>
      </c>
      <c r="R92" s="19"/>
      <c r="S92" s="19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1</v>
      </c>
      <c r="N93" s="50">
        <v>0</v>
      </c>
      <c r="O93" s="17">
        <f t="shared" si="35"/>
        <v>0</v>
      </c>
      <c r="P93" s="17">
        <f t="shared" si="36"/>
        <v>1</v>
      </c>
      <c r="R93" s="19"/>
      <c r="S93" s="19"/>
      <c r="T93"/>
    </row>
    <row r="94" spans="2:20" ht="23.1" customHeight="1" x14ac:dyDescent="0.25">
      <c r="B94" s="46" t="s">
        <v>134</v>
      </c>
      <c r="C94" s="50">
        <v>0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2</v>
      </c>
      <c r="J94" s="50">
        <v>0</v>
      </c>
      <c r="K94" s="50">
        <v>0</v>
      </c>
      <c r="L94" s="50">
        <v>0</v>
      </c>
      <c r="M94" s="50">
        <v>1</v>
      </c>
      <c r="N94" s="50">
        <v>0</v>
      </c>
      <c r="O94" s="17">
        <f t="shared" si="35"/>
        <v>2</v>
      </c>
      <c r="P94" s="17">
        <f t="shared" si="36"/>
        <v>3</v>
      </c>
      <c r="R94" s="19"/>
      <c r="S94" s="19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0</v>
      </c>
      <c r="N95" s="50">
        <v>0</v>
      </c>
      <c r="O95" s="17">
        <f t="shared" si="35"/>
        <v>0</v>
      </c>
      <c r="P95" s="17">
        <f t="shared" si="36"/>
        <v>0</v>
      </c>
      <c r="R95" s="19"/>
      <c r="S95" s="19"/>
      <c r="T95"/>
    </row>
    <row r="96" spans="2:20" ht="23.1" customHeight="1" x14ac:dyDescent="0.25">
      <c r="B96" s="47" t="s">
        <v>136</v>
      </c>
      <c r="C96" s="50">
        <v>0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1</v>
      </c>
      <c r="N96" s="50">
        <v>0</v>
      </c>
      <c r="O96" s="17">
        <f t="shared" si="35"/>
        <v>0</v>
      </c>
      <c r="P96" s="17">
        <f t="shared" si="36"/>
        <v>1</v>
      </c>
      <c r="R96" s="19"/>
      <c r="S96" s="19"/>
      <c r="T96"/>
    </row>
    <row r="97" spans="2:20" ht="23.1" customHeight="1" x14ac:dyDescent="0.25">
      <c r="B97" s="45" t="s">
        <v>137</v>
      </c>
      <c r="C97" s="50">
        <v>0</v>
      </c>
      <c r="D97" s="50">
        <v>0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0</v>
      </c>
      <c r="N97" s="50">
        <v>0</v>
      </c>
      <c r="O97" s="17">
        <f t="shared" si="35"/>
        <v>0</v>
      </c>
      <c r="P97" s="17">
        <f t="shared" si="36"/>
        <v>0</v>
      </c>
      <c r="R97" s="19"/>
      <c r="S97" s="19"/>
      <c r="T97"/>
    </row>
    <row r="98" spans="2:20" ht="23.1" customHeight="1" x14ac:dyDescent="0.25">
      <c r="B98" s="46" t="s">
        <v>138</v>
      </c>
      <c r="C98" s="50">
        <v>3</v>
      </c>
      <c r="D98" s="50">
        <v>2</v>
      </c>
      <c r="E98" s="50">
        <v>1</v>
      </c>
      <c r="F98" s="50">
        <v>0</v>
      </c>
      <c r="G98" s="50">
        <v>0</v>
      </c>
      <c r="H98" s="50">
        <v>0</v>
      </c>
      <c r="I98" s="50">
        <v>1</v>
      </c>
      <c r="J98" s="50">
        <v>0</v>
      </c>
      <c r="K98" s="50">
        <v>0</v>
      </c>
      <c r="L98" s="50">
        <v>0</v>
      </c>
      <c r="M98" s="50">
        <v>5</v>
      </c>
      <c r="N98" s="50">
        <v>0</v>
      </c>
      <c r="O98" s="17">
        <f t="shared" si="35"/>
        <v>7</v>
      </c>
      <c r="P98" s="17">
        <f t="shared" si="36"/>
        <v>12</v>
      </c>
      <c r="R98" s="19"/>
      <c r="S98" s="19"/>
      <c r="T98"/>
    </row>
    <row r="99" spans="2:20" ht="23.1" customHeight="1" x14ac:dyDescent="0.25">
      <c r="B99" s="45" t="s">
        <v>139</v>
      </c>
      <c r="C99" s="50">
        <v>2</v>
      </c>
      <c r="D99" s="50">
        <v>0</v>
      </c>
      <c r="E99" s="50">
        <v>0</v>
      </c>
      <c r="F99" s="50">
        <v>3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3</v>
      </c>
      <c r="N99" s="50">
        <v>0</v>
      </c>
      <c r="O99" s="17">
        <f t="shared" si="35"/>
        <v>5</v>
      </c>
      <c r="P99" s="17">
        <f t="shared" si="36"/>
        <v>8</v>
      </c>
      <c r="R99" s="19"/>
      <c r="S99" s="19"/>
      <c r="T99"/>
    </row>
    <row r="100" spans="2:20" ht="23.1" customHeight="1" x14ac:dyDescent="0.25">
      <c r="B100" s="47" t="s">
        <v>140</v>
      </c>
      <c r="C100" s="50">
        <v>0</v>
      </c>
      <c r="D100" s="50">
        <v>2</v>
      </c>
      <c r="E100" s="50">
        <v>1</v>
      </c>
      <c r="F100" s="50">
        <v>1</v>
      </c>
      <c r="G100" s="50">
        <v>0</v>
      </c>
      <c r="H100" s="50">
        <v>0</v>
      </c>
      <c r="I100" s="50">
        <v>2</v>
      </c>
      <c r="J100" s="50">
        <v>0</v>
      </c>
      <c r="K100" s="50">
        <v>0</v>
      </c>
      <c r="L100" s="50">
        <v>0</v>
      </c>
      <c r="M100" s="50">
        <v>0</v>
      </c>
      <c r="N100" s="50">
        <v>0</v>
      </c>
      <c r="O100" s="17">
        <f t="shared" si="35"/>
        <v>6</v>
      </c>
      <c r="P100" s="17">
        <f t="shared" si="36"/>
        <v>6</v>
      </c>
      <c r="R100" s="19"/>
      <c r="S100" s="19"/>
      <c r="T100"/>
    </row>
    <row r="101" spans="2:20" ht="23.1" customHeight="1" x14ac:dyDescent="0.25">
      <c r="B101" s="45" t="s">
        <v>141</v>
      </c>
      <c r="C101" s="50">
        <v>1</v>
      </c>
      <c r="D101" s="50">
        <v>0</v>
      </c>
      <c r="E101" s="50">
        <v>0</v>
      </c>
      <c r="F101" s="50">
        <v>2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2</v>
      </c>
      <c r="N101" s="50">
        <v>0</v>
      </c>
      <c r="O101" s="17">
        <f t="shared" si="35"/>
        <v>3</v>
      </c>
      <c r="P101" s="17">
        <f t="shared" si="36"/>
        <v>5</v>
      </c>
      <c r="R101" s="19"/>
      <c r="S101" s="19"/>
      <c r="T101"/>
    </row>
    <row r="102" spans="2:20" ht="23.1" customHeight="1" x14ac:dyDescent="0.25">
      <c r="B102" s="46" t="s">
        <v>142</v>
      </c>
      <c r="C102" s="50">
        <v>9</v>
      </c>
      <c r="D102" s="50">
        <v>3</v>
      </c>
      <c r="E102" s="50">
        <v>2</v>
      </c>
      <c r="F102" s="50">
        <v>3</v>
      </c>
      <c r="G102" s="50">
        <v>0</v>
      </c>
      <c r="H102" s="50">
        <v>0</v>
      </c>
      <c r="I102" s="50">
        <v>3</v>
      </c>
      <c r="J102" s="50">
        <v>1</v>
      </c>
      <c r="K102" s="50">
        <v>0</v>
      </c>
      <c r="L102" s="50">
        <v>0</v>
      </c>
      <c r="M102" s="50">
        <v>8</v>
      </c>
      <c r="N102" s="50">
        <v>0</v>
      </c>
      <c r="O102" s="17">
        <f t="shared" si="35"/>
        <v>21</v>
      </c>
      <c r="P102" s="17">
        <f t="shared" si="36"/>
        <v>29</v>
      </c>
      <c r="R102" s="19"/>
      <c r="S102" s="19"/>
      <c r="T102"/>
    </row>
    <row r="103" spans="2:20" ht="23.1" customHeight="1" x14ac:dyDescent="0.25">
      <c r="B103" s="45" t="s">
        <v>143</v>
      </c>
      <c r="C103" s="50">
        <v>10</v>
      </c>
      <c r="D103" s="50">
        <v>4</v>
      </c>
      <c r="E103" s="50">
        <v>3</v>
      </c>
      <c r="F103" s="50">
        <v>4</v>
      </c>
      <c r="G103" s="50">
        <v>0</v>
      </c>
      <c r="H103" s="50">
        <v>0</v>
      </c>
      <c r="I103" s="50">
        <v>1</v>
      </c>
      <c r="J103" s="50">
        <v>0</v>
      </c>
      <c r="K103" s="50">
        <v>0</v>
      </c>
      <c r="L103" s="50">
        <v>0</v>
      </c>
      <c r="M103" s="50">
        <v>10</v>
      </c>
      <c r="N103" s="50">
        <v>0</v>
      </c>
      <c r="O103" s="17">
        <f t="shared" si="35"/>
        <v>22</v>
      </c>
      <c r="P103" s="17">
        <f t="shared" si="36"/>
        <v>32</v>
      </c>
      <c r="R103" s="19"/>
      <c r="S103" s="19"/>
      <c r="T103"/>
    </row>
    <row r="104" spans="2:20" ht="23.1" customHeight="1" x14ac:dyDescent="0.25">
      <c r="B104" s="47" t="s">
        <v>144</v>
      </c>
      <c r="C104" s="50">
        <v>18</v>
      </c>
      <c r="D104" s="50">
        <v>2</v>
      </c>
      <c r="E104" s="50">
        <v>1</v>
      </c>
      <c r="F104" s="50">
        <v>0</v>
      </c>
      <c r="G104" s="50">
        <v>0</v>
      </c>
      <c r="H104" s="50">
        <v>0</v>
      </c>
      <c r="I104" s="50">
        <v>0</v>
      </c>
      <c r="J104" s="50">
        <v>2</v>
      </c>
      <c r="K104" s="50">
        <v>0</v>
      </c>
      <c r="L104" s="50">
        <v>0</v>
      </c>
      <c r="M104" s="50">
        <v>9</v>
      </c>
      <c r="N104" s="50">
        <v>0</v>
      </c>
      <c r="O104" s="17">
        <f t="shared" si="35"/>
        <v>23</v>
      </c>
      <c r="P104" s="17">
        <f t="shared" si="36"/>
        <v>32</v>
      </c>
      <c r="R104" s="19"/>
      <c r="S104" s="19"/>
      <c r="T104"/>
    </row>
    <row r="105" spans="2:20" ht="23.1" customHeight="1" x14ac:dyDescent="0.25">
      <c r="B105" s="45" t="s">
        <v>145</v>
      </c>
      <c r="C105" s="50">
        <v>12</v>
      </c>
      <c r="D105" s="50">
        <v>1</v>
      </c>
      <c r="E105" s="50">
        <v>0</v>
      </c>
      <c r="F105" s="50">
        <v>2</v>
      </c>
      <c r="G105" s="50">
        <v>0</v>
      </c>
      <c r="H105" s="50">
        <v>0</v>
      </c>
      <c r="I105" s="50">
        <v>2</v>
      </c>
      <c r="J105" s="50">
        <v>0</v>
      </c>
      <c r="K105" s="50">
        <v>0</v>
      </c>
      <c r="L105" s="50">
        <v>0</v>
      </c>
      <c r="M105" s="50">
        <v>13</v>
      </c>
      <c r="N105" s="50">
        <v>0</v>
      </c>
      <c r="O105" s="17">
        <f t="shared" si="35"/>
        <v>17</v>
      </c>
      <c r="P105" s="17">
        <f t="shared" si="36"/>
        <v>30</v>
      </c>
      <c r="R105" s="19"/>
      <c r="S105" s="19"/>
      <c r="T105"/>
    </row>
    <row r="106" spans="2:20" ht="23.1" customHeight="1" x14ac:dyDescent="0.25">
      <c r="B106" s="60" t="s">
        <v>18</v>
      </c>
      <c r="C106" s="16">
        <f>SUM(C10:C105)</f>
        <v>516</v>
      </c>
      <c r="D106" s="16">
        <f t="shared" ref="D106:P106" si="37">SUM(D10:D105)</f>
        <v>163</v>
      </c>
      <c r="E106" s="16">
        <f t="shared" si="37"/>
        <v>102</v>
      </c>
      <c r="F106" s="16">
        <f t="shared" si="37"/>
        <v>95</v>
      </c>
      <c r="G106" s="16">
        <f t="shared" si="37"/>
        <v>4</v>
      </c>
      <c r="H106" s="16">
        <f t="shared" si="37"/>
        <v>0</v>
      </c>
      <c r="I106" s="16">
        <f t="shared" si="37"/>
        <v>131</v>
      </c>
      <c r="J106" s="16">
        <f t="shared" si="37"/>
        <v>26</v>
      </c>
      <c r="K106" s="16">
        <f t="shared" si="37"/>
        <v>0</v>
      </c>
      <c r="L106" s="16">
        <f t="shared" si="37"/>
        <v>0</v>
      </c>
      <c r="M106" s="16">
        <f t="shared" si="37"/>
        <v>979</v>
      </c>
      <c r="N106" s="16">
        <f t="shared" si="37"/>
        <v>1</v>
      </c>
      <c r="O106" s="16">
        <f t="shared" si="37"/>
        <v>1038</v>
      </c>
      <c r="P106" s="16">
        <f t="shared" si="37"/>
        <v>2017</v>
      </c>
      <c r="R106" s="19"/>
      <c r="S106" s="19"/>
      <c r="T106"/>
    </row>
    <row r="107" spans="2:20" ht="23.1" customHeight="1" x14ac:dyDescent="0.25">
      <c r="B107" s="60" t="s">
        <v>93</v>
      </c>
      <c r="C107" s="43">
        <f t="shared" ref="C107:N107" si="38">C106/$P$106</f>
        <v>0.255825483391175</v>
      </c>
      <c r="D107" s="43">
        <f t="shared" si="38"/>
        <v>8.0813088745661871E-2</v>
      </c>
      <c r="E107" s="43">
        <f t="shared" si="38"/>
        <v>5.0570153693604361E-2</v>
      </c>
      <c r="F107" s="43">
        <f t="shared" si="38"/>
        <v>4.709965294992563E-2</v>
      </c>
      <c r="G107" s="43">
        <f t="shared" si="38"/>
        <v>1.9831432821021317E-3</v>
      </c>
      <c r="H107" s="43">
        <f t="shared" si="38"/>
        <v>0</v>
      </c>
      <c r="I107" s="43">
        <f t="shared" si="38"/>
        <v>6.494794248884482E-2</v>
      </c>
      <c r="J107" s="43">
        <f t="shared" si="38"/>
        <v>1.2890431333663858E-2</v>
      </c>
      <c r="K107" s="43">
        <f t="shared" si="38"/>
        <v>0</v>
      </c>
      <c r="L107" s="43">
        <f t="shared" si="38"/>
        <v>0</v>
      </c>
      <c r="M107" s="43">
        <f t="shared" si="38"/>
        <v>0.48537431829449679</v>
      </c>
      <c r="N107" s="43">
        <f t="shared" si="38"/>
        <v>4.9578582052553293E-4</v>
      </c>
      <c r="R107" s="19"/>
      <c r="S107" s="19"/>
      <c r="T107"/>
    </row>
    <row r="108" spans="2:20" ht="23.1" customHeight="1" x14ac:dyDescent="0.25">
      <c r="B108" s="61" t="s">
        <v>94</v>
      </c>
      <c r="C108" s="44">
        <f>C106/$O$106</f>
        <v>0.49710982658959535</v>
      </c>
      <c r="D108" s="44">
        <f t="shared" ref="D108:N108" si="39">D106/$O$106</f>
        <v>0.15703275529865124</v>
      </c>
      <c r="E108" s="44">
        <f t="shared" si="39"/>
        <v>9.8265895953757232E-2</v>
      </c>
      <c r="F108" s="44">
        <f t="shared" si="39"/>
        <v>9.1522157996146436E-2</v>
      </c>
      <c r="G108" s="44">
        <f t="shared" si="39"/>
        <v>3.8535645472061657E-3</v>
      </c>
      <c r="H108" s="44">
        <f t="shared" si="39"/>
        <v>0</v>
      </c>
      <c r="I108" s="44">
        <f t="shared" si="39"/>
        <v>0.12620423892100194</v>
      </c>
      <c r="J108" s="44">
        <f t="shared" si="39"/>
        <v>2.5048169556840076E-2</v>
      </c>
      <c r="K108" s="44">
        <f t="shared" si="39"/>
        <v>0</v>
      </c>
      <c r="L108" s="44">
        <f t="shared" si="39"/>
        <v>0</v>
      </c>
      <c r="M108" s="44"/>
      <c r="N108" s="44">
        <f t="shared" si="39"/>
        <v>9.6339113680154141E-4</v>
      </c>
      <c r="R108" s="19"/>
      <c r="S108" s="19"/>
      <c r="T108"/>
    </row>
    <row r="109" spans="2:20" ht="23.1" customHeight="1" x14ac:dyDescent="0.25">
      <c r="C109" s="18"/>
      <c r="R109" s="19"/>
      <c r="S109" s="19"/>
      <c r="T109"/>
    </row>
    <row r="110" spans="2:20" ht="23.1" customHeight="1" x14ac:dyDescent="0.25">
      <c r="C110" s="18"/>
      <c r="R110" s="19"/>
      <c r="S110" s="19"/>
      <c r="T110"/>
    </row>
    <row r="111" spans="2:20" ht="23.1" customHeight="1" x14ac:dyDescent="0.25">
      <c r="C111" s="18"/>
      <c r="R111"/>
      <c r="S111" s="19"/>
      <c r="T111" s="19"/>
    </row>
    <row r="112" spans="2:20" ht="23.1" customHeight="1" x14ac:dyDescent="0.25">
      <c r="C112" s="18"/>
      <c r="R112"/>
      <c r="S112" s="19"/>
      <c r="T112" s="19"/>
    </row>
    <row r="113" spans="1:32" s="7" customFormat="1" ht="23.1" customHeight="1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 s="19"/>
      <c r="T113" s="19"/>
      <c r="U113"/>
      <c r="V113"/>
      <c r="W113"/>
      <c r="X113"/>
      <c r="Y113"/>
      <c r="Z113"/>
      <c r="AA113"/>
      <c r="AB113"/>
      <c r="AC113"/>
      <c r="AD113"/>
      <c r="AE113"/>
      <c r="AF113"/>
    </row>
    <row r="114" spans="1:32" s="7" customFormat="1" ht="23.1" customHeight="1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 s="19"/>
      <c r="T114" s="19"/>
      <c r="U114"/>
      <c r="V114"/>
      <c r="W114"/>
      <c r="X114"/>
      <c r="Y114"/>
      <c r="Z114"/>
      <c r="AA114"/>
      <c r="AB114"/>
      <c r="AC114"/>
      <c r="AD114"/>
      <c r="AE114"/>
      <c r="AF114"/>
    </row>
    <row r="115" spans="1:32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1:32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1:32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1:32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1:32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1:32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1:32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1:32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1:32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1:32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1:32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1:32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1:32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1:32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2" tint="-0.249977111117893"/>
  </sheetPr>
  <dimension ref="B1:AF174"/>
  <sheetViews>
    <sheetView view="pageBreakPreview" topLeftCell="A54" zoomScale="60" workbookViewId="0">
      <selection activeCell="B58" sqref="B58:B10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71" t="s">
        <v>23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</row>
    <row r="2" spans="2:32" ht="20.100000000000001" customHeight="1" x14ac:dyDescent="0.25">
      <c r="B2" s="72" t="s">
        <v>95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</row>
    <row r="3" spans="2:32" ht="20.100000000000001" customHeight="1" x14ac:dyDescent="0.25">
      <c r="B3" s="22" t="s">
        <v>96</v>
      </c>
      <c r="C3" s="80" t="str">
        <f>'[3]23.09 Bukasa-Wakiso'!C3:G3</f>
        <v>MCC - C2 - STN0-64- BUKASA-WAKISO ROAD</v>
      </c>
      <c r="D3" s="80"/>
      <c r="E3" s="80"/>
      <c r="F3" s="80"/>
      <c r="G3" s="80"/>
      <c r="H3" s="22"/>
      <c r="I3" s="22"/>
      <c r="J3" s="22"/>
      <c r="K3" s="22"/>
      <c r="L3" s="22"/>
      <c r="M3" s="22"/>
      <c r="N3" s="22"/>
      <c r="O3" s="22"/>
      <c r="P3" s="22"/>
      <c r="R3"/>
      <c r="S3" s="19"/>
      <c r="T3" s="19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R4"/>
      <c r="S4" s="19"/>
      <c r="T4" s="19"/>
    </row>
    <row r="5" spans="2:32" ht="20.100000000000001" customHeight="1" x14ac:dyDescent="0.25">
      <c r="C5" s="2" t="s">
        <v>3</v>
      </c>
      <c r="D5" s="36" t="s">
        <v>180</v>
      </c>
      <c r="F5" s="41" t="s">
        <v>1</v>
      </c>
      <c r="G5" s="78" t="str">
        <f>'[3]27.09 Wakiso-Bukasa'!G5:H5</f>
        <v>Wakiso Junior Sch.</v>
      </c>
      <c r="H5" s="79"/>
      <c r="I5" s="14"/>
      <c r="J5" s="2" t="s">
        <v>5</v>
      </c>
      <c r="K5" s="78" t="str">
        <f>'[3]27.09 Wakiso-Bukasa'!K5:L5</f>
        <v>Tusasirwe Leah</v>
      </c>
      <c r="L5" s="79"/>
      <c r="M5" s="19"/>
      <c r="N5" s="19"/>
      <c r="R5"/>
      <c r="S5" s="19"/>
      <c r="T5" s="19"/>
    </row>
    <row r="6" spans="2:32" ht="23.25" customHeight="1" x14ac:dyDescent="0.25">
      <c r="C6" s="2" t="s">
        <v>4</v>
      </c>
      <c r="D6" s="78" t="s">
        <v>171</v>
      </c>
      <c r="E6" s="79"/>
      <c r="F6" s="2" t="s">
        <v>2</v>
      </c>
      <c r="G6" s="78" t="s">
        <v>170</v>
      </c>
      <c r="H6" s="79"/>
      <c r="J6" s="2" t="s">
        <v>21</v>
      </c>
      <c r="K6" s="78" t="str">
        <f>'[3]27.09 Wakiso-Bukasa'!K6:L6</f>
        <v>Nusurah</v>
      </c>
      <c r="L6" s="79"/>
      <c r="M6" s="19"/>
      <c r="N6" s="19"/>
      <c r="R6"/>
      <c r="S6" s="19"/>
      <c r="T6" s="19"/>
    </row>
    <row r="7" spans="2:32" ht="20.100000000000001" customHeight="1" x14ac:dyDescent="0.25">
      <c r="B7" s="2"/>
      <c r="I7" s="2"/>
      <c r="R7"/>
      <c r="S7" s="19"/>
      <c r="T7" s="19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77" t="s">
        <v>88</v>
      </c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2</v>
      </c>
      <c r="D10" s="50">
        <v>1</v>
      </c>
      <c r="E10" s="50">
        <v>1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14</v>
      </c>
      <c r="N10" s="50">
        <v>0</v>
      </c>
      <c r="O10" s="17">
        <f t="shared" ref="O10:O73" si="0">SUM(C10:L10,N10)</f>
        <v>4</v>
      </c>
      <c r="P10" s="17">
        <f t="shared" ref="P10:P73" si="1">SUM(C10:N10)</f>
        <v>18</v>
      </c>
      <c r="R10" s="1" t="s">
        <v>6</v>
      </c>
      <c r="S10" s="17">
        <f t="shared" ref="S10:AF10" si="2">SUM(C10:C13)</f>
        <v>14</v>
      </c>
      <c r="T10" s="17">
        <f t="shared" si="2"/>
        <v>6</v>
      </c>
      <c r="U10" s="17">
        <f t="shared" si="2"/>
        <v>3</v>
      </c>
      <c r="V10" s="17">
        <f t="shared" si="2"/>
        <v>0</v>
      </c>
      <c r="W10" s="17">
        <f t="shared" si="2"/>
        <v>1</v>
      </c>
      <c r="X10" s="17">
        <f t="shared" si="2"/>
        <v>0</v>
      </c>
      <c r="Y10" s="17">
        <f t="shared" si="2"/>
        <v>0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59</v>
      </c>
      <c r="AD10" s="17">
        <f t="shared" si="2"/>
        <v>0</v>
      </c>
      <c r="AE10" s="31">
        <f t="shared" si="2"/>
        <v>24</v>
      </c>
      <c r="AF10" s="31">
        <f t="shared" si="2"/>
        <v>83</v>
      </c>
    </row>
    <row r="11" spans="2:32" s="6" customFormat="1" ht="23.1" customHeight="1" x14ac:dyDescent="0.25">
      <c r="B11" s="45" t="s">
        <v>38</v>
      </c>
      <c r="C11" s="50">
        <v>4</v>
      </c>
      <c r="D11" s="50">
        <v>0</v>
      </c>
      <c r="E11" s="50">
        <v>1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11</v>
      </c>
      <c r="N11" s="50">
        <v>0</v>
      </c>
      <c r="O11" s="17">
        <f t="shared" si="0"/>
        <v>5</v>
      </c>
      <c r="P11" s="17">
        <f t="shared" si="1"/>
        <v>16</v>
      </c>
      <c r="R11" s="1" t="s">
        <v>7</v>
      </c>
      <c r="S11" s="17">
        <f t="shared" ref="S11:AF11" si="3">SUM(C14:C17)</f>
        <v>18</v>
      </c>
      <c r="T11" s="17">
        <f t="shared" si="3"/>
        <v>5</v>
      </c>
      <c r="U11" s="17">
        <f t="shared" si="3"/>
        <v>5</v>
      </c>
      <c r="V11" s="17">
        <f t="shared" si="3"/>
        <v>4</v>
      </c>
      <c r="W11" s="17">
        <f t="shared" si="3"/>
        <v>2</v>
      </c>
      <c r="X11" s="17">
        <f t="shared" si="3"/>
        <v>0</v>
      </c>
      <c r="Y11" s="17">
        <f t="shared" si="3"/>
        <v>1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65</v>
      </c>
      <c r="AD11" s="17">
        <f t="shared" si="3"/>
        <v>0</v>
      </c>
      <c r="AE11" s="31">
        <f t="shared" si="3"/>
        <v>35</v>
      </c>
      <c r="AF11" s="31">
        <f t="shared" si="3"/>
        <v>100</v>
      </c>
    </row>
    <row r="12" spans="2:32" ht="23.1" customHeight="1" x14ac:dyDescent="0.25">
      <c r="B12" s="45" t="s">
        <v>39</v>
      </c>
      <c r="C12" s="50">
        <v>2</v>
      </c>
      <c r="D12" s="50">
        <v>2</v>
      </c>
      <c r="E12" s="50">
        <v>1</v>
      </c>
      <c r="F12" s="50">
        <v>0</v>
      </c>
      <c r="G12" s="50">
        <v>1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21</v>
      </c>
      <c r="N12" s="50">
        <v>0</v>
      </c>
      <c r="O12" s="17">
        <f t="shared" si="0"/>
        <v>6</v>
      </c>
      <c r="P12" s="17">
        <f t="shared" si="1"/>
        <v>27</v>
      </c>
      <c r="R12" s="1" t="s">
        <v>8</v>
      </c>
      <c r="S12" s="17">
        <f t="shared" ref="S12:AF12" si="4">SUM(C18:C21)</f>
        <v>20</v>
      </c>
      <c r="T12" s="17">
        <f t="shared" si="4"/>
        <v>7</v>
      </c>
      <c r="U12" s="17">
        <f t="shared" si="4"/>
        <v>5</v>
      </c>
      <c r="V12" s="17">
        <f t="shared" si="4"/>
        <v>9</v>
      </c>
      <c r="W12" s="17">
        <f t="shared" si="4"/>
        <v>1</v>
      </c>
      <c r="X12" s="17">
        <f t="shared" si="4"/>
        <v>0</v>
      </c>
      <c r="Y12" s="17">
        <f t="shared" si="4"/>
        <v>2</v>
      </c>
      <c r="Z12" s="17">
        <f t="shared" si="4"/>
        <v>3</v>
      </c>
      <c r="AA12" s="17">
        <f t="shared" si="4"/>
        <v>0</v>
      </c>
      <c r="AB12" s="17">
        <f t="shared" si="4"/>
        <v>0</v>
      </c>
      <c r="AC12" s="17">
        <f t="shared" si="4"/>
        <v>87</v>
      </c>
      <c r="AD12" s="17">
        <f t="shared" si="4"/>
        <v>0</v>
      </c>
      <c r="AE12" s="31">
        <f t="shared" si="4"/>
        <v>47</v>
      </c>
      <c r="AF12" s="31">
        <f t="shared" si="4"/>
        <v>134</v>
      </c>
    </row>
    <row r="13" spans="2:32" ht="23.1" customHeight="1" x14ac:dyDescent="0.25">
      <c r="B13" s="45" t="s">
        <v>40</v>
      </c>
      <c r="C13" s="50">
        <v>6</v>
      </c>
      <c r="D13" s="50">
        <v>3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13</v>
      </c>
      <c r="N13" s="50">
        <v>0</v>
      </c>
      <c r="O13" s="17">
        <f t="shared" si="0"/>
        <v>9</v>
      </c>
      <c r="P13" s="17">
        <f t="shared" si="1"/>
        <v>22</v>
      </c>
      <c r="R13" s="1" t="s">
        <v>9</v>
      </c>
      <c r="S13" s="17">
        <f t="shared" ref="S13:AF13" si="5">SUM(C22:C25)</f>
        <v>23</v>
      </c>
      <c r="T13" s="17">
        <f t="shared" si="5"/>
        <v>3</v>
      </c>
      <c r="U13" s="17">
        <f t="shared" si="5"/>
        <v>5</v>
      </c>
      <c r="V13" s="17">
        <f t="shared" si="5"/>
        <v>4</v>
      </c>
      <c r="W13" s="17">
        <f t="shared" si="5"/>
        <v>0</v>
      </c>
      <c r="X13" s="17">
        <f t="shared" si="5"/>
        <v>0</v>
      </c>
      <c r="Y13" s="17">
        <f t="shared" si="5"/>
        <v>7</v>
      </c>
      <c r="Z13" s="17">
        <f t="shared" si="5"/>
        <v>3</v>
      </c>
      <c r="AA13" s="17">
        <f t="shared" si="5"/>
        <v>0</v>
      </c>
      <c r="AB13" s="17">
        <f t="shared" si="5"/>
        <v>0</v>
      </c>
      <c r="AC13" s="17">
        <f t="shared" si="5"/>
        <v>102</v>
      </c>
      <c r="AD13" s="17">
        <f t="shared" si="5"/>
        <v>0</v>
      </c>
      <c r="AE13" s="31">
        <f t="shared" si="5"/>
        <v>45</v>
      </c>
      <c r="AF13" s="31">
        <f t="shared" si="5"/>
        <v>147</v>
      </c>
    </row>
    <row r="14" spans="2:32" ht="23.1" customHeight="1" x14ac:dyDescent="0.25">
      <c r="B14" s="45" t="s">
        <v>41</v>
      </c>
      <c r="C14" s="50">
        <v>5</v>
      </c>
      <c r="D14" s="50">
        <v>4</v>
      </c>
      <c r="E14" s="50">
        <v>1</v>
      </c>
      <c r="F14" s="50">
        <v>1</v>
      </c>
      <c r="G14" s="50">
        <v>1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10</v>
      </c>
      <c r="N14" s="50">
        <v>0</v>
      </c>
      <c r="O14" s="17">
        <f t="shared" si="0"/>
        <v>12</v>
      </c>
      <c r="P14" s="17">
        <f t="shared" si="1"/>
        <v>22</v>
      </c>
      <c r="R14" s="1" t="s">
        <v>10</v>
      </c>
      <c r="S14" s="17">
        <f t="shared" ref="S14:AF14" si="6">SUM(C26:C29)</f>
        <v>25</v>
      </c>
      <c r="T14" s="17">
        <f t="shared" si="6"/>
        <v>2</v>
      </c>
      <c r="U14" s="17">
        <f t="shared" si="6"/>
        <v>9</v>
      </c>
      <c r="V14" s="17">
        <f t="shared" si="6"/>
        <v>2</v>
      </c>
      <c r="W14" s="17">
        <f t="shared" si="6"/>
        <v>0</v>
      </c>
      <c r="X14" s="17">
        <f t="shared" si="6"/>
        <v>0</v>
      </c>
      <c r="Y14" s="17">
        <f t="shared" si="6"/>
        <v>9</v>
      </c>
      <c r="Z14" s="17">
        <f t="shared" si="6"/>
        <v>1</v>
      </c>
      <c r="AA14" s="17">
        <f t="shared" si="6"/>
        <v>0</v>
      </c>
      <c r="AB14" s="17">
        <f t="shared" si="6"/>
        <v>0</v>
      </c>
      <c r="AC14" s="17">
        <f t="shared" si="6"/>
        <v>76</v>
      </c>
      <c r="AD14" s="17">
        <f t="shared" si="6"/>
        <v>1</v>
      </c>
      <c r="AE14" s="31">
        <f t="shared" si="6"/>
        <v>49</v>
      </c>
      <c r="AF14" s="31">
        <f t="shared" si="6"/>
        <v>125</v>
      </c>
    </row>
    <row r="15" spans="2:32" ht="23.1" customHeight="1" x14ac:dyDescent="0.25">
      <c r="B15" s="45" t="s">
        <v>42</v>
      </c>
      <c r="C15" s="50">
        <v>6</v>
      </c>
      <c r="D15" s="50">
        <v>0</v>
      </c>
      <c r="E15" s="50">
        <v>3</v>
      </c>
      <c r="F15" s="50">
        <v>2</v>
      </c>
      <c r="G15" s="50">
        <v>1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23</v>
      </c>
      <c r="N15" s="50">
        <v>0</v>
      </c>
      <c r="O15" s="17">
        <f t="shared" si="0"/>
        <v>12</v>
      </c>
      <c r="P15" s="17">
        <f t="shared" si="1"/>
        <v>35</v>
      </c>
      <c r="R15" s="1" t="s">
        <v>11</v>
      </c>
      <c r="S15" s="17">
        <f t="shared" ref="S15:AF15" si="7">SUM(C30:C33)</f>
        <v>29</v>
      </c>
      <c r="T15" s="17">
        <f t="shared" si="7"/>
        <v>4</v>
      </c>
      <c r="U15" s="17">
        <f t="shared" si="7"/>
        <v>4</v>
      </c>
      <c r="V15" s="17">
        <f t="shared" si="7"/>
        <v>7</v>
      </c>
      <c r="W15" s="17">
        <f t="shared" si="7"/>
        <v>0</v>
      </c>
      <c r="X15" s="17">
        <f t="shared" si="7"/>
        <v>0</v>
      </c>
      <c r="Y15" s="17">
        <f t="shared" si="7"/>
        <v>8</v>
      </c>
      <c r="Z15" s="17">
        <f t="shared" si="7"/>
        <v>3</v>
      </c>
      <c r="AA15" s="17">
        <f t="shared" si="7"/>
        <v>0</v>
      </c>
      <c r="AB15" s="17">
        <f t="shared" si="7"/>
        <v>0</v>
      </c>
      <c r="AC15" s="17">
        <f t="shared" si="7"/>
        <v>78</v>
      </c>
      <c r="AD15" s="17">
        <f t="shared" si="7"/>
        <v>0</v>
      </c>
      <c r="AE15" s="31">
        <f t="shared" si="7"/>
        <v>55</v>
      </c>
      <c r="AF15" s="31">
        <f t="shared" si="7"/>
        <v>133</v>
      </c>
    </row>
    <row r="16" spans="2:32" ht="23.1" customHeight="1" x14ac:dyDescent="0.25">
      <c r="B16" s="45" t="s">
        <v>43</v>
      </c>
      <c r="C16" s="50">
        <v>4</v>
      </c>
      <c r="D16" s="50">
        <v>0</v>
      </c>
      <c r="E16" s="50">
        <v>1</v>
      </c>
      <c r="F16" s="50">
        <v>1</v>
      </c>
      <c r="G16" s="50">
        <v>0</v>
      </c>
      <c r="H16" s="50">
        <v>0</v>
      </c>
      <c r="I16" s="50">
        <v>1</v>
      </c>
      <c r="J16" s="50">
        <v>0</v>
      </c>
      <c r="K16" s="50">
        <v>0</v>
      </c>
      <c r="L16" s="50">
        <v>0</v>
      </c>
      <c r="M16" s="50">
        <v>9</v>
      </c>
      <c r="N16" s="50">
        <v>0</v>
      </c>
      <c r="O16" s="17">
        <f t="shared" si="0"/>
        <v>7</v>
      </c>
      <c r="P16" s="17">
        <f t="shared" si="1"/>
        <v>16</v>
      </c>
      <c r="R16" s="1" t="s">
        <v>12</v>
      </c>
      <c r="S16" s="17">
        <f t="shared" ref="S16:AF16" si="8">SUM(C34:C37)</f>
        <v>25</v>
      </c>
      <c r="T16" s="17">
        <f t="shared" si="8"/>
        <v>4</v>
      </c>
      <c r="U16" s="17">
        <f t="shared" si="8"/>
        <v>6</v>
      </c>
      <c r="V16" s="17">
        <f t="shared" si="8"/>
        <v>4</v>
      </c>
      <c r="W16" s="17">
        <f t="shared" si="8"/>
        <v>0</v>
      </c>
      <c r="X16" s="17">
        <f t="shared" si="8"/>
        <v>0</v>
      </c>
      <c r="Y16" s="17">
        <f t="shared" si="8"/>
        <v>13</v>
      </c>
      <c r="Z16" s="17">
        <f t="shared" si="8"/>
        <v>1</v>
      </c>
      <c r="AA16" s="17">
        <f t="shared" si="8"/>
        <v>1</v>
      </c>
      <c r="AB16" s="17">
        <f t="shared" si="8"/>
        <v>0</v>
      </c>
      <c r="AC16" s="17">
        <f t="shared" si="8"/>
        <v>63</v>
      </c>
      <c r="AD16" s="17">
        <f t="shared" si="8"/>
        <v>0</v>
      </c>
      <c r="AE16" s="31">
        <f t="shared" si="8"/>
        <v>54</v>
      </c>
      <c r="AF16" s="31">
        <f t="shared" si="8"/>
        <v>117</v>
      </c>
    </row>
    <row r="17" spans="2:32" ht="23.1" customHeight="1" x14ac:dyDescent="0.25">
      <c r="B17" s="45" t="s">
        <v>44</v>
      </c>
      <c r="C17" s="50">
        <v>3</v>
      </c>
      <c r="D17" s="50">
        <v>1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23</v>
      </c>
      <c r="N17" s="50">
        <v>0</v>
      </c>
      <c r="O17" s="17">
        <f t="shared" si="0"/>
        <v>4</v>
      </c>
      <c r="P17" s="17">
        <f t="shared" si="1"/>
        <v>27</v>
      </c>
      <c r="R17" s="1" t="s">
        <v>13</v>
      </c>
      <c r="S17" s="17">
        <f t="shared" ref="S17:AF17" si="9">SUM(C38:C41)</f>
        <v>33</v>
      </c>
      <c r="T17" s="17">
        <f t="shared" si="9"/>
        <v>4</v>
      </c>
      <c r="U17" s="17">
        <f t="shared" si="9"/>
        <v>5</v>
      </c>
      <c r="V17" s="17">
        <f t="shared" si="9"/>
        <v>5</v>
      </c>
      <c r="W17" s="17">
        <f t="shared" si="9"/>
        <v>0</v>
      </c>
      <c r="X17" s="17">
        <f t="shared" si="9"/>
        <v>0</v>
      </c>
      <c r="Y17" s="17">
        <f t="shared" si="9"/>
        <v>6</v>
      </c>
      <c r="Z17" s="17">
        <f t="shared" si="9"/>
        <v>1</v>
      </c>
      <c r="AA17" s="17">
        <f t="shared" si="9"/>
        <v>1</v>
      </c>
      <c r="AB17" s="17">
        <f t="shared" si="9"/>
        <v>0</v>
      </c>
      <c r="AC17" s="17">
        <f t="shared" si="9"/>
        <v>69</v>
      </c>
      <c r="AD17" s="17">
        <f t="shared" si="9"/>
        <v>0</v>
      </c>
      <c r="AE17" s="31">
        <f t="shared" si="9"/>
        <v>55</v>
      </c>
      <c r="AF17" s="31">
        <f t="shared" si="9"/>
        <v>124</v>
      </c>
    </row>
    <row r="18" spans="2:32" ht="23.1" customHeight="1" x14ac:dyDescent="0.25">
      <c r="B18" s="45" t="s">
        <v>45</v>
      </c>
      <c r="C18" s="50">
        <v>3</v>
      </c>
      <c r="D18" s="50">
        <v>3</v>
      </c>
      <c r="E18" s="50">
        <v>1</v>
      </c>
      <c r="F18" s="50">
        <v>2</v>
      </c>
      <c r="G18" s="50">
        <v>0</v>
      </c>
      <c r="H18" s="50">
        <v>0</v>
      </c>
      <c r="I18" s="50">
        <v>0</v>
      </c>
      <c r="J18" s="50">
        <v>2</v>
      </c>
      <c r="K18" s="50">
        <v>0</v>
      </c>
      <c r="L18" s="50">
        <v>0</v>
      </c>
      <c r="M18" s="50">
        <v>23</v>
      </c>
      <c r="N18" s="50">
        <v>0</v>
      </c>
      <c r="O18" s="17">
        <f t="shared" si="0"/>
        <v>11</v>
      </c>
      <c r="P18" s="17">
        <f t="shared" si="1"/>
        <v>34</v>
      </c>
      <c r="R18" s="1" t="s">
        <v>14</v>
      </c>
      <c r="S18" s="17">
        <f t="shared" ref="S18:AF18" si="10">SUM(C42:C45)</f>
        <v>19</v>
      </c>
      <c r="T18" s="17">
        <f t="shared" si="10"/>
        <v>5</v>
      </c>
      <c r="U18" s="17">
        <f t="shared" si="10"/>
        <v>9</v>
      </c>
      <c r="V18" s="17">
        <f t="shared" si="10"/>
        <v>1</v>
      </c>
      <c r="W18" s="17">
        <f t="shared" si="10"/>
        <v>0</v>
      </c>
      <c r="X18" s="17">
        <f t="shared" si="10"/>
        <v>0</v>
      </c>
      <c r="Y18" s="17">
        <f t="shared" si="10"/>
        <v>15</v>
      </c>
      <c r="Z18" s="17">
        <f t="shared" si="10"/>
        <v>2</v>
      </c>
      <c r="AA18" s="17">
        <f t="shared" si="10"/>
        <v>1</v>
      </c>
      <c r="AB18" s="17">
        <f t="shared" si="10"/>
        <v>0</v>
      </c>
      <c r="AC18" s="17">
        <f t="shared" si="10"/>
        <v>60</v>
      </c>
      <c r="AD18" s="17">
        <f t="shared" si="10"/>
        <v>0</v>
      </c>
      <c r="AE18" s="31">
        <f t="shared" si="10"/>
        <v>52</v>
      </c>
      <c r="AF18" s="31">
        <f t="shared" si="10"/>
        <v>112</v>
      </c>
    </row>
    <row r="19" spans="2:32" ht="23.1" customHeight="1" x14ac:dyDescent="0.25">
      <c r="B19" s="45" t="s">
        <v>46</v>
      </c>
      <c r="C19" s="50">
        <v>4</v>
      </c>
      <c r="D19" s="50">
        <v>0</v>
      </c>
      <c r="E19" s="50">
        <v>1</v>
      </c>
      <c r="F19" s="50">
        <v>3</v>
      </c>
      <c r="G19" s="50">
        <v>0</v>
      </c>
      <c r="H19" s="50">
        <v>0</v>
      </c>
      <c r="I19" s="50">
        <v>1</v>
      </c>
      <c r="J19" s="50">
        <v>0</v>
      </c>
      <c r="K19" s="50">
        <v>0</v>
      </c>
      <c r="L19" s="50">
        <v>0</v>
      </c>
      <c r="M19" s="50">
        <v>23</v>
      </c>
      <c r="N19" s="50">
        <v>0</v>
      </c>
      <c r="O19" s="17">
        <f t="shared" si="0"/>
        <v>9</v>
      </c>
      <c r="P19" s="17">
        <f t="shared" si="1"/>
        <v>32</v>
      </c>
      <c r="R19" s="1" t="s">
        <v>15</v>
      </c>
      <c r="S19" s="17">
        <f t="shared" ref="S19:AF19" si="11">SUM(C46:C49)</f>
        <v>30</v>
      </c>
      <c r="T19" s="17">
        <f t="shared" si="11"/>
        <v>9</v>
      </c>
      <c r="U19" s="17">
        <f t="shared" si="11"/>
        <v>5</v>
      </c>
      <c r="V19" s="17">
        <f t="shared" si="11"/>
        <v>2</v>
      </c>
      <c r="W19" s="17">
        <f t="shared" si="11"/>
        <v>0</v>
      </c>
      <c r="X19" s="17">
        <f t="shared" si="11"/>
        <v>0</v>
      </c>
      <c r="Y19" s="17">
        <f t="shared" si="11"/>
        <v>11</v>
      </c>
      <c r="Z19" s="17">
        <f t="shared" si="11"/>
        <v>6</v>
      </c>
      <c r="AA19" s="17">
        <f t="shared" si="11"/>
        <v>0</v>
      </c>
      <c r="AB19" s="17">
        <f t="shared" si="11"/>
        <v>0</v>
      </c>
      <c r="AC19" s="17">
        <f t="shared" si="11"/>
        <v>55</v>
      </c>
      <c r="AD19" s="17">
        <f t="shared" si="11"/>
        <v>0</v>
      </c>
      <c r="AE19" s="31">
        <f t="shared" si="11"/>
        <v>63</v>
      </c>
      <c r="AF19" s="31">
        <f t="shared" si="11"/>
        <v>118</v>
      </c>
    </row>
    <row r="20" spans="2:32" ht="23.1" customHeight="1" x14ac:dyDescent="0.25">
      <c r="B20" s="45" t="s">
        <v>47</v>
      </c>
      <c r="C20" s="50">
        <v>6</v>
      </c>
      <c r="D20" s="50">
        <v>1</v>
      </c>
      <c r="E20" s="50">
        <v>1</v>
      </c>
      <c r="F20" s="50">
        <v>4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19</v>
      </c>
      <c r="N20" s="50">
        <v>0</v>
      </c>
      <c r="O20" s="17">
        <f t="shared" si="0"/>
        <v>12</v>
      </c>
      <c r="P20" s="17">
        <f t="shared" si="1"/>
        <v>31</v>
      </c>
      <c r="R20" s="1" t="s">
        <v>16</v>
      </c>
      <c r="S20" s="17">
        <f t="shared" ref="S20:AF20" si="12">SUM(C50:C53)</f>
        <v>35</v>
      </c>
      <c r="T20" s="17">
        <f t="shared" si="12"/>
        <v>4</v>
      </c>
      <c r="U20" s="17">
        <f t="shared" si="12"/>
        <v>8</v>
      </c>
      <c r="V20" s="17">
        <f t="shared" si="12"/>
        <v>2</v>
      </c>
      <c r="W20" s="17">
        <f t="shared" si="12"/>
        <v>0</v>
      </c>
      <c r="X20" s="17">
        <f t="shared" si="12"/>
        <v>0</v>
      </c>
      <c r="Y20" s="17">
        <f t="shared" si="12"/>
        <v>9</v>
      </c>
      <c r="Z20" s="17">
        <f t="shared" si="12"/>
        <v>2</v>
      </c>
      <c r="AA20" s="17">
        <f t="shared" si="12"/>
        <v>0</v>
      </c>
      <c r="AB20" s="17">
        <f t="shared" si="12"/>
        <v>0</v>
      </c>
      <c r="AC20" s="17">
        <f t="shared" si="12"/>
        <v>78</v>
      </c>
      <c r="AD20" s="17">
        <f t="shared" si="12"/>
        <v>0</v>
      </c>
      <c r="AE20" s="31">
        <f t="shared" si="12"/>
        <v>60</v>
      </c>
      <c r="AF20" s="31">
        <f t="shared" si="12"/>
        <v>138</v>
      </c>
    </row>
    <row r="21" spans="2:32" ht="23.1" customHeight="1" x14ac:dyDescent="0.25">
      <c r="B21" s="45" t="s">
        <v>48</v>
      </c>
      <c r="C21" s="50">
        <v>7</v>
      </c>
      <c r="D21" s="50">
        <v>3</v>
      </c>
      <c r="E21" s="50">
        <v>2</v>
      </c>
      <c r="F21" s="50">
        <v>0</v>
      </c>
      <c r="G21" s="50">
        <v>1</v>
      </c>
      <c r="H21" s="50">
        <v>0</v>
      </c>
      <c r="I21" s="50">
        <v>1</v>
      </c>
      <c r="J21" s="50">
        <v>1</v>
      </c>
      <c r="K21" s="50">
        <v>0</v>
      </c>
      <c r="L21" s="50">
        <v>0</v>
      </c>
      <c r="M21" s="50">
        <v>22</v>
      </c>
      <c r="N21" s="50">
        <v>0</v>
      </c>
      <c r="O21" s="17">
        <f t="shared" si="0"/>
        <v>15</v>
      </c>
      <c r="P21" s="17">
        <f t="shared" si="1"/>
        <v>37</v>
      </c>
      <c r="R21" s="36" t="s">
        <v>20</v>
      </c>
      <c r="S21" s="34">
        <f t="shared" ref="S21:AF21" si="13">SUM(C54:C57)</f>
        <v>52</v>
      </c>
      <c r="T21" s="17">
        <f t="shared" si="13"/>
        <v>9</v>
      </c>
      <c r="U21" s="17">
        <f t="shared" si="13"/>
        <v>7</v>
      </c>
      <c r="V21" s="17">
        <f t="shared" si="13"/>
        <v>2</v>
      </c>
      <c r="W21" s="17">
        <f t="shared" si="13"/>
        <v>2</v>
      </c>
      <c r="X21" s="17">
        <f t="shared" si="13"/>
        <v>0</v>
      </c>
      <c r="Y21" s="17">
        <f t="shared" si="13"/>
        <v>9</v>
      </c>
      <c r="Z21" s="17">
        <f t="shared" si="13"/>
        <v>6</v>
      </c>
      <c r="AA21" s="17">
        <f t="shared" si="13"/>
        <v>0</v>
      </c>
      <c r="AB21" s="17">
        <f t="shared" si="13"/>
        <v>1</v>
      </c>
      <c r="AC21" s="17">
        <f t="shared" si="13"/>
        <v>54</v>
      </c>
      <c r="AD21" s="17">
        <f t="shared" si="13"/>
        <v>0</v>
      </c>
      <c r="AE21" s="31">
        <f t="shared" si="13"/>
        <v>88</v>
      </c>
      <c r="AF21" s="31">
        <f t="shared" si="13"/>
        <v>142</v>
      </c>
    </row>
    <row r="22" spans="2:32" ht="23.1" customHeight="1" x14ac:dyDescent="0.25">
      <c r="B22" s="45" t="s">
        <v>49</v>
      </c>
      <c r="C22" s="50">
        <v>7</v>
      </c>
      <c r="D22" s="50">
        <v>1</v>
      </c>
      <c r="E22" s="50">
        <v>1</v>
      </c>
      <c r="F22" s="50">
        <v>1</v>
      </c>
      <c r="G22" s="50">
        <v>0</v>
      </c>
      <c r="H22" s="50">
        <v>0</v>
      </c>
      <c r="I22" s="50">
        <v>1</v>
      </c>
      <c r="J22" s="50">
        <v>1</v>
      </c>
      <c r="K22" s="50">
        <v>0</v>
      </c>
      <c r="L22" s="50">
        <v>0</v>
      </c>
      <c r="M22" s="50">
        <v>22</v>
      </c>
      <c r="N22" s="50">
        <v>0</v>
      </c>
      <c r="O22" s="17">
        <f t="shared" si="0"/>
        <v>12</v>
      </c>
      <c r="P22" s="17">
        <f t="shared" si="1"/>
        <v>34</v>
      </c>
      <c r="R22" s="36" t="s">
        <v>146</v>
      </c>
      <c r="S22" s="34">
        <f>SUM(C58:C61)</f>
        <v>33</v>
      </c>
      <c r="T22" s="34">
        <f t="shared" ref="T22:AF22" si="14">SUM(D58:D61)</f>
        <v>4</v>
      </c>
      <c r="U22" s="34">
        <f t="shared" si="14"/>
        <v>7</v>
      </c>
      <c r="V22" s="34">
        <f t="shared" si="14"/>
        <v>9</v>
      </c>
      <c r="W22" s="34">
        <f t="shared" si="14"/>
        <v>1</v>
      </c>
      <c r="X22" s="34">
        <f t="shared" si="14"/>
        <v>0</v>
      </c>
      <c r="Y22" s="34">
        <f t="shared" si="14"/>
        <v>1</v>
      </c>
      <c r="Z22" s="34">
        <f t="shared" si="14"/>
        <v>0</v>
      </c>
      <c r="AA22" s="34">
        <f t="shared" si="14"/>
        <v>0</v>
      </c>
      <c r="AB22" s="34">
        <f t="shared" si="14"/>
        <v>1</v>
      </c>
      <c r="AC22" s="34">
        <f t="shared" si="14"/>
        <v>57</v>
      </c>
      <c r="AD22" s="34">
        <f t="shared" si="14"/>
        <v>0</v>
      </c>
      <c r="AE22" s="31">
        <f t="shared" si="14"/>
        <v>56</v>
      </c>
      <c r="AF22" s="31">
        <f t="shared" si="14"/>
        <v>113</v>
      </c>
    </row>
    <row r="23" spans="2:32" ht="23.1" customHeight="1" x14ac:dyDescent="0.25">
      <c r="B23" s="45" t="s">
        <v>50</v>
      </c>
      <c r="C23" s="50">
        <v>4</v>
      </c>
      <c r="D23" s="50">
        <v>1</v>
      </c>
      <c r="E23" s="50">
        <v>1</v>
      </c>
      <c r="F23" s="50">
        <v>2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27</v>
      </c>
      <c r="N23" s="50">
        <v>0</v>
      </c>
      <c r="O23" s="17">
        <f t="shared" si="0"/>
        <v>8</v>
      </c>
      <c r="P23" s="17">
        <f t="shared" si="1"/>
        <v>35</v>
      </c>
      <c r="R23" s="36" t="s">
        <v>147</v>
      </c>
      <c r="S23" s="34">
        <f>SUM(C62:C65)</f>
        <v>30</v>
      </c>
      <c r="T23" s="34">
        <f t="shared" ref="T23:AF23" si="15">SUM(D62:D65)</f>
        <v>6</v>
      </c>
      <c r="U23" s="34">
        <f t="shared" si="15"/>
        <v>2</v>
      </c>
      <c r="V23" s="34">
        <f t="shared" si="15"/>
        <v>5</v>
      </c>
      <c r="W23" s="34">
        <f t="shared" si="15"/>
        <v>0</v>
      </c>
      <c r="X23" s="34">
        <f t="shared" si="15"/>
        <v>0</v>
      </c>
      <c r="Y23" s="34">
        <f t="shared" si="15"/>
        <v>3</v>
      </c>
      <c r="Z23" s="34">
        <f t="shared" si="15"/>
        <v>2</v>
      </c>
      <c r="AA23" s="34">
        <f t="shared" si="15"/>
        <v>1</v>
      </c>
      <c r="AB23" s="34">
        <f t="shared" si="15"/>
        <v>0</v>
      </c>
      <c r="AC23" s="34">
        <f t="shared" si="15"/>
        <v>74</v>
      </c>
      <c r="AD23" s="34">
        <f t="shared" si="15"/>
        <v>0</v>
      </c>
      <c r="AE23" s="31">
        <f t="shared" si="15"/>
        <v>49</v>
      </c>
      <c r="AF23" s="31">
        <f t="shared" si="15"/>
        <v>123</v>
      </c>
    </row>
    <row r="24" spans="2:32" ht="23.1" customHeight="1" x14ac:dyDescent="0.25">
      <c r="B24" s="45" t="s">
        <v>51</v>
      </c>
      <c r="C24" s="50">
        <v>7</v>
      </c>
      <c r="D24" s="50">
        <v>1</v>
      </c>
      <c r="E24" s="50">
        <v>2</v>
      </c>
      <c r="F24" s="50">
        <v>1</v>
      </c>
      <c r="G24" s="50">
        <v>0</v>
      </c>
      <c r="H24" s="50">
        <v>0</v>
      </c>
      <c r="I24" s="50">
        <v>4</v>
      </c>
      <c r="J24" s="50">
        <v>0</v>
      </c>
      <c r="K24" s="50">
        <v>0</v>
      </c>
      <c r="L24" s="50">
        <v>0</v>
      </c>
      <c r="M24" s="50">
        <v>26</v>
      </c>
      <c r="N24" s="50">
        <v>0</v>
      </c>
      <c r="O24" s="17">
        <f t="shared" si="0"/>
        <v>15</v>
      </c>
      <c r="P24" s="17">
        <f t="shared" si="1"/>
        <v>41</v>
      </c>
      <c r="R24" s="36" t="s">
        <v>148</v>
      </c>
      <c r="S24" s="34">
        <f>SUM(C66:C69)</f>
        <v>25</v>
      </c>
      <c r="T24" s="34">
        <f t="shared" ref="T24:AF24" si="16">SUM(D66:D69)</f>
        <v>1</v>
      </c>
      <c r="U24" s="34">
        <f t="shared" si="16"/>
        <v>7</v>
      </c>
      <c r="V24" s="34">
        <f t="shared" si="16"/>
        <v>4</v>
      </c>
      <c r="W24" s="34">
        <f t="shared" si="16"/>
        <v>0</v>
      </c>
      <c r="X24" s="34">
        <f t="shared" si="16"/>
        <v>0</v>
      </c>
      <c r="Y24" s="34">
        <f t="shared" si="16"/>
        <v>3</v>
      </c>
      <c r="Z24" s="34">
        <f t="shared" si="16"/>
        <v>1</v>
      </c>
      <c r="AA24" s="34">
        <f t="shared" si="16"/>
        <v>1</v>
      </c>
      <c r="AB24" s="34">
        <f t="shared" si="16"/>
        <v>0</v>
      </c>
      <c r="AC24" s="34">
        <f t="shared" si="16"/>
        <v>32</v>
      </c>
      <c r="AD24" s="34">
        <f t="shared" si="16"/>
        <v>0</v>
      </c>
      <c r="AE24" s="31">
        <f t="shared" si="16"/>
        <v>42</v>
      </c>
      <c r="AF24" s="31">
        <f t="shared" si="16"/>
        <v>74</v>
      </c>
    </row>
    <row r="25" spans="2:32" ht="23.1" customHeight="1" x14ac:dyDescent="0.25">
      <c r="B25" s="45" t="s">
        <v>52</v>
      </c>
      <c r="C25" s="50">
        <v>5</v>
      </c>
      <c r="D25" s="50">
        <v>0</v>
      </c>
      <c r="E25" s="50">
        <v>1</v>
      </c>
      <c r="F25" s="50">
        <v>0</v>
      </c>
      <c r="G25" s="50">
        <v>0</v>
      </c>
      <c r="H25" s="50">
        <v>0</v>
      </c>
      <c r="I25" s="50">
        <v>2</v>
      </c>
      <c r="J25" s="50">
        <v>2</v>
      </c>
      <c r="K25" s="50">
        <v>0</v>
      </c>
      <c r="L25" s="50">
        <v>0</v>
      </c>
      <c r="M25" s="50">
        <v>27</v>
      </c>
      <c r="N25" s="50">
        <v>0</v>
      </c>
      <c r="O25" s="17">
        <f t="shared" si="0"/>
        <v>10</v>
      </c>
      <c r="P25" s="17">
        <f t="shared" si="1"/>
        <v>37</v>
      </c>
      <c r="R25" s="36" t="s">
        <v>149</v>
      </c>
      <c r="S25" s="34">
        <f>SUM(C70:C73)</f>
        <v>14</v>
      </c>
      <c r="T25" s="34">
        <f t="shared" ref="T25:AF25" si="17">SUM(D70:D73)</f>
        <v>1</v>
      </c>
      <c r="U25" s="34">
        <f t="shared" si="17"/>
        <v>2</v>
      </c>
      <c r="V25" s="34">
        <f t="shared" si="17"/>
        <v>6</v>
      </c>
      <c r="W25" s="34">
        <f t="shared" si="17"/>
        <v>0</v>
      </c>
      <c r="X25" s="34">
        <f t="shared" si="17"/>
        <v>0</v>
      </c>
      <c r="Y25" s="34">
        <f t="shared" si="17"/>
        <v>3</v>
      </c>
      <c r="Z25" s="34">
        <f t="shared" si="17"/>
        <v>0</v>
      </c>
      <c r="AA25" s="34">
        <f t="shared" si="17"/>
        <v>1</v>
      </c>
      <c r="AB25" s="34">
        <f t="shared" si="17"/>
        <v>0</v>
      </c>
      <c r="AC25" s="34">
        <f t="shared" si="17"/>
        <v>39</v>
      </c>
      <c r="AD25" s="34">
        <f t="shared" si="17"/>
        <v>0</v>
      </c>
      <c r="AE25" s="31">
        <f t="shared" si="17"/>
        <v>27</v>
      </c>
      <c r="AF25" s="31">
        <f t="shared" si="17"/>
        <v>66</v>
      </c>
    </row>
    <row r="26" spans="2:32" ht="23.1" customHeight="1" x14ac:dyDescent="0.25">
      <c r="B26" s="45" t="s">
        <v>53</v>
      </c>
      <c r="C26" s="50">
        <v>9</v>
      </c>
      <c r="D26" s="50">
        <v>1</v>
      </c>
      <c r="E26" s="50">
        <v>2</v>
      </c>
      <c r="F26" s="50">
        <v>0</v>
      </c>
      <c r="G26" s="50">
        <v>0</v>
      </c>
      <c r="H26" s="50">
        <v>0</v>
      </c>
      <c r="I26" s="50">
        <v>3</v>
      </c>
      <c r="J26" s="50">
        <v>0</v>
      </c>
      <c r="K26" s="50">
        <v>0</v>
      </c>
      <c r="L26" s="50">
        <v>0</v>
      </c>
      <c r="M26" s="50">
        <v>21</v>
      </c>
      <c r="N26" s="50">
        <v>1</v>
      </c>
      <c r="O26" s="17">
        <f t="shared" si="0"/>
        <v>16</v>
      </c>
      <c r="P26" s="17">
        <f t="shared" si="1"/>
        <v>37</v>
      </c>
      <c r="R26" s="36" t="s">
        <v>150</v>
      </c>
      <c r="S26" s="34">
        <f>SUM(C74:C77)</f>
        <v>8</v>
      </c>
      <c r="T26" s="34">
        <f t="shared" ref="T26:AF26" si="18">SUM(D74:D77)</f>
        <v>3</v>
      </c>
      <c r="U26" s="34">
        <f t="shared" si="18"/>
        <v>2</v>
      </c>
      <c r="V26" s="34">
        <f t="shared" si="18"/>
        <v>2</v>
      </c>
      <c r="W26" s="34">
        <f t="shared" si="18"/>
        <v>0</v>
      </c>
      <c r="X26" s="34">
        <f t="shared" si="18"/>
        <v>0</v>
      </c>
      <c r="Y26" s="34">
        <f t="shared" si="18"/>
        <v>1</v>
      </c>
      <c r="Z26" s="34">
        <f t="shared" si="18"/>
        <v>0</v>
      </c>
      <c r="AA26" s="34">
        <f t="shared" si="18"/>
        <v>1</v>
      </c>
      <c r="AB26" s="34">
        <f t="shared" si="18"/>
        <v>0</v>
      </c>
      <c r="AC26" s="34">
        <f t="shared" si="18"/>
        <v>14</v>
      </c>
      <c r="AD26" s="34">
        <f t="shared" si="18"/>
        <v>0</v>
      </c>
      <c r="AE26" s="31">
        <f t="shared" si="18"/>
        <v>17</v>
      </c>
      <c r="AF26" s="31">
        <f t="shared" si="18"/>
        <v>31</v>
      </c>
    </row>
    <row r="27" spans="2:32" ht="23.1" customHeight="1" x14ac:dyDescent="0.25">
      <c r="B27" s="45" t="s">
        <v>54</v>
      </c>
      <c r="C27" s="50">
        <v>6</v>
      </c>
      <c r="D27" s="50">
        <v>1</v>
      </c>
      <c r="E27" s="50">
        <v>2</v>
      </c>
      <c r="F27" s="50">
        <v>2</v>
      </c>
      <c r="G27" s="50">
        <v>0</v>
      </c>
      <c r="H27" s="50">
        <v>0</v>
      </c>
      <c r="I27" s="50">
        <v>3</v>
      </c>
      <c r="J27" s="50">
        <v>1</v>
      </c>
      <c r="K27" s="50">
        <v>0</v>
      </c>
      <c r="L27" s="50">
        <v>0</v>
      </c>
      <c r="M27" s="50">
        <v>17</v>
      </c>
      <c r="N27" s="50">
        <v>0</v>
      </c>
      <c r="O27" s="17">
        <f t="shared" si="0"/>
        <v>15</v>
      </c>
      <c r="P27" s="17">
        <f t="shared" si="1"/>
        <v>32</v>
      </c>
      <c r="R27" s="36" t="s">
        <v>151</v>
      </c>
      <c r="S27" s="34">
        <f>SUM(C78:C81)</f>
        <v>12</v>
      </c>
      <c r="T27" s="34">
        <f t="shared" ref="T27:AF27" si="19">SUM(D78:D81)</f>
        <v>3</v>
      </c>
      <c r="U27" s="34">
        <f t="shared" si="19"/>
        <v>3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1</v>
      </c>
      <c r="Z27" s="34">
        <f t="shared" si="19"/>
        <v>1</v>
      </c>
      <c r="AA27" s="34">
        <f t="shared" si="19"/>
        <v>0</v>
      </c>
      <c r="AB27" s="34">
        <f t="shared" si="19"/>
        <v>0</v>
      </c>
      <c r="AC27" s="34">
        <f t="shared" si="19"/>
        <v>16</v>
      </c>
      <c r="AD27" s="34">
        <f t="shared" si="19"/>
        <v>0</v>
      </c>
      <c r="AE27" s="31">
        <f t="shared" si="19"/>
        <v>20</v>
      </c>
      <c r="AF27" s="31">
        <f t="shared" si="19"/>
        <v>36</v>
      </c>
    </row>
    <row r="28" spans="2:32" ht="23.1" customHeight="1" x14ac:dyDescent="0.25">
      <c r="B28" s="45" t="s">
        <v>55</v>
      </c>
      <c r="C28" s="50">
        <v>5</v>
      </c>
      <c r="D28" s="50">
        <v>0</v>
      </c>
      <c r="E28" s="50">
        <v>2</v>
      </c>
      <c r="F28" s="50">
        <v>0</v>
      </c>
      <c r="G28" s="50">
        <v>0</v>
      </c>
      <c r="H28" s="50">
        <v>0</v>
      </c>
      <c r="I28" s="50">
        <v>2</v>
      </c>
      <c r="J28" s="50">
        <v>0</v>
      </c>
      <c r="K28" s="50">
        <v>0</v>
      </c>
      <c r="L28" s="50">
        <v>0</v>
      </c>
      <c r="M28" s="50">
        <v>19</v>
      </c>
      <c r="N28" s="50">
        <v>0</v>
      </c>
      <c r="O28" s="17">
        <f t="shared" si="0"/>
        <v>9</v>
      </c>
      <c r="P28" s="17">
        <f t="shared" si="1"/>
        <v>28</v>
      </c>
      <c r="R28" s="36" t="s">
        <v>152</v>
      </c>
      <c r="S28" s="34">
        <f>SUM(C82:C85)</f>
        <v>11</v>
      </c>
      <c r="T28" s="34">
        <f t="shared" ref="T28:AF28" si="20">SUM(D82:D85)</f>
        <v>3</v>
      </c>
      <c r="U28" s="34">
        <f t="shared" si="20"/>
        <v>3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1</v>
      </c>
      <c r="Z28" s="34">
        <f t="shared" si="20"/>
        <v>1</v>
      </c>
      <c r="AA28" s="34">
        <f t="shared" si="20"/>
        <v>0</v>
      </c>
      <c r="AB28" s="34">
        <f t="shared" si="20"/>
        <v>0</v>
      </c>
      <c r="AC28" s="34">
        <f t="shared" si="20"/>
        <v>13</v>
      </c>
      <c r="AD28" s="34">
        <f t="shared" si="20"/>
        <v>0</v>
      </c>
      <c r="AE28" s="31">
        <f t="shared" si="20"/>
        <v>19</v>
      </c>
      <c r="AF28" s="31">
        <f t="shared" si="20"/>
        <v>32</v>
      </c>
    </row>
    <row r="29" spans="2:32" ht="23.1" customHeight="1" x14ac:dyDescent="0.25">
      <c r="B29" s="45" t="s">
        <v>56</v>
      </c>
      <c r="C29" s="50">
        <v>5</v>
      </c>
      <c r="D29" s="50">
        <v>0</v>
      </c>
      <c r="E29" s="50">
        <v>3</v>
      </c>
      <c r="F29" s="50">
        <v>0</v>
      </c>
      <c r="G29" s="50">
        <v>0</v>
      </c>
      <c r="H29" s="50">
        <v>0</v>
      </c>
      <c r="I29" s="50">
        <v>1</v>
      </c>
      <c r="J29" s="50">
        <v>0</v>
      </c>
      <c r="K29" s="50">
        <v>0</v>
      </c>
      <c r="L29" s="50">
        <v>0</v>
      </c>
      <c r="M29" s="50">
        <v>19</v>
      </c>
      <c r="N29" s="50">
        <v>0</v>
      </c>
      <c r="O29" s="17">
        <f t="shared" si="0"/>
        <v>9</v>
      </c>
      <c r="P29" s="17">
        <f t="shared" si="1"/>
        <v>28</v>
      </c>
      <c r="R29" s="36" t="s">
        <v>153</v>
      </c>
      <c r="S29" s="34">
        <f>SUM(C86:C89)</f>
        <v>5</v>
      </c>
      <c r="T29" s="34">
        <f t="shared" ref="T29:AF29" si="21">SUM(D86:D89)</f>
        <v>2</v>
      </c>
      <c r="U29" s="34">
        <f t="shared" si="21"/>
        <v>4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1</v>
      </c>
      <c r="Z29" s="34">
        <f t="shared" si="21"/>
        <v>2</v>
      </c>
      <c r="AA29" s="34">
        <f t="shared" si="21"/>
        <v>0</v>
      </c>
      <c r="AB29" s="34">
        <f t="shared" si="21"/>
        <v>0</v>
      </c>
      <c r="AC29" s="34">
        <f t="shared" si="21"/>
        <v>8</v>
      </c>
      <c r="AD29" s="34">
        <f t="shared" si="21"/>
        <v>0</v>
      </c>
      <c r="AE29" s="31">
        <f t="shared" si="21"/>
        <v>14</v>
      </c>
      <c r="AF29" s="31">
        <f t="shared" si="21"/>
        <v>22</v>
      </c>
    </row>
    <row r="30" spans="2:32" ht="23.1" customHeight="1" x14ac:dyDescent="0.25">
      <c r="B30" s="45" t="s">
        <v>57</v>
      </c>
      <c r="C30" s="50">
        <v>9</v>
      </c>
      <c r="D30" s="50">
        <v>1</v>
      </c>
      <c r="E30" s="50">
        <v>1</v>
      </c>
      <c r="F30" s="50">
        <v>4</v>
      </c>
      <c r="G30" s="50">
        <v>0</v>
      </c>
      <c r="H30" s="50">
        <v>0</v>
      </c>
      <c r="I30" s="50">
        <v>4</v>
      </c>
      <c r="J30" s="50">
        <v>0</v>
      </c>
      <c r="K30" s="50">
        <v>0</v>
      </c>
      <c r="L30" s="50">
        <v>0</v>
      </c>
      <c r="M30" s="50">
        <v>16</v>
      </c>
      <c r="N30" s="50">
        <v>0</v>
      </c>
      <c r="O30" s="17">
        <f t="shared" si="0"/>
        <v>19</v>
      </c>
      <c r="P30" s="17">
        <f t="shared" si="1"/>
        <v>35</v>
      </c>
      <c r="R30" s="36" t="s">
        <v>154</v>
      </c>
      <c r="S30" s="34">
        <f>SUM(C90:C93)</f>
        <v>3</v>
      </c>
      <c r="T30" s="34">
        <f t="shared" ref="T30:AF30" si="22">SUM(D90:D93)</f>
        <v>0</v>
      </c>
      <c r="U30" s="34">
        <f t="shared" si="22"/>
        <v>1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1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1</v>
      </c>
      <c r="AD30" s="34">
        <f t="shared" si="22"/>
        <v>0</v>
      </c>
      <c r="AE30" s="31">
        <f t="shared" si="22"/>
        <v>5</v>
      </c>
      <c r="AF30" s="31">
        <f t="shared" si="22"/>
        <v>6</v>
      </c>
    </row>
    <row r="31" spans="2:32" ht="23.1" customHeight="1" x14ac:dyDescent="0.25">
      <c r="B31" s="46" t="s">
        <v>58</v>
      </c>
      <c r="C31" s="50">
        <v>6</v>
      </c>
      <c r="D31" s="50">
        <v>0</v>
      </c>
      <c r="E31" s="50">
        <v>1</v>
      </c>
      <c r="F31" s="50">
        <v>0</v>
      </c>
      <c r="G31" s="50">
        <v>0</v>
      </c>
      <c r="H31" s="50">
        <v>0</v>
      </c>
      <c r="I31" s="50">
        <v>1</v>
      </c>
      <c r="J31" s="50">
        <v>2</v>
      </c>
      <c r="K31" s="50">
        <v>0</v>
      </c>
      <c r="L31" s="50">
        <v>0</v>
      </c>
      <c r="M31" s="50">
        <v>24</v>
      </c>
      <c r="N31" s="50">
        <v>0</v>
      </c>
      <c r="O31" s="17">
        <f t="shared" si="0"/>
        <v>10</v>
      </c>
      <c r="P31" s="17">
        <f t="shared" si="1"/>
        <v>34</v>
      </c>
      <c r="R31" s="36" t="s">
        <v>155</v>
      </c>
      <c r="S31" s="34">
        <f>SUM(C94:C97)</f>
        <v>9</v>
      </c>
      <c r="T31" s="34">
        <f t="shared" ref="T31:AF31" si="23">SUM(D94:D97)</f>
        <v>1</v>
      </c>
      <c r="U31" s="34">
        <f t="shared" si="23"/>
        <v>3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0</v>
      </c>
      <c r="AA31" s="34">
        <f t="shared" si="23"/>
        <v>1</v>
      </c>
      <c r="AB31" s="34">
        <f t="shared" si="23"/>
        <v>0</v>
      </c>
      <c r="AC31" s="34">
        <f t="shared" si="23"/>
        <v>4</v>
      </c>
      <c r="AD31" s="34">
        <f t="shared" si="23"/>
        <v>0</v>
      </c>
      <c r="AE31" s="31">
        <f t="shared" si="23"/>
        <v>14</v>
      </c>
      <c r="AF31" s="31">
        <f t="shared" si="23"/>
        <v>18</v>
      </c>
    </row>
    <row r="32" spans="2:32" ht="23.1" customHeight="1" x14ac:dyDescent="0.25">
      <c r="B32" s="46" t="s">
        <v>59</v>
      </c>
      <c r="C32" s="50">
        <v>5</v>
      </c>
      <c r="D32" s="50">
        <v>1</v>
      </c>
      <c r="E32" s="50">
        <v>1</v>
      </c>
      <c r="F32" s="50">
        <v>1</v>
      </c>
      <c r="G32" s="50">
        <v>0</v>
      </c>
      <c r="H32" s="50">
        <v>0</v>
      </c>
      <c r="I32" s="50">
        <v>1</v>
      </c>
      <c r="J32" s="50">
        <v>0</v>
      </c>
      <c r="K32" s="50">
        <v>0</v>
      </c>
      <c r="L32" s="50">
        <v>0</v>
      </c>
      <c r="M32" s="50">
        <v>21</v>
      </c>
      <c r="N32" s="50">
        <v>0</v>
      </c>
      <c r="O32" s="17">
        <f t="shared" si="0"/>
        <v>9</v>
      </c>
      <c r="P32" s="17">
        <f t="shared" si="1"/>
        <v>30</v>
      </c>
      <c r="R32" s="62" t="s">
        <v>156</v>
      </c>
      <c r="S32" s="34">
        <f>SUM(C98:C101)</f>
        <v>16</v>
      </c>
      <c r="T32" s="34">
        <f t="shared" ref="T32:AF32" si="24">SUM(D98:D101)</f>
        <v>6</v>
      </c>
      <c r="U32" s="34">
        <f t="shared" si="24"/>
        <v>4</v>
      </c>
      <c r="V32" s="34">
        <f t="shared" si="24"/>
        <v>2</v>
      </c>
      <c r="W32" s="34">
        <f t="shared" si="24"/>
        <v>0</v>
      </c>
      <c r="X32" s="34">
        <f t="shared" si="24"/>
        <v>0</v>
      </c>
      <c r="Y32" s="34">
        <f t="shared" si="24"/>
        <v>3</v>
      </c>
      <c r="Z32" s="34">
        <f t="shared" si="24"/>
        <v>1</v>
      </c>
      <c r="AA32" s="34">
        <f t="shared" si="24"/>
        <v>2</v>
      </c>
      <c r="AB32" s="34">
        <f t="shared" si="24"/>
        <v>0</v>
      </c>
      <c r="AC32" s="34">
        <f t="shared" si="24"/>
        <v>13</v>
      </c>
      <c r="AD32" s="34">
        <f t="shared" si="24"/>
        <v>0</v>
      </c>
      <c r="AE32" s="31">
        <f t="shared" si="24"/>
        <v>34</v>
      </c>
      <c r="AF32" s="31">
        <f t="shared" si="24"/>
        <v>47</v>
      </c>
    </row>
    <row r="33" spans="2:32" ht="23.1" customHeight="1" x14ac:dyDescent="0.25">
      <c r="B33" s="45" t="s">
        <v>60</v>
      </c>
      <c r="C33" s="50">
        <v>9</v>
      </c>
      <c r="D33" s="50">
        <v>2</v>
      </c>
      <c r="E33" s="50">
        <v>1</v>
      </c>
      <c r="F33" s="50">
        <v>2</v>
      </c>
      <c r="G33" s="50">
        <v>0</v>
      </c>
      <c r="H33" s="50">
        <v>0</v>
      </c>
      <c r="I33" s="50">
        <v>2</v>
      </c>
      <c r="J33" s="50">
        <v>1</v>
      </c>
      <c r="K33" s="50">
        <v>0</v>
      </c>
      <c r="L33" s="50">
        <v>0</v>
      </c>
      <c r="M33" s="50">
        <v>17</v>
      </c>
      <c r="N33" s="50">
        <v>0</v>
      </c>
      <c r="O33" s="17">
        <f t="shared" si="0"/>
        <v>17</v>
      </c>
      <c r="P33" s="17">
        <f t="shared" si="1"/>
        <v>34</v>
      </c>
      <c r="R33" s="62" t="s">
        <v>157</v>
      </c>
      <c r="S33" s="34">
        <f>SUM(C102:C105)</f>
        <v>27</v>
      </c>
      <c r="T33" s="34">
        <f t="shared" ref="T33:AF33" si="25">SUM(D102:D105)</f>
        <v>6</v>
      </c>
      <c r="U33" s="34">
        <f t="shared" si="25"/>
        <v>6</v>
      </c>
      <c r="V33" s="34">
        <f t="shared" si="25"/>
        <v>4</v>
      </c>
      <c r="W33" s="34">
        <f t="shared" si="25"/>
        <v>1</v>
      </c>
      <c r="X33" s="34">
        <f t="shared" si="25"/>
        <v>0</v>
      </c>
      <c r="Y33" s="34">
        <f t="shared" si="25"/>
        <v>10</v>
      </c>
      <c r="Z33" s="34">
        <f t="shared" si="25"/>
        <v>4</v>
      </c>
      <c r="AA33" s="34">
        <f t="shared" si="25"/>
        <v>1</v>
      </c>
      <c r="AB33" s="34">
        <f t="shared" si="25"/>
        <v>0</v>
      </c>
      <c r="AC33" s="34">
        <f t="shared" si="25"/>
        <v>45</v>
      </c>
      <c r="AD33" s="34">
        <f t="shared" si="25"/>
        <v>0</v>
      </c>
      <c r="AE33" s="31">
        <f t="shared" si="25"/>
        <v>59</v>
      </c>
      <c r="AF33" s="31">
        <f t="shared" si="25"/>
        <v>104</v>
      </c>
    </row>
    <row r="34" spans="2:32" ht="23.1" customHeight="1" x14ac:dyDescent="0.25">
      <c r="B34" s="46" t="s">
        <v>61</v>
      </c>
      <c r="C34" s="50">
        <v>7</v>
      </c>
      <c r="D34" s="50">
        <v>2</v>
      </c>
      <c r="E34" s="50">
        <v>1</v>
      </c>
      <c r="F34" s="50">
        <v>2</v>
      </c>
      <c r="G34" s="50">
        <v>0</v>
      </c>
      <c r="H34" s="50">
        <v>0</v>
      </c>
      <c r="I34" s="50">
        <v>2</v>
      </c>
      <c r="J34" s="50">
        <v>0</v>
      </c>
      <c r="K34" s="50">
        <v>0</v>
      </c>
      <c r="L34" s="50">
        <v>0</v>
      </c>
      <c r="M34" s="50">
        <v>23</v>
      </c>
      <c r="N34" s="50">
        <v>0</v>
      </c>
      <c r="O34" s="17">
        <f t="shared" si="0"/>
        <v>14</v>
      </c>
      <c r="P34" s="17">
        <f t="shared" si="1"/>
        <v>37</v>
      </c>
      <c r="R34" s="58" t="s">
        <v>90</v>
      </c>
      <c r="S34" s="59">
        <f t="shared" ref="S34:AF34" si="26">MAX(S10:S12)</f>
        <v>20</v>
      </c>
      <c r="T34" s="59">
        <f t="shared" si="26"/>
        <v>7</v>
      </c>
      <c r="U34" s="59">
        <f t="shared" si="26"/>
        <v>5</v>
      </c>
      <c r="V34" s="59">
        <f t="shared" si="26"/>
        <v>9</v>
      </c>
      <c r="W34" s="59">
        <f t="shared" si="26"/>
        <v>2</v>
      </c>
      <c r="X34" s="59">
        <f t="shared" si="26"/>
        <v>0</v>
      </c>
      <c r="Y34" s="59">
        <f t="shared" si="26"/>
        <v>2</v>
      </c>
      <c r="Z34" s="59">
        <f t="shared" si="26"/>
        <v>3</v>
      </c>
      <c r="AA34" s="59">
        <f t="shared" si="26"/>
        <v>0</v>
      </c>
      <c r="AB34" s="59">
        <f t="shared" si="26"/>
        <v>0</v>
      </c>
      <c r="AC34" s="59">
        <f t="shared" si="26"/>
        <v>87</v>
      </c>
      <c r="AD34" s="59">
        <f t="shared" si="26"/>
        <v>0</v>
      </c>
      <c r="AE34" s="40">
        <f t="shared" si="26"/>
        <v>47</v>
      </c>
      <c r="AF34" s="40">
        <f t="shared" si="26"/>
        <v>134</v>
      </c>
    </row>
    <row r="35" spans="2:32" ht="23.1" customHeight="1" x14ac:dyDescent="0.25">
      <c r="B35" s="46" t="s">
        <v>62</v>
      </c>
      <c r="C35" s="50">
        <v>5</v>
      </c>
      <c r="D35" s="50">
        <v>1</v>
      </c>
      <c r="E35" s="50">
        <v>3</v>
      </c>
      <c r="F35" s="50">
        <v>0</v>
      </c>
      <c r="G35" s="50">
        <v>0</v>
      </c>
      <c r="H35" s="50">
        <v>0</v>
      </c>
      <c r="I35" s="50">
        <v>4</v>
      </c>
      <c r="J35" s="50">
        <v>1</v>
      </c>
      <c r="K35" s="50">
        <v>1</v>
      </c>
      <c r="L35" s="50">
        <v>0</v>
      </c>
      <c r="M35" s="50">
        <v>12</v>
      </c>
      <c r="N35" s="50">
        <v>0</v>
      </c>
      <c r="O35" s="17">
        <f t="shared" si="0"/>
        <v>15</v>
      </c>
      <c r="P35" s="17">
        <f t="shared" si="1"/>
        <v>27</v>
      </c>
      <c r="R35" s="58" t="s">
        <v>91</v>
      </c>
      <c r="S35" s="59">
        <f t="shared" ref="S35:AF35" si="27">MAX(S13:S18)</f>
        <v>33</v>
      </c>
      <c r="T35" s="59">
        <f t="shared" si="27"/>
        <v>5</v>
      </c>
      <c r="U35" s="59">
        <f t="shared" si="27"/>
        <v>9</v>
      </c>
      <c r="V35" s="59">
        <f t="shared" si="27"/>
        <v>7</v>
      </c>
      <c r="W35" s="59">
        <f t="shared" si="27"/>
        <v>0</v>
      </c>
      <c r="X35" s="59">
        <f t="shared" si="27"/>
        <v>0</v>
      </c>
      <c r="Y35" s="59">
        <f t="shared" si="27"/>
        <v>15</v>
      </c>
      <c r="Z35" s="59">
        <f t="shared" si="27"/>
        <v>3</v>
      </c>
      <c r="AA35" s="59">
        <f t="shared" si="27"/>
        <v>1</v>
      </c>
      <c r="AB35" s="59">
        <f t="shared" si="27"/>
        <v>0</v>
      </c>
      <c r="AC35" s="59">
        <f t="shared" si="27"/>
        <v>102</v>
      </c>
      <c r="AD35" s="59">
        <f t="shared" si="27"/>
        <v>1</v>
      </c>
      <c r="AE35" s="40">
        <f t="shared" si="27"/>
        <v>55</v>
      </c>
      <c r="AF35" s="40">
        <f t="shared" si="27"/>
        <v>147</v>
      </c>
    </row>
    <row r="36" spans="2:32" ht="23.1" customHeight="1" x14ac:dyDescent="0.25">
      <c r="B36" s="46" t="s">
        <v>63</v>
      </c>
      <c r="C36" s="50">
        <v>6</v>
      </c>
      <c r="D36" s="50">
        <v>1</v>
      </c>
      <c r="E36" s="50">
        <v>1</v>
      </c>
      <c r="F36" s="50">
        <v>1</v>
      </c>
      <c r="G36" s="50">
        <v>0</v>
      </c>
      <c r="H36" s="50">
        <v>0</v>
      </c>
      <c r="I36" s="50">
        <v>4</v>
      </c>
      <c r="J36" s="50">
        <v>0</v>
      </c>
      <c r="K36" s="50">
        <v>0</v>
      </c>
      <c r="L36" s="50">
        <v>0</v>
      </c>
      <c r="M36" s="50">
        <v>12</v>
      </c>
      <c r="N36" s="50">
        <v>0</v>
      </c>
      <c r="O36" s="17">
        <f t="shared" si="0"/>
        <v>13</v>
      </c>
      <c r="P36" s="17">
        <f t="shared" si="1"/>
        <v>25</v>
      </c>
      <c r="R36" s="58" t="s">
        <v>92</v>
      </c>
      <c r="S36" s="59">
        <f t="shared" ref="S36:AF36" si="28">MAX(S19:S21)</f>
        <v>52</v>
      </c>
      <c r="T36" s="59">
        <f t="shared" si="28"/>
        <v>9</v>
      </c>
      <c r="U36" s="59">
        <f t="shared" si="28"/>
        <v>8</v>
      </c>
      <c r="V36" s="59">
        <f t="shared" si="28"/>
        <v>2</v>
      </c>
      <c r="W36" s="59">
        <f t="shared" si="28"/>
        <v>2</v>
      </c>
      <c r="X36" s="59">
        <f t="shared" si="28"/>
        <v>0</v>
      </c>
      <c r="Y36" s="59">
        <f t="shared" si="28"/>
        <v>11</v>
      </c>
      <c r="Z36" s="59">
        <f t="shared" si="28"/>
        <v>6</v>
      </c>
      <c r="AA36" s="59">
        <f t="shared" si="28"/>
        <v>0</v>
      </c>
      <c r="AB36" s="59">
        <f t="shared" si="28"/>
        <v>1</v>
      </c>
      <c r="AC36" s="59">
        <f t="shared" si="28"/>
        <v>78</v>
      </c>
      <c r="AD36" s="59">
        <f t="shared" si="28"/>
        <v>0</v>
      </c>
      <c r="AE36" s="40">
        <f t="shared" si="28"/>
        <v>88</v>
      </c>
      <c r="AF36" s="40">
        <f t="shared" si="28"/>
        <v>142</v>
      </c>
    </row>
    <row r="37" spans="2:32" ht="23.1" customHeight="1" x14ac:dyDescent="0.25">
      <c r="B37" s="45" t="s">
        <v>64</v>
      </c>
      <c r="C37" s="50">
        <v>7</v>
      </c>
      <c r="D37" s="50">
        <v>0</v>
      </c>
      <c r="E37" s="50">
        <v>1</v>
      </c>
      <c r="F37" s="50">
        <v>1</v>
      </c>
      <c r="G37" s="50">
        <v>0</v>
      </c>
      <c r="H37" s="50">
        <v>0</v>
      </c>
      <c r="I37" s="50">
        <v>3</v>
      </c>
      <c r="J37" s="50">
        <v>0</v>
      </c>
      <c r="K37" s="50">
        <v>0</v>
      </c>
      <c r="L37" s="50">
        <v>0</v>
      </c>
      <c r="M37" s="50">
        <v>16</v>
      </c>
      <c r="N37" s="50">
        <v>0</v>
      </c>
      <c r="O37" s="17">
        <f t="shared" si="0"/>
        <v>12</v>
      </c>
      <c r="P37" s="17">
        <f t="shared" si="1"/>
        <v>28</v>
      </c>
      <c r="R37" s="37" t="s">
        <v>85</v>
      </c>
      <c r="S37" s="35">
        <f t="shared" ref="S37:AF37" si="29">SUM(S10:S12)</f>
        <v>52</v>
      </c>
      <c r="T37" s="16">
        <f t="shared" si="29"/>
        <v>18</v>
      </c>
      <c r="U37" s="16">
        <f t="shared" si="29"/>
        <v>13</v>
      </c>
      <c r="V37" s="16">
        <f t="shared" si="29"/>
        <v>13</v>
      </c>
      <c r="W37" s="16">
        <f t="shared" si="29"/>
        <v>4</v>
      </c>
      <c r="X37" s="16">
        <f t="shared" si="29"/>
        <v>0</v>
      </c>
      <c r="Y37" s="16">
        <f t="shared" si="29"/>
        <v>3</v>
      </c>
      <c r="Z37" s="16">
        <f t="shared" si="29"/>
        <v>3</v>
      </c>
      <c r="AA37" s="16">
        <f t="shared" si="29"/>
        <v>0</v>
      </c>
      <c r="AB37" s="16">
        <f t="shared" si="29"/>
        <v>0</v>
      </c>
      <c r="AC37" s="16">
        <f t="shared" si="29"/>
        <v>211</v>
      </c>
      <c r="AD37" s="16">
        <f t="shared" si="29"/>
        <v>0</v>
      </c>
      <c r="AE37" s="32">
        <f t="shared" si="29"/>
        <v>106</v>
      </c>
      <c r="AF37" s="32">
        <f t="shared" si="29"/>
        <v>317</v>
      </c>
    </row>
    <row r="38" spans="2:32" ht="23.1" customHeight="1" x14ac:dyDescent="0.25">
      <c r="B38" s="46" t="s">
        <v>65</v>
      </c>
      <c r="C38" s="50">
        <v>10</v>
      </c>
      <c r="D38" s="50">
        <v>2</v>
      </c>
      <c r="E38" s="50">
        <v>3</v>
      </c>
      <c r="F38" s="50">
        <v>1</v>
      </c>
      <c r="G38" s="50">
        <v>0</v>
      </c>
      <c r="H38" s="50">
        <v>0</v>
      </c>
      <c r="I38" s="50">
        <v>3</v>
      </c>
      <c r="J38" s="50">
        <v>1</v>
      </c>
      <c r="K38" s="50">
        <v>0</v>
      </c>
      <c r="L38" s="50">
        <v>0</v>
      </c>
      <c r="M38" s="50">
        <v>15</v>
      </c>
      <c r="N38" s="50">
        <v>0</v>
      </c>
      <c r="O38" s="17">
        <f t="shared" si="0"/>
        <v>20</v>
      </c>
      <c r="P38" s="17">
        <f t="shared" si="1"/>
        <v>35</v>
      </c>
      <c r="R38" s="28" t="s">
        <v>86</v>
      </c>
      <c r="S38" s="16">
        <f t="shared" ref="S38:AF38" si="30">SUM(S13:S18)</f>
        <v>154</v>
      </c>
      <c r="T38" s="16">
        <f t="shared" si="30"/>
        <v>22</v>
      </c>
      <c r="U38" s="16">
        <f t="shared" si="30"/>
        <v>38</v>
      </c>
      <c r="V38" s="16">
        <f t="shared" si="30"/>
        <v>23</v>
      </c>
      <c r="W38" s="16">
        <f t="shared" si="30"/>
        <v>0</v>
      </c>
      <c r="X38" s="16">
        <f t="shared" si="30"/>
        <v>0</v>
      </c>
      <c r="Y38" s="16">
        <f t="shared" si="30"/>
        <v>58</v>
      </c>
      <c r="Z38" s="16">
        <f t="shared" si="30"/>
        <v>11</v>
      </c>
      <c r="AA38" s="16">
        <f t="shared" si="30"/>
        <v>3</v>
      </c>
      <c r="AB38" s="16">
        <f t="shared" si="30"/>
        <v>0</v>
      </c>
      <c r="AC38" s="16">
        <f t="shared" si="30"/>
        <v>448</v>
      </c>
      <c r="AD38" s="16">
        <f t="shared" si="30"/>
        <v>1</v>
      </c>
      <c r="AE38" s="32">
        <f t="shared" si="30"/>
        <v>310</v>
      </c>
      <c r="AF38" s="32">
        <f t="shared" si="30"/>
        <v>758</v>
      </c>
    </row>
    <row r="39" spans="2:32" ht="23.1" customHeight="1" x14ac:dyDescent="0.25">
      <c r="B39" s="46" t="s">
        <v>66</v>
      </c>
      <c r="C39" s="50">
        <v>7</v>
      </c>
      <c r="D39" s="50">
        <v>2</v>
      </c>
      <c r="E39" s="50">
        <v>1</v>
      </c>
      <c r="F39" s="50">
        <v>3</v>
      </c>
      <c r="G39" s="50">
        <v>0</v>
      </c>
      <c r="H39" s="50">
        <v>0</v>
      </c>
      <c r="I39" s="50">
        <v>0</v>
      </c>
      <c r="J39" s="50">
        <v>0</v>
      </c>
      <c r="K39" s="50">
        <v>1</v>
      </c>
      <c r="L39" s="50">
        <v>0</v>
      </c>
      <c r="M39" s="50">
        <v>24</v>
      </c>
      <c r="N39" s="50">
        <v>0</v>
      </c>
      <c r="O39" s="17">
        <f t="shared" si="0"/>
        <v>14</v>
      </c>
      <c r="P39" s="17">
        <f t="shared" si="1"/>
        <v>38</v>
      </c>
      <c r="R39" s="29" t="s">
        <v>87</v>
      </c>
      <c r="S39" s="16">
        <f t="shared" ref="S39:AF39" si="31">SUM(S19:S21)</f>
        <v>117</v>
      </c>
      <c r="T39" s="16">
        <f t="shared" si="31"/>
        <v>22</v>
      </c>
      <c r="U39" s="16">
        <f t="shared" si="31"/>
        <v>20</v>
      </c>
      <c r="V39" s="16">
        <f t="shared" si="31"/>
        <v>6</v>
      </c>
      <c r="W39" s="16">
        <f t="shared" si="31"/>
        <v>2</v>
      </c>
      <c r="X39" s="16">
        <f t="shared" si="31"/>
        <v>0</v>
      </c>
      <c r="Y39" s="16">
        <f t="shared" si="31"/>
        <v>29</v>
      </c>
      <c r="Z39" s="16">
        <f t="shared" si="31"/>
        <v>14</v>
      </c>
      <c r="AA39" s="16">
        <f t="shared" si="31"/>
        <v>0</v>
      </c>
      <c r="AB39" s="16">
        <f t="shared" si="31"/>
        <v>1</v>
      </c>
      <c r="AC39" s="16">
        <f t="shared" si="31"/>
        <v>187</v>
      </c>
      <c r="AD39" s="16">
        <f t="shared" si="31"/>
        <v>0</v>
      </c>
      <c r="AE39" s="32">
        <f t="shared" si="31"/>
        <v>211</v>
      </c>
      <c r="AF39" s="32">
        <f t="shared" si="31"/>
        <v>398</v>
      </c>
    </row>
    <row r="40" spans="2:32" ht="23.1" customHeight="1" x14ac:dyDescent="0.25">
      <c r="B40" s="46" t="s">
        <v>67</v>
      </c>
      <c r="C40" s="50">
        <v>10</v>
      </c>
      <c r="D40" s="50">
        <v>0</v>
      </c>
      <c r="E40" s="50">
        <v>1</v>
      </c>
      <c r="F40" s="50">
        <v>1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17</v>
      </c>
      <c r="N40" s="50">
        <v>0</v>
      </c>
      <c r="O40" s="17">
        <f t="shared" si="0"/>
        <v>12</v>
      </c>
      <c r="P40" s="17">
        <f t="shared" si="1"/>
        <v>29</v>
      </c>
      <c r="R40" s="5" t="s">
        <v>17</v>
      </c>
      <c r="S40" s="16">
        <f t="shared" ref="S40:AF40" si="32">SUM(S10:S21)</f>
        <v>323</v>
      </c>
      <c r="T40" s="16">
        <f t="shared" si="32"/>
        <v>62</v>
      </c>
      <c r="U40" s="16">
        <f t="shared" si="32"/>
        <v>71</v>
      </c>
      <c r="V40" s="16">
        <f t="shared" si="32"/>
        <v>42</v>
      </c>
      <c r="W40" s="16">
        <f t="shared" si="32"/>
        <v>6</v>
      </c>
      <c r="X40" s="16">
        <f t="shared" si="32"/>
        <v>0</v>
      </c>
      <c r="Y40" s="16">
        <f t="shared" si="32"/>
        <v>90</v>
      </c>
      <c r="Z40" s="16">
        <f t="shared" si="32"/>
        <v>28</v>
      </c>
      <c r="AA40" s="16">
        <f t="shared" si="32"/>
        <v>3</v>
      </c>
      <c r="AB40" s="16">
        <f t="shared" si="32"/>
        <v>1</v>
      </c>
      <c r="AC40" s="16">
        <f t="shared" si="32"/>
        <v>846</v>
      </c>
      <c r="AD40" s="16">
        <f t="shared" si="32"/>
        <v>1</v>
      </c>
      <c r="AE40" s="32">
        <f t="shared" si="32"/>
        <v>627</v>
      </c>
      <c r="AF40" s="32">
        <f t="shared" si="32"/>
        <v>1473</v>
      </c>
    </row>
    <row r="41" spans="2:32" ht="23.1" customHeight="1" x14ac:dyDescent="0.25">
      <c r="B41" s="45" t="s">
        <v>68</v>
      </c>
      <c r="C41" s="50">
        <v>6</v>
      </c>
      <c r="D41" s="50">
        <v>0</v>
      </c>
      <c r="E41" s="50">
        <v>0</v>
      </c>
      <c r="F41" s="50">
        <v>0</v>
      </c>
      <c r="G41" s="50">
        <v>0</v>
      </c>
      <c r="H41" s="50">
        <v>0</v>
      </c>
      <c r="I41" s="50">
        <v>3</v>
      </c>
      <c r="J41" s="50">
        <v>0</v>
      </c>
      <c r="K41" s="50">
        <v>0</v>
      </c>
      <c r="L41" s="50">
        <v>0</v>
      </c>
      <c r="M41" s="50">
        <v>13</v>
      </c>
      <c r="N41" s="50">
        <v>0</v>
      </c>
      <c r="O41" s="17">
        <f t="shared" si="0"/>
        <v>9</v>
      </c>
      <c r="P41" s="17">
        <f t="shared" si="1"/>
        <v>22</v>
      </c>
      <c r="R41" s="5" t="s">
        <v>159</v>
      </c>
      <c r="S41" s="16">
        <f>SUM(S10:S33)</f>
        <v>516</v>
      </c>
      <c r="T41" s="16">
        <f t="shared" ref="T41:AF41" si="33">SUM(T10:T33)</f>
        <v>98</v>
      </c>
      <c r="U41" s="16">
        <f t="shared" si="33"/>
        <v>115</v>
      </c>
      <c r="V41" s="16">
        <f t="shared" si="33"/>
        <v>74</v>
      </c>
      <c r="W41" s="16">
        <f t="shared" si="33"/>
        <v>8</v>
      </c>
      <c r="X41" s="16">
        <f t="shared" si="33"/>
        <v>0</v>
      </c>
      <c r="Y41" s="16">
        <f t="shared" si="33"/>
        <v>118</v>
      </c>
      <c r="Z41" s="16">
        <f t="shared" si="33"/>
        <v>40</v>
      </c>
      <c r="AA41" s="16">
        <f t="shared" si="33"/>
        <v>11</v>
      </c>
      <c r="AB41" s="16">
        <f t="shared" si="33"/>
        <v>2</v>
      </c>
      <c r="AC41" s="16">
        <f t="shared" si="33"/>
        <v>1162</v>
      </c>
      <c r="AD41" s="16">
        <f t="shared" si="33"/>
        <v>1</v>
      </c>
      <c r="AE41" s="32">
        <f t="shared" si="33"/>
        <v>983</v>
      </c>
      <c r="AF41" s="32">
        <f t="shared" si="33"/>
        <v>2145</v>
      </c>
    </row>
    <row r="42" spans="2:32" ht="23.1" customHeight="1" x14ac:dyDescent="0.25">
      <c r="B42" s="46" t="s">
        <v>69</v>
      </c>
      <c r="C42" s="50">
        <v>4</v>
      </c>
      <c r="D42" s="50">
        <v>0</v>
      </c>
      <c r="E42" s="50">
        <v>3</v>
      </c>
      <c r="F42" s="50">
        <v>0</v>
      </c>
      <c r="G42" s="50">
        <v>0</v>
      </c>
      <c r="H42" s="50">
        <v>0</v>
      </c>
      <c r="I42" s="50">
        <v>8</v>
      </c>
      <c r="J42" s="50">
        <v>1</v>
      </c>
      <c r="K42" s="50">
        <v>0</v>
      </c>
      <c r="L42" s="50">
        <v>0</v>
      </c>
      <c r="M42" s="50">
        <v>11</v>
      </c>
      <c r="N42" s="50">
        <v>0</v>
      </c>
      <c r="O42" s="17">
        <f t="shared" si="0"/>
        <v>16</v>
      </c>
      <c r="P42" s="17">
        <f t="shared" si="1"/>
        <v>27</v>
      </c>
      <c r="R42" s="5" t="s">
        <v>160</v>
      </c>
      <c r="S42" s="48">
        <f>S41/S40</f>
        <v>1.5975232198142415</v>
      </c>
      <c r="T42" s="48">
        <f t="shared" ref="T42:AF42" si="34">T41/T40</f>
        <v>1.5806451612903225</v>
      </c>
      <c r="U42" s="48">
        <f t="shared" si="34"/>
        <v>1.619718309859155</v>
      </c>
      <c r="V42" s="48">
        <f t="shared" si="34"/>
        <v>1.7619047619047619</v>
      </c>
      <c r="W42" s="48">
        <f t="shared" si="34"/>
        <v>1.3333333333333333</v>
      </c>
      <c r="X42" s="48" t="e">
        <f t="shared" si="34"/>
        <v>#DIV/0!</v>
      </c>
      <c r="Y42" s="48">
        <f t="shared" si="34"/>
        <v>1.3111111111111111</v>
      </c>
      <c r="Z42" s="48">
        <f t="shared" si="34"/>
        <v>1.4285714285714286</v>
      </c>
      <c r="AA42" s="48">
        <f t="shared" si="34"/>
        <v>3.6666666666666665</v>
      </c>
      <c r="AB42" s="48">
        <f t="shared" si="34"/>
        <v>2</v>
      </c>
      <c r="AC42" s="48">
        <f t="shared" si="34"/>
        <v>1.3735224586288417</v>
      </c>
      <c r="AD42" s="48">
        <f t="shared" si="34"/>
        <v>1</v>
      </c>
      <c r="AE42" s="48">
        <f t="shared" si="34"/>
        <v>1.5677830940988835</v>
      </c>
      <c r="AF42" s="48">
        <f t="shared" si="34"/>
        <v>1.4562118126272912</v>
      </c>
    </row>
    <row r="43" spans="2:32" ht="23.1" customHeight="1" x14ac:dyDescent="0.25">
      <c r="B43" s="45" t="s">
        <v>70</v>
      </c>
      <c r="C43" s="50">
        <v>8</v>
      </c>
      <c r="D43" s="50">
        <v>1</v>
      </c>
      <c r="E43" s="50">
        <v>3</v>
      </c>
      <c r="F43" s="50">
        <v>0</v>
      </c>
      <c r="G43" s="50">
        <v>0</v>
      </c>
      <c r="H43" s="50">
        <v>0</v>
      </c>
      <c r="I43" s="50">
        <v>2</v>
      </c>
      <c r="J43" s="50">
        <v>1</v>
      </c>
      <c r="K43" s="50">
        <v>1</v>
      </c>
      <c r="L43" s="50">
        <v>0</v>
      </c>
      <c r="M43" s="50">
        <v>15</v>
      </c>
      <c r="N43" s="50">
        <v>0</v>
      </c>
      <c r="O43" s="17">
        <f t="shared" si="0"/>
        <v>16</v>
      </c>
      <c r="P43" s="17">
        <f t="shared" si="1"/>
        <v>31</v>
      </c>
      <c r="R43"/>
      <c r="S43" s="19"/>
      <c r="T43" s="19"/>
    </row>
    <row r="44" spans="2:32" ht="23.1" customHeight="1" x14ac:dyDescent="0.25">
      <c r="B44" s="47" t="s">
        <v>71</v>
      </c>
      <c r="C44" s="50">
        <v>4</v>
      </c>
      <c r="D44" s="50">
        <v>0</v>
      </c>
      <c r="E44" s="50">
        <v>2</v>
      </c>
      <c r="F44" s="50">
        <v>0</v>
      </c>
      <c r="G44" s="50">
        <v>0</v>
      </c>
      <c r="H44" s="50">
        <v>0</v>
      </c>
      <c r="I44" s="50">
        <v>4</v>
      </c>
      <c r="J44" s="50">
        <v>0</v>
      </c>
      <c r="K44" s="50">
        <v>0</v>
      </c>
      <c r="L44" s="50">
        <v>0</v>
      </c>
      <c r="M44" s="50">
        <v>18</v>
      </c>
      <c r="N44" s="50">
        <v>0</v>
      </c>
      <c r="O44" s="17">
        <f t="shared" si="0"/>
        <v>10</v>
      </c>
      <c r="P44" s="17">
        <f t="shared" si="1"/>
        <v>28</v>
      </c>
      <c r="R44"/>
      <c r="S44" s="19"/>
      <c r="T44" s="19"/>
    </row>
    <row r="45" spans="2:32" ht="23.1" customHeight="1" x14ac:dyDescent="0.25">
      <c r="B45" s="45" t="s">
        <v>72</v>
      </c>
      <c r="C45" s="50">
        <v>3</v>
      </c>
      <c r="D45" s="50">
        <v>4</v>
      </c>
      <c r="E45" s="50">
        <v>1</v>
      </c>
      <c r="F45" s="50">
        <v>1</v>
      </c>
      <c r="G45" s="50">
        <v>0</v>
      </c>
      <c r="H45" s="50">
        <v>0</v>
      </c>
      <c r="I45" s="50">
        <v>1</v>
      </c>
      <c r="J45" s="50">
        <v>0</v>
      </c>
      <c r="K45" s="50">
        <v>0</v>
      </c>
      <c r="L45" s="50">
        <v>0</v>
      </c>
      <c r="M45" s="50">
        <v>16</v>
      </c>
      <c r="N45" s="50">
        <v>0</v>
      </c>
      <c r="O45" s="17">
        <f t="shared" si="0"/>
        <v>10</v>
      </c>
      <c r="P45" s="17">
        <f t="shared" si="1"/>
        <v>26</v>
      </c>
      <c r="R45"/>
      <c r="S45" s="19"/>
      <c r="T45" s="19"/>
    </row>
    <row r="46" spans="2:32" ht="23.1" customHeight="1" x14ac:dyDescent="0.25">
      <c r="B46" s="46" t="s">
        <v>73</v>
      </c>
      <c r="C46" s="50">
        <v>6</v>
      </c>
      <c r="D46" s="50">
        <v>2</v>
      </c>
      <c r="E46" s="50">
        <v>1</v>
      </c>
      <c r="F46" s="50">
        <v>0</v>
      </c>
      <c r="G46" s="50">
        <v>0</v>
      </c>
      <c r="H46" s="50">
        <v>0</v>
      </c>
      <c r="I46" s="50">
        <v>3</v>
      </c>
      <c r="J46" s="50">
        <v>3</v>
      </c>
      <c r="K46" s="50">
        <v>0</v>
      </c>
      <c r="L46" s="50">
        <v>0</v>
      </c>
      <c r="M46" s="50">
        <v>13</v>
      </c>
      <c r="N46" s="50">
        <v>0</v>
      </c>
      <c r="O46" s="17">
        <f t="shared" si="0"/>
        <v>15</v>
      </c>
      <c r="P46" s="17">
        <f t="shared" si="1"/>
        <v>28</v>
      </c>
      <c r="R46" s="19"/>
      <c r="S46" s="19"/>
      <c r="T46"/>
    </row>
    <row r="47" spans="2:32" ht="23.1" customHeight="1" x14ac:dyDescent="0.25">
      <c r="B47" s="46" t="s">
        <v>74</v>
      </c>
      <c r="C47" s="50">
        <v>6</v>
      </c>
      <c r="D47" s="50">
        <v>3</v>
      </c>
      <c r="E47" s="50">
        <v>0</v>
      </c>
      <c r="F47" s="50">
        <v>0</v>
      </c>
      <c r="G47" s="50">
        <v>0</v>
      </c>
      <c r="H47" s="50">
        <v>0</v>
      </c>
      <c r="I47" s="50">
        <v>0</v>
      </c>
      <c r="J47" s="50">
        <v>2</v>
      </c>
      <c r="K47" s="50">
        <v>0</v>
      </c>
      <c r="L47" s="50">
        <v>0</v>
      </c>
      <c r="M47" s="50">
        <v>11</v>
      </c>
      <c r="N47" s="50">
        <v>0</v>
      </c>
      <c r="O47" s="17">
        <f t="shared" si="0"/>
        <v>11</v>
      </c>
      <c r="P47" s="17">
        <f t="shared" si="1"/>
        <v>22</v>
      </c>
      <c r="R47" s="19"/>
      <c r="S47" s="19"/>
      <c r="T47"/>
    </row>
    <row r="48" spans="2:32" ht="23.1" customHeight="1" x14ac:dyDescent="0.25">
      <c r="B48" s="46" t="s">
        <v>75</v>
      </c>
      <c r="C48" s="50">
        <v>11</v>
      </c>
      <c r="D48" s="50">
        <v>2</v>
      </c>
      <c r="E48" s="50">
        <v>2</v>
      </c>
      <c r="F48" s="50">
        <v>1</v>
      </c>
      <c r="G48" s="50">
        <v>0</v>
      </c>
      <c r="H48" s="50">
        <v>0</v>
      </c>
      <c r="I48" s="50">
        <v>4</v>
      </c>
      <c r="J48" s="50">
        <v>1</v>
      </c>
      <c r="K48" s="50">
        <v>0</v>
      </c>
      <c r="L48" s="50">
        <v>0</v>
      </c>
      <c r="M48" s="50">
        <v>13</v>
      </c>
      <c r="N48" s="50">
        <v>0</v>
      </c>
      <c r="O48" s="17">
        <f t="shared" si="0"/>
        <v>21</v>
      </c>
      <c r="P48" s="17">
        <f t="shared" si="1"/>
        <v>34</v>
      </c>
      <c r="R48" s="19"/>
      <c r="S48" s="19"/>
      <c r="T48"/>
    </row>
    <row r="49" spans="2:20" ht="23.1" customHeight="1" x14ac:dyDescent="0.25">
      <c r="B49" s="45" t="s">
        <v>76</v>
      </c>
      <c r="C49" s="50">
        <v>7</v>
      </c>
      <c r="D49" s="50">
        <v>2</v>
      </c>
      <c r="E49" s="50">
        <v>2</v>
      </c>
      <c r="F49" s="50">
        <v>1</v>
      </c>
      <c r="G49" s="50">
        <v>0</v>
      </c>
      <c r="H49" s="50">
        <v>0</v>
      </c>
      <c r="I49" s="50">
        <v>4</v>
      </c>
      <c r="J49" s="50">
        <v>0</v>
      </c>
      <c r="K49" s="50">
        <v>0</v>
      </c>
      <c r="L49" s="50">
        <v>0</v>
      </c>
      <c r="M49" s="50">
        <v>18</v>
      </c>
      <c r="N49" s="50">
        <v>0</v>
      </c>
      <c r="O49" s="17">
        <f t="shared" si="0"/>
        <v>16</v>
      </c>
      <c r="P49" s="17">
        <f t="shared" si="1"/>
        <v>34</v>
      </c>
      <c r="R49" s="19"/>
      <c r="S49" s="19"/>
      <c r="T49"/>
    </row>
    <row r="50" spans="2:20" ht="23.1" customHeight="1" x14ac:dyDescent="0.25">
      <c r="B50" s="46" t="s">
        <v>77</v>
      </c>
      <c r="C50" s="50">
        <v>7</v>
      </c>
      <c r="D50" s="50">
        <v>1</v>
      </c>
      <c r="E50" s="50">
        <v>0</v>
      </c>
      <c r="F50" s="50">
        <v>0</v>
      </c>
      <c r="G50" s="50">
        <v>0</v>
      </c>
      <c r="H50" s="50">
        <v>0</v>
      </c>
      <c r="I50" s="50">
        <v>5</v>
      </c>
      <c r="J50" s="50">
        <v>1</v>
      </c>
      <c r="K50" s="50">
        <v>0</v>
      </c>
      <c r="L50" s="50">
        <v>0</v>
      </c>
      <c r="M50" s="50">
        <v>20</v>
      </c>
      <c r="N50" s="50">
        <v>0</v>
      </c>
      <c r="O50" s="17">
        <f t="shared" si="0"/>
        <v>14</v>
      </c>
      <c r="P50" s="17">
        <f t="shared" si="1"/>
        <v>34</v>
      </c>
      <c r="R50" s="19"/>
      <c r="S50" s="19"/>
      <c r="T50"/>
    </row>
    <row r="51" spans="2:20" ht="23.1" customHeight="1" x14ac:dyDescent="0.25">
      <c r="B51" s="46" t="s">
        <v>78</v>
      </c>
      <c r="C51" s="50">
        <v>9</v>
      </c>
      <c r="D51" s="50">
        <v>2</v>
      </c>
      <c r="E51" s="50">
        <v>4</v>
      </c>
      <c r="F51" s="50">
        <v>1</v>
      </c>
      <c r="G51" s="50">
        <v>0</v>
      </c>
      <c r="H51" s="50">
        <v>0</v>
      </c>
      <c r="I51" s="50">
        <v>0</v>
      </c>
      <c r="J51" s="50">
        <v>1</v>
      </c>
      <c r="K51" s="50">
        <v>0</v>
      </c>
      <c r="L51" s="50">
        <v>0</v>
      </c>
      <c r="M51" s="50">
        <v>24</v>
      </c>
      <c r="N51" s="50">
        <v>0</v>
      </c>
      <c r="O51" s="17">
        <f t="shared" si="0"/>
        <v>17</v>
      </c>
      <c r="P51" s="17">
        <f t="shared" si="1"/>
        <v>41</v>
      </c>
      <c r="R51" s="19"/>
      <c r="S51" s="19"/>
      <c r="T51"/>
    </row>
    <row r="52" spans="2:20" ht="23.1" customHeight="1" x14ac:dyDescent="0.25">
      <c r="B52" s="46" t="s">
        <v>79</v>
      </c>
      <c r="C52" s="50">
        <v>9</v>
      </c>
      <c r="D52" s="50">
        <v>0</v>
      </c>
      <c r="E52" s="50">
        <v>2</v>
      </c>
      <c r="F52" s="50">
        <v>0</v>
      </c>
      <c r="G52" s="50">
        <v>0</v>
      </c>
      <c r="H52" s="50">
        <v>0</v>
      </c>
      <c r="I52" s="50">
        <v>1</v>
      </c>
      <c r="J52" s="50">
        <v>0</v>
      </c>
      <c r="K52" s="50">
        <v>0</v>
      </c>
      <c r="L52" s="50">
        <v>0</v>
      </c>
      <c r="M52" s="50">
        <v>17</v>
      </c>
      <c r="N52" s="50">
        <v>0</v>
      </c>
      <c r="O52" s="17">
        <f t="shared" si="0"/>
        <v>12</v>
      </c>
      <c r="P52" s="17">
        <f t="shared" si="1"/>
        <v>29</v>
      </c>
      <c r="R52" s="19"/>
      <c r="S52" s="19"/>
      <c r="T52"/>
    </row>
    <row r="53" spans="2:20" ht="23.1" customHeight="1" x14ac:dyDescent="0.25">
      <c r="B53" s="45" t="s">
        <v>80</v>
      </c>
      <c r="C53" s="50">
        <v>10</v>
      </c>
      <c r="D53" s="50">
        <v>1</v>
      </c>
      <c r="E53" s="50">
        <v>2</v>
      </c>
      <c r="F53" s="50">
        <v>1</v>
      </c>
      <c r="G53" s="50">
        <v>0</v>
      </c>
      <c r="H53" s="50">
        <v>0</v>
      </c>
      <c r="I53" s="50">
        <v>3</v>
      </c>
      <c r="J53" s="50">
        <v>0</v>
      </c>
      <c r="K53" s="50">
        <v>0</v>
      </c>
      <c r="L53" s="50">
        <v>0</v>
      </c>
      <c r="M53" s="50">
        <v>17</v>
      </c>
      <c r="N53" s="50">
        <v>0</v>
      </c>
      <c r="O53" s="17">
        <f t="shared" si="0"/>
        <v>17</v>
      </c>
      <c r="P53" s="17">
        <f t="shared" si="1"/>
        <v>34</v>
      </c>
      <c r="R53" s="19"/>
      <c r="S53" s="19"/>
      <c r="T53"/>
    </row>
    <row r="54" spans="2:20" ht="23.1" customHeight="1" x14ac:dyDescent="0.25">
      <c r="B54" s="45" t="s">
        <v>81</v>
      </c>
      <c r="C54" s="50">
        <v>12</v>
      </c>
      <c r="D54" s="50">
        <v>3</v>
      </c>
      <c r="E54" s="50">
        <v>1</v>
      </c>
      <c r="F54" s="50">
        <v>0</v>
      </c>
      <c r="G54" s="50">
        <v>1</v>
      </c>
      <c r="H54" s="50">
        <v>0</v>
      </c>
      <c r="I54" s="50">
        <v>4</v>
      </c>
      <c r="J54" s="50">
        <v>2</v>
      </c>
      <c r="K54" s="50">
        <v>0</v>
      </c>
      <c r="L54" s="50">
        <v>1</v>
      </c>
      <c r="M54" s="50">
        <v>11</v>
      </c>
      <c r="N54" s="50">
        <v>0</v>
      </c>
      <c r="O54" s="17">
        <f t="shared" si="0"/>
        <v>24</v>
      </c>
      <c r="P54" s="17">
        <f t="shared" si="1"/>
        <v>35</v>
      </c>
      <c r="R54" s="19"/>
      <c r="S54" s="19"/>
      <c r="T54"/>
    </row>
    <row r="55" spans="2:20" ht="23.1" customHeight="1" x14ac:dyDescent="0.25">
      <c r="B55" s="45" t="s">
        <v>82</v>
      </c>
      <c r="C55" s="50">
        <v>12</v>
      </c>
      <c r="D55" s="50">
        <v>2</v>
      </c>
      <c r="E55" s="50">
        <v>1</v>
      </c>
      <c r="F55" s="50">
        <v>1</v>
      </c>
      <c r="G55" s="50">
        <v>0</v>
      </c>
      <c r="H55" s="50">
        <v>0</v>
      </c>
      <c r="I55" s="50">
        <v>1</v>
      </c>
      <c r="J55" s="50">
        <v>1</v>
      </c>
      <c r="K55" s="50">
        <v>0</v>
      </c>
      <c r="L55" s="50">
        <v>0</v>
      </c>
      <c r="M55" s="50">
        <v>12</v>
      </c>
      <c r="N55" s="50">
        <v>0</v>
      </c>
      <c r="O55" s="17">
        <f t="shared" si="0"/>
        <v>18</v>
      </c>
      <c r="P55" s="17">
        <f t="shared" si="1"/>
        <v>30</v>
      </c>
      <c r="R55" s="19"/>
      <c r="S55" s="19"/>
      <c r="T55"/>
    </row>
    <row r="56" spans="2:20" ht="23.1" customHeight="1" x14ac:dyDescent="0.25">
      <c r="B56" s="45" t="s">
        <v>83</v>
      </c>
      <c r="C56" s="50">
        <v>9</v>
      </c>
      <c r="D56" s="50">
        <v>2</v>
      </c>
      <c r="E56" s="50">
        <v>1</v>
      </c>
      <c r="F56" s="50">
        <v>1</v>
      </c>
      <c r="G56" s="50">
        <v>1</v>
      </c>
      <c r="H56" s="50">
        <v>0</v>
      </c>
      <c r="I56" s="50">
        <v>3</v>
      </c>
      <c r="J56" s="50">
        <v>3</v>
      </c>
      <c r="K56" s="50">
        <v>0</v>
      </c>
      <c r="L56" s="50">
        <v>0</v>
      </c>
      <c r="M56" s="50">
        <v>9</v>
      </c>
      <c r="N56" s="50">
        <v>0</v>
      </c>
      <c r="O56" s="17">
        <f t="shared" si="0"/>
        <v>20</v>
      </c>
      <c r="P56" s="17">
        <f t="shared" si="1"/>
        <v>29</v>
      </c>
      <c r="R56" s="19"/>
      <c r="S56" s="19"/>
      <c r="T56"/>
    </row>
    <row r="57" spans="2:20" ht="23.1" customHeight="1" x14ac:dyDescent="0.25">
      <c r="B57" s="45" t="s">
        <v>84</v>
      </c>
      <c r="C57" s="50">
        <v>19</v>
      </c>
      <c r="D57" s="50">
        <v>2</v>
      </c>
      <c r="E57" s="50">
        <v>4</v>
      </c>
      <c r="F57" s="50">
        <v>0</v>
      </c>
      <c r="G57" s="50">
        <v>0</v>
      </c>
      <c r="H57" s="50">
        <v>0</v>
      </c>
      <c r="I57" s="50">
        <v>1</v>
      </c>
      <c r="J57" s="50">
        <v>0</v>
      </c>
      <c r="K57" s="50">
        <v>0</v>
      </c>
      <c r="L57" s="50">
        <v>0</v>
      </c>
      <c r="M57" s="50">
        <v>22</v>
      </c>
      <c r="N57" s="50">
        <v>0</v>
      </c>
      <c r="O57" s="17">
        <f t="shared" si="0"/>
        <v>26</v>
      </c>
      <c r="P57" s="17">
        <f t="shared" si="1"/>
        <v>48</v>
      </c>
      <c r="R57" s="19"/>
      <c r="S57" s="19"/>
      <c r="T57"/>
    </row>
    <row r="58" spans="2:20" ht="23.1" customHeight="1" x14ac:dyDescent="0.25">
      <c r="B58" s="45" t="s">
        <v>99</v>
      </c>
      <c r="C58" s="50">
        <v>14</v>
      </c>
      <c r="D58" s="50">
        <v>1</v>
      </c>
      <c r="E58" s="50">
        <v>3</v>
      </c>
      <c r="F58" s="50">
        <v>4</v>
      </c>
      <c r="G58" s="50">
        <v>1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50">
        <v>30</v>
      </c>
      <c r="N58" s="50">
        <v>0</v>
      </c>
      <c r="O58" s="17">
        <f t="shared" si="0"/>
        <v>23</v>
      </c>
      <c r="P58" s="17">
        <f t="shared" si="1"/>
        <v>53</v>
      </c>
      <c r="R58" s="19"/>
      <c r="S58" s="19"/>
      <c r="T58"/>
    </row>
    <row r="59" spans="2:20" ht="23.1" customHeight="1" x14ac:dyDescent="0.25">
      <c r="B59" s="45" t="s">
        <v>100</v>
      </c>
      <c r="C59" s="50">
        <v>7</v>
      </c>
      <c r="D59" s="50">
        <v>1</v>
      </c>
      <c r="E59" s="50">
        <v>1</v>
      </c>
      <c r="F59" s="50">
        <v>1</v>
      </c>
      <c r="G59" s="50">
        <v>0</v>
      </c>
      <c r="H59" s="50">
        <v>0</v>
      </c>
      <c r="I59" s="50">
        <v>0</v>
      </c>
      <c r="J59" s="50">
        <v>0</v>
      </c>
      <c r="K59" s="50">
        <v>0</v>
      </c>
      <c r="L59" s="50">
        <v>1</v>
      </c>
      <c r="M59" s="50">
        <v>11</v>
      </c>
      <c r="N59" s="50">
        <v>0</v>
      </c>
      <c r="O59" s="17">
        <f t="shared" si="0"/>
        <v>11</v>
      </c>
      <c r="P59" s="17">
        <f t="shared" si="1"/>
        <v>22</v>
      </c>
      <c r="R59" s="19"/>
      <c r="S59" s="19"/>
      <c r="T59"/>
    </row>
    <row r="60" spans="2:20" ht="23.1" customHeight="1" x14ac:dyDescent="0.25">
      <c r="B60" s="45" t="s">
        <v>101</v>
      </c>
      <c r="C60" s="50">
        <v>0</v>
      </c>
      <c r="D60" s="50">
        <v>0</v>
      </c>
      <c r="E60" s="50">
        <v>0</v>
      </c>
      <c r="F60" s="50">
        <v>0</v>
      </c>
      <c r="G60" s="50">
        <v>0</v>
      </c>
      <c r="H60" s="50">
        <v>0</v>
      </c>
      <c r="I60" s="50">
        <v>0</v>
      </c>
      <c r="J60" s="50">
        <v>0</v>
      </c>
      <c r="K60" s="50">
        <v>0</v>
      </c>
      <c r="L60" s="50">
        <v>0</v>
      </c>
      <c r="M60" s="50">
        <v>0</v>
      </c>
      <c r="N60" s="50">
        <v>0</v>
      </c>
      <c r="O60" s="17">
        <f t="shared" si="0"/>
        <v>0</v>
      </c>
      <c r="P60" s="17">
        <f t="shared" si="1"/>
        <v>0</v>
      </c>
      <c r="R60" s="19"/>
      <c r="S60" s="19"/>
      <c r="T60"/>
    </row>
    <row r="61" spans="2:20" ht="23.1" customHeight="1" x14ac:dyDescent="0.25">
      <c r="B61" s="45" t="s">
        <v>102</v>
      </c>
      <c r="C61" s="50">
        <v>12</v>
      </c>
      <c r="D61" s="50">
        <v>2</v>
      </c>
      <c r="E61" s="50">
        <v>3</v>
      </c>
      <c r="F61" s="50">
        <v>4</v>
      </c>
      <c r="G61" s="50">
        <v>0</v>
      </c>
      <c r="H61" s="50">
        <v>0</v>
      </c>
      <c r="I61" s="50">
        <v>1</v>
      </c>
      <c r="J61" s="50">
        <v>0</v>
      </c>
      <c r="K61" s="50">
        <v>0</v>
      </c>
      <c r="L61" s="50">
        <v>0</v>
      </c>
      <c r="M61" s="50">
        <v>16</v>
      </c>
      <c r="N61" s="50">
        <v>0</v>
      </c>
      <c r="O61" s="17">
        <f t="shared" si="0"/>
        <v>22</v>
      </c>
      <c r="P61" s="17">
        <f t="shared" si="1"/>
        <v>38</v>
      </c>
      <c r="R61" s="19"/>
      <c r="S61" s="19"/>
      <c r="T61"/>
    </row>
    <row r="62" spans="2:20" ht="23.1" customHeight="1" x14ac:dyDescent="0.25">
      <c r="B62" s="45" t="s">
        <v>107</v>
      </c>
      <c r="C62" s="50">
        <v>12</v>
      </c>
      <c r="D62" s="50">
        <v>2</v>
      </c>
      <c r="E62" s="50">
        <v>1</v>
      </c>
      <c r="F62" s="50">
        <v>1</v>
      </c>
      <c r="G62" s="50">
        <v>0</v>
      </c>
      <c r="H62" s="50">
        <v>0</v>
      </c>
      <c r="I62" s="50">
        <v>0</v>
      </c>
      <c r="J62" s="50">
        <v>0</v>
      </c>
      <c r="K62" s="50">
        <v>0</v>
      </c>
      <c r="L62" s="50">
        <v>0</v>
      </c>
      <c r="M62" s="50">
        <v>18</v>
      </c>
      <c r="N62" s="50">
        <v>0</v>
      </c>
      <c r="O62" s="17">
        <f t="shared" si="0"/>
        <v>16</v>
      </c>
      <c r="P62" s="17">
        <f t="shared" si="1"/>
        <v>34</v>
      </c>
      <c r="R62" s="19"/>
      <c r="S62" s="19"/>
      <c r="T62"/>
    </row>
    <row r="63" spans="2:20" ht="23.1" customHeight="1" x14ac:dyDescent="0.25">
      <c r="B63" s="45" t="s">
        <v>108</v>
      </c>
      <c r="C63" s="50">
        <v>7</v>
      </c>
      <c r="D63" s="50">
        <v>1</v>
      </c>
      <c r="E63" s="50">
        <v>0</v>
      </c>
      <c r="F63" s="50">
        <v>3</v>
      </c>
      <c r="G63" s="50">
        <v>0</v>
      </c>
      <c r="H63" s="50">
        <v>0</v>
      </c>
      <c r="I63" s="50">
        <v>0</v>
      </c>
      <c r="J63" s="50">
        <v>1</v>
      </c>
      <c r="K63" s="50">
        <v>0</v>
      </c>
      <c r="L63" s="50">
        <v>0</v>
      </c>
      <c r="M63" s="50">
        <v>23</v>
      </c>
      <c r="N63" s="50">
        <v>0</v>
      </c>
      <c r="O63" s="17">
        <f t="shared" si="0"/>
        <v>12</v>
      </c>
      <c r="P63" s="17">
        <f t="shared" si="1"/>
        <v>35</v>
      </c>
      <c r="R63" s="19"/>
      <c r="S63" s="19"/>
      <c r="T63"/>
    </row>
    <row r="64" spans="2:20" ht="23.1" customHeight="1" x14ac:dyDescent="0.25">
      <c r="B64" s="45" t="s">
        <v>109</v>
      </c>
      <c r="C64" s="50">
        <v>6</v>
      </c>
      <c r="D64" s="50">
        <v>1</v>
      </c>
      <c r="E64" s="50">
        <v>0</v>
      </c>
      <c r="F64" s="50">
        <v>0</v>
      </c>
      <c r="G64" s="50">
        <v>0</v>
      </c>
      <c r="H64" s="50">
        <v>0</v>
      </c>
      <c r="I64" s="50">
        <v>3</v>
      </c>
      <c r="J64" s="50">
        <v>0</v>
      </c>
      <c r="K64" s="50">
        <v>1</v>
      </c>
      <c r="L64" s="50">
        <v>0</v>
      </c>
      <c r="M64" s="50">
        <v>22</v>
      </c>
      <c r="N64" s="50">
        <v>0</v>
      </c>
      <c r="O64" s="17">
        <f t="shared" si="0"/>
        <v>11</v>
      </c>
      <c r="P64" s="17">
        <f t="shared" si="1"/>
        <v>33</v>
      </c>
      <c r="R64" s="19"/>
      <c r="S64" s="19"/>
      <c r="T64"/>
    </row>
    <row r="65" spans="2:20" ht="23.1" customHeight="1" x14ac:dyDescent="0.25">
      <c r="B65" s="45" t="s">
        <v>158</v>
      </c>
      <c r="C65" s="50">
        <v>5</v>
      </c>
      <c r="D65" s="50">
        <v>2</v>
      </c>
      <c r="E65" s="50">
        <v>1</v>
      </c>
      <c r="F65" s="50">
        <v>1</v>
      </c>
      <c r="G65" s="50">
        <v>0</v>
      </c>
      <c r="H65" s="50">
        <v>0</v>
      </c>
      <c r="I65" s="50">
        <v>0</v>
      </c>
      <c r="J65" s="50">
        <v>1</v>
      </c>
      <c r="K65" s="50">
        <v>0</v>
      </c>
      <c r="L65" s="50">
        <v>0</v>
      </c>
      <c r="M65" s="50">
        <v>11</v>
      </c>
      <c r="N65" s="50">
        <v>0</v>
      </c>
      <c r="O65" s="17">
        <f t="shared" si="0"/>
        <v>10</v>
      </c>
      <c r="P65" s="17">
        <f t="shared" si="1"/>
        <v>21</v>
      </c>
      <c r="R65" s="19"/>
      <c r="S65" s="19"/>
      <c r="T65"/>
    </row>
    <row r="66" spans="2:20" ht="23.1" customHeight="1" x14ac:dyDescent="0.25">
      <c r="B66" s="45" t="s">
        <v>103</v>
      </c>
      <c r="C66" s="50">
        <v>7</v>
      </c>
      <c r="D66" s="50">
        <v>1</v>
      </c>
      <c r="E66" s="50">
        <v>2</v>
      </c>
      <c r="F66" s="50">
        <v>1</v>
      </c>
      <c r="G66" s="50">
        <v>0</v>
      </c>
      <c r="H66" s="50">
        <v>0</v>
      </c>
      <c r="I66" s="50">
        <v>0</v>
      </c>
      <c r="J66" s="50">
        <v>0</v>
      </c>
      <c r="K66" s="50">
        <v>0</v>
      </c>
      <c r="L66" s="50">
        <v>0</v>
      </c>
      <c r="M66" s="50">
        <v>14</v>
      </c>
      <c r="N66" s="50">
        <v>0</v>
      </c>
      <c r="O66" s="17">
        <f t="shared" si="0"/>
        <v>11</v>
      </c>
      <c r="P66" s="17">
        <f t="shared" si="1"/>
        <v>25</v>
      </c>
      <c r="R66" s="19"/>
      <c r="S66" s="19"/>
      <c r="T66"/>
    </row>
    <row r="67" spans="2:20" ht="23.1" customHeight="1" x14ac:dyDescent="0.25">
      <c r="B67" s="45" t="s">
        <v>104</v>
      </c>
      <c r="C67" s="50">
        <v>9</v>
      </c>
      <c r="D67" s="50">
        <v>0</v>
      </c>
      <c r="E67" s="50">
        <v>1</v>
      </c>
      <c r="F67" s="50">
        <v>1</v>
      </c>
      <c r="G67" s="50">
        <v>0</v>
      </c>
      <c r="H67" s="50">
        <v>0</v>
      </c>
      <c r="I67" s="50">
        <v>2</v>
      </c>
      <c r="J67" s="50">
        <v>0</v>
      </c>
      <c r="K67" s="50">
        <v>0</v>
      </c>
      <c r="L67" s="50">
        <v>0</v>
      </c>
      <c r="M67" s="50">
        <v>9</v>
      </c>
      <c r="N67" s="50">
        <v>0</v>
      </c>
      <c r="O67" s="17">
        <f t="shared" si="0"/>
        <v>13</v>
      </c>
      <c r="P67" s="17">
        <f t="shared" si="1"/>
        <v>22</v>
      </c>
      <c r="R67" s="19"/>
      <c r="S67" s="19"/>
      <c r="T67"/>
    </row>
    <row r="68" spans="2:20" ht="23.1" customHeight="1" x14ac:dyDescent="0.25">
      <c r="B68" s="45" t="s">
        <v>105</v>
      </c>
      <c r="C68" s="50">
        <v>4</v>
      </c>
      <c r="D68" s="50">
        <v>0</v>
      </c>
      <c r="E68" s="50">
        <v>0</v>
      </c>
      <c r="F68" s="50">
        <v>0</v>
      </c>
      <c r="G68" s="50">
        <v>0</v>
      </c>
      <c r="H68" s="50">
        <v>0</v>
      </c>
      <c r="I68" s="50">
        <v>0</v>
      </c>
      <c r="J68" s="50">
        <v>1</v>
      </c>
      <c r="K68" s="50">
        <v>0</v>
      </c>
      <c r="L68" s="50">
        <v>0</v>
      </c>
      <c r="M68" s="50">
        <v>7</v>
      </c>
      <c r="N68" s="50">
        <v>0</v>
      </c>
      <c r="O68" s="17">
        <f t="shared" si="0"/>
        <v>5</v>
      </c>
      <c r="P68" s="17">
        <f t="shared" si="1"/>
        <v>12</v>
      </c>
      <c r="R68" s="19"/>
      <c r="S68" s="19"/>
      <c r="T68"/>
    </row>
    <row r="69" spans="2:20" ht="23.1" customHeight="1" x14ac:dyDescent="0.25">
      <c r="B69" s="45" t="s">
        <v>106</v>
      </c>
      <c r="C69" s="50">
        <v>5</v>
      </c>
      <c r="D69" s="50">
        <v>0</v>
      </c>
      <c r="E69" s="50">
        <v>4</v>
      </c>
      <c r="F69" s="50">
        <v>2</v>
      </c>
      <c r="G69" s="50">
        <v>0</v>
      </c>
      <c r="H69" s="50">
        <v>0</v>
      </c>
      <c r="I69" s="50">
        <v>1</v>
      </c>
      <c r="J69" s="50">
        <v>0</v>
      </c>
      <c r="K69" s="50">
        <v>1</v>
      </c>
      <c r="L69" s="50">
        <v>0</v>
      </c>
      <c r="M69" s="50">
        <v>2</v>
      </c>
      <c r="N69" s="50">
        <v>0</v>
      </c>
      <c r="O69" s="17">
        <f t="shared" si="0"/>
        <v>13</v>
      </c>
      <c r="P69" s="17">
        <f t="shared" si="1"/>
        <v>15</v>
      </c>
      <c r="R69" s="19"/>
      <c r="S69" s="19"/>
      <c r="T69"/>
    </row>
    <row r="70" spans="2:20" ht="23.1" customHeight="1" x14ac:dyDescent="0.25">
      <c r="B70" s="45" t="s">
        <v>110</v>
      </c>
      <c r="C70" s="50">
        <v>3</v>
      </c>
      <c r="D70" s="50">
        <v>1</v>
      </c>
      <c r="E70" s="50">
        <v>0</v>
      </c>
      <c r="F70" s="50">
        <v>2</v>
      </c>
      <c r="G70" s="50">
        <v>0</v>
      </c>
      <c r="H70" s="50">
        <v>0</v>
      </c>
      <c r="I70" s="50">
        <v>2</v>
      </c>
      <c r="J70" s="50">
        <v>0</v>
      </c>
      <c r="K70" s="50">
        <v>1</v>
      </c>
      <c r="L70" s="50">
        <v>0</v>
      </c>
      <c r="M70" s="50">
        <v>12</v>
      </c>
      <c r="N70" s="50">
        <v>0</v>
      </c>
      <c r="O70" s="17">
        <f t="shared" si="0"/>
        <v>9</v>
      </c>
      <c r="P70" s="17">
        <f t="shared" si="1"/>
        <v>21</v>
      </c>
      <c r="R70" s="19"/>
      <c r="S70" s="19"/>
      <c r="T70"/>
    </row>
    <row r="71" spans="2:20" ht="23.1" customHeight="1" x14ac:dyDescent="0.25">
      <c r="B71" s="45" t="s">
        <v>111</v>
      </c>
      <c r="C71" s="50">
        <v>4</v>
      </c>
      <c r="D71" s="50">
        <v>0</v>
      </c>
      <c r="E71" s="50">
        <v>0</v>
      </c>
      <c r="F71" s="50">
        <v>2</v>
      </c>
      <c r="G71" s="50">
        <v>0</v>
      </c>
      <c r="H71" s="50">
        <v>0</v>
      </c>
      <c r="I71" s="50">
        <v>0</v>
      </c>
      <c r="J71" s="50">
        <v>0</v>
      </c>
      <c r="K71" s="50">
        <v>0</v>
      </c>
      <c r="L71" s="50">
        <v>0</v>
      </c>
      <c r="M71" s="50">
        <v>11</v>
      </c>
      <c r="N71" s="50">
        <v>0</v>
      </c>
      <c r="O71" s="17">
        <f t="shared" si="0"/>
        <v>6</v>
      </c>
      <c r="P71" s="17">
        <f t="shared" si="1"/>
        <v>17</v>
      </c>
      <c r="R71" s="19"/>
      <c r="S71" s="19"/>
      <c r="T71"/>
    </row>
    <row r="72" spans="2:20" ht="23.1" customHeight="1" x14ac:dyDescent="0.25">
      <c r="B72" s="45" t="s">
        <v>112</v>
      </c>
      <c r="C72" s="50">
        <v>7</v>
      </c>
      <c r="D72" s="50">
        <v>0</v>
      </c>
      <c r="E72" s="50">
        <v>2</v>
      </c>
      <c r="F72" s="50">
        <v>2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50">
        <v>13</v>
      </c>
      <c r="N72" s="50">
        <v>0</v>
      </c>
      <c r="O72" s="17">
        <f t="shared" si="0"/>
        <v>11</v>
      </c>
      <c r="P72" s="17">
        <f t="shared" si="1"/>
        <v>24</v>
      </c>
      <c r="R72" s="19"/>
      <c r="S72" s="19"/>
      <c r="T72"/>
    </row>
    <row r="73" spans="2:20" ht="23.1" customHeight="1" x14ac:dyDescent="0.25">
      <c r="B73" s="45" t="s">
        <v>113</v>
      </c>
      <c r="C73" s="50">
        <v>0</v>
      </c>
      <c r="D73" s="50">
        <v>0</v>
      </c>
      <c r="E73" s="50">
        <v>0</v>
      </c>
      <c r="F73" s="50">
        <v>0</v>
      </c>
      <c r="G73" s="50">
        <v>0</v>
      </c>
      <c r="H73" s="50">
        <v>0</v>
      </c>
      <c r="I73" s="50">
        <v>1</v>
      </c>
      <c r="J73" s="50">
        <v>0</v>
      </c>
      <c r="K73" s="50">
        <v>0</v>
      </c>
      <c r="L73" s="50">
        <v>0</v>
      </c>
      <c r="M73" s="50">
        <v>3</v>
      </c>
      <c r="N73" s="50">
        <v>0</v>
      </c>
      <c r="O73" s="17">
        <f t="shared" si="0"/>
        <v>1</v>
      </c>
      <c r="P73" s="17">
        <f t="shared" si="1"/>
        <v>4</v>
      </c>
      <c r="R73" s="19"/>
      <c r="S73" s="19"/>
      <c r="T73"/>
    </row>
    <row r="74" spans="2:20" ht="23.1" customHeight="1" x14ac:dyDescent="0.25">
      <c r="B74" s="45" t="s">
        <v>114</v>
      </c>
      <c r="C74" s="50">
        <v>2</v>
      </c>
      <c r="D74" s="50">
        <v>0</v>
      </c>
      <c r="E74" s="50">
        <v>1</v>
      </c>
      <c r="F74" s="50">
        <v>1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2</v>
      </c>
      <c r="N74" s="50">
        <v>0</v>
      </c>
      <c r="O74" s="17">
        <f t="shared" ref="O74:O105" si="35">SUM(C74:L74,N74)</f>
        <v>4</v>
      </c>
      <c r="P74" s="17">
        <f t="shared" ref="P74:P105" si="36">SUM(C74:N74)</f>
        <v>6</v>
      </c>
      <c r="R74" s="19"/>
      <c r="S74" s="19"/>
      <c r="T74"/>
    </row>
    <row r="75" spans="2:20" ht="23.1" customHeight="1" x14ac:dyDescent="0.25">
      <c r="B75" s="45" t="s">
        <v>115</v>
      </c>
      <c r="C75" s="50">
        <v>1</v>
      </c>
      <c r="D75" s="50">
        <v>1</v>
      </c>
      <c r="E75" s="50">
        <v>0</v>
      </c>
      <c r="F75" s="50">
        <v>0</v>
      </c>
      <c r="G75" s="50">
        <v>0</v>
      </c>
      <c r="H75" s="50">
        <v>0</v>
      </c>
      <c r="I75" s="50">
        <v>1</v>
      </c>
      <c r="J75" s="50">
        <v>0</v>
      </c>
      <c r="K75" s="50">
        <v>0</v>
      </c>
      <c r="L75" s="50">
        <v>0</v>
      </c>
      <c r="M75" s="50">
        <v>3</v>
      </c>
      <c r="N75" s="50">
        <v>0</v>
      </c>
      <c r="O75" s="17">
        <f t="shared" si="35"/>
        <v>3</v>
      </c>
      <c r="P75" s="17">
        <f t="shared" si="36"/>
        <v>6</v>
      </c>
      <c r="R75" s="19"/>
      <c r="S75" s="19"/>
      <c r="T75"/>
    </row>
    <row r="76" spans="2:20" ht="23.1" customHeight="1" x14ac:dyDescent="0.25">
      <c r="B76" s="45" t="s">
        <v>116</v>
      </c>
      <c r="C76" s="50">
        <v>2</v>
      </c>
      <c r="D76" s="50">
        <v>0</v>
      </c>
      <c r="E76" s="50">
        <v>1</v>
      </c>
      <c r="F76" s="50">
        <v>1</v>
      </c>
      <c r="G76" s="50">
        <v>0</v>
      </c>
      <c r="H76" s="50">
        <v>0</v>
      </c>
      <c r="I76" s="50">
        <v>0</v>
      </c>
      <c r="J76" s="50">
        <v>0</v>
      </c>
      <c r="K76" s="50">
        <v>1</v>
      </c>
      <c r="L76" s="50">
        <v>0</v>
      </c>
      <c r="M76" s="50">
        <v>4</v>
      </c>
      <c r="N76" s="50">
        <v>0</v>
      </c>
      <c r="O76" s="17">
        <f t="shared" si="35"/>
        <v>5</v>
      </c>
      <c r="P76" s="17">
        <f t="shared" si="36"/>
        <v>9</v>
      </c>
      <c r="R76" s="19"/>
      <c r="S76" s="19"/>
      <c r="T76"/>
    </row>
    <row r="77" spans="2:20" ht="23.1" customHeight="1" x14ac:dyDescent="0.25">
      <c r="B77" s="45" t="s">
        <v>117</v>
      </c>
      <c r="C77" s="50">
        <v>3</v>
      </c>
      <c r="D77" s="50">
        <v>2</v>
      </c>
      <c r="E77" s="50">
        <v>0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5</v>
      </c>
      <c r="N77" s="50">
        <v>0</v>
      </c>
      <c r="O77" s="17">
        <f t="shared" si="35"/>
        <v>5</v>
      </c>
      <c r="P77" s="17">
        <f t="shared" si="36"/>
        <v>10</v>
      </c>
      <c r="R77" s="19"/>
      <c r="S77" s="19"/>
      <c r="T77"/>
    </row>
    <row r="78" spans="2:20" ht="23.1" customHeight="1" x14ac:dyDescent="0.25">
      <c r="B78" s="46" t="s">
        <v>118</v>
      </c>
      <c r="C78" s="50">
        <v>3</v>
      </c>
      <c r="D78" s="50">
        <v>1</v>
      </c>
      <c r="E78" s="50">
        <v>0</v>
      </c>
      <c r="F78" s="50">
        <v>0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4</v>
      </c>
      <c r="N78" s="50">
        <v>0</v>
      </c>
      <c r="O78" s="17">
        <f t="shared" si="35"/>
        <v>4</v>
      </c>
      <c r="P78" s="17">
        <f t="shared" si="36"/>
        <v>8</v>
      </c>
      <c r="R78" s="19"/>
      <c r="S78" s="19"/>
      <c r="T78"/>
    </row>
    <row r="79" spans="2:20" ht="23.1" customHeight="1" x14ac:dyDescent="0.25">
      <c r="B79" s="45" t="s">
        <v>119</v>
      </c>
      <c r="C79" s="50">
        <v>2</v>
      </c>
      <c r="D79" s="50">
        <v>0</v>
      </c>
      <c r="E79" s="50">
        <v>1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5</v>
      </c>
      <c r="N79" s="50">
        <v>0</v>
      </c>
      <c r="O79" s="17">
        <f t="shared" si="35"/>
        <v>3</v>
      </c>
      <c r="P79" s="17">
        <f t="shared" si="36"/>
        <v>8</v>
      </c>
      <c r="R79" s="19"/>
      <c r="S79" s="19"/>
      <c r="T79"/>
    </row>
    <row r="80" spans="2:20" ht="23.1" customHeight="1" x14ac:dyDescent="0.25">
      <c r="B80" s="47" t="s">
        <v>120</v>
      </c>
      <c r="C80" s="50">
        <v>4</v>
      </c>
      <c r="D80" s="50">
        <v>2</v>
      </c>
      <c r="E80" s="50">
        <v>0</v>
      </c>
      <c r="F80" s="50">
        <v>0</v>
      </c>
      <c r="G80" s="50">
        <v>0</v>
      </c>
      <c r="H80" s="50">
        <v>0</v>
      </c>
      <c r="I80" s="50">
        <v>1</v>
      </c>
      <c r="J80" s="50">
        <v>0</v>
      </c>
      <c r="K80" s="50">
        <v>0</v>
      </c>
      <c r="L80" s="50">
        <v>0</v>
      </c>
      <c r="M80" s="50">
        <v>3</v>
      </c>
      <c r="N80" s="50">
        <v>0</v>
      </c>
      <c r="O80" s="17">
        <f t="shared" si="35"/>
        <v>7</v>
      </c>
      <c r="P80" s="17">
        <f t="shared" si="36"/>
        <v>10</v>
      </c>
      <c r="R80" s="19"/>
      <c r="S80" s="19"/>
      <c r="T80"/>
    </row>
    <row r="81" spans="2:20" ht="23.1" customHeight="1" x14ac:dyDescent="0.25">
      <c r="B81" s="45" t="s">
        <v>121</v>
      </c>
      <c r="C81" s="50">
        <v>3</v>
      </c>
      <c r="D81" s="50">
        <v>0</v>
      </c>
      <c r="E81" s="50">
        <v>2</v>
      </c>
      <c r="F81" s="50">
        <v>0</v>
      </c>
      <c r="G81" s="50">
        <v>0</v>
      </c>
      <c r="H81" s="50">
        <v>0</v>
      </c>
      <c r="I81" s="50">
        <v>0</v>
      </c>
      <c r="J81" s="50">
        <v>1</v>
      </c>
      <c r="K81" s="50">
        <v>0</v>
      </c>
      <c r="L81" s="50">
        <v>0</v>
      </c>
      <c r="M81" s="50">
        <v>4</v>
      </c>
      <c r="N81" s="50">
        <v>0</v>
      </c>
      <c r="O81" s="17">
        <f t="shared" si="35"/>
        <v>6</v>
      </c>
      <c r="P81" s="17">
        <f t="shared" si="36"/>
        <v>10</v>
      </c>
      <c r="R81" s="19"/>
      <c r="S81" s="19"/>
      <c r="T81"/>
    </row>
    <row r="82" spans="2:20" ht="23.1" customHeight="1" x14ac:dyDescent="0.25">
      <c r="B82" s="46" t="s">
        <v>122</v>
      </c>
      <c r="C82" s="50">
        <v>3</v>
      </c>
      <c r="D82" s="50">
        <v>1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3</v>
      </c>
      <c r="N82" s="50">
        <v>0</v>
      </c>
      <c r="O82" s="17">
        <f t="shared" si="35"/>
        <v>4</v>
      </c>
      <c r="P82" s="17">
        <f t="shared" si="36"/>
        <v>7</v>
      </c>
      <c r="R82" s="19"/>
      <c r="S82" s="19"/>
      <c r="T82"/>
    </row>
    <row r="83" spans="2:20" ht="23.1" customHeight="1" x14ac:dyDescent="0.25">
      <c r="B83" s="45" t="s">
        <v>123</v>
      </c>
      <c r="C83" s="50">
        <v>3</v>
      </c>
      <c r="D83" s="50">
        <v>0</v>
      </c>
      <c r="E83" s="50">
        <v>2</v>
      </c>
      <c r="F83" s="50">
        <v>0</v>
      </c>
      <c r="G83" s="50">
        <v>0</v>
      </c>
      <c r="H83" s="50">
        <v>0</v>
      </c>
      <c r="I83" s="50">
        <v>1</v>
      </c>
      <c r="J83" s="50">
        <v>1</v>
      </c>
      <c r="K83" s="50">
        <v>0</v>
      </c>
      <c r="L83" s="50">
        <v>0</v>
      </c>
      <c r="M83" s="50">
        <v>3</v>
      </c>
      <c r="N83" s="50">
        <v>0</v>
      </c>
      <c r="O83" s="17">
        <f t="shared" si="35"/>
        <v>7</v>
      </c>
      <c r="P83" s="17">
        <f t="shared" si="36"/>
        <v>10</v>
      </c>
      <c r="R83" s="19"/>
      <c r="S83" s="19"/>
      <c r="T83"/>
    </row>
    <row r="84" spans="2:20" ht="23.1" customHeight="1" x14ac:dyDescent="0.25">
      <c r="B84" s="47" t="s">
        <v>124</v>
      </c>
      <c r="C84" s="50">
        <v>3</v>
      </c>
      <c r="D84" s="50">
        <v>2</v>
      </c>
      <c r="E84" s="50">
        <v>1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4</v>
      </c>
      <c r="N84" s="50">
        <v>0</v>
      </c>
      <c r="O84" s="17">
        <f t="shared" si="35"/>
        <v>6</v>
      </c>
      <c r="P84" s="17">
        <f t="shared" si="36"/>
        <v>10</v>
      </c>
      <c r="R84" s="19"/>
      <c r="S84" s="19"/>
      <c r="T84"/>
    </row>
    <row r="85" spans="2:20" ht="23.1" customHeight="1" x14ac:dyDescent="0.25">
      <c r="B85" s="45" t="s">
        <v>125</v>
      </c>
      <c r="C85" s="50">
        <v>2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3</v>
      </c>
      <c r="N85" s="50">
        <v>0</v>
      </c>
      <c r="O85" s="17">
        <f t="shared" si="35"/>
        <v>2</v>
      </c>
      <c r="P85" s="17">
        <f t="shared" si="36"/>
        <v>5</v>
      </c>
      <c r="R85" s="19"/>
      <c r="S85" s="19"/>
      <c r="T85"/>
    </row>
    <row r="86" spans="2:20" ht="23.1" customHeight="1" x14ac:dyDescent="0.25">
      <c r="B86" s="46" t="s">
        <v>126</v>
      </c>
      <c r="C86" s="50">
        <v>2</v>
      </c>
      <c r="D86" s="50">
        <v>0</v>
      </c>
      <c r="E86" s="50">
        <v>1</v>
      </c>
      <c r="F86" s="50">
        <v>0</v>
      </c>
      <c r="G86" s="50">
        <v>0</v>
      </c>
      <c r="H86" s="50">
        <v>0</v>
      </c>
      <c r="I86" s="50">
        <v>0</v>
      </c>
      <c r="J86" s="50">
        <v>1</v>
      </c>
      <c r="K86" s="50">
        <v>0</v>
      </c>
      <c r="L86" s="50">
        <v>0</v>
      </c>
      <c r="M86" s="50">
        <v>4</v>
      </c>
      <c r="N86" s="50">
        <v>0</v>
      </c>
      <c r="O86" s="17">
        <f t="shared" si="35"/>
        <v>4</v>
      </c>
      <c r="P86" s="17">
        <f t="shared" si="36"/>
        <v>8</v>
      </c>
      <c r="R86" s="19"/>
      <c r="S86" s="19"/>
      <c r="T86"/>
    </row>
    <row r="87" spans="2:20" ht="23.1" customHeight="1" x14ac:dyDescent="0.25">
      <c r="B87" s="45" t="s">
        <v>127</v>
      </c>
      <c r="C87" s="50">
        <v>2</v>
      </c>
      <c r="D87" s="50">
        <v>1</v>
      </c>
      <c r="E87" s="50">
        <v>1</v>
      </c>
      <c r="F87" s="50">
        <v>0</v>
      </c>
      <c r="G87" s="50">
        <v>0</v>
      </c>
      <c r="H87" s="50">
        <v>0</v>
      </c>
      <c r="I87" s="50">
        <v>1</v>
      </c>
      <c r="J87" s="50">
        <v>0</v>
      </c>
      <c r="K87" s="50">
        <v>0</v>
      </c>
      <c r="L87" s="50">
        <v>0</v>
      </c>
      <c r="M87" s="50">
        <v>2</v>
      </c>
      <c r="N87" s="50">
        <v>0</v>
      </c>
      <c r="O87" s="17">
        <f t="shared" si="35"/>
        <v>5</v>
      </c>
      <c r="P87" s="17">
        <f t="shared" si="36"/>
        <v>7</v>
      </c>
      <c r="R87" s="19"/>
      <c r="S87" s="19"/>
      <c r="T87"/>
    </row>
    <row r="88" spans="2:20" ht="23.1" customHeight="1" x14ac:dyDescent="0.25">
      <c r="B88" s="47" t="s">
        <v>128</v>
      </c>
      <c r="C88" s="50">
        <v>1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2</v>
      </c>
      <c r="N88" s="50">
        <v>0</v>
      </c>
      <c r="O88" s="17">
        <f t="shared" si="35"/>
        <v>1</v>
      </c>
      <c r="P88" s="17">
        <f t="shared" si="36"/>
        <v>3</v>
      </c>
      <c r="R88" s="19"/>
      <c r="S88" s="19"/>
      <c r="T88"/>
    </row>
    <row r="89" spans="2:20" ht="23.1" customHeight="1" x14ac:dyDescent="0.25">
      <c r="B89" s="45" t="s">
        <v>129</v>
      </c>
      <c r="C89" s="50">
        <v>0</v>
      </c>
      <c r="D89" s="50">
        <v>1</v>
      </c>
      <c r="E89" s="50">
        <v>2</v>
      </c>
      <c r="F89" s="50">
        <v>0</v>
      </c>
      <c r="G89" s="50">
        <v>0</v>
      </c>
      <c r="H89" s="50">
        <v>0</v>
      </c>
      <c r="I89" s="50">
        <v>0</v>
      </c>
      <c r="J89" s="50">
        <v>1</v>
      </c>
      <c r="K89" s="50">
        <v>0</v>
      </c>
      <c r="L89" s="50">
        <v>0</v>
      </c>
      <c r="M89" s="50">
        <v>0</v>
      </c>
      <c r="N89" s="50">
        <v>0</v>
      </c>
      <c r="O89" s="17">
        <f t="shared" si="35"/>
        <v>4</v>
      </c>
      <c r="P89" s="17">
        <f t="shared" si="36"/>
        <v>4</v>
      </c>
      <c r="R89" s="19"/>
      <c r="S89" s="19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0</v>
      </c>
      <c r="N90" s="50">
        <v>0</v>
      </c>
      <c r="O90" s="17">
        <f t="shared" si="35"/>
        <v>0</v>
      </c>
      <c r="P90" s="17">
        <f t="shared" si="36"/>
        <v>0</v>
      </c>
      <c r="R90" s="19"/>
      <c r="S90" s="19"/>
      <c r="T90"/>
    </row>
    <row r="91" spans="2:20" ht="23.1" customHeight="1" x14ac:dyDescent="0.25">
      <c r="B91" s="45" t="s">
        <v>131</v>
      </c>
      <c r="C91" s="50">
        <v>1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0</v>
      </c>
      <c r="N91" s="50">
        <v>0</v>
      </c>
      <c r="O91" s="17">
        <f t="shared" si="35"/>
        <v>1</v>
      </c>
      <c r="P91" s="17">
        <f t="shared" si="36"/>
        <v>1</v>
      </c>
      <c r="R91" s="19"/>
      <c r="S91" s="19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1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1</v>
      </c>
      <c r="N92" s="50">
        <v>0</v>
      </c>
      <c r="O92" s="17">
        <f t="shared" si="35"/>
        <v>1</v>
      </c>
      <c r="P92" s="17">
        <f t="shared" si="36"/>
        <v>2</v>
      </c>
      <c r="R92" s="19"/>
      <c r="S92" s="19"/>
      <c r="T92"/>
    </row>
    <row r="93" spans="2:20" ht="23.1" customHeight="1" x14ac:dyDescent="0.25">
      <c r="B93" s="45" t="s">
        <v>133</v>
      </c>
      <c r="C93" s="50">
        <v>2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1</v>
      </c>
      <c r="J93" s="50">
        <v>0</v>
      </c>
      <c r="K93" s="50">
        <v>0</v>
      </c>
      <c r="L93" s="50">
        <v>0</v>
      </c>
      <c r="M93" s="50">
        <v>0</v>
      </c>
      <c r="N93" s="50">
        <v>0</v>
      </c>
      <c r="O93" s="17">
        <f t="shared" si="35"/>
        <v>3</v>
      </c>
      <c r="P93" s="17">
        <f t="shared" si="36"/>
        <v>3</v>
      </c>
      <c r="R93" s="19"/>
      <c r="S93" s="19"/>
      <c r="T93"/>
    </row>
    <row r="94" spans="2:20" ht="23.1" customHeight="1" x14ac:dyDescent="0.25">
      <c r="B94" s="46" t="s">
        <v>134</v>
      </c>
      <c r="C94" s="50">
        <v>3</v>
      </c>
      <c r="D94" s="50">
        <v>0</v>
      </c>
      <c r="E94" s="50">
        <v>1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2</v>
      </c>
      <c r="N94" s="50">
        <v>0</v>
      </c>
      <c r="O94" s="17">
        <f t="shared" si="35"/>
        <v>4</v>
      </c>
      <c r="P94" s="17">
        <f t="shared" si="36"/>
        <v>6</v>
      </c>
      <c r="R94" s="19"/>
      <c r="S94" s="19"/>
      <c r="T94"/>
    </row>
    <row r="95" spans="2:20" ht="23.1" customHeight="1" x14ac:dyDescent="0.25">
      <c r="B95" s="45" t="s">
        <v>135</v>
      </c>
      <c r="C95" s="50">
        <v>1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1</v>
      </c>
      <c r="L95" s="50">
        <v>0</v>
      </c>
      <c r="M95" s="50">
        <v>0</v>
      </c>
      <c r="N95" s="50">
        <v>0</v>
      </c>
      <c r="O95" s="17">
        <f t="shared" si="35"/>
        <v>2</v>
      </c>
      <c r="P95" s="17">
        <f t="shared" si="36"/>
        <v>2</v>
      </c>
      <c r="R95" s="19"/>
      <c r="S95" s="19"/>
      <c r="T95"/>
    </row>
    <row r="96" spans="2:20" ht="23.1" customHeight="1" x14ac:dyDescent="0.25">
      <c r="B96" s="47" t="s">
        <v>136</v>
      </c>
      <c r="C96" s="50">
        <v>2</v>
      </c>
      <c r="D96" s="50">
        <v>1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0</v>
      </c>
      <c r="N96" s="50">
        <v>0</v>
      </c>
      <c r="O96" s="17">
        <f t="shared" si="35"/>
        <v>3</v>
      </c>
      <c r="P96" s="17">
        <f t="shared" si="36"/>
        <v>3</v>
      </c>
      <c r="R96" s="19"/>
      <c r="S96" s="19"/>
      <c r="T96"/>
    </row>
    <row r="97" spans="2:20" ht="23.1" customHeight="1" x14ac:dyDescent="0.25">
      <c r="B97" s="45" t="s">
        <v>137</v>
      </c>
      <c r="C97" s="50">
        <v>3</v>
      </c>
      <c r="D97" s="50">
        <v>0</v>
      </c>
      <c r="E97" s="50">
        <v>2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2</v>
      </c>
      <c r="N97" s="50">
        <v>0</v>
      </c>
      <c r="O97" s="17">
        <f t="shared" si="35"/>
        <v>5</v>
      </c>
      <c r="P97" s="17">
        <f t="shared" si="36"/>
        <v>7</v>
      </c>
      <c r="R97" s="19"/>
      <c r="S97" s="19"/>
      <c r="T97"/>
    </row>
    <row r="98" spans="2:20" ht="23.1" customHeight="1" x14ac:dyDescent="0.25">
      <c r="B98" s="46" t="s">
        <v>138</v>
      </c>
      <c r="C98" s="50">
        <v>3</v>
      </c>
      <c r="D98" s="50">
        <v>2</v>
      </c>
      <c r="E98" s="50">
        <v>1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4</v>
      </c>
      <c r="N98" s="50">
        <v>0</v>
      </c>
      <c r="O98" s="17">
        <f t="shared" si="35"/>
        <v>6</v>
      </c>
      <c r="P98" s="17">
        <f t="shared" si="36"/>
        <v>10</v>
      </c>
      <c r="R98" s="19"/>
      <c r="S98" s="19"/>
      <c r="T98"/>
    </row>
    <row r="99" spans="2:20" ht="23.1" customHeight="1" x14ac:dyDescent="0.25">
      <c r="B99" s="45" t="s">
        <v>139</v>
      </c>
      <c r="C99" s="50">
        <v>4</v>
      </c>
      <c r="D99" s="50">
        <v>1</v>
      </c>
      <c r="E99" s="50">
        <v>0</v>
      </c>
      <c r="F99" s="50">
        <v>1</v>
      </c>
      <c r="G99" s="50">
        <v>0</v>
      </c>
      <c r="H99" s="50">
        <v>0</v>
      </c>
      <c r="I99" s="50">
        <v>1</v>
      </c>
      <c r="J99" s="50">
        <v>1</v>
      </c>
      <c r="K99" s="50">
        <v>0</v>
      </c>
      <c r="L99" s="50">
        <v>0</v>
      </c>
      <c r="M99" s="50">
        <v>0</v>
      </c>
      <c r="N99" s="50">
        <v>0</v>
      </c>
      <c r="O99" s="17">
        <f t="shared" si="35"/>
        <v>8</v>
      </c>
      <c r="P99" s="17">
        <f t="shared" si="36"/>
        <v>8</v>
      </c>
      <c r="R99" s="19"/>
      <c r="S99" s="19"/>
      <c r="T99"/>
    </row>
    <row r="100" spans="2:20" ht="23.1" customHeight="1" x14ac:dyDescent="0.25">
      <c r="B100" s="47" t="s">
        <v>140</v>
      </c>
      <c r="C100" s="50">
        <v>3</v>
      </c>
      <c r="D100" s="50">
        <v>0</v>
      </c>
      <c r="E100" s="50">
        <v>0</v>
      </c>
      <c r="F100" s="50">
        <v>0</v>
      </c>
      <c r="G100" s="50">
        <v>0</v>
      </c>
      <c r="H100" s="50">
        <v>0</v>
      </c>
      <c r="I100" s="50">
        <v>0</v>
      </c>
      <c r="J100" s="50">
        <v>0</v>
      </c>
      <c r="K100" s="50">
        <v>1</v>
      </c>
      <c r="L100" s="50">
        <v>0</v>
      </c>
      <c r="M100" s="50">
        <v>3</v>
      </c>
      <c r="N100" s="50">
        <v>0</v>
      </c>
      <c r="O100" s="17">
        <f t="shared" si="35"/>
        <v>4</v>
      </c>
      <c r="P100" s="17">
        <f t="shared" si="36"/>
        <v>7</v>
      </c>
      <c r="R100" s="19"/>
      <c r="S100" s="19"/>
      <c r="T100"/>
    </row>
    <row r="101" spans="2:20" ht="23.1" customHeight="1" x14ac:dyDescent="0.25">
      <c r="B101" s="45" t="s">
        <v>141</v>
      </c>
      <c r="C101" s="50">
        <v>6</v>
      </c>
      <c r="D101" s="50">
        <v>3</v>
      </c>
      <c r="E101" s="50">
        <v>3</v>
      </c>
      <c r="F101" s="50">
        <v>1</v>
      </c>
      <c r="G101" s="50">
        <v>0</v>
      </c>
      <c r="H101" s="50">
        <v>0</v>
      </c>
      <c r="I101" s="50">
        <v>2</v>
      </c>
      <c r="J101" s="50">
        <v>0</v>
      </c>
      <c r="K101" s="50">
        <v>1</v>
      </c>
      <c r="L101" s="50">
        <v>0</v>
      </c>
      <c r="M101" s="50">
        <v>6</v>
      </c>
      <c r="N101" s="50">
        <v>0</v>
      </c>
      <c r="O101" s="17">
        <f t="shared" si="35"/>
        <v>16</v>
      </c>
      <c r="P101" s="17">
        <f t="shared" si="36"/>
        <v>22</v>
      </c>
      <c r="R101" s="19"/>
      <c r="S101" s="19"/>
      <c r="T101"/>
    </row>
    <row r="102" spans="2:20" ht="23.1" customHeight="1" x14ac:dyDescent="0.25">
      <c r="B102" s="46" t="s">
        <v>142</v>
      </c>
      <c r="C102" s="50">
        <v>8</v>
      </c>
      <c r="D102" s="50">
        <v>3</v>
      </c>
      <c r="E102" s="50">
        <v>1</v>
      </c>
      <c r="F102" s="50">
        <v>2</v>
      </c>
      <c r="G102" s="50">
        <v>0</v>
      </c>
      <c r="H102" s="50">
        <v>0</v>
      </c>
      <c r="I102" s="50">
        <v>3</v>
      </c>
      <c r="J102" s="50">
        <v>0</v>
      </c>
      <c r="K102" s="50">
        <v>0</v>
      </c>
      <c r="L102" s="50">
        <v>0</v>
      </c>
      <c r="M102" s="50">
        <v>9</v>
      </c>
      <c r="N102" s="50">
        <v>0</v>
      </c>
      <c r="O102" s="17">
        <f t="shared" si="35"/>
        <v>17</v>
      </c>
      <c r="P102" s="17">
        <f t="shared" si="36"/>
        <v>26</v>
      </c>
      <c r="R102" s="19"/>
      <c r="S102" s="19"/>
      <c r="T102"/>
    </row>
    <row r="103" spans="2:20" ht="23.1" customHeight="1" x14ac:dyDescent="0.25">
      <c r="B103" s="45" t="s">
        <v>143</v>
      </c>
      <c r="C103" s="50">
        <v>8</v>
      </c>
      <c r="D103" s="50">
        <v>0</v>
      </c>
      <c r="E103" s="50">
        <v>2</v>
      </c>
      <c r="F103" s="50">
        <v>0</v>
      </c>
      <c r="G103" s="50">
        <v>0</v>
      </c>
      <c r="H103" s="50">
        <v>0</v>
      </c>
      <c r="I103" s="50">
        <v>2</v>
      </c>
      <c r="J103" s="50">
        <v>2</v>
      </c>
      <c r="K103" s="50">
        <v>0</v>
      </c>
      <c r="L103" s="50">
        <v>0</v>
      </c>
      <c r="M103" s="50">
        <v>11</v>
      </c>
      <c r="N103" s="50">
        <v>0</v>
      </c>
      <c r="O103" s="17">
        <f t="shared" si="35"/>
        <v>14</v>
      </c>
      <c r="P103" s="17">
        <f t="shared" si="36"/>
        <v>25</v>
      </c>
      <c r="R103" s="19"/>
      <c r="S103" s="19"/>
      <c r="T103"/>
    </row>
    <row r="104" spans="2:20" ht="23.1" customHeight="1" x14ac:dyDescent="0.25">
      <c r="B104" s="47" t="s">
        <v>144</v>
      </c>
      <c r="C104" s="50">
        <v>6</v>
      </c>
      <c r="D104" s="50">
        <v>0</v>
      </c>
      <c r="E104" s="50">
        <v>1</v>
      </c>
      <c r="F104" s="50">
        <v>1</v>
      </c>
      <c r="G104" s="50">
        <v>0</v>
      </c>
      <c r="H104" s="50">
        <v>0</v>
      </c>
      <c r="I104" s="50">
        <v>3</v>
      </c>
      <c r="J104" s="50">
        <v>2</v>
      </c>
      <c r="K104" s="50">
        <v>1</v>
      </c>
      <c r="L104" s="50">
        <v>0</v>
      </c>
      <c r="M104" s="50">
        <v>13</v>
      </c>
      <c r="N104" s="50">
        <v>0</v>
      </c>
      <c r="O104" s="17">
        <f t="shared" si="35"/>
        <v>14</v>
      </c>
      <c r="P104" s="17">
        <f t="shared" si="36"/>
        <v>27</v>
      </c>
      <c r="R104" s="19"/>
      <c r="S104" s="19"/>
      <c r="T104"/>
    </row>
    <row r="105" spans="2:20" ht="23.1" customHeight="1" x14ac:dyDescent="0.25">
      <c r="B105" s="45" t="s">
        <v>145</v>
      </c>
      <c r="C105" s="50">
        <v>5</v>
      </c>
      <c r="D105" s="50">
        <v>3</v>
      </c>
      <c r="E105" s="50">
        <v>2</v>
      </c>
      <c r="F105" s="50">
        <v>1</v>
      </c>
      <c r="G105" s="50">
        <v>1</v>
      </c>
      <c r="H105" s="50">
        <v>0</v>
      </c>
      <c r="I105" s="50">
        <v>2</v>
      </c>
      <c r="J105" s="50">
        <v>0</v>
      </c>
      <c r="K105" s="50">
        <v>0</v>
      </c>
      <c r="L105" s="50">
        <v>0</v>
      </c>
      <c r="M105" s="50">
        <v>12</v>
      </c>
      <c r="N105" s="50">
        <v>0</v>
      </c>
      <c r="O105" s="17">
        <f t="shared" si="35"/>
        <v>14</v>
      </c>
      <c r="P105" s="17">
        <f t="shared" si="36"/>
        <v>26</v>
      </c>
      <c r="R105" s="19"/>
      <c r="S105" s="19"/>
      <c r="T105"/>
    </row>
    <row r="106" spans="2:20" ht="23.1" customHeight="1" x14ac:dyDescent="0.25">
      <c r="B106" s="60" t="s">
        <v>18</v>
      </c>
      <c r="C106" s="16">
        <f>SUM(C10:C105)</f>
        <v>516</v>
      </c>
      <c r="D106" s="16">
        <f t="shared" ref="D106:P106" si="37">SUM(D10:D105)</f>
        <v>98</v>
      </c>
      <c r="E106" s="16">
        <f t="shared" si="37"/>
        <v>115</v>
      </c>
      <c r="F106" s="16">
        <f t="shared" si="37"/>
        <v>74</v>
      </c>
      <c r="G106" s="16">
        <f t="shared" si="37"/>
        <v>8</v>
      </c>
      <c r="H106" s="16">
        <f t="shared" si="37"/>
        <v>0</v>
      </c>
      <c r="I106" s="16">
        <f t="shared" si="37"/>
        <v>118</v>
      </c>
      <c r="J106" s="16">
        <f t="shared" si="37"/>
        <v>40</v>
      </c>
      <c r="K106" s="16">
        <f t="shared" si="37"/>
        <v>11</v>
      </c>
      <c r="L106" s="16">
        <f t="shared" si="37"/>
        <v>2</v>
      </c>
      <c r="M106" s="16">
        <f t="shared" si="37"/>
        <v>1162</v>
      </c>
      <c r="N106" s="16">
        <f t="shared" si="37"/>
        <v>1</v>
      </c>
      <c r="O106" s="16">
        <f t="shared" si="37"/>
        <v>983</v>
      </c>
      <c r="P106" s="16">
        <f t="shared" si="37"/>
        <v>2145</v>
      </c>
      <c r="R106" s="19"/>
      <c r="S106" s="19"/>
      <c r="T106"/>
    </row>
    <row r="107" spans="2:20" ht="23.1" customHeight="1" x14ac:dyDescent="0.25">
      <c r="B107" s="60" t="s">
        <v>93</v>
      </c>
      <c r="C107" s="43">
        <f t="shared" ref="C107:N107" si="38">C106/$P$106</f>
        <v>0.24055944055944056</v>
      </c>
      <c r="D107" s="43">
        <f t="shared" si="38"/>
        <v>4.5687645687645689E-2</v>
      </c>
      <c r="E107" s="43">
        <f t="shared" si="38"/>
        <v>5.3613053613053616E-2</v>
      </c>
      <c r="F107" s="43">
        <f t="shared" si="38"/>
        <v>3.4498834498834501E-2</v>
      </c>
      <c r="G107" s="43">
        <f t="shared" si="38"/>
        <v>3.7296037296037296E-3</v>
      </c>
      <c r="H107" s="43">
        <f t="shared" si="38"/>
        <v>0</v>
      </c>
      <c r="I107" s="43">
        <f t="shared" si="38"/>
        <v>5.501165501165501E-2</v>
      </c>
      <c r="J107" s="43">
        <f t="shared" si="38"/>
        <v>1.8648018648018648E-2</v>
      </c>
      <c r="K107" s="43">
        <f t="shared" si="38"/>
        <v>5.1282051282051282E-3</v>
      </c>
      <c r="L107" s="43">
        <f t="shared" si="38"/>
        <v>9.324009324009324E-4</v>
      </c>
      <c r="M107" s="43">
        <f t="shared" si="38"/>
        <v>0.54172494172494168</v>
      </c>
      <c r="N107" s="43">
        <f t="shared" si="38"/>
        <v>4.662004662004662E-4</v>
      </c>
      <c r="R107" s="19"/>
      <c r="S107" s="19"/>
      <c r="T107"/>
    </row>
    <row r="108" spans="2:20" ht="23.1" customHeight="1" x14ac:dyDescent="0.25">
      <c r="B108" s="61" t="s">
        <v>94</v>
      </c>
      <c r="C108" s="44">
        <f>C106/$O$106</f>
        <v>0.52492370295015256</v>
      </c>
      <c r="D108" s="44">
        <f t="shared" ref="D108:N108" si="39">D106/$O$106</f>
        <v>9.9694811800610378E-2</v>
      </c>
      <c r="E108" s="44">
        <f t="shared" si="39"/>
        <v>0.11698880976602238</v>
      </c>
      <c r="F108" s="44">
        <f t="shared" si="39"/>
        <v>7.5279755849440494E-2</v>
      </c>
      <c r="G108" s="44">
        <f t="shared" si="39"/>
        <v>8.1383519837232958E-3</v>
      </c>
      <c r="H108" s="44">
        <f t="shared" si="39"/>
        <v>0</v>
      </c>
      <c r="I108" s="44">
        <f t="shared" si="39"/>
        <v>0.12004069175991862</v>
      </c>
      <c r="J108" s="44">
        <f t="shared" si="39"/>
        <v>4.0691759918616482E-2</v>
      </c>
      <c r="K108" s="44">
        <f t="shared" si="39"/>
        <v>1.1190233977619531E-2</v>
      </c>
      <c r="L108" s="44">
        <f t="shared" si="39"/>
        <v>2.0345879959308239E-3</v>
      </c>
      <c r="M108" s="44"/>
      <c r="N108" s="44">
        <f t="shared" si="39"/>
        <v>1.017293997965412E-3</v>
      </c>
      <c r="R108" s="19"/>
      <c r="S108" s="19"/>
      <c r="T108"/>
    </row>
    <row r="109" spans="2:20" ht="23.1" customHeight="1" x14ac:dyDescent="0.25">
      <c r="C109" s="18"/>
      <c r="R109" s="19"/>
      <c r="S109" s="19"/>
      <c r="T109"/>
    </row>
    <row r="110" spans="2:20" ht="23.1" customHeight="1" x14ac:dyDescent="0.25">
      <c r="C110" s="18"/>
      <c r="R110" s="19"/>
      <c r="S110" s="19"/>
      <c r="T110"/>
    </row>
    <row r="111" spans="2:20" ht="23.1" customHeight="1" x14ac:dyDescent="0.25">
      <c r="C111" s="18"/>
      <c r="R111"/>
      <c r="S111" s="19"/>
      <c r="T111" s="19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F126"/>
  <sheetViews>
    <sheetView view="pageBreakPreview" zoomScale="60" workbookViewId="0">
      <selection sqref="A1:AF8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71" t="s">
        <v>23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</row>
    <row r="2" spans="2:32" ht="20.100000000000001" customHeight="1" x14ac:dyDescent="0.25">
      <c r="B2" s="72" t="s">
        <v>95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</row>
    <row r="3" spans="2:32" ht="20.100000000000001" customHeight="1" x14ac:dyDescent="0.25">
      <c r="B3" s="22" t="s">
        <v>96</v>
      </c>
      <c r="C3" s="80" t="str">
        <f>'[3]23.09 Bukasa-Wakiso'!C3:G3</f>
        <v>MCC - C2 - STN0-64- BUKASA-WAKISO ROAD</v>
      </c>
      <c r="D3" s="80"/>
      <c r="E3" s="80"/>
      <c r="F3" s="80"/>
      <c r="G3" s="80"/>
      <c r="H3" s="22"/>
      <c r="I3" s="22"/>
      <c r="J3" s="22"/>
      <c r="K3" s="22"/>
      <c r="L3" s="22"/>
      <c r="M3" s="22"/>
      <c r="N3" s="22"/>
      <c r="O3" s="22"/>
      <c r="P3" s="22"/>
      <c r="R3"/>
      <c r="S3" s="19"/>
      <c r="T3" s="19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R4"/>
      <c r="S4" s="19"/>
      <c r="T4" s="19"/>
    </row>
    <row r="5" spans="2:32" ht="20.100000000000001" customHeight="1" x14ac:dyDescent="0.25">
      <c r="C5" s="2" t="s">
        <v>3</v>
      </c>
      <c r="D5" s="36" t="s">
        <v>181</v>
      </c>
      <c r="F5" s="41" t="s">
        <v>1</v>
      </c>
      <c r="G5" s="78" t="str">
        <f>'[3]28.08 BUKASA-WAKISO-24h'!G5:H5</f>
        <v>Wakiso Junior Sch.</v>
      </c>
      <c r="H5" s="79"/>
      <c r="I5" s="14"/>
      <c r="J5" s="2" t="s">
        <v>5</v>
      </c>
      <c r="K5" s="78" t="str">
        <f>'[3]28.08 BUKASA-WAKISO-24h'!K5:L5</f>
        <v>Tusasirwe Leah</v>
      </c>
      <c r="L5" s="79"/>
      <c r="M5" s="19"/>
      <c r="N5" s="19"/>
      <c r="R5"/>
      <c r="S5" s="19"/>
      <c r="T5" s="19"/>
    </row>
    <row r="6" spans="2:32" ht="23.25" customHeight="1" x14ac:dyDescent="0.25">
      <c r="C6" s="2" t="s">
        <v>4</v>
      </c>
      <c r="D6" s="78" t="str">
        <f>'[3]23.09 Bukasa-Wakiso'!D6:E6</f>
        <v>Bukasa</v>
      </c>
      <c r="E6" s="79"/>
      <c r="F6" s="2" t="s">
        <v>2</v>
      </c>
      <c r="G6" s="78" t="str">
        <f>'[3]23.09 Bukasa-Wakiso'!G6:H6</f>
        <v>Wakiso</v>
      </c>
      <c r="H6" s="79"/>
      <c r="J6" s="2" t="s">
        <v>21</v>
      </c>
      <c r="K6" s="78" t="str">
        <f>'[3]28.08 BUKASA-WAKISO-24h'!K6:L6</f>
        <v>Nusurah</v>
      </c>
      <c r="L6" s="79"/>
      <c r="M6" s="19"/>
      <c r="N6" s="19"/>
      <c r="R6"/>
      <c r="S6" s="19"/>
      <c r="T6" s="19"/>
    </row>
    <row r="7" spans="2:32" ht="20.100000000000001" customHeight="1" x14ac:dyDescent="0.25">
      <c r="B7" s="2"/>
      <c r="I7" s="2"/>
      <c r="R7"/>
      <c r="S7" s="19"/>
      <c r="T7" s="19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77" t="s">
        <v>88</v>
      </c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3</v>
      </c>
      <c r="D10" s="50">
        <v>0</v>
      </c>
      <c r="E10" s="50">
        <v>1</v>
      </c>
      <c r="F10" s="50">
        <v>0</v>
      </c>
      <c r="G10" s="50">
        <v>0</v>
      </c>
      <c r="H10" s="50">
        <v>0</v>
      </c>
      <c r="I10" s="50">
        <v>1</v>
      </c>
      <c r="J10" s="50">
        <v>0</v>
      </c>
      <c r="K10" s="50">
        <v>0</v>
      </c>
      <c r="L10" s="50">
        <v>0</v>
      </c>
      <c r="M10" s="50">
        <v>12</v>
      </c>
      <c r="N10" s="50">
        <v>0</v>
      </c>
      <c r="O10" s="17">
        <f t="shared" ref="O10:O57" si="0">SUM(C10:L10,N10)</f>
        <v>5</v>
      </c>
      <c r="P10" s="17">
        <f t="shared" ref="P10:P57" si="1">SUM(C10:N10)</f>
        <v>17</v>
      </c>
      <c r="R10" s="1" t="s">
        <v>6</v>
      </c>
      <c r="S10" s="17">
        <f t="shared" ref="S10:AF10" si="2">SUM(C10:C13)</f>
        <v>8</v>
      </c>
      <c r="T10" s="17">
        <f t="shared" si="2"/>
        <v>1</v>
      </c>
      <c r="U10" s="17">
        <f t="shared" si="2"/>
        <v>4</v>
      </c>
      <c r="V10" s="17">
        <f t="shared" si="2"/>
        <v>2</v>
      </c>
      <c r="W10" s="17">
        <f t="shared" si="2"/>
        <v>0</v>
      </c>
      <c r="X10" s="17">
        <f t="shared" si="2"/>
        <v>0</v>
      </c>
      <c r="Y10" s="17">
        <f t="shared" si="2"/>
        <v>3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37</v>
      </c>
      <c r="AD10" s="17">
        <f t="shared" si="2"/>
        <v>0</v>
      </c>
      <c r="AE10" s="31">
        <f t="shared" si="2"/>
        <v>18</v>
      </c>
      <c r="AF10" s="31">
        <f t="shared" si="2"/>
        <v>55</v>
      </c>
    </row>
    <row r="11" spans="2:32" s="6" customFormat="1" ht="23.1" customHeight="1" x14ac:dyDescent="0.25">
      <c r="B11" s="23" t="s">
        <v>38</v>
      </c>
      <c r="C11" s="50">
        <v>1</v>
      </c>
      <c r="D11" s="50">
        <v>0</v>
      </c>
      <c r="E11" s="50">
        <v>1</v>
      </c>
      <c r="F11" s="50">
        <v>1</v>
      </c>
      <c r="G11" s="50">
        <v>0</v>
      </c>
      <c r="H11" s="50">
        <v>0</v>
      </c>
      <c r="I11" s="50">
        <v>1</v>
      </c>
      <c r="J11" s="50">
        <v>0</v>
      </c>
      <c r="K11" s="50">
        <v>0</v>
      </c>
      <c r="L11" s="50">
        <v>0</v>
      </c>
      <c r="M11" s="50">
        <v>4</v>
      </c>
      <c r="N11" s="50">
        <v>0</v>
      </c>
      <c r="O11" s="17">
        <f t="shared" si="0"/>
        <v>4</v>
      </c>
      <c r="P11" s="17">
        <f t="shared" si="1"/>
        <v>8</v>
      </c>
      <c r="R11" s="1" t="s">
        <v>7</v>
      </c>
      <c r="S11" s="17">
        <f t="shared" ref="S11:AF11" si="3">SUM(C14:C17)</f>
        <v>21</v>
      </c>
      <c r="T11" s="17">
        <f t="shared" si="3"/>
        <v>0</v>
      </c>
      <c r="U11" s="17">
        <f t="shared" si="3"/>
        <v>4</v>
      </c>
      <c r="V11" s="17">
        <f t="shared" si="3"/>
        <v>1</v>
      </c>
      <c r="W11" s="17">
        <f t="shared" si="3"/>
        <v>0</v>
      </c>
      <c r="X11" s="17">
        <f t="shared" si="3"/>
        <v>0</v>
      </c>
      <c r="Y11" s="17">
        <f t="shared" si="3"/>
        <v>4</v>
      </c>
      <c r="Z11" s="17">
        <f t="shared" si="3"/>
        <v>2</v>
      </c>
      <c r="AA11" s="17">
        <f t="shared" si="3"/>
        <v>0</v>
      </c>
      <c r="AB11" s="17">
        <f t="shared" si="3"/>
        <v>0</v>
      </c>
      <c r="AC11" s="17">
        <f t="shared" si="3"/>
        <v>58</v>
      </c>
      <c r="AD11" s="17">
        <f t="shared" si="3"/>
        <v>0</v>
      </c>
      <c r="AE11" s="31">
        <f t="shared" si="3"/>
        <v>32</v>
      </c>
      <c r="AF11" s="31">
        <f t="shared" si="3"/>
        <v>90</v>
      </c>
    </row>
    <row r="12" spans="2:32" ht="23.1" customHeight="1" x14ac:dyDescent="0.25">
      <c r="B12" s="23" t="s">
        <v>39</v>
      </c>
      <c r="C12" s="50">
        <v>1</v>
      </c>
      <c r="D12" s="50">
        <v>0</v>
      </c>
      <c r="E12" s="50">
        <v>1</v>
      </c>
      <c r="F12" s="50">
        <v>1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11</v>
      </c>
      <c r="N12" s="50">
        <v>0</v>
      </c>
      <c r="O12" s="17">
        <f t="shared" si="0"/>
        <v>3</v>
      </c>
      <c r="P12" s="17">
        <f t="shared" si="1"/>
        <v>14</v>
      </c>
      <c r="R12" s="1" t="s">
        <v>8</v>
      </c>
      <c r="S12" s="17">
        <f t="shared" ref="S12:AF12" si="4">SUM(C18:C21)</f>
        <v>21</v>
      </c>
      <c r="T12" s="17">
        <f t="shared" si="4"/>
        <v>12</v>
      </c>
      <c r="U12" s="17">
        <f t="shared" si="4"/>
        <v>6</v>
      </c>
      <c r="V12" s="17">
        <f t="shared" si="4"/>
        <v>3</v>
      </c>
      <c r="W12" s="17">
        <f t="shared" si="4"/>
        <v>0</v>
      </c>
      <c r="X12" s="17">
        <f t="shared" si="4"/>
        <v>0</v>
      </c>
      <c r="Y12" s="17">
        <f t="shared" si="4"/>
        <v>3</v>
      </c>
      <c r="Z12" s="17">
        <f t="shared" si="4"/>
        <v>1</v>
      </c>
      <c r="AA12" s="17">
        <f t="shared" si="4"/>
        <v>0</v>
      </c>
      <c r="AB12" s="17">
        <f t="shared" si="4"/>
        <v>0</v>
      </c>
      <c r="AC12" s="17">
        <f t="shared" si="4"/>
        <v>54</v>
      </c>
      <c r="AD12" s="17">
        <f t="shared" si="4"/>
        <v>0</v>
      </c>
      <c r="AE12" s="31">
        <f t="shared" si="4"/>
        <v>46</v>
      </c>
      <c r="AF12" s="31">
        <f t="shared" si="4"/>
        <v>100</v>
      </c>
    </row>
    <row r="13" spans="2:32" ht="23.1" customHeight="1" x14ac:dyDescent="0.25">
      <c r="B13" s="23" t="s">
        <v>40</v>
      </c>
      <c r="C13" s="50">
        <v>3</v>
      </c>
      <c r="D13" s="50">
        <v>1</v>
      </c>
      <c r="E13" s="50">
        <v>1</v>
      </c>
      <c r="F13" s="50">
        <v>0</v>
      </c>
      <c r="G13" s="50">
        <v>0</v>
      </c>
      <c r="H13" s="50">
        <v>0</v>
      </c>
      <c r="I13" s="50">
        <v>1</v>
      </c>
      <c r="J13" s="50">
        <v>0</v>
      </c>
      <c r="K13" s="50">
        <v>0</v>
      </c>
      <c r="L13" s="50">
        <v>0</v>
      </c>
      <c r="M13" s="50">
        <v>10</v>
      </c>
      <c r="N13" s="50">
        <v>0</v>
      </c>
      <c r="O13" s="17">
        <f t="shared" si="0"/>
        <v>6</v>
      </c>
      <c r="P13" s="17">
        <f t="shared" si="1"/>
        <v>16</v>
      </c>
      <c r="R13" s="1" t="s">
        <v>9</v>
      </c>
      <c r="S13" s="17">
        <f t="shared" ref="S13:AF13" si="5">SUM(C22:C25)</f>
        <v>17</v>
      </c>
      <c r="T13" s="17">
        <f t="shared" si="5"/>
        <v>12</v>
      </c>
      <c r="U13" s="17">
        <f t="shared" si="5"/>
        <v>8</v>
      </c>
      <c r="V13" s="17">
        <f t="shared" si="5"/>
        <v>2</v>
      </c>
      <c r="W13" s="17">
        <f t="shared" si="5"/>
        <v>1</v>
      </c>
      <c r="X13" s="17">
        <f t="shared" si="5"/>
        <v>0</v>
      </c>
      <c r="Y13" s="17">
        <f t="shared" si="5"/>
        <v>9</v>
      </c>
      <c r="Z13" s="17">
        <f t="shared" si="5"/>
        <v>5</v>
      </c>
      <c r="AA13" s="17">
        <f t="shared" si="5"/>
        <v>0</v>
      </c>
      <c r="AB13" s="17">
        <f t="shared" si="5"/>
        <v>0</v>
      </c>
      <c r="AC13" s="17">
        <f t="shared" si="5"/>
        <v>48</v>
      </c>
      <c r="AD13" s="17">
        <f t="shared" si="5"/>
        <v>0</v>
      </c>
      <c r="AE13" s="31">
        <f t="shared" si="5"/>
        <v>54</v>
      </c>
      <c r="AF13" s="31">
        <f t="shared" si="5"/>
        <v>102</v>
      </c>
    </row>
    <row r="14" spans="2:32" ht="23.1" customHeight="1" x14ac:dyDescent="0.25">
      <c r="B14" s="23" t="s">
        <v>41</v>
      </c>
      <c r="C14" s="50">
        <v>4</v>
      </c>
      <c r="D14" s="50">
        <v>0</v>
      </c>
      <c r="E14" s="50">
        <v>2</v>
      </c>
      <c r="F14" s="50">
        <v>0</v>
      </c>
      <c r="G14" s="50">
        <v>0</v>
      </c>
      <c r="H14" s="50">
        <v>0</v>
      </c>
      <c r="I14" s="50">
        <v>3</v>
      </c>
      <c r="J14" s="50">
        <v>0</v>
      </c>
      <c r="K14" s="50">
        <v>0</v>
      </c>
      <c r="L14" s="50">
        <v>0</v>
      </c>
      <c r="M14" s="50">
        <v>11</v>
      </c>
      <c r="N14" s="50">
        <v>0</v>
      </c>
      <c r="O14" s="17">
        <f t="shared" si="0"/>
        <v>9</v>
      </c>
      <c r="P14" s="17">
        <f t="shared" si="1"/>
        <v>20</v>
      </c>
      <c r="R14" s="1" t="s">
        <v>10</v>
      </c>
      <c r="S14" s="17">
        <f t="shared" ref="S14:AF14" si="6">SUM(C26:C29)</f>
        <v>31</v>
      </c>
      <c r="T14" s="17">
        <f t="shared" si="6"/>
        <v>7</v>
      </c>
      <c r="U14" s="17">
        <f t="shared" si="6"/>
        <v>6</v>
      </c>
      <c r="V14" s="17">
        <f t="shared" si="6"/>
        <v>1</v>
      </c>
      <c r="W14" s="17">
        <f t="shared" si="6"/>
        <v>1</v>
      </c>
      <c r="X14" s="17">
        <f t="shared" si="6"/>
        <v>0</v>
      </c>
      <c r="Y14" s="17">
        <f t="shared" si="6"/>
        <v>11</v>
      </c>
      <c r="Z14" s="17">
        <f t="shared" si="6"/>
        <v>1</v>
      </c>
      <c r="AA14" s="17">
        <f t="shared" si="6"/>
        <v>0</v>
      </c>
      <c r="AB14" s="17">
        <f t="shared" si="6"/>
        <v>0</v>
      </c>
      <c r="AC14" s="17">
        <f t="shared" si="6"/>
        <v>48</v>
      </c>
      <c r="AD14" s="17">
        <f t="shared" si="6"/>
        <v>0</v>
      </c>
      <c r="AE14" s="31">
        <f t="shared" si="6"/>
        <v>58</v>
      </c>
      <c r="AF14" s="31">
        <f t="shared" si="6"/>
        <v>106</v>
      </c>
    </row>
    <row r="15" spans="2:32" ht="23.1" customHeight="1" x14ac:dyDescent="0.25">
      <c r="B15" s="23" t="s">
        <v>42</v>
      </c>
      <c r="C15" s="50">
        <v>5</v>
      </c>
      <c r="D15" s="50">
        <v>0</v>
      </c>
      <c r="E15" s="50">
        <v>0</v>
      </c>
      <c r="F15" s="50">
        <v>1</v>
      </c>
      <c r="G15" s="50">
        <v>0</v>
      </c>
      <c r="H15" s="50">
        <v>0</v>
      </c>
      <c r="I15" s="50">
        <v>1</v>
      </c>
      <c r="J15" s="50">
        <v>0</v>
      </c>
      <c r="K15" s="50">
        <v>0</v>
      </c>
      <c r="L15" s="50">
        <v>0</v>
      </c>
      <c r="M15" s="50">
        <v>13</v>
      </c>
      <c r="N15" s="50">
        <v>0</v>
      </c>
      <c r="O15" s="17">
        <f t="shared" si="0"/>
        <v>7</v>
      </c>
      <c r="P15" s="17">
        <f t="shared" si="1"/>
        <v>20</v>
      </c>
      <c r="R15" s="1" t="s">
        <v>11</v>
      </c>
      <c r="S15" s="17">
        <f t="shared" ref="S15:AF15" si="7">SUM(C30:C33)</f>
        <v>27</v>
      </c>
      <c r="T15" s="17">
        <f t="shared" si="7"/>
        <v>4</v>
      </c>
      <c r="U15" s="17">
        <f t="shared" si="7"/>
        <v>4</v>
      </c>
      <c r="V15" s="17">
        <f t="shared" si="7"/>
        <v>1</v>
      </c>
      <c r="W15" s="17">
        <f t="shared" si="7"/>
        <v>0</v>
      </c>
      <c r="X15" s="17">
        <f t="shared" si="7"/>
        <v>0</v>
      </c>
      <c r="Y15" s="17">
        <f t="shared" si="7"/>
        <v>5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58</v>
      </c>
      <c r="AD15" s="17">
        <f t="shared" si="7"/>
        <v>0</v>
      </c>
      <c r="AE15" s="31">
        <f t="shared" si="7"/>
        <v>41</v>
      </c>
      <c r="AF15" s="31">
        <f t="shared" si="7"/>
        <v>99</v>
      </c>
    </row>
    <row r="16" spans="2:32" ht="23.1" customHeight="1" x14ac:dyDescent="0.25">
      <c r="B16" s="23" t="s">
        <v>43</v>
      </c>
      <c r="C16" s="50">
        <v>5</v>
      </c>
      <c r="D16" s="50">
        <v>0</v>
      </c>
      <c r="E16" s="50">
        <v>1</v>
      </c>
      <c r="F16" s="50">
        <v>0</v>
      </c>
      <c r="G16" s="50">
        <v>0</v>
      </c>
      <c r="H16" s="50">
        <v>0</v>
      </c>
      <c r="I16" s="50">
        <v>0</v>
      </c>
      <c r="J16" s="50">
        <v>1</v>
      </c>
      <c r="K16" s="50">
        <v>0</v>
      </c>
      <c r="L16" s="50">
        <v>0</v>
      </c>
      <c r="M16" s="50">
        <v>19</v>
      </c>
      <c r="N16" s="50">
        <v>0</v>
      </c>
      <c r="O16" s="17">
        <f t="shared" si="0"/>
        <v>7</v>
      </c>
      <c r="P16" s="17">
        <f t="shared" si="1"/>
        <v>26</v>
      </c>
      <c r="R16" s="1" t="s">
        <v>12</v>
      </c>
      <c r="S16" s="17">
        <f t="shared" ref="S16:AF16" si="8">SUM(C34:C37)</f>
        <v>13</v>
      </c>
      <c r="T16" s="17">
        <f t="shared" si="8"/>
        <v>3</v>
      </c>
      <c r="U16" s="17">
        <f t="shared" si="8"/>
        <v>2</v>
      </c>
      <c r="V16" s="17">
        <f t="shared" si="8"/>
        <v>2</v>
      </c>
      <c r="W16" s="17">
        <f t="shared" si="8"/>
        <v>0</v>
      </c>
      <c r="X16" s="17">
        <f t="shared" si="8"/>
        <v>0</v>
      </c>
      <c r="Y16" s="17">
        <f t="shared" si="8"/>
        <v>3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21</v>
      </c>
      <c r="AD16" s="17">
        <f t="shared" si="8"/>
        <v>0</v>
      </c>
      <c r="AE16" s="31">
        <f t="shared" si="8"/>
        <v>23</v>
      </c>
      <c r="AF16" s="31">
        <f t="shared" si="8"/>
        <v>44</v>
      </c>
    </row>
    <row r="17" spans="2:32" ht="23.1" customHeight="1" x14ac:dyDescent="0.25">
      <c r="B17" s="23" t="s">
        <v>44</v>
      </c>
      <c r="C17" s="50">
        <v>7</v>
      </c>
      <c r="D17" s="50">
        <v>0</v>
      </c>
      <c r="E17" s="50">
        <v>1</v>
      </c>
      <c r="F17" s="50">
        <v>0</v>
      </c>
      <c r="G17" s="50">
        <v>0</v>
      </c>
      <c r="H17" s="50">
        <v>0</v>
      </c>
      <c r="I17" s="50">
        <v>0</v>
      </c>
      <c r="J17" s="50">
        <v>1</v>
      </c>
      <c r="K17" s="50">
        <v>0</v>
      </c>
      <c r="L17" s="50">
        <v>0</v>
      </c>
      <c r="M17" s="50">
        <v>15</v>
      </c>
      <c r="N17" s="50">
        <v>0</v>
      </c>
      <c r="O17" s="17">
        <f t="shared" si="0"/>
        <v>9</v>
      </c>
      <c r="P17" s="17">
        <f t="shared" si="1"/>
        <v>24</v>
      </c>
      <c r="R17" s="1" t="s">
        <v>13</v>
      </c>
      <c r="S17" s="17">
        <f t="shared" ref="S17:AF17" si="9">SUM(C38:C41)</f>
        <v>27</v>
      </c>
      <c r="T17" s="17">
        <f t="shared" si="9"/>
        <v>10</v>
      </c>
      <c r="U17" s="17">
        <f t="shared" si="9"/>
        <v>4</v>
      </c>
      <c r="V17" s="17">
        <f t="shared" si="9"/>
        <v>1</v>
      </c>
      <c r="W17" s="17">
        <f t="shared" si="9"/>
        <v>0</v>
      </c>
      <c r="X17" s="17">
        <f t="shared" si="9"/>
        <v>0</v>
      </c>
      <c r="Y17" s="17">
        <f t="shared" si="9"/>
        <v>6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56</v>
      </c>
      <c r="AD17" s="17">
        <f t="shared" si="9"/>
        <v>0</v>
      </c>
      <c r="AE17" s="31">
        <f t="shared" si="9"/>
        <v>48</v>
      </c>
      <c r="AF17" s="31">
        <f t="shared" si="9"/>
        <v>104</v>
      </c>
    </row>
    <row r="18" spans="2:32" ht="23.1" customHeight="1" x14ac:dyDescent="0.25">
      <c r="B18" s="23" t="s">
        <v>45</v>
      </c>
      <c r="C18" s="50">
        <v>3</v>
      </c>
      <c r="D18" s="50">
        <v>3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10</v>
      </c>
      <c r="N18" s="50">
        <v>0</v>
      </c>
      <c r="O18" s="17">
        <f t="shared" si="0"/>
        <v>6</v>
      </c>
      <c r="P18" s="17">
        <f t="shared" si="1"/>
        <v>16</v>
      </c>
      <c r="R18" s="1" t="s">
        <v>14</v>
      </c>
      <c r="S18" s="17">
        <f t="shared" ref="S18:AF18" si="10">SUM(C42:C45)</f>
        <v>36</v>
      </c>
      <c r="T18" s="17">
        <f t="shared" si="10"/>
        <v>13</v>
      </c>
      <c r="U18" s="17">
        <f t="shared" si="10"/>
        <v>5</v>
      </c>
      <c r="V18" s="17">
        <f t="shared" si="10"/>
        <v>2</v>
      </c>
      <c r="W18" s="17">
        <f t="shared" si="10"/>
        <v>0</v>
      </c>
      <c r="X18" s="17">
        <f t="shared" si="10"/>
        <v>0</v>
      </c>
      <c r="Y18" s="17">
        <f t="shared" si="10"/>
        <v>7</v>
      </c>
      <c r="Z18" s="17">
        <f t="shared" si="10"/>
        <v>1</v>
      </c>
      <c r="AA18" s="17">
        <f t="shared" si="10"/>
        <v>0</v>
      </c>
      <c r="AB18" s="17">
        <f t="shared" si="10"/>
        <v>0</v>
      </c>
      <c r="AC18" s="17">
        <f t="shared" si="10"/>
        <v>72</v>
      </c>
      <c r="AD18" s="17">
        <f t="shared" si="10"/>
        <v>0</v>
      </c>
      <c r="AE18" s="31">
        <f t="shared" si="10"/>
        <v>64</v>
      </c>
      <c r="AF18" s="31">
        <f t="shared" si="10"/>
        <v>136</v>
      </c>
    </row>
    <row r="19" spans="2:32" ht="23.1" customHeight="1" x14ac:dyDescent="0.25">
      <c r="B19" s="23" t="s">
        <v>46</v>
      </c>
      <c r="C19" s="50">
        <v>3</v>
      </c>
      <c r="D19" s="50">
        <v>5</v>
      </c>
      <c r="E19" s="50">
        <v>1</v>
      </c>
      <c r="F19" s="50">
        <v>3</v>
      </c>
      <c r="G19" s="50">
        <v>0</v>
      </c>
      <c r="H19" s="50">
        <v>0</v>
      </c>
      <c r="I19" s="50">
        <v>1</v>
      </c>
      <c r="J19" s="50">
        <v>0</v>
      </c>
      <c r="K19" s="50">
        <v>0</v>
      </c>
      <c r="L19" s="50">
        <v>0</v>
      </c>
      <c r="M19" s="50">
        <v>12</v>
      </c>
      <c r="N19" s="50">
        <v>0</v>
      </c>
      <c r="O19" s="17">
        <f t="shared" si="0"/>
        <v>13</v>
      </c>
      <c r="P19" s="17">
        <f t="shared" si="1"/>
        <v>25</v>
      </c>
      <c r="R19" s="1" t="s">
        <v>15</v>
      </c>
      <c r="S19" s="17">
        <f t="shared" ref="S19:AF19" si="11">SUM(C46:C49)</f>
        <v>39</v>
      </c>
      <c r="T19" s="17">
        <f t="shared" si="11"/>
        <v>16</v>
      </c>
      <c r="U19" s="17">
        <f t="shared" si="11"/>
        <v>5</v>
      </c>
      <c r="V19" s="17">
        <f t="shared" si="11"/>
        <v>6</v>
      </c>
      <c r="W19" s="17">
        <f t="shared" si="11"/>
        <v>0</v>
      </c>
      <c r="X19" s="17">
        <f t="shared" si="11"/>
        <v>0</v>
      </c>
      <c r="Y19" s="17">
        <f t="shared" si="11"/>
        <v>6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68</v>
      </c>
      <c r="AD19" s="17">
        <f t="shared" si="11"/>
        <v>0</v>
      </c>
      <c r="AE19" s="31">
        <f t="shared" si="11"/>
        <v>72</v>
      </c>
      <c r="AF19" s="31">
        <f t="shared" si="11"/>
        <v>140</v>
      </c>
    </row>
    <row r="20" spans="2:32" ht="23.1" customHeight="1" x14ac:dyDescent="0.25">
      <c r="B20" s="23" t="s">
        <v>47</v>
      </c>
      <c r="C20" s="50">
        <v>6</v>
      </c>
      <c r="D20" s="50">
        <v>1</v>
      </c>
      <c r="E20" s="50">
        <v>4</v>
      </c>
      <c r="F20" s="50">
        <v>0</v>
      </c>
      <c r="G20" s="50">
        <v>0</v>
      </c>
      <c r="H20" s="50">
        <v>0</v>
      </c>
      <c r="I20" s="50">
        <v>1</v>
      </c>
      <c r="J20" s="50">
        <v>1</v>
      </c>
      <c r="K20" s="50">
        <v>0</v>
      </c>
      <c r="L20" s="50">
        <v>0</v>
      </c>
      <c r="M20" s="50">
        <v>15</v>
      </c>
      <c r="N20" s="50">
        <v>0</v>
      </c>
      <c r="O20" s="17">
        <f t="shared" si="0"/>
        <v>13</v>
      </c>
      <c r="P20" s="17">
        <f t="shared" si="1"/>
        <v>28</v>
      </c>
      <c r="R20" s="1" t="s">
        <v>16</v>
      </c>
      <c r="S20" s="17">
        <f t="shared" ref="S20:AF20" si="12">SUM(C50:C53)</f>
        <v>22</v>
      </c>
      <c r="T20" s="17">
        <f t="shared" si="12"/>
        <v>13</v>
      </c>
      <c r="U20" s="17">
        <f t="shared" si="12"/>
        <v>6</v>
      </c>
      <c r="V20" s="17">
        <f t="shared" si="12"/>
        <v>9</v>
      </c>
      <c r="W20" s="17">
        <f t="shared" si="12"/>
        <v>0</v>
      </c>
      <c r="X20" s="17">
        <f t="shared" si="12"/>
        <v>0</v>
      </c>
      <c r="Y20" s="17">
        <f t="shared" si="12"/>
        <v>6</v>
      </c>
      <c r="Z20" s="17">
        <f t="shared" si="12"/>
        <v>1</v>
      </c>
      <c r="AA20" s="17">
        <f t="shared" si="12"/>
        <v>0</v>
      </c>
      <c r="AB20" s="17">
        <f t="shared" si="12"/>
        <v>0</v>
      </c>
      <c r="AC20" s="17">
        <f t="shared" si="12"/>
        <v>60</v>
      </c>
      <c r="AD20" s="17">
        <f t="shared" si="12"/>
        <v>0</v>
      </c>
      <c r="AE20" s="31">
        <f t="shared" si="12"/>
        <v>57</v>
      </c>
      <c r="AF20" s="31">
        <f t="shared" si="12"/>
        <v>117</v>
      </c>
    </row>
    <row r="21" spans="2:32" ht="23.1" customHeight="1" x14ac:dyDescent="0.25">
      <c r="B21" s="23" t="s">
        <v>48</v>
      </c>
      <c r="C21" s="50">
        <v>9</v>
      </c>
      <c r="D21" s="50">
        <v>3</v>
      </c>
      <c r="E21" s="50">
        <v>1</v>
      </c>
      <c r="F21" s="50">
        <v>0</v>
      </c>
      <c r="G21" s="50">
        <v>0</v>
      </c>
      <c r="H21" s="50">
        <v>0</v>
      </c>
      <c r="I21" s="50">
        <v>1</v>
      </c>
      <c r="J21" s="50">
        <v>0</v>
      </c>
      <c r="K21" s="50">
        <v>0</v>
      </c>
      <c r="L21" s="50">
        <v>0</v>
      </c>
      <c r="M21" s="50">
        <v>17</v>
      </c>
      <c r="N21" s="50">
        <v>0</v>
      </c>
      <c r="O21" s="17">
        <f t="shared" si="0"/>
        <v>14</v>
      </c>
      <c r="P21" s="17">
        <f t="shared" si="1"/>
        <v>31</v>
      </c>
      <c r="R21" s="36" t="s">
        <v>20</v>
      </c>
      <c r="S21" s="34">
        <f t="shared" ref="S21:AF21" si="13">SUM(C54:C57)</f>
        <v>48</v>
      </c>
      <c r="T21" s="17">
        <f t="shared" si="13"/>
        <v>18</v>
      </c>
      <c r="U21" s="17">
        <f t="shared" si="13"/>
        <v>7</v>
      </c>
      <c r="V21" s="17">
        <f t="shared" si="13"/>
        <v>4</v>
      </c>
      <c r="W21" s="17">
        <f t="shared" si="13"/>
        <v>2</v>
      </c>
      <c r="X21" s="17">
        <f t="shared" si="13"/>
        <v>0</v>
      </c>
      <c r="Y21" s="17">
        <f t="shared" si="13"/>
        <v>2</v>
      </c>
      <c r="Z21" s="17">
        <f t="shared" si="13"/>
        <v>3</v>
      </c>
      <c r="AA21" s="17">
        <f t="shared" si="13"/>
        <v>0</v>
      </c>
      <c r="AB21" s="17">
        <f t="shared" si="13"/>
        <v>0</v>
      </c>
      <c r="AC21" s="17">
        <f t="shared" si="13"/>
        <v>76</v>
      </c>
      <c r="AD21" s="17">
        <f t="shared" si="13"/>
        <v>0</v>
      </c>
      <c r="AE21" s="31">
        <f t="shared" si="13"/>
        <v>84</v>
      </c>
      <c r="AF21" s="31">
        <f t="shared" si="13"/>
        <v>160</v>
      </c>
    </row>
    <row r="22" spans="2:32" ht="23.1" customHeight="1" x14ac:dyDescent="0.25">
      <c r="B22" s="23" t="s">
        <v>49</v>
      </c>
      <c r="C22" s="50">
        <v>3</v>
      </c>
      <c r="D22" s="50">
        <v>4</v>
      </c>
      <c r="E22" s="50">
        <v>3</v>
      </c>
      <c r="F22" s="50">
        <v>0</v>
      </c>
      <c r="G22" s="50">
        <v>0</v>
      </c>
      <c r="H22" s="50">
        <v>0</v>
      </c>
      <c r="I22" s="50">
        <v>4</v>
      </c>
      <c r="J22" s="50">
        <v>1</v>
      </c>
      <c r="K22" s="50">
        <v>0</v>
      </c>
      <c r="L22" s="50">
        <v>0</v>
      </c>
      <c r="M22" s="50">
        <v>9</v>
      </c>
      <c r="N22" s="50">
        <v>0</v>
      </c>
      <c r="O22" s="17">
        <f t="shared" si="0"/>
        <v>15</v>
      </c>
      <c r="P22" s="17">
        <f t="shared" si="1"/>
        <v>24</v>
      </c>
      <c r="R22" s="58" t="s">
        <v>90</v>
      </c>
      <c r="S22" s="59">
        <f>MAX(S10:S12)</f>
        <v>21</v>
      </c>
      <c r="T22" s="59">
        <f t="shared" ref="T22:AF22" si="14">MAX(T10:T12)</f>
        <v>12</v>
      </c>
      <c r="U22" s="59">
        <f t="shared" si="14"/>
        <v>6</v>
      </c>
      <c r="V22" s="59">
        <f t="shared" si="14"/>
        <v>3</v>
      </c>
      <c r="W22" s="59">
        <f t="shared" si="14"/>
        <v>0</v>
      </c>
      <c r="X22" s="59">
        <f t="shared" si="14"/>
        <v>0</v>
      </c>
      <c r="Y22" s="59">
        <f t="shared" si="14"/>
        <v>4</v>
      </c>
      <c r="Z22" s="59">
        <f t="shared" si="14"/>
        <v>2</v>
      </c>
      <c r="AA22" s="59">
        <f t="shared" si="14"/>
        <v>0</v>
      </c>
      <c r="AB22" s="59">
        <f t="shared" si="14"/>
        <v>0</v>
      </c>
      <c r="AC22" s="59">
        <f t="shared" si="14"/>
        <v>58</v>
      </c>
      <c r="AD22" s="59">
        <f t="shared" si="14"/>
        <v>0</v>
      </c>
      <c r="AE22" s="40">
        <f t="shared" si="14"/>
        <v>46</v>
      </c>
      <c r="AF22" s="40">
        <f t="shared" si="14"/>
        <v>100</v>
      </c>
    </row>
    <row r="23" spans="2:32" ht="23.1" customHeight="1" x14ac:dyDescent="0.25">
      <c r="B23" s="23" t="s">
        <v>50</v>
      </c>
      <c r="C23" s="50">
        <v>5</v>
      </c>
      <c r="D23" s="50">
        <v>2</v>
      </c>
      <c r="E23" s="50">
        <v>3</v>
      </c>
      <c r="F23" s="50">
        <v>0</v>
      </c>
      <c r="G23" s="50">
        <v>0</v>
      </c>
      <c r="H23" s="50">
        <v>0</v>
      </c>
      <c r="I23" s="50">
        <v>2</v>
      </c>
      <c r="J23" s="50">
        <v>1</v>
      </c>
      <c r="K23" s="50">
        <v>0</v>
      </c>
      <c r="L23" s="50">
        <v>0</v>
      </c>
      <c r="M23" s="50">
        <v>13</v>
      </c>
      <c r="N23" s="50">
        <v>0</v>
      </c>
      <c r="O23" s="17">
        <f t="shared" si="0"/>
        <v>13</v>
      </c>
      <c r="P23" s="17">
        <f t="shared" si="1"/>
        <v>26</v>
      </c>
      <c r="R23" s="58" t="s">
        <v>91</v>
      </c>
      <c r="S23" s="59">
        <f>MAX(S13:S18)</f>
        <v>36</v>
      </c>
      <c r="T23" s="59">
        <f t="shared" ref="T23:AF23" si="15">MAX(T13:T18)</f>
        <v>13</v>
      </c>
      <c r="U23" s="59">
        <f t="shared" si="15"/>
        <v>8</v>
      </c>
      <c r="V23" s="59">
        <f t="shared" si="15"/>
        <v>2</v>
      </c>
      <c r="W23" s="59">
        <f t="shared" si="15"/>
        <v>1</v>
      </c>
      <c r="X23" s="59">
        <f t="shared" si="15"/>
        <v>0</v>
      </c>
      <c r="Y23" s="59">
        <f t="shared" si="15"/>
        <v>11</v>
      </c>
      <c r="Z23" s="59">
        <f t="shared" si="15"/>
        <v>5</v>
      </c>
      <c r="AA23" s="59">
        <f t="shared" si="15"/>
        <v>0</v>
      </c>
      <c r="AB23" s="59">
        <f t="shared" si="15"/>
        <v>0</v>
      </c>
      <c r="AC23" s="59">
        <f t="shared" si="15"/>
        <v>72</v>
      </c>
      <c r="AD23" s="59">
        <f t="shared" si="15"/>
        <v>0</v>
      </c>
      <c r="AE23" s="40">
        <f t="shared" si="15"/>
        <v>64</v>
      </c>
      <c r="AF23" s="40">
        <f t="shared" si="15"/>
        <v>136</v>
      </c>
    </row>
    <row r="24" spans="2:32" ht="23.1" customHeight="1" x14ac:dyDescent="0.25">
      <c r="B24" s="23" t="s">
        <v>51</v>
      </c>
      <c r="C24" s="50">
        <v>5</v>
      </c>
      <c r="D24" s="50">
        <v>3</v>
      </c>
      <c r="E24" s="50">
        <v>1</v>
      </c>
      <c r="F24" s="50">
        <v>2</v>
      </c>
      <c r="G24" s="50">
        <v>1</v>
      </c>
      <c r="H24" s="50">
        <v>0</v>
      </c>
      <c r="I24" s="50">
        <v>3</v>
      </c>
      <c r="J24" s="50">
        <v>1</v>
      </c>
      <c r="K24" s="50">
        <v>0</v>
      </c>
      <c r="L24" s="50">
        <v>0</v>
      </c>
      <c r="M24" s="50">
        <v>14</v>
      </c>
      <c r="N24" s="50">
        <v>0</v>
      </c>
      <c r="O24" s="17">
        <f t="shared" si="0"/>
        <v>16</v>
      </c>
      <c r="P24" s="17">
        <f t="shared" si="1"/>
        <v>30</v>
      </c>
      <c r="R24" s="58" t="s">
        <v>92</v>
      </c>
      <c r="S24" s="59">
        <f>MAX(S19:S21)</f>
        <v>48</v>
      </c>
      <c r="T24" s="59">
        <f t="shared" ref="T24:AF24" si="16">MAX(T19:T21)</f>
        <v>18</v>
      </c>
      <c r="U24" s="59">
        <f t="shared" si="16"/>
        <v>7</v>
      </c>
      <c r="V24" s="59">
        <f t="shared" si="16"/>
        <v>9</v>
      </c>
      <c r="W24" s="59">
        <f t="shared" si="16"/>
        <v>2</v>
      </c>
      <c r="X24" s="59">
        <f t="shared" si="16"/>
        <v>0</v>
      </c>
      <c r="Y24" s="59">
        <f t="shared" si="16"/>
        <v>6</v>
      </c>
      <c r="Z24" s="59">
        <f t="shared" si="16"/>
        <v>3</v>
      </c>
      <c r="AA24" s="59">
        <f t="shared" si="16"/>
        <v>0</v>
      </c>
      <c r="AB24" s="59">
        <f t="shared" si="16"/>
        <v>0</v>
      </c>
      <c r="AC24" s="59">
        <f t="shared" si="16"/>
        <v>76</v>
      </c>
      <c r="AD24" s="59">
        <f t="shared" si="16"/>
        <v>0</v>
      </c>
      <c r="AE24" s="40">
        <f t="shared" si="16"/>
        <v>84</v>
      </c>
      <c r="AF24" s="40">
        <f t="shared" si="16"/>
        <v>160</v>
      </c>
    </row>
    <row r="25" spans="2:32" ht="23.1" customHeight="1" x14ac:dyDescent="0.25">
      <c r="B25" s="23" t="s">
        <v>52</v>
      </c>
      <c r="C25" s="50">
        <v>4</v>
      </c>
      <c r="D25" s="50">
        <v>3</v>
      </c>
      <c r="E25" s="50">
        <v>1</v>
      </c>
      <c r="F25" s="50">
        <v>0</v>
      </c>
      <c r="G25" s="50">
        <v>0</v>
      </c>
      <c r="H25" s="50">
        <v>0</v>
      </c>
      <c r="I25" s="50">
        <v>0</v>
      </c>
      <c r="J25" s="50">
        <v>2</v>
      </c>
      <c r="K25" s="50">
        <v>0</v>
      </c>
      <c r="L25" s="50">
        <v>0</v>
      </c>
      <c r="M25" s="50">
        <v>12</v>
      </c>
      <c r="N25" s="50">
        <v>0</v>
      </c>
      <c r="O25" s="17">
        <f t="shared" si="0"/>
        <v>10</v>
      </c>
      <c r="P25" s="17">
        <f t="shared" si="1"/>
        <v>22</v>
      </c>
      <c r="R25" s="37" t="s">
        <v>85</v>
      </c>
      <c r="S25" s="35">
        <f t="shared" ref="S25:AF25" si="17">SUM(S10:S12)</f>
        <v>50</v>
      </c>
      <c r="T25" s="16">
        <f t="shared" si="17"/>
        <v>13</v>
      </c>
      <c r="U25" s="16">
        <f t="shared" si="17"/>
        <v>14</v>
      </c>
      <c r="V25" s="16">
        <f t="shared" si="17"/>
        <v>6</v>
      </c>
      <c r="W25" s="16">
        <f t="shared" si="17"/>
        <v>0</v>
      </c>
      <c r="X25" s="16">
        <f t="shared" si="17"/>
        <v>0</v>
      </c>
      <c r="Y25" s="16">
        <f t="shared" si="17"/>
        <v>10</v>
      </c>
      <c r="Z25" s="16">
        <f t="shared" si="17"/>
        <v>3</v>
      </c>
      <c r="AA25" s="16">
        <f t="shared" si="17"/>
        <v>0</v>
      </c>
      <c r="AB25" s="16">
        <f t="shared" si="17"/>
        <v>0</v>
      </c>
      <c r="AC25" s="16">
        <f t="shared" si="17"/>
        <v>149</v>
      </c>
      <c r="AD25" s="16">
        <f t="shared" si="17"/>
        <v>0</v>
      </c>
      <c r="AE25" s="32">
        <f t="shared" si="17"/>
        <v>96</v>
      </c>
      <c r="AF25" s="32">
        <f t="shared" si="17"/>
        <v>245</v>
      </c>
    </row>
    <row r="26" spans="2:32" ht="23.1" customHeight="1" x14ac:dyDescent="0.25">
      <c r="B26" s="23" t="s">
        <v>53</v>
      </c>
      <c r="C26" s="50">
        <v>6</v>
      </c>
      <c r="D26" s="50">
        <v>1</v>
      </c>
      <c r="E26" s="50">
        <v>1</v>
      </c>
      <c r="F26" s="50">
        <v>0</v>
      </c>
      <c r="G26" s="50">
        <v>0</v>
      </c>
      <c r="H26" s="50">
        <v>0</v>
      </c>
      <c r="I26" s="50">
        <v>1</v>
      </c>
      <c r="J26" s="50">
        <v>0</v>
      </c>
      <c r="K26" s="50">
        <v>0</v>
      </c>
      <c r="L26" s="50">
        <v>0</v>
      </c>
      <c r="M26" s="50">
        <v>17</v>
      </c>
      <c r="N26" s="50">
        <v>0</v>
      </c>
      <c r="O26" s="17">
        <f t="shared" si="0"/>
        <v>9</v>
      </c>
      <c r="P26" s="17">
        <f t="shared" si="1"/>
        <v>26</v>
      </c>
      <c r="R26" s="28" t="s">
        <v>86</v>
      </c>
      <c r="S26" s="16">
        <f t="shared" ref="S26:AF26" si="18">SUM(S13:S18)</f>
        <v>151</v>
      </c>
      <c r="T26" s="16">
        <f t="shared" si="18"/>
        <v>49</v>
      </c>
      <c r="U26" s="16">
        <f t="shared" si="18"/>
        <v>29</v>
      </c>
      <c r="V26" s="16">
        <f t="shared" si="18"/>
        <v>9</v>
      </c>
      <c r="W26" s="16">
        <f t="shared" si="18"/>
        <v>2</v>
      </c>
      <c r="X26" s="16">
        <f t="shared" si="18"/>
        <v>0</v>
      </c>
      <c r="Y26" s="16">
        <f t="shared" si="18"/>
        <v>41</v>
      </c>
      <c r="Z26" s="16">
        <f t="shared" si="18"/>
        <v>7</v>
      </c>
      <c r="AA26" s="16">
        <f t="shared" si="18"/>
        <v>0</v>
      </c>
      <c r="AB26" s="16">
        <f t="shared" si="18"/>
        <v>0</v>
      </c>
      <c r="AC26" s="16">
        <f t="shared" si="18"/>
        <v>303</v>
      </c>
      <c r="AD26" s="16">
        <f t="shared" si="18"/>
        <v>0</v>
      </c>
      <c r="AE26" s="32">
        <f t="shared" si="18"/>
        <v>288</v>
      </c>
      <c r="AF26" s="32">
        <f t="shared" si="18"/>
        <v>591</v>
      </c>
    </row>
    <row r="27" spans="2:32" ht="23.1" customHeight="1" x14ac:dyDescent="0.25">
      <c r="B27" s="23" t="s">
        <v>54</v>
      </c>
      <c r="C27" s="50">
        <v>10</v>
      </c>
      <c r="D27" s="50">
        <v>2</v>
      </c>
      <c r="E27" s="50">
        <v>2</v>
      </c>
      <c r="F27" s="50">
        <v>1</v>
      </c>
      <c r="G27" s="50">
        <v>0</v>
      </c>
      <c r="H27" s="50">
        <v>0</v>
      </c>
      <c r="I27" s="50">
        <v>4</v>
      </c>
      <c r="J27" s="50">
        <v>0</v>
      </c>
      <c r="K27" s="50">
        <v>0</v>
      </c>
      <c r="L27" s="50">
        <v>0</v>
      </c>
      <c r="M27" s="50">
        <v>9</v>
      </c>
      <c r="N27" s="50">
        <v>0</v>
      </c>
      <c r="O27" s="17">
        <f t="shared" si="0"/>
        <v>19</v>
      </c>
      <c r="P27" s="17">
        <f t="shared" si="1"/>
        <v>28</v>
      </c>
      <c r="R27" s="29" t="s">
        <v>87</v>
      </c>
      <c r="S27" s="16">
        <f t="shared" ref="S27:AF27" si="19">SUM(S19:S21)</f>
        <v>109</v>
      </c>
      <c r="T27" s="16">
        <f t="shared" si="19"/>
        <v>47</v>
      </c>
      <c r="U27" s="16">
        <f t="shared" si="19"/>
        <v>18</v>
      </c>
      <c r="V27" s="16">
        <f t="shared" si="19"/>
        <v>19</v>
      </c>
      <c r="W27" s="16">
        <f t="shared" si="19"/>
        <v>2</v>
      </c>
      <c r="X27" s="16">
        <f t="shared" si="19"/>
        <v>0</v>
      </c>
      <c r="Y27" s="16">
        <f t="shared" si="19"/>
        <v>14</v>
      </c>
      <c r="Z27" s="16">
        <f t="shared" si="19"/>
        <v>4</v>
      </c>
      <c r="AA27" s="16">
        <f t="shared" si="19"/>
        <v>0</v>
      </c>
      <c r="AB27" s="16">
        <f t="shared" si="19"/>
        <v>0</v>
      </c>
      <c r="AC27" s="16">
        <f t="shared" si="19"/>
        <v>204</v>
      </c>
      <c r="AD27" s="16">
        <f t="shared" si="19"/>
        <v>0</v>
      </c>
      <c r="AE27" s="32">
        <f t="shared" si="19"/>
        <v>213</v>
      </c>
      <c r="AF27" s="32">
        <f t="shared" si="19"/>
        <v>417</v>
      </c>
    </row>
    <row r="28" spans="2:32" ht="23.1" customHeight="1" x14ac:dyDescent="0.25">
      <c r="B28" s="23" t="s">
        <v>55</v>
      </c>
      <c r="C28" s="50">
        <v>6</v>
      </c>
      <c r="D28" s="50">
        <v>4</v>
      </c>
      <c r="E28" s="50">
        <v>0</v>
      </c>
      <c r="F28" s="50">
        <v>0</v>
      </c>
      <c r="G28" s="50">
        <v>0</v>
      </c>
      <c r="H28" s="50">
        <v>0</v>
      </c>
      <c r="I28" s="50">
        <v>6</v>
      </c>
      <c r="J28" s="50">
        <v>1</v>
      </c>
      <c r="K28" s="50">
        <v>0</v>
      </c>
      <c r="L28" s="50">
        <v>0</v>
      </c>
      <c r="M28" s="50">
        <v>13</v>
      </c>
      <c r="N28" s="50">
        <v>0</v>
      </c>
      <c r="O28" s="17">
        <f t="shared" si="0"/>
        <v>17</v>
      </c>
      <c r="P28" s="17">
        <f t="shared" si="1"/>
        <v>30</v>
      </c>
      <c r="R28" s="5" t="s">
        <v>17</v>
      </c>
      <c r="S28" s="16">
        <f t="shared" ref="S28:AF28" si="20">SUM(S10:S21)</f>
        <v>310</v>
      </c>
      <c r="T28" s="16">
        <f t="shared" si="20"/>
        <v>109</v>
      </c>
      <c r="U28" s="16">
        <f t="shared" si="20"/>
        <v>61</v>
      </c>
      <c r="V28" s="16">
        <f t="shared" si="20"/>
        <v>34</v>
      </c>
      <c r="W28" s="16">
        <f t="shared" si="20"/>
        <v>4</v>
      </c>
      <c r="X28" s="16">
        <f t="shared" si="20"/>
        <v>0</v>
      </c>
      <c r="Y28" s="16">
        <f t="shared" si="20"/>
        <v>65</v>
      </c>
      <c r="Z28" s="16">
        <f t="shared" si="20"/>
        <v>14</v>
      </c>
      <c r="AA28" s="16">
        <f t="shared" si="20"/>
        <v>0</v>
      </c>
      <c r="AB28" s="16">
        <f t="shared" si="20"/>
        <v>0</v>
      </c>
      <c r="AC28" s="16">
        <f t="shared" si="20"/>
        <v>656</v>
      </c>
      <c r="AD28" s="16">
        <f t="shared" si="20"/>
        <v>0</v>
      </c>
      <c r="AE28" s="32">
        <f t="shared" si="20"/>
        <v>597</v>
      </c>
      <c r="AF28" s="32">
        <f t="shared" si="20"/>
        <v>1253</v>
      </c>
    </row>
    <row r="29" spans="2:32" ht="23.1" customHeight="1" x14ac:dyDescent="0.25">
      <c r="B29" s="23" t="s">
        <v>56</v>
      </c>
      <c r="C29" s="50">
        <v>9</v>
      </c>
      <c r="D29" s="50">
        <v>0</v>
      </c>
      <c r="E29" s="50">
        <v>3</v>
      </c>
      <c r="F29" s="50">
        <v>0</v>
      </c>
      <c r="G29" s="50">
        <v>1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9</v>
      </c>
      <c r="N29" s="50">
        <v>0</v>
      </c>
      <c r="O29" s="17">
        <f t="shared" si="0"/>
        <v>13</v>
      </c>
      <c r="P29" s="17">
        <f t="shared" si="1"/>
        <v>22</v>
      </c>
      <c r="R29"/>
      <c r="S29" s="20"/>
      <c r="T29" s="19"/>
    </row>
    <row r="30" spans="2:32" ht="23.1" customHeight="1" x14ac:dyDescent="0.25">
      <c r="B30" s="23" t="s">
        <v>57</v>
      </c>
      <c r="C30" s="50">
        <v>7</v>
      </c>
      <c r="D30" s="50">
        <v>1</v>
      </c>
      <c r="E30" s="50">
        <v>0</v>
      </c>
      <c r="F30" s="50">
        <v>0</v>
      </c>
      <c r="G30" s="50">
        <v>0</v>
      </c>
      <c r="H30" s="50">
        <v>0</v>
      </c>
      <c r="I30" s="50">
        <v>1</v>
      </c>
      <c r="J30" s="50">
        <v>0</v>
      </c>
      <c r="K30" s="50">
        <v>0</v>
      </c>
      <c r="L30" s="50">
        <v>0</v>
      </c>
      <c r="M30" s="50">
        <v>14</v>
      </c>
      <c r="N30" s="50">
        <v>0</v>
      </c>
      <c r="O30" s="17">
        <f t="shared" si="0"/>
        <v>9</v>
      </c>
      <c r="P30" s="17">
        <f t="shared" si="1"/>
        <v>23</v>
      </c>
      <c r="R30"/>
      <c r="S30" s="19"/>
      <c r="T30" s="19"/>
    </row>
    <row r="31" spans="2:32" ht="23.1" customHeight="1" x14ac:dyDescent="0.25">
      <c r="B31" s="24" t="s">
        <v>58</v>
      </c>
      <c r="C31" s="50">
        <v>8</v>
      </c>
      <c r="D31" s="50">
        <v>0</v>
      </c>
      <c r="E31" s="50">
        <v>1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18</v>
      </c>
      <c r="N31" s="50">
        <v>0</v>
      </c>
      <c r="O31" s="17">
        <f t="shared" si="0"/>
        <v>9</v>
      </c>
      <c r="P31" s="17">
        <f t="shared" si="1"/>
        <v>27</v>
      </c>
      <c r="R31"/>
      <c r="S31" s="19"/>
      <c r="T31" s="19"/>
    </row>
    <row r="32" spans="2:32" ht="23.1" customHeight="1" x14ac:dyDescent="0.25">
      <c r="B32" s="24" t="s">
        <v>59</v>
      </c>
      <c r="C32" s="50">
        <v>2</v>
      </c>
      <c r="D32" s="50">
        <v>1</v>
      </c>
      <c r="E32" s="50">
        <v>2</v>
      </c>
      <c r="F32" s="50">
        <v>0</v>
      </c>
      <c r="G32" s="50">
        <v>0</v>
      </c>
      <c r="H32" s="50">
        <v>0</v>
      </c>
      <c r="I32" s="50">
        <v>4</v>
      </c>
      <c r="J32" s="50">
        <v>0</v>
      </c>
      <c r="K32" s="50">
        <v>0</v>
      </c>
      <c r="L32" s="50">
        <v>0</v>
      </c>
      <c r="M32" s="50">
        <v>20</v>
      </c>
      <c r="N32" s="50">
        <v>0</v>
      </c>
      <c r="O32" s="17">
        <f t="shared" si="0"/>
        <v>9</v>
      </c>
      <c r="P32" s="17">
        <f t="shared" si="1"/>
        <v>29</v>
      </c>
      <c r="R32"/>
      <c r="S32" s="19"/>
      <c r="T32" s="19"/>
    </row>
    <row r="33" spans="2:20" ht="23.1" customHeight="1" x14ac:dyDescent="0.25">
      <c r="B33" s="23" t="s">
        <v>60</v>
      </c>
      <c r="C33" s="50">
        <v>10</v>
      </c>
      <c r="D33" s="50">
        <v>2</v>
      </c>
      <c r="E33" s="50">
        <v>1</v>
      </c>
      <c r="F33" s="50">
        <v>1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6</v>
      </c>
      <c r="N33" s="50">
        <v>0</v>
      </c>
      <c r="O33" s="17">
        <f t="shared" si="0"/>
        <v>14</v>
      </c>
      <c r="P33" s="17">
        <f t="shared" si="1"/>
        <v>20</v>
      </c>
      <c r="R33"/>
      <c r="S33" s="19"/>
      <c r="T33" s="19"/>
    </row>
    <row r="34" spans="2:20" ht="23.1" customHeight="1" x14ac:dyDescent="0.25">
      <c r="B34" s="24" t="s">
        <v>61</v>
      </c>
      <c r="C34" s="50">
        <v>0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0</v>
      </c>
      <c r="N34" s="50">
        <v>0</v>
      </c>
      <c r="O34" s="17">
        <f t="shared" si="0"/>
        <v>0</v>
      </c>
      <c r="P34" s="17">
        <f t="shared" si="1"/>
        <v>0</v>
      </c>
      <c r="R34"/>
      <c r="S34" s="19"/>
      <c r="T34" s="19"/>
    </row>
    <row r="35" spans="2:20" ht="23.1" customHeight="1" x14ac:dyDescent="0.25">
      <c r="B35" s="24" t="s">
        <v>62</v>
      </c>
      <c r="C35" s="50">
        <v>3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1</v>
      </c>
      <c r="J35" s="50">
        <v>0</v>
      </c>
      <c r="K35" s="50">
        <v>0</v>
      </c>
      <c r="L35" s="50">
        <v>0</v>
      </c>
      <c r="M35" s="50">
        <v>1</v>
      </c>
      <c r="N35" s="50">
        <v>0</v>
      </c>
      <c r="O35" s="17">
        <f t="shared" si="0"/>
        <v>4</v>
      </c>
      <c r="P35" s="17">
        <f t="shared" si="1"/>
        <v>5</v>
      </c>
      <c r="R35"/>
      <c r="S35" s="19"/>
      <c r="T35" s="19"/>
    </row>
    <row r="36" spans="2:20" ht="23.1" customHeight="1" x14ac:dyDescent="0.25">
      <c r="B36" s="24" t="s">
        <v>63</v>
      </c>
      <c r="C36" s="50">
        <v>6</v>
      </c>
      <c r="D36" s="50">
        <v>2</v>
      </c>
      <c r="E36" s="50">
        <v>1</v>
      </c>
      <c r="F36" s="50">
        <v>1</v>
      </c>
      <c r="G36" s="50">
        <v>0</v>
      </c>
      <c r="H36" s="50">
        <v>0</v>
      </c>
      <c r="I36" s="50">
        <v>2</v>
      </c>
      <c r="J36" s="50">
        <v>0</v>
      </c>
      <c r="K36" s="50">
        <v>0</v>
      </c>
      <c r="L36" s="50">
        <v>0</v>
      </c>
      <c r="M36" s="50">
        <v>9</v>
      </c>
      <c r="N36" s="50">
        <v>0</v>
      </c>
      <c r="O36" s="17">
        <f t="shared" si="0"/>
        <v>12</v>
      </c>
      <c r="P36" s="17">
        <f t="shared" si="1"/>
        <v>21</v>
      </c>
      <c r="R36"/>
      <c r="S36" s="19"/>
      <c r="T36" s="19"/>
    </row>
    <row r="37" spans="2:20" ht="23.1" customHeight="1" x14ac:dyDescent="0.25">
      <c r="B37" s="23" t="s">
        <v>64</v>
      </c>
      <c r="C37" s="50">
        <v>4</v>
      </c>
      <c r="D37" s="50">
        <v>1</v>
      </c>
      <c r="E37" s="50">
        <v>1</v>
      </c>
      <c r="F37" s="50">
        <v>1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11</v>
      </c>
      <c r="N37" s="50">
        <v>0</v>
      </c>
      <c r="O37" s="17">
        <f t="shared" si="0"/>
        <v>7</v>
      </c>
      <c r="P37" s="17">
        <f t="shared" si="1"/>
        <v>18</v>
      </c>
      <c r="R37"/>
      <c r="S37" s="19"/>
      <c r="T37" s="19"/>
    </row>
    <row r="38" spans="2:20" ht="23.1" customHeight="1" x14ac:dyDescent="0.25">
      <c r="B38" s="24" t="s">
        <v>65</v>
      </c>
      <c r="C38" s="50">
        <v>7</v>
      </c>
      <c r="D38" s="50">
        <v>3</v>
      </c>
      <c r="E38" s="50">
        <v>1</v>
      </c>
      <c r="F38" s="50">
        <v>0</v>
      </c>
      <c r="G38" s="50">
        <v>0</v>
      </c>
      <c r="H38" s="50">
        <v>0</v>
      </c>
      <c r="I38" s="50">
        <v>3</v>
      </c>
      <c r="J38" s="50">
        <v>0</v>
      </c>
      <c r="K38" s="50">
        <v>0</v>
      </c>
      <c r="L38" s="50">
        <v>0</v>
      </c>
      <c r="M38" s="50">
        <v>17</v>
      </c>
      <c r="N38" s="50">
        <v>0</v>
      </c>
      <c r="O38" s="17">
        <f t="shared" si="0"/>
        <v>14</v>
      </c>
      <c r="P38" s="17">
        <f t="shared" si="1"/>
        <v>31</v>
      </c>
      <c r="R38"/>
      <c r="S38" s="19"/>
      <c r="T38" s="19"/>
    </row>
    <row r="39" spans="2:20" ht="23.1" customHeight="1" x14ac:dyDescent="0.25">
      <c r="B39" s="24" t="s">
        <v>66</v>
      </c>
      <c r="C39" s="50">
        <v>6</v>
      </c>
      <c r="D39" s="50">
        <v>1</v>
      </c>
      <c r="E39" s="50">
        <v>0</v>
      </c>
      <c r="F39" s="50">
        <v>1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12</v>
      </c>
      <c r="N39" s="50">
        <v>0</v>
      </c>
      <c r="O39" s="17">
        <f t="shared" si="0"/>
        <v>8</v>
      </c>
      <c r="P39" s="17">
        <f t="shared" si="1"/>
        <v>20</v>
      </c>
      <c r="R39"/>
      <c r="S39" s="19"/>
      <c r="T39" s="19"/>
    </row>
    <row r="40" spans="2:20" ht="23.1" customHeight="1" x14ac:dyDescent="0.25">
      <c r="B40" s="24" t="s">
        <v>67</v>
      </c>
      <c r="C40" s="50">
        <v>4</v>
      </c>
      <c r="D40" s="50">
        <v>4</v>
      </c>
      <c r="E40" s="50">
        <v>0</v>
      </c>
      <c r="F40" s="50">
        <v>0</v>
      </c>
      <c r="G40" s="50">
        <v>0</v>
      </c>
      <c r="H40" s="50">
        <v>0</v>
      </c>
      <c r="I40" s="50">
        <v>1</v>
      </c>
      <c r="J40" s="50">
        <v>0</v>
      </c>
      <c r="K40" s="50">
        <v>0</v>
      </c>
      <c r="L40" s="50">
        <v>0</v>
      </c>
      <c r="M40" s="50">
        <v>10</v>
      </c>
      <c r="N40" s="50">
        <v>0</v>
      </c>
      <c r="O40" s="17">
        <f t="shared" si="0"/>
        <v>9</v>
      </c>
      <c r="P40" s="17">
        <f t="shared" si="1"/>
        <v>19</v>
      </c>
      <c r="R40"/>
      <c r="S40" s="19"/>
      <c r="T40" s="19"/>
    </row>
    <row r="41" spans="2:20" ht="23.1" customHeight="1" x14ac:dyDescent="0.25">
      <c r="B41" s="23" t="s">
        <v>68</v>
      </c>
      <c r="C41" s="50">
        <v>10</v>
      </c>
      <c r="D41" s="50">
        <v>2</v>
      </c>
      <c r="E41" s="50">
        <v>3</v>
      </c>
      <c r="F41" s="50">
        <v>0</v>
      </c>
      <c r="G41" s="50">
        <v>0</v>
      </c>
      <c r="H41" s="50">
        <v>0</v>
      </c>
      <c r="I41" s="50">
        <v>2</v>
      </c>
      <c r="J41" s="50">
        <v>0</v>
      </c>
      <c r="K41" s="50">
        <v>0</v>
      </c>
      <c r="L41" s="50">
        <v>0</v>
      </c>
      <c r="M41" s="50">
        <v>17</v>
      </c>
      <c r="N41" s="50">
        <v>0</v>
      </c>
      <c r="O41" s="17">
        <f t="shared" si="0"/>
        <v>17</v>
      </c>
      <c r="P41" s="17">
        <f t="shared" si="1"/>
        <v>34</v>
      </c>
      <c r="R41"/>
      <c r="S41" s="19"/>
      <c r="T41" s="19"/>
    </row>
    <row r="42" spans="2:20" ht="23.1" customHeight="1" x14ac:dyDescent="0.25">
      <c r="B42" s="24" t="s">
        <v>69</v>
      </c>
      <c r="C42" s="50">
        <v>10</v>
      </c>
      <c r="D42" s="50">
        <v>6</v>
      </c>
      <c r="E42" s="50">
        <v>4</v>
      </c>
      <c r="F42" s="50">
        <v>0</v>
      </c>
      <c r="G42" s="50">
        <v>0</v>
      </c>
      <c r="H42" s="50">
        <v>0</v>
      </c>
      <c r="I42" s="50">
        <v>4</v>
      </c>
      <c r="J42" s="50">
        <v>0</v>
      </c>
      <c r="K42" s="50">
        <v>0</v>
      </c>
      <c r="L42" s="50">
        <v>0</v>
      </c>
      <c r="M42" s="50">
        <v>22</v>
      </c>
      <c r="N42" s="50">
        <v>0</v>
      </c>
      <c r="O42" s="17">
        <f t="shared" si="0"/>
        <v>24</v>
      </c>
      <c r="P42" s="17">
        <f t="shared" si="1"/>
        <v>46</v>
      </c>
      <c r="R42"/>
      <c r="S42" s="19"/>
      <c r="T42" s="19"/>
    </row>
    <row r="43" spans="2:20" ht="23.1" customHeight="1" x14ac:dyDescent="0.25">
      <c r="B43" s="23" t="s">
        <v>70</v>
      </c>
      <c r="C43" s="50">
        <v>6</v>
      </c>
      <c r="D43" s="50">
        <v>1</v>
      </c>
      <c r="E43" s="50">
        <v>1</v>
      </c>
      <c r="F43" s="50">
        <v>0</v>
      </c>
      <c r="G43" s="50">
        <v>0</v>
      </c>
      <c r="H43" s="50">
        <v>0</v>
      </c>
      <c r="I43" s="50">
        <v>0</v>
      </c>
      <c r="J43" s="50">
        <v>1</v>
      </c>
      <c r="K43" s="50">
        <v>0</v>
      </c>
      <c r="L43" s="50">
        <v>0</v>
      </c>
      <c r="M43" s="50">
        <v>18</v>
      </c>
      <c r="N43" s="50">
        <v>0</v>
      </c>
      <c r="O43" s="17">
        <f t="shared" si="0"/>
        <v>9</v>
      </c>
      <c r="P43" s="17">
        <f t="shared" si="1"/>
        <v>27</v>
      </c>
      <c r="R43"/>
      <c r="S43" s="19"/>
      <c r="T43" s="19"/>
    </row>
    <row r="44" spans="2:20" ht="23.1" customHeight="1" x14ac:dyDescent="0.25">
      <c r="B44" s="25" t="s">
        <v>71</v>
      </c>
      <c r="C44" s="50">
        <v>15</v>
      </c>
      <c r="D44" s="50">
        <v>2</v>
      </c>
      <c r="E44" s="50">
        <v>0</v>
      </c>
      <c r="F44" s="50">
        <v>1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12</v>
      </c>
      <c r="N44" s="50">
        <v>0</v>
      </c>
      <c r="O44" s="17">
        <f t="shared" si="0"/>
        <v>18</v>
      </c>
      <c r="P44" s="17">
        <f t="shared" si="1"/>
        <v>30</v>
      </c>
      <c r="R44"/>
      <c r="S44" s="19"/>
      <c r="T44" s="19"/>
    </row>
    <row r="45" spans="2:20" ht="23.1" customHeight="1" x14ac:dyDescent="0.25">
      <c r="B45" s="23" t="s">
        <v>72</v>
      </c>
      <c r="C45" s="50">
        <v>5</v>
      </c>
      <c r="D45" s="50">
        <v>4</v>
      </c>
      <c r="E45" s="50">
        <v>0</v>
      </c>
      <c r="F45" s="50">
        <v>1</v>
      </c>
      <c r="G45" s="50">
        <v>0</v>
      </c>
      <c r="H45" s="50">
        <v>0</v>
      </c>
      <c r="I45" s="50">
        <v>3</v>
      </c>
      <c r="J45" s="50">
        <v>0</v>
      </c>
      <c r="K45" s="50">
        <v>0</v>
      </c>
      <c r="L45" s="50">
        <v>0</v>
      </c>
      <c r="M45" s="50">
        <v>20</v>
      </c>
      <c r="N45" s="50">
        <v>0</v>
      </c>
      <c r="O45" s="17">
        <f t="shared" si="0"/>
        <v>13</v>
      </c>
      <c r="P45" s="17">
        <f t="shared" si="1"/>
        <v>33</v>
      </c>
      <c r="R45"/>
      <c r="S45" s="19"/>
      <c r="T45" s="19"/>
    </row>
    <row r="46" spans="2:20" ht="23.1" customHeight="1" x14ac:dyDescent="0.25">
      <c r="B46" s="24" t="s">
        <v>73</v>
      </c>
      <c r="C46" s="50">
        <v>15</v>
      </c>
      <c r="D46" s="50">
        <v>3</v>
      </c>
      <c r="E46" s="50">
        <v>0</v>
      </c>
      <c r="F46" s="50">
        <v>3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18</v>
      </c>
      <c r="N46" s="50">
        <v>0</v>
      </c>
      <c r="O46" s="17">
        <f t="shared" si="0"/>
        <v>21</v>
      </c>
      <c r="P46" s="17">
        <f t="shared" si="1"/>
        <v>39</v>
      </c>
      <c r="R46" s="19"/>
      <c r="S46" s="19"/>
      <c r="T46"/>
    </row>
    <row r="47" spans="2:20" ht="23.1" customHeight="1" x14ac:dyDescent="0.25">
      <c r="B47" s="24" t="s">
        <v>74</v>
      </c>
      <c r="C47" s="50">
        <v>5</v>
      </c>
      <c r="D47" s="50">
        <v>3</v>
      </c>
      <c r="E47" s="50">
        <v>0</v>
      </c>
      <c r="F47" s="50">
        <v>0</v>
      </c>
      <c r="G47" s="50">
        <v>0</v>
      </c>
      <c r="H47" s="50">
        <v>0</v>
      </c>
      <c r="I47" s="50">
        <v>3</v>
      </c>
      <c r="J47" s="50">
        <v>0</v>
      </c>
      <c r="K47" s="50">
        <v>0</v>
      </c>
      <c r="L47" s="50">
        <v>0</v>
      </c>
      <c r="M47" s="50">
        <v>13</v>
      </c>
      <c r="N47" s="50">
        <v>0</v>
      </c>
      <c r="O47" s="17">
        <f t="shared" si="0"/>
        <v>11</v>
      </c>
      <c r="P47" s="17">
        <f t="shared" si="1"/>
        <v>24</v>
      </c>
      <c r="R47" s="19"/>
      <c r="S47" s="19"/>
      <c r="T47"/>
    </row>
    <row r="48" spans="2:20" ht="23.1" customHeight="1" x14ac:dyDescent="0.25">
      <c r="B48" s="24" t="s">
        <v>75</v>
      </c>
      <c r="C48" s="50">
        <v>11</v>
      </c>
      <c r="D48" s="50">
        <v>5</v>
      </c>
      <c r="E48" s="50">
        <v>1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20</v>
      </c>
      <c r="N48" s="50">
        <v>0</v>
      </c>
      <c r="O48" s="17">
        <f t="shared" si="0"/>
        <v>17</v>
      </c>
      <c r="P48" s="17">
        <f t="shared" si="1"/>
        <v>37</v>
      </c>
      <c r="R48" s="19"/>
      <c r="S48" s="19"/>
      <c r="T48"/>
    </row>
    <row r="49" spans="2:20" ht="23.1" customHeight="1" x14ac:dyDescent="0.25">
      <c r="B49" s="23" t="s">
        <v>76</v>
      </c>
      <c r="C49" s="50">
        <v>8</v>
      </c>
      <c r="D49" s="50">
        <v>5</v>
      </c>
      <c r="E49" s="50">
        <v>4</v>
      </c>
      <c r="F49" s="50">
        <v>3</v>
      </c>
      <c r="G49" s="50">
        <v>0</v>
      </c>
      <c r="H49" s="50">
        <v>0</v>
      </c>
      <c r="I49" s="50">
        <v>3</v>
      </c>
      <c r="J49" s="50">
        <v>0</v>
      </c>
      <c r="K49" s="50">
        <v>0</v>
      </c>
      <c r="L49" s="50">
        <v>0</v>
      </c>
      <c r="M49" s="50">
        <v>17</v>
      </c>
      <c r="N49" s="50">
        <v>0</v>
      </c>
      <c r="O49" s="17">
        <f t="shared" si="0"/>
        <v>23</v>
      </c>
      <c r="P49" s="17">
        <f t="shared" si="1"/>
        <v>40</v>
      </c>
      <c r="R49" s="19"/>
      <c r="S49" s="19"/>
      <c r="T49"/>
    </row>
    <row r="50" spans="2:20" ht="23.1" customHeight="1" x14ac:dyDescent="0.25">
      <c r="B50" s="24" t="s">
        <v>77</v>
      </c>
      <c r="C50" s="50">
        <v>9</v>
      </c>
      <c r="D50" s="50">
        <v>5</v>
      </c>
      <c r="E50" s="50">
        <v>3</v>
      </c>
      <c r="F50" s="50">
        <v>4</v>
      </c>
      <c r="G50" s="50">
        <v>0</v>
      </c>
      <c r="H50" s="50">
        <v>0</v>
      </c>
      <c r="I50" s="50">
        <v>1</v>
      </c>
      <c r="J50" s="50">
        <v>0</v>
      </c>
      <c r="K50" s="50">
        <v>0</v>
      </c>
      <c r="L50" s="50">
        <v>0</v>
      </c>
      <c r="M50" s="50">
        <v>7</v>
      </c>
      <c r="N50" s="50">
        <v>0</v>
      </c>
      <c r="O50" s="17">
        <f t="shared" si="0"/>
        <v>22</v>
      </c>
      <c r="P50" s="17">
        <f t="shared" si="1"/>
        <v>29</v>
      </c>
      <c r="R50" s="19"/>
      <c r="S50" s="19"/>
      <c r="T50"/>
    </row>
    <row r="51" spans="2:20" ht="23.1" customHeight="1" x14ac:dyDescent="0.25">
      <c r="B51" s="24" t="s">
        <v>78</v>
      </c>
      <c r="C51" s="50">
        <v>3</v>
      </c>
      <c r="D51" s="50">
        <v>0</v>
      </c>
      <c r="E51" s="50">
        <v>1</v>
      </c>
      <c r="F51" s="50">
        <v>1</v>
      </c>
      <c r="G51" s="50">
        <v>0</v>
      </c>
      <c r="H51" s="50">
        <v>0</v>
      </c>
      <c r="I51" s="50">
        <v>0</v>
      </c>
      <c r="J51" s="50">
        <v>1</v>
      </c>
      <c r="K51" s="50">
        <v>0</v>
      </c>
      <c r="L51" s="50">
        <v>0</v>
      </c>
      <c r="M51" s="50">
        <v>11</v>
      </c>
      <c r="N51" s="50">
        <v>0</v>
      </c>
      <c r="O51" s="17">
        <f t="shared" si="0"/>
        <v>6</v>
      </c>
      <c r="P51" s="17">
        <f t="shared" si="1"/>
        <v>17</v>
      </c>
      <c r="R51" s="19"/>
      <c r="S51" s="19"/>
      <c r="T51"/>
    </row>
    <row r="52" spans="2:20" ht="23.1" customHeight="1" x14ac:dyDescent="0.25">
      <c r="B52" s="24" t="s">
        <v>79</v>
      </c>
      <c r="C52" s="50">
        <v>5</v>
      </c>
      <c r="D52" s="50">
        <v>4</v>
      </c>
      <c r="E52" s="50">
        <v>2</v>
      </c>
      <c r="F52" s="50">
        <v>2</v>
      </c>
      <c r="G52" s="50">
        <v>0</v>
      </c>
      <c r="H52" s="50">
        <v>0</v>
      </c>
      <c r="I52" s="50">
        <v>2</v>
      </c>
      <c r="J52" s="50">
        <v>0</v>
      </c>
      <c r="K52" s="50">
        <v>0</v>
      </c>
      <c r="L52" s="50">
        <v>0</v>
      </c>
      <c r="M52" s="50">
        <v>22</v>
      </c>
      <c r="N52" s="50">
        <v>0</v>
      </c>
      <c r="O52" s="17">
        <f t="shared" si="0"/>
        <v>15</v>
      </c>
      <c r="P52" s="17">
        <f t="shared" si="1"/>
        <v>37</v>
      </c>
      <c r="R52" s="19"/>
      <c r="S52" s="19"/>
      <c r="T52"/>
    </row>
    <row r="53" spans="2:20" ht="23.1" customHeight="1" x14ac:dyDescent="0.25">
      <c r="B53" s="23" t="s">
        <v>80</v>
      </c>
      <c r="C53" s="50">
        <v>5</v>
      </c>
      <c r="D53" s="50">
        <v>4</v>
      </c>
      <c r="E53" s="50">
        <v>0</v>
      </c>
      <c r="F53" s="50">
        <v>2</v>
      </c>
      <c r="G53" s="50">
        <v>0</v>
      </c>
      <c r="H53" s="50">
        <v>0</v>
      </c>
      <c r="I53" s="50">
        <v>3</v>
      </c>
      <c r="J53" s="50">
        <v>0</v>
      </c>
      <c r="K53" s="50">
        <v>0</v>
      </c>
      <c r="L53" s="50">
        <v>0</v>
      </c>
      <c r="M53" s="50">
        <v>20</v>
      </c>
      <c r="N53" s="50">
        <v>0</v>
      </c>
      <c r="O53" s="17">
        <f t="shared" si="0"/>
        <v>14</v>
      </c>
      <c r="P53" s="17">
        <f t="shared" si="1"/>
        <v>34</v>
      </c>
      <c r="R53" s="19"/>
      <c r="S53" s="19"/>
      <c r="T53"/>
    </row>
    <row r="54" spans="2:20" ht="23.1" customHeight="1" x14ac:dyDescent="0.25">
      <c r="B54" s="23" t="s">
        <v>81</v>
      </c>
      <c r="C54" s="50">
        <v>9</v>
      </c>
      <c r="D54" s="50">
        <v>6</v>
      </c>
      <c r="E54" s="50">
        <v>0</v>
      </c>
      <c r="F54" s="50">
        <v>1</v>
      </c>
      <c r="G54" s="50">
        <v>0</v>
      </c>
      <c r="H54" s="50">
        <v>0</v>
      </c>
      <c r="I54" s="50">
        <v>2</v>
      </c>
      <c r="J54" s="50">
        <v>0</v>
      </c>
      <c r="K54" s="50">
        <v>0</v>
      </c>
      <c r="L54" s="50">
        <v>0</v>
      </c>
      <c r="M54" s="50">
        <v>11</v>
      </c>
      <c r="N54" s="50">
        <v>0</v>
      </c>
      <c r="O54" s="17">
        <f t="shared" si="0"/>
        <v>18</v>
      </c>
      <c r="P54" s="17">
        <f t="shared" si="1"/>
        <v>29</v>
      </c>
      <c r="R54" s="19"/>
      <c r="S54" s="19"/>
      <c r="T54"/>
    </row>
    <row r="55" spans="2:20" ht="23.1" customHeight="1" x14ac:dyDescent="0.25">
      <c r="B55" s="23" t="s">
        <v>82</v>
      </c>
      <c r="C55" s="50">
        <v>7</v>
      </c>
      <c r="D55" s="50">
        <v>3</v>
      </c>
      <c r="E55" s="50">
        <v>3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22</v>
      </c>
      <c r="N55" s="50">
        <v>0</v>
      </c>
      <c r="O55" s="17">
        <f t="shared" si="0"/>
        <v>13</v>
      </c>
      <c r="P55" s="17">
        <f t="shared" si="1"/>
        <v>35</v>
      </c>
      <c r="R55" s="19"/>
      <c r="S55" s="19"/>
      <c r="T55"/>
    </row>
    <row r="56" spans="2:20" ht="23.1" customHeight="1" x14ac:dyDescent="0.25">
      <c r="B56" s="23" t="s">
        <v>83</v>
      </c>
      <c r="C56" s="50">
        <v>15</v>
      </c>
      <c r="D56" s="50">
        <v>3</v>
      </c>
      <c r="E56" s="50">
        <v>2</v>
      </c>
      <c r="F56" s="50">
        <v>2</v>
      </c>
      <c r="G56" s="50">
        <v>1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25</v>
      </c>
      <c r="N56" s="50">
        <v>0</v>
      </c>
      <c r="O56" s="17">
        <f t="shared" si="0"/>
        <v>23</v>
      </c>
      <c r="P56" s="17">
        <f t="shared" si="1"/>
        <v>48</v>
      </c>
      <c r="R56" s="19"/>
      <c r="S56" s="19"/>
      <c r="T56"/>
    </row>
    <row r="57" spans="2:20" ht="23.1" customHeight="1" x14ac:dyDescent="0.25">
      <c r="B57" s="23" t="s">
        <v>84</v>
      </c>
      <c r="C57" s="50">
        <v>17</v>
      </c>
      <c r="D57" s="50">
        <v>6</v>
      </c>
      <c r="E57" s="50">
        <v>2</v>
      </c>
      <c r="F57" s="50">
        <v>1</v>
      </c>
      <c r="G57" s="50">
        <v>1</v>
      </c>
      <c r="H57" s="50">
        <v>0</v>
      </c>
      <c r="I57" s="50">
        <v>0</v>
      </c>
      <c r="J57" s="50">
        <v>3</v>
      </c>
      <c r="K57" s="50">
        <v>0</v>
      </c>
      <c r="L57" s="50">
        <v>0</v>
      </c>
      <c r="M57" s="50">
        <v>18</v>
      </c>
      <c r="N57" s="50">
        <v>0</v>
      </c>
      <c r="O57" s="17">
        <f t="shared" si="0"/>
        <v>30</v>
      </c>
      <c r="P57" s="17">
        <f t="shared" si="1"/>
        <v>48</v>
      </c>
      <c r="R57" s="19"/>
      <c r="S57" s="19"/>
      <c r="T57"/>
    </row>
    <row r="58" spans="2:20" ht="23.1" customHeight="1" x14ac:dyDescent="0.25">
      <c r="B58" s="60" t="s">
        <v>18</v>
      </c>
      <c r="C58" s="16">
        <f t="shared" ref="C58:P58" si="21">SUM(C10:C57)</f>
        <v>310</v>
      </c>
      <c r="D58" s="16">
        <f t="shared" si="21"/>
        <v>109</v>
      </c>
      <c r="E58" s="16">
        <f t="shared" si="21"/>
        <v>61</v>
      </c>
      <c r="F58" s="16">
        <f t="shared" si="21"/>
        <v>34</v>
      </c>
      <c r="G58" s="16">
        <f t="shared" si="21"/>
        <v>4</v>
      </c>
      <c r="H58" s="16">
        <f t="shared" si="21"/>
        <v>0</v>
      </c>
      <c r="I58" s="16">
        <f t="shared" si="21"/>
        <v>65</v>
      </c>
      <c r="J58" s="16">
        <f t="shared" si="21"/>
        <v>14</v>
      </c>
      <c r="K58" s="16">
        <f t="shared" si="21"/>
        <v>0</v>
      </c>
      <c r="L58" s="16">
        <f t="shared" si="21"/>
        <v>0</v>
      </c>
      <c r="M58" s="16">
        <f t="shared" si="21"/>
        <v>656</v>
      </c>
      <c r="N58" s="16">
        <f t="shared" si="21"/>
        <v>0</v>
      </c>
      <c r="O58" s="16">
        <f t="shared" si="21"/>
        <v>597</v>
      </c>
      <c r="P58" s="16">
        <f t="shared" si="21"/>
        <v>1253</v>
      </c>
      <c r="R58" s="19"/>
      <c r="S58" s="19"/>
      <c r="T58"/>
    </row>
    <row r="59" spans="2:20" ht="23.1" customHeight="1" x14ac:dyDescent="0.25">
      <c r="B59" s="60" t="s">
        <v>93</v>
      </c>
      <c r="C59" s="43">
        <f t="shared" ref="C59:N59" si="22">C58/$P$58</f>
        <v>0.24740622505985635</v>
      </c>
      <c r="D59" s="43">
        <f t="shared" si="22"/>
        <v>8.6991221069433355E-2</v>
      </c>
      <c r="E59" s="43">
        <f t="shared" si="22"/>
        <v>4.8683160415003993E-2</v>
      </c>
      <c r="F59" s="43">
        <f t="shared" si="22"/>
        <v>2.7134876296887472E-2</v>
      </c>
      <c r="G59" s="43">
        <f t="shared" si="22"/>
        <v>3.1923383878691143E-3</v>
      </c>
      <c r="H59" s="43">
        <f t="shared" si="22"/>
        <v>0</v>
      </c>
      <c r="I59" s="43">
        <f t="shared" si="22"/>
        <v>5.1875498802873107E-2</v>
      </c>
      <c r="J59" s="43">
        <f t="shared" si="22"/>
        <v>1.11731843575419E-2</v>
      </c>
      <c r="K59" s="43">
        <f t="shared" si="22"/>
        <v>0</v>
      </c>
      <c r="L59" s="43">
        <f t="shared" si="22"/>
        <v>0</v>
      </c>
      <c r="M59" s="43">
        <f t="shared" si="22"/>
        <v>0.5235434956105347</v>
      </c>
      <c r="N59" s="43">
        <f t="shared" si="22"/>
        <v>0</v>
      </c>
      <c r="R59" s="19"/>
      <c r="S59" s="19"/>
      <c r="T59"/>
    </row>
    <row r="60" spans="2:20" ht="23.1" customHeight="1" x14ac:dyDescent="0.25">
      <c r="B60" s="61" t="s">
        <v>94</v>
      </c>
      <c r="C60" s="44">
        <f>C58/$O$58</f>
        <v>0.51926298157453932</v>
      </c>
      <c r="D60" s="44">
        <f t="shared" ref="D60:N60" si="23">D58/$O$58</f>
        <v>0.18257956448911222</v>
      </c>
      <c r="E60" s="44">
        <f t="shared" si="23"/>
        <v>0.10217755443886097</v>
      </c>
      <c r="F60" s="44">
        <f t="shared" si="23"/>
        <v>5.6951423785594639E-2</v>
      </c>
      <c r="G60" s="44">
        <f t="shared" si="23"/>
        <v>6.7001675041876048E-3</v>
      </c>
      <c r="H60" s="44">
        <f t="shared" si="23"/>
        <v>0</v>
      </c>
      <c r="I60" s="44">
        <f t="shared" si="23"/>
        <v>0.10887772194304858</v>
      </c>
      <c r="J60" s="44">
        <f t="shared" si="23"/>
        <v>2.3450586264656615E-2</v>
      </c>
      <c r="K60" s="44">
        <f t="shared" si="23"/>
        <v>0</v>
      </c>
      <c r="L60" s="44">
        <f t="shared" si="23"/>
        <v>0</v>
      </c>
      <c r="M60" s="44"/>
      <c r="N60" s="44">
        <f t="shared" si="23"/>
        <v>0</v>
      </c>
      <c r="R60" s="19"/>
      <c r="S60" s="19"/>
      <c r="T60"/>
    </row>
    <row r="61" spans="2:20" ht="20.100000000000001" customHeight="1" x14ac:dyDescent="0.25">
      <c r="C61" s="18"/>
      <c r="R61" s="19"/>
      <c r="S61" s="19"/>
      <c r="T61"/>
    </row>
    <row r="62" spans="2:20" ht="20.100000000000001" customHeight="1" x14ac:dyDescent="0.25">
      <c r="C62" s="18"/>
      <c r="R62" s="19"/>
      <c r="S62" s="19"/>
      <c r="T62"/>
    </row>
    <row r="63" spans="2:20" ht="20.100000000000001" customHeight="1" x14ac:dyDescent="0.25">
      <c r="C63" s="18"/>
      <c r="R63"/>
      <c r="S63" s="19"/>
      <c r="T63" s="19"/>
    </row>
    <row r="64" spans="2:20" ht="20.100000000000001" customHeight="1" x14ac:dyDescent="0.25">
      <c r="C64" s="18"/>
      <c r="R64"/>
      <c r="S64" s="19"/>
      <c r="T64" s="19"/>
    </row>
    <row r="65" spans="1:32" s="7" customFormat="1" ht="20.100000000000001" customHeight="1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 s="19"/>
      <c r="T65" s="19"/>
      <c r="U65"/>
      <c r="V65"/>
      <c r="W65"/>
      <c r="X65"/>
      <c r="Y65"/>
      <c r="Z65"/>
      <c r="AA65"/>
      <c r="AB65"/>
      <c r="AC65"/>
      <c r="AD65"/>
      <c r="AE65"/>
      <c r="AF65"/>
    </row>
    <row r="66" spans="1:32" s="7" customFormat="1" ht="20.100000000000001" customHeight="1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 s="19"/>
      <c r="T66" s="19"/>
      <c r="U66"/>
      <c r="V66"/>
      <c r="W66"/>
      <c r="X66"/>
      <c r="Y66"/>
      <c r="Z66"/>
      <c r="AA66"/>
      <c r="AB66"/>
      <c r="AC66"/>
      <c r="AD66"/>
      <c r="AE66"/>
      <c r="AF66"/>
    </row>
    <row r="67" spans="1:32" s="7" customFormat="1" ht="20.100000000000001" customHeight="1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 s="19"/>
      <c r="T67" s="19"/>
      <c r="U67"/>
      <c r="V67"/>
      <c r="W67"/>
      <c r="X67"/>
      <c r="Y67"/>
      <c r="Z67"/>
      <c r="AA67"/>
      <c r="AB67"/>
      <c r="AC67"/>
      <c r="AD67"/>
      <c r="AE67"/>
      <c r="AF67"/>
    </row>
    <row r="68" spans="1:32" s="7" customFormat="1" ht="20.100000000000001" customHeight="1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 s="19"/>
      <c r="T68" s="19"/>
      <c r="U68"/>
      <c r="V68"/>
      <c r="W68"/>
      <c r="X68"/>
      <c r="Y68"/>
      <c r="Z68"/>
      <c r="AA68"/>
      <c r="AB68"/>
      <c r="AC68"/>
      <c r="AD68"/>
      <c r="AE68"/>
      <c r="AF68"/>
    </row>
    <row r="69" spans="1:32" s="7" customFormat="1" ht="20.100000000000001" customHeight="1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 s="19"/>
      <c r="T69" s="19"/>
      <c r="U69"/>
      <c r="V69"/>
      <c r="W69"/>
      <c r="X69"/>
      <c r="Y69"/>
      <c r="Z69"/>
      <c r="AA69"/>
      <c r="AB69"/>
      <c r="AC69"/>
      <c r="AD69"/>
      <c r="AE69"/>
      <c r="AF69"/>
    </row>
    <row r="70" spans="1:32" s="7" customFormat="1" ht="20.100000000000001" customHeight="1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 s="19"/>
      <c r="T70" s="19"/>
      <c r="U70"/>
      <c r="V70"/>
      <c r="W70"/>
      <c r="X70"/>
      <c r="Y70"/>
      <c r="Z70"/>
      <c r="AA70"/>
      <c r="AB70"/>
      <c r="AC70"/>
      <c r="AD70"/>
      <c r="AE70"/>
      <c r="AF70"/>
    </row>
    <row r="71" spans="1:32" s="7" customFormat="1" ht="20.100000000000001" customHeight="1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 s="19"/>
      <c r="T71" s="19"/>
      <c r="U71"/>
      <c r="V71"/>
      <c r="W71"/>
      <c r="X71"/>
      <c r="Y71"/>
      <c r="Z71"/>
      <c r="AA71"/>
      <c r="AB71"/>
      <c r="AC71"/>
      <c r="AD71"/>
      <c r="AE71"/>
      <c r="AF71"/>
    </row>
    <row r="72" spans="1:32" s="7" customFormat="1" ht="20.100000000000001" customHeight="1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 s="19"/>
      <c r="T72" s="19"/>
      <c r="U72"/>
      <c r="V72"/>
      <c r="W72"/>
      <c r="X72"/>
      <c r="Y72"/>
      <c r="Z72"/>
      <c r="AA72"/>
      <c r="AB72"/>
      <c r="AC72"/>
      <c r="AD72"/>
      <c r="AE72"/>
      <c r="AF72"/>
    </row>
    <row r="73" spans="1:32" s="7" customFormat="1" ht="20.100000000000001" customHeight="1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 s="19"/>
      <c r="T73" s="19"/>
      <c r="U73"/>
      <c r="V73"/>
      <c r="W73"/>
      <c r="X73"/>
      <c r="Y73"/>
      <c r="Z73"/>
      <c r="AA73"/>
      <c r="AB73"/>
      <c r="AC73"/>
      <c r="AD73"/>
      <c r="AE73"/>
      <c r="AF73"/>
    </row>
    <row r="74" spans="1:32" s="7" customFormat="1" ht="20.100000000000001" customHeight="1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 s="19"/>
      <c r="T74" s="19"/>
      <c r="U74"/>
      <c r="V74"/>
      <c r="W74"/>
      <c r="X74"/>
      <c r="Y74"/>
      <c r="Z74"/>
      <c r="AA74"/>
      <c r="AB74"/>
      <c r="AC74"/>
      <c r="AD74"/>
      <c r="AE74"/>
      <c r="AF74"/>
    </row>
    <row r="75" spans="1:32" s="7" customFormat="1" ht="20.100000000000001" customHeight="1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 s="19"/>
      <c r="T75" s="19"/>
      <c r="U75"/>
      <c r="V75"/>
      <c r="W75"/>
      <c r="X75"/>
      <c r="Y75"/>
      <c r="Z75"/>
      <c r="AA75"/>
      <c r="AB75"/>
      <c r="AC75"/>
      <c r="AD75"/>
      <c r="AE75"/>
      <c r="AF75"/>
    </row>
    <row r="76" spans="1:32" s="7" customFormat="1" ht="20.100000000000001" customHeight="1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 s="19"/>
      <c r="T76" s="19"/>
      <c r="U76"/>
      <c r="V76"/>
      <c r="W76"/>
      <c r="X76"/>
      <c r="Y76"/>
      <c r="Z76"/>
      <c r="AA76"/>
      <c r="AB76"/>
      <c r="AC76"/>
      <c r="AD76"/>
      <c r="AE76"/>
      <c r="AF76"/>
    </row>
    <row r="77" spans="1:32" s="7" customFormat="1" ht="20.100000000000001" customHeight="1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 s="19"/>
      <c r="T77" s="19"/>
      <c r="U77"/>
      <c r="V77"/>
      <c r="W77"/>
      <c r="X77"/>
      <c r="Y77"/>
      <c r="Z77"/>
      <c r="AA77"/>
      <c r="AB77"/>
      <c r="AC77"/>
      <c r="AD77"/>
      <c r="AE77"/>
      <c r="AF77"/>
    </row>
    <row r="78" spans="1:32" s="7" customFormat="1" ht="20.100000000000001" customHeight="1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 s="19"/>
      <c r="T78" s="19"/>
      <c r="U78"/>
      <c r="V78"/>
      <c r="W78"/>
      <c r="X78"/>
      <c r="Y78"/>
      <c r="Z78"/>
      <c r="AA78"/>
      <c r="AB78"/>
      <c r="AC78"/>
      <c r="AD78"/>
      <c r="AE78"/>
      <c r="AF78"/>
    </row>
    <row r="79" spans="1:32" s="7" customFormat="1" ht="20.100000000000001" customHeight="1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 s="19"/>
      <c r="T79" s="19"/>
      <c r="U79"/>
      <c r="V79"/>
      <c r="W79"/>
      <c r="X79"/>
      <c r="Y79"/>
      <c r="Z79"/>
      <c r="AA79"/>
      <c r="AB79"/>
      <c r="AC79"/>
      <c r="AD79"/>
      <c r="AE79"/>
      <c r="AF79"/>
    </row>
    <row r="80" spans="1:32" s="7" customFormat="1" ht="20.100000000000001" customHeight="1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 s="19"/>
      <c r="T80" s="19"/>
      <c r="U80"/>
      <c r="V80"/>
      <c r="W80"/>
      <c r="X80"/>
      <c r="Y80"/>
      <c r="Z80"/>
      <c r="AA80"/>
      <c r="AB80"/>
      <c r="AC80"/>
      <c r="AD80"/>
      <c r="AE80"/>
      <c r="AF80"/>
    </row>
    <row r="81" spans="2:20" ht="20.100000000000001" customHeight="1" x14ac:dyDescent="0.25">
      <c r="R81"/>
      <c r="S81" s="19"/>
      <c r="T81" s="19"/>
    </row>
    <row r="82" spans="2:20" ht="20.100000000000001" customHeight="1" x14ac:dyDescent="0.25">
      <c r="R82"/>
      <c r="S82" s="19"/>
      <c r="T82" s="19"/>
    </row>
    <row r="83" spans="2:20" ht="20.100000000000001" customHeight="1" x14ac:dyDescent="0.25">
      <c r="R83"/>
      <c r="S83" s="19"/>
      <c r="T83" s="19"/>
    </row>
    <row r="84" spans="2:20" ht="20.100000000000001" customHeight="1" x14ac:dyDescent="0.25">
      <c r="R84"/>
      <c r="S84" s="19"/>
      <c r="T84" s="19"/>
    </row>
    <row r="85" spans="2:20" ht="20.100000000000001" customHeight="1" x14ac:dyDescent="0.25">
      <c r="R85"/>
      <c r="S85" s="19"/>
      <c r="T85" s="19"/>
    </row>
    <row r="86" spans="2:20" ht="20.100000000000001" customHeight="1" x14ac:dyDescent="0.25">
      <c r="R86"/>
      <c r="S86" s="19"/>
      <c r="T86" s="19"/>
    </row>
    <row r="87" spans="2:20" ht="20.100000000000001" customHeight="1" x14ac:dyDescent="0.25">
      <c r="R87"/>
      <c r="S87" s="19"/>
      <c r="T87" s="19"/>
    </row>
    <row r="88" spans="2:20" ht="20.100000000000001" customHeight="1" x14ac:dyDescent="0.25">
      <c r="R88"/>
      <c r="S88" s="19"/>
      <c r="T88" s="19"/>
    </row>
    <row r="89" spans="2:20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20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20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20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20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20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20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20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F126"/>
  <sheetViews>
    <sheetView view="pageBreakPreview" topLeftCell="A46" zoomScale="60" workbookViewId="0">
      <selection activeCell="I60" sqref="I6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71" t="s">
        <v>23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</row>
    <row r="2" spans="2:32" ht="20.100000000000001" customHeight="1" x14ac:dyDescent="0.25">
      <c r="B2" s="72" t="s">
        <v>95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</row>
    <row r="3" spans="2:32" ht="20.100000000000001" customHeight="1" x14ac:dyDescent="0.25">
      <c r="B3" s="22" t="s">
        <v>96</v>
      </c>
      <c r="C3" s="80" t="str">
        <f>'[3]23.09 Wakiso-Bukasa'!C3:G3</f>
        <v>MCC - C2 - STN0-64- BUKASA-WAKISO ROAD</v>
      </c>
      <c r="D3" s="80"/>
      <c r="E3" s="80"/>
      <c r="F3" s="80"/>
      <c r="G3" s="80"/>
      <c r="H3" s="22"/>
      <c r="I3" s="22"/>
      <c r="J3" s="22"/>
      <c r="K3" s="22"/>
      <c r="L3" s="22"/>
      <c r="M3" s="22"/>
      <c r="N3" s="22"/>
      <c r="O3" s="22"/>
      <c r="P3" s="22"/>
      <c r="R3"/>
      <c r="S3" s="19"/>
      <c r="T3" s="19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R4"/>
      <c r="S4" s="19"/>
      <c r="T4" s="19"/>
    </row>
    <row r="5" spans="2:32" ht="20.100000000000001" customHeight="1" x14ac:dyDescent="0.25">
      <c r="C5" s="2" t="s">
        <v>3</v>
      </c>
      <c r="D5" s="36" t="s">
        <v>181</v>
      </c>
      <c r="F5" s="41" t="s">
        <v>1</v>
      </c>
      <c r="G5" s="78" t="str">
        <f>'[3]29.09 bukasa-wakiso'!G5:H5</f>
        <v>Wakiso Junior Sch.</v>
      </c>
      <c r="H5" s="79"/>
      <c r="I5" s="14"/>
      <c r="J5" s="2" t="s">
        <v>5</v>
      </c>
      <c r="K5" s="78" t="str">
        <f>'[3]29.09 bukasa-wakiso'!K5:L5</f>
        <v>Tusasirwe Leah</v>
      </c>
      <c r="L5" s="79"/>
      <c r="M5" s="19"/>
      <c r="N5" s="19"/>
      <c r="R5"/>
      <c r="S5" s="19"/>
      <c r="T5" s="19"/>
    </row>
    <row r="6" spans="2:32" ht="23.25" customHeight="1" x14ac:dyDescent="0.25">
      <c r="C6" s="2" t="s">
        <v>4</v>
      </c>
      <c r="D6" s="78" t="str">
        <f>'[3]23.09 Wakiso-Bukasa'!D6:E6</f>
        <v>Wakiso</v>
      </c>
      <c r="E6" s="79"/>
      <c r="F6" s="2" t="s">
        <v>2</v>
      </c>
      <c r="G6" s="78" t="str">
        <f>'[3]23.09 Wakiso-Bukasa'!G6:H6</f>
        <v>Bukasa</v>
      </c>
      <c r="H6" s="79"/>
      <c r="J6" s="2" t="s">
        <v>21</v>
      </c>
      <c r="K6" s="78" t="str">
        <f>'[3]29.09 bukasa-wakiso'!K6:L6</f>
        <v>Nusurah</v>
      </c>
      <c r="L6" s="79"/>
      <c r="M6" s="19"/>
      <c r="N6" s="19"/>
      <c r="R6"/>
      <c r="S6" s="19"/>
      <c r="T6" s="19"/>
    </row>
    <row r="7" spans="2:32" ht="20.100000000000001" customHeight="1" x14ac:dyDescent="0.25">
      <c r="B7" s="2"/>
      <c r="I7" s="2"/>
      <c r="R7"/>
      <c r="S7" s="19"/>
      <c r="T7" s="19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77" t="s">
        <v>88</v>
      </c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4</v>
      </c>
      <c r="D10" s="50">
        <v>1</v>
      </c>
      <c r="E10" s="50">
        <v>0</v>
      </c>
      <c r="F10" s="50">
        <v>1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12</v>
      </c>
      <c r="N10" s="50">
        <v>0</v>
      </c>
      <c r="O10" s="17">
        <f t="shared" ref="O10:O57" si="0">SUM(C10:L10,N10)</f>
        <v>6</v>
      </c>
      <c r="P10" s="17">
        <f t="shared" ref="P10:P57" si="1">SUM(C10:N10)</f>
        <v>18</v>
      </c>
      <c r="R10" s="1" t="s">
        <v>6</v>
      </c>
      <c r="S10" s="17">
        <f t="shared" ref="S10:AF10" si="2">SUM(C10:C13)</f>
        <v>20</v>
      </c>
      <c r="T10" s="17">
        <f t="shared" si="2"/>
        <v>3</v>
      </c>
      <c r="U10" s="17">
        <f t="shared" si="2"/>
        <v>1</v>
      </c>
      <c r="V10" s="17">
        <f t="shared" si="2"/>
        <v>2</v>
      </c>
      <c r="W10" s="17">
        <f t="shared" si="2"/>
        <v>0</v>
      </c>
      <c r="X10" s="17">
        <f t="shared" si="2"/>
        <v>0</v>
      </c>
      <c r="Y10" s="17">
        <f t="shared" si="2"/>
        <v>1</v>
      </c>
      <c r="Z10" s="17">
        <f t="shared" si="2"/>
        <v>1</v>
      </c>
      <c r="AA10" s="17">
        <f t="shared" si="2"/>
        <v>1</v>
      </c>
      <c r="AB10" s="17">
        <f t="shared" si="2"/>
        <v>0</v>
      </c>
      <c r="AC10" s="17">
        <f t="shared" si="2"/>
        <v>49</v>
      </c>
      <c r="AD10" s="17">
        <f t="shared" si="2"/>
        <v>0</v>
      </c>
      <c r="AE10" s="31">
        <f t="shared" si="2"/>
        <v>29</v>
      </c>
      <c r="AF10" s="31">
        <f t="shared" si="2"/>
        <v>78</v>
      </c>
    </row>
    <row r="11" spans="2:32" s="6" customFormat="1" ht="23.1" customHeight="1" x14ac:dyDescent="0.25">
      <c r="B11" s="23" t="s">
        <v>38</v>
      </c>
      <c r="C11" s="50">
        <v>7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1</v>
      </c>
      <c r="K11" s="50">
        <v>0</v>
      </c>
      <c r="L11" s="50">
        <v>0</v>
      </c>
      <c r="M11" s="50">
        <v>9</v>
      </c>
      <c r="N11" s="50">
        <v>0</v>
      </c>
      <c r="O11" s="17">
        <f t="shared" si="0"/>
        <v>8</v>
      </c>
      <c r="P11" s="17">
        <f t="shared" si="1"/>
        <v>17</v>
      </c>
      <c r="R11" s="1" t="s">
        <v>7</v>
      </c>
      <c r="S11" s="17">
        <f t="shared" ref="S11:AF11" si="3">SUM(C14:C17)</f>
        <v>4</v>
      </c>
      <c r="T11" s="17">
        <f t="shared" si="3"/>
        <v>4</v>
      </c>
      <c r="U11" s="17">
        <f t="shared" si="3"/>
        <v>2</v>
      </c>
      <c r="V11" s="17">
        <f t="shared" si="3"/>
        <v>3</v>
      </c>
      <c r="W11" s="17">
        <f t="shared" si="3"/>
        <v>3</v>
      </c>
      <c r="X11" s="17">
        <f t="shared" si="3"/>
        <v>0</v>
      </c>
      <c r="Y11" s="17">
        <f t="shared" si="3"/>
        <v>3</v>
      </c>
      <c r="Z11" s="17">
        <f t="shared" si="3"/>
        <v>3</v>
      </c>
      <c r="AA11" s="17">
        <f t="shared" si="3"/>
        <v>0</v>
      </c>
      <c r="AB11" s="17">
        <f t="shared" si="3"/>
        <v>0</v>
      </c>
      <c r="AC11" s="17">
        <f t="shared" si="3"/>
        <v>54</v>
      </c>
      <c r="AD11" s="17">
        <f t="shared" si="3"/>
        <v>0</v>
      </c>
      <c r="AE11" s="31">
        <f t="shared" si="3"/>
        <v>22</v>
      </c>
      <c r="AF11" s="31">
        <f t="shared" si="3"/>
        <v>76</v>
      </c>
    </row>
    <row r="12" spans="2:32" ht="23.1" customHeight="1" x14ac:dyDescent="0.25">
      <c r="B12" s="23" t="s">
        <v>39</v>
      </c>
      <c r="C12" s="50">
        <v>1</v>
      </c>
      <c r="D12" s="50">
        <v>1</v>
      </c>
      <c r="E12" s="50">
        <v>1</v>
      </c>
      <c r="F12" s="50">
        <v>1</v>
      </c>
      <c r="G12" s="50">
        <v>0</v>
      </c>
      <c r="H12" s="50">
        <v>0</v>
      </c>
      <c r="I12" s="50">
        <v>1</v>
      </c>
      <c r="J12" s="50">
        <v>0</v>
      </c>
      <c r="K12" s="50">
        <v>0</v>
      </c>
      <c r="L12" s="50">
        <v>0</v>
      </c>
      <c r="M12" s="50">
        <v>14</v>
      </c>
      <c r="N12" s="50">
        <v>0</v>
      </c>
      <c r="O12" s="17">
        <f t="shared" si="0"/>
        <v>5</v>
      </c>
      <c r="P12" s="17">
        <f t="shared" si="1"/>
        <v>19</v>
      </c>
      <c r="R12" s="1" t="s">
        <v>8</v>
      </c>
      <c r="S12" s="17">
        <f t="shared" ref="S12:AF12" si="4">SUM(C18:C21)</f>
        <v>21</v>
      </c>
      <c r="T12" s="17">
        <f t="shared" si="4"/>
        <v>7</v>
      </c>
      <c r="U12" s="17">
        <f t="shared" si="4"/>
        <v>3</v>
      </c>
      <c r="V12" s="17">
        <f t="shared" si="4"/>
        <v>2</v>
      </c>
      <c r="W12" s="17">
        <f t="shared" si="4"/>
        <v>0</v>
      </c>
      <c r="X12" s="17">
        <f t="shared" si="4"/>
        <v>0</v>
      </c>
      <c r="Y12" s="17">
        <f t="shared" si="4"/>
        <v>4</v>
      </c>
      <c r="Z12" s="17">
        <f t="shared" si="4"/>
        <v>4</v>
      </c>
      <c r="AA12" s="17">
        <f t="shared" si="4"/>
        <v>0</v>
      </c>
      <c r="AB12" s="17">
        <f t="shared" si="4"/>
        <v>0</v>
      </c>
      <c r="AC12" s="17">
        <f t="shared" si="4"/>
        <v>55</v>
      </c>
      <c r="AD12" s="17">
        <f t="shared" si="4"/>
        <v>0</v>
      </c>
      <c r="AE12" s="31">
        <f t="shared" si="4"/>
        <v>41</v>
      </c>
      <c r="AF12" s="31">
        <f t="shared" si="4"/>
        <v>96</v>
      </c>
    </row>
    <row r="13" spans="2:32" ht="23.1" customHeight="1" x14ac:dyDescent="0.25">
      <c r="B13" s="23" t="s">
        <v>40</v>
      </c>
      <c r="C13" s="50">
        <v>8</v>
      </c>
      <c r="D13" s="50">
        <v>1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1</v>
      </c>
      <c r="L13" s="50">
        <v>0</v>
      </c>
      <c r="M13" s="50">
        <v>14</v>
      </c>
      <c r="N13" s="50">
        <v>0</v>
      </c>
      <c r="O13" s="17">
        <f t="shared" si="0"/>
        <v>10</v>
      </c>
      <c r="P13" s="17">
        <f t="shared" si="1"/>
        <v>24</v>
      </c>
      <c r="R13" s="1" t="s">
        <v>9</v>
      </c>
      <c r="S13" s="17">
        <f t="shared" ref="S13:AF13" si="5">SUM(C22:C25)</f>
        <v>30</v>
      </c>
      <c r="T13" s="17">
        <f t="shared" si="5"/>
        <v>2</v>
      </c>
      <c r="U13" s="17">
        <f t="shared" si="5"/>
        <v>6</v>
      </c>
      <c r="V13" s="17">
        <f t="shared" si="5"/>
        <v>6</v>
      </c>
      <c r="W13" s="17">
        <f t="shared" si="5"/>
        <v>0</v>
      </c>
      <c r="X13" s="17">
        <f t="shared" si="5"/>
        <v>0</v>
      </c>
      <c r="Y13" s="17">
        <f t="shared" si="5"/>
        <v>12</v>
      </c>
      <c r="Z13" s="17">
        <f t="shared" si="5"/>
        <v>3</v>
      </c>
      <c r="AA13" s="17">
        <f t="shared" si="5"/>
        <v>0</v>
      </c>
      <c r="AB13" s="17">
        <f t="shared" si="5"/>
        <v>0</v>
      </c>
      <c r="AC13" s="17">
        <f t="shared" si="5"/>
        <v>70</v>
      </c>
      <c r="AD13" s="17">
        <f t="shared" si="5"/>
        <v>0</v>
      </c>
      <c r="AE13" s="31">
        <f t="shared" si="5"/>
        <v>59</v>
      </c>
      <c r="AF13" s="31">
        <f t="shared" si="5"/>
        <v>129</v>
      </c>
    </row>
    <row r="14" spans="2:32" ht="23.1" customHeight="1" x14ac:dyDescent="0.25">
      <c r="B14" s="23" t="s">
        <v>41</v>
      </c>
      <c r="C14" s="50">
        <v>1</v>
      </c>
      <c r="D14" s="50">
        <v>1</v>
      </c>
      <c r="E14" s="50">
        <v>0</v>
      </c>
      <c r="F14" s="50">
        <v>0</v>
      </c>
      <c r="G14" s="50">
        <v>0</v>
      </c>
      <c r="H14" s="50">
        <v>0</v>
      </c>
      <c r="I14" s="50">
        <v>1</v>
      </c>
      <c r="J14" s="50">
        <v>0</v>
      </c>
      <c r="K14" s="50">
        <v>0</v>
      </c>
      <c r="L14" s="50">
        <v>0</v>
      </c>
      <c r="M14" s="50">
        <v>15</v>
      </c>
      <c r="N14" s="50">
        <v>0</v>
      </c>
      <c r="O14" s="17">
        <f t="shared" si="0"/>
        <v>3</v>
      </c>
      <c r="P14" s="17">
        <f t="shared" si="1"/>
        <v>18</v>
      </c>
      <c r="R14" s="1" t="s">
        <v>10</v>
      </c>
      <c r="S14" s="17">
        <f t="shared" ref="S14:AF14" si="6">SUM(C26:C29)</f>
        <v>26</v>
      </c>
      <c r="T14" s="17">
        <f t="shared" si="6"/>
        <v>2</v>
      </c>
      <c r="U14" s="17">
        <f t="shared" si="6"/>
        <v>4</v>
      </c>
      <c r="V14" s="17">
        <f t="shared" si="6"/>
        <v>2</v>
      </c>
      <c r="W14" s="17">
        <f t="shared" si="6"/>
        <v>0</v>
      </c>
      <c r="X14" s="17">
        <f t="shared" si="6"/>
        <v>0</v>
      </c>
      <c r="Y14" s="17">
        <f t="shared" si="6"/>
        <v>9</v>
      </c>
      <c r="Z14" s="17">
        <f t="shared" si="6"/>
        <v>2</v>
      </c>
      <c r="AA14" s="17">
        <f t="shared" si="6"/>
        <v>0</v>
      </c>
      <c r="AB14" s="17">
        <f t="shared" si="6"/>
        <v>0</v>
      </c>
      <c r="AC14" s="17">
        <f t="shared" si="6"/>
        <v>61</v>
      </c>
      <c r="AD14" s="17">
        <f t="shared" si="6"/>
        <v>0</v>
      </c>
      <c r="AE14" s="31">
        <f t="shared" si="6"/>
        <v>45</v>
      </c>
      <c r="AF14" s="31">
        <f t="shared" si="6"/>
        <v>106</v>
      </c>
    </row>
    <row r="15" spans="2:32" ht="23.1" customHeight="1" x14ac:dyDescent="0.25">
      <c r="B15" s="23" t="s">
        <v>42</v>
      </c>
      <c r="C15" s="50">
        <v>0</v>
      </c>
      <c r="D15" s="50">
        <v>2</v>
      </c>
      <c r="E15" s="50">
        <v>1</v>
      </c>
      <c r="F15" s="50">
        <v>2</v>
      </c>
      <c r="G15" s="50">
        <v>1</v>
      </c>
      <c r="H15" s="50">
        <v>0</v>
      </c>
      <c r="I15" s="50">
        <v>0</v>
      </c>
      <c r="J15" s="50">
        <v>2</v>
      </c>
      <c r="K15" s="50">
        <v>0</v>
      </c>
      <c r="L15" s="50">
        <v>0</v>
      </c>
      <c r="M15" s="50">
        <v>15</v>
      </c>
      <c r="N15" s="50">
        <v>0</v>
      </c>
      <c r="O15" s="17">
        <f t="shared" si="0"/>
        <v>8</v>
      </c>
      <c r="P15" s="17">
        <f t="shared" si="1"/>
        <v>23</v>
      </c>
      <c r="R15" s="1" t="s">
        <v>11</v>
      </c>
      <c r="S15" s="17">
        <f t="shared" ref="S15:AF15" si="7">SUM(C30:C33)</f>
        <v>35</v>
      </c>
      <c r="T15" s="17">
        <f t="shared" si="7"/>
        <v>1</v>
      </c>
      <c r="U15" s="17">
        <f t="shared" si="7"/>
        <v>6</v>
      </c>
      <c r="V15" s="17">
        <f t="shared" si="7"/>
        <v>3</v>
      </c>
      <c r="W15" s="17">
        <f t="shared" si="7"/>
        <v>0</v>
      </c>
      <c r="X15" s="17">
        <f t="shared" si="7"/>
        <v>0</v>
      </c>
      <c r="Y15" s="17">
        <f t="shared" si="7"/>
        <v>8</v>
      </c>
      <c r="Z15" s="17">
        <f t="shared" si="7"/>
        <v>2</v>
      </c>
      <c r="AA15" s="17">
        <f t="shared" si="7"/>
        <v>0</v>
      </c>
      <c r="AB15" s="17">
        <f t="shared" si="7"/>
        <v>0</v>
      </c>
      <c r="AC15" s="17">
        <f t="shared" si="7"/>
        <v>72</v>
      </c>
      <c r="AD15" s="17">
        <f t="shared" si="7"/>
        <v>0</v>
      </c>
      <c r="AE15" s="31">
        <f t="shared" si="7"/>
        <v>55</v>
      </c>
      <c r="AF15" s="31">
        <f t="shared" si="7"/>
        <v>127</v>
      </c>
    </row>
    <row r="16" spans="2:32" ht="23.1" customHeight="1" x14ac:dyDescent="0.25">
      <c r="B16" s="23" t="s">
        <v>43</v>
      </c>
      <c r="C16" s="50">
        <v>2</v>
      </c>
      <c r="D16" s="50">
        <v>1</v>
      </c>
      <c r="E16" s="50">
        <v>0</v>
      </c>
      <c r="F16" s="50">
        <v>1</v>
      </c>
      <c r="G16" s="50">
        <v>0</v>
      </c>
      <c r="H16" s="50">
        <v>0</v>
      </c>
      <c r="I16" s="50">
        <v>1</v>
      </c>
      <c r="J16" s="50">
        <v>0</v>
      </c>
      <c r="K16" s="50">
        <v>0</v>
      </c>
      <c r="L16" s="50">
        <v>0</v>
      </c>
      <c r="M16" s="50">
        <v>15</v>
      </c>
      <c r="N16" s="50">
        <v>0</v>
      </c>
      <c r="O16" s="17">
        <f t="shared" si="0"/>
        <v>5</v>
      </c>
      <c r="P16" s="17">
        <f t="shared" si="1"/>
        <v>20</v>
      </c>
      <c r="R16" s="1" t="s">
        <v>12</v>
      </c>
      <c r="S16" s="17">
        <f t="shared" ref="S16:AF16" si="8">SUM(C34:C37)</f>
        <v>7</v>
      </c>
      <c r="T16" s="17">
        <f t="shared" si="8"/>
        <v>3</v>
      </c>
      <c r="U16" s="17">
        <f t="shared" si="8"/>
        <v>2</v>
      </c>
      <c r="V16" s="17">
        <f t="shared" si="8"/>
        <v>3</v>
      </c>
      <c r="W16" s="17">
        <f t="shared" si="8"/>
        <v>0</v>
      </c>
      <c r="X16" s="17">
        <f t="shared" si="8"/>
        <v>0</v>
      </c>
      <c r="Y16" s="17">
        <f t="shared" si="8"/>
        <v>2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58</v>
      </c>
      <c r="AD16" s="17">
        <f t="shared" si="8"/>
        <v>0</v>
      </c>
      <c r="AE16" s="31">
        <f t="shared" si="8"/>
        <v>17</v>
      </c>
      <c r="AF16" s="31">
        <f t="shared" si="8"/>
        <v>75</v>
      </c>
    </row>
    <row r="17" spans="2:32" ht="23.1" customHeight="1" x14ac:dyDescent="0.25">
      <c r="B17" s="23" t="s">
        <v>44</v>
      </c>
      <c r="C17" s="50">
        <v>1</v>
      </c>
      <c r="D17" s="50">
        <v>0</v>
      </c>
      <c r="E17" s="50">
        <v>1</v>
      </c>
      <c r="F17" s="50">
        <v>0</v>
      </c>
      <c r="G17" s="50">
        <v>2</v>
      </c>
      <c r="H17" s="50">
        <v>0</v>
      </c>
      <c r="I17" s="50">
        <v>1</v>
      </c>
      <c r="J17" s="50">
        <v>1</v>
      </c>
      <c r="K17" s="50">
        <v>0</v>
      </c>
      <c r="L17" s="50">
        <v>0</v>
      </c>
      <c r="M17" s="50">
        <v>9</v>
      </c>
      <c r="N17" s="50">
        <v>0</v>
      </c>
      <c r="O17" s="17">
        <f t="shared" si="0"/>
        <v>6</v>
      </c>
      <c r="P17" s="17">
        <f t="shared" si="1"/>
        <v>15</v>
      </c>
      <c r="R17" s="1" t="s">
        <v>13</v>
      </c>
      <c r="S17" s="17">
        <f t="shared" ref="S17:AF17" si="9">SUM(C38:C41)</f>
        <v>27</v>
      </c>
      <c r="T17" s="17">
        <f t="shared" si="9"/>
        <v>5</v>
      </c>
      <c r="U17" s="17">
        <f t="shared" si="9"/>
        <v>5</v>
      </c>
      <c r="V17" s="17">
        <f t="shared" si="9"/>
        <v>4</v>
      </c>
      <c r="W17" s="17">
        <f t="shared" si="9"/>
        <v>0</v>
      </c>
      <c r="X17" s="17">
        <f t="shared" si="9"/>
        <v>0</v>
      </c>
      <c r="Y17" s="17">
        <f t="shared" si="9"/>
        <v>3</v>
      </c>
      <c r="Z17" s="17">
        <f t="shared" si="9"/>
        <v>4</v>
      </c>
      <c r="AA17" s="17">
        <f t="shared" si="9"/>
        <v>0</v>
      </c>
      <c r="AB17" s="17">
        <f t="shared" si="9"/>
        <v>0</v>
      </c>
      <c r="AC17" s="17">
        <f t="shared" si="9"/>
        <v>71</v>
      </c>
      <c r="AD17" s="17">
        <f t="shared" si="9"/>
        <v>0</v>
      </c>
      <c r="AE17" s="31">
        <f t="shared" si="9"/>
        <v>48</v>
      </c>
      <c r="AF17" s="31">
        <f t="shared" si="9"/>
        <v>119</v>
      </c>
    </row>
    <row r="18" spans="2:32" ht="23.1" customHeight="1" x14ac:dyDescent="0.25">
      <c r="B18" s="23" t="s">
        <v>45</v>
      </c>
      <c r="C18" s="50">
        <v>10</v>
      </c>
      <c r="D18" s="50">
        <v>1</v>
      </c>
      <c r="E18" s="50">
        <v>0</v>
      </c>
      <c r="F18" s="50">
        <v>0</v>
      </c>
      <c r="G18" s="50">
        <v>0</v>
      </c>
      <c r="H18" s="50">
        <v>0</v>
      </c>
      <c r="I18" s="50">
        <v>2</v>
      </c>
      <c r="J18" s="50">
        <v>3</v>
      </c>
      <c r="K18" s="50">
        <v>0</v>
      </c>
      <c r="L18" s="50">
        <v>0</v>
      </c>
      <c r="M18" s="50">
        <v>17</v>
      </c>
      <c r="N18" s="50">
        <v>0</v>
      </c>
      <c r="O18" s="17">
        <f t="shared" si="0"/>
        <v>16</v>
      </c>
      <c r="P18" s="17">
        <f t="shared" si="1"/>
        <v>33</v>
      </c>
      <c r="R18" s="1" t="s">
        <v>14</v>
      </c>
      <c r="S18" s="17">
        <f t="shared" ref="S18:AF18" si="10">SUM(C42:C45)</f>
        <v>29</v>
      </c>
      <c r="T18" s="17">
        <f t="shared" si="10"/>
        <v>4</v>
      </c>
      <c r="U18" s="17">
        <f t="shared" si="10"/>
        <v>8</v>
      </c>
      <c r="V18" s="17">
        <f t="shared" si="10"/>
        <v>2</v>
      </c>
      <c r="W18" s="17">
        <f t="shared" si="10"/>
        <v>0</v>
      </c>
      <c r="X18" s="17">
        <f t="shared" si="10"/>
        <v>0</v>
      </c>
      <c r="Y18" s="17">
        <f t="shared" si="10"/>
        <v>3</v>
      </c>
      <c r="Z18" s="17">
        <f t="shared" si="10"/>
        <v>4</v>
      </c>
      <c r="AA18" s="17">
        <f t="shared" si="10"/>
        <v>0</v>
      </c>
      <c r="AB18" s="17">
        <f t="shared" si="10"/>
        <v>0</v>
      </c>
      <c r="AC18" s="17">
        <f t="shared" si="10"/>
        <v>91</v>
      </c>
      <c r="AD18" s="17">
        <f t="shared" si="10"/>
        <v>0</v>
      </c>
      <c r="AE18" s="31">
        <f t="shared" si="10"/>
        <v>50</v>
      </c>
      <c r="AF18" s="31">
        <f t="shared" si="10"/>
        <v>141</v>
      </c>
    </row>
    <row r="19" spans="2:32" ht="23.1" customHeight="1" x14ac:dyDescent="0.25">
      <c r="B19" s="23" t="s">
        <v>46</v>
      </c>
      <c r="C19" s="50">
        <v>3</v>
      </c>
      <c r="D19" s="50">
        <v>1</v>
      </c>
      <c r="E19" s="50">
        <v>1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11</v>
      </c>
      <c r="N19" s="50">
        <v>0</v>
      </c>
      <c r="O19" s="17">
        <f t="shared" si="0"/>
        <v>5</v>
      </c>
      <c r="P19" s="17">
        <f t="shared" si="1"/>
        <v>16</v>
      </c>
      <c r="R19" s="1" t="s">
        <v>15</v>
      </c>
      <c r="S19" s="17">
        <f t="shared" ref="S19:AF19" si="11">SUM(C46:C49)</f>
        <v>30</v>
      </c>
      <c r="T19" s="17">
        <f t="shared" si="11"/>
        <v>6</v>
      </c>
      <c r="U19" s="17">
        <f t="shared" si="11"/>
        <v>5</v>
      </c>
      <c r="V19" s="17">
        <f t="shared" si="11"/>
        <v>3</v>
      </c>
      <c r="W19" s="17">
        <f t="shared" si="11"/>
        <v>5</v>
      </c>
      <c r="X19" s="17">
        <f t="shared" si="11"/>
        <v>0</v>
      </c>
      <c r="Y19" s="17">
        <f t="shared" si="11"/>
        <v>4</v>
      </c>
      <c r="Z19" s="17">
        <f t="shared" si="11"/>
        <v>1</v>
      </c>
      <c r="AA19" s="17">
        <f t="shared" si="11"/>
        <v>0</v>
      </c>
      <c r="AB19" s="17">
        <f t="shared" si="11"/>
        <v>0</v>
      </c>
      <c r="AC19" s="17">
        <f t="shared" si="11"/>
        <v>77</v>
      </c>
      <c r="AD19" s="17">
        <f t="shared" si="11"/>
        <v>0</v>
      </c>
      <c r="AE19" s="31">
        <f t="shared" si="11"/>
        <v>54</v>
      </c>
      <c r="AF19" s="31">
        <f t="shared" si="11"/>
        <v>131</v>
      </c>
    </row>
    <row r="20" spans="2:32" ht="23.1" customHeight="1" x14ac:dyDescent="0.25">
      <c r="B20" s="23" t="s">
        <v>47</v>
      </c>
      <c r="C20" s="50">
        <v>8</v>
      </c>
      <c r="D20" s="50">
        <v>4</v>
      </c>
      <c r="E20" s="50">
        <v>0</v>
      </c>
      <c r="F20" s="50">
        <v>1</v>
      </c>
      <c r="G20" s="50">
        <v>0</v>
      </c>
      <c r="H20" s="50">
        <v>0</v>
      </c>
      <c r="I20" s="50">
        <v>1</v>
      </c>
      <c r="J20" s="50">
        <v>0</v>
      </c>
      <c r="K20" s="50">
        <v>0</v>
      </c>
      <c r="L20" s="50">
        <v>0</v>
      </c>
      <c r="M20" s="50">
        <v>17</v>
      </c>
      <c r="N20" s="50">
        <v>0</v>
      </c>
      <c r="O20" s="17">
        <f t="shared" si="0"/>
        <v>14</v>
      </c>
      <c r="P20" s="17">
        <f t="shared" si="1"/>
        <v>31</v>
      </c>
      <c r="R20" s="1" t="s">
        <v>16</v>
      </c>
      <c r="S20" s="17">
        <f t="shared" ref="S20:AF20" si="12">SUM(C50:C53)</f>
        <v>24</v>
      </c>
      <c r="T20" s="17">
        <f t="shared" si="12"/>
        <v>5</v>
      </c>
      <c r="U20" s="17">
        <f t="shared" si="12"/>
        <v>8</v>
      </c>
      <c r="V20" s="17">
        <f t="shared" si="12"/>
        <v>2</v>
      </c>
      <c r="W20" s="17">
        <f t="shared" si="12"/>
        <v>0</v>
      </c>
      <c r="X20" s="17">
        <f t="shared" si="12"/>
        <v>0</v>
      </c>
      <c r="Y20" s="17">
        <f t="shared" si="12"/>
        <v>7</v>
      </c>
      <c r="Z20" s="17">
        <f t="shared" si="12"/>
        <v>3</v>
      </c>
      <c r="AA20" s="17">
        <f t="shared" si="12"/>
        <v>0</v>
      </c>
      <c r="AB20" s="17">
        <f t="shared" si="12"/>
        <v>0</v>
      </c>
      <c r="AC20" s="17">
        <f t="shared" si="12"/>
        <v>72</v>
      </c>
      <c r="AD20" s="17">
        <f t="shared" si="12"/>
        <v>0</v>
      </c>
      <c r="AE20" s="31">
        <f t="shared" si="12"/>
        <v>49</v>
      </c>
      <c r="AF20" s="31">
        <f t="shared" si="12"/>
        <v>121</v>
      </c>
    </row>
    <row r="21" spans="2:32" ht="23.1" customHeight="1" x14ac:dyDescent="0.25">
      <c r="B21" s="23" t="s">
        <v>48</v>
      </c>
      <c r="C21" s="50">
        <v>0</v>
      </c>
      <c r="D21" s="50">
        <v>1</v>
      </c>
      <c r="E21" s="50">
        <v>2</v>
      </c>
      <c r="F21" s="50">
        <v>1</v>
      </c>
      <c r="G21" s="50">
        <v>0</v>
      </c>
      <c r="H21" s="50">
        <v>0</v>
      </c>
      <c r="I21" s="50">
        <v>1</v>
      </c>
      <c r="J21" s="50">
        <v>1</v>
      </c>
      <c r="K21" s="50">
        <v>0</v>
      </c>
      <c r="L21" s="50">
        <v>0</v>
      </c>
      <c r="M21" s="50">
        <v>10</v>
      </c>
      <c r="N21" s="50">
        <v>0</v>
      </c>
      <c r="O21" s="17">
        <f t="shared" si="0"/>
        <v>6</v>
      </c>
      <c r="P21" s="17">
        <f t="shared" si="1"/>
        <v>16</v>
      </c>
      <c r="R21" s="36" t="s">
        <v>20</v>
      </c>
      <c r="S21" s="34">
        <f t="shared" ref="S21:AF21" si="13">SUM(C54:C57)</f>
        <v>34</v>
      </c>
      <c r="T21" s="17">
        <f t="shared" si="13"/>
        <v>7</v>
      </c>
      <c r="U21" s="17">
        <f t="shared" si="13"/>
        <v>5</v>
      </c>
      <c r="V21" s="17">
        <f t="shared" si="13"/>
        <v>2</v>
      </c>
      <c r="W21" s="17">
        <f t="shared" si="13"/>
        <v>1</v>
      </c>
      <c r="X21" s="17">
        <f t="shared" si="13"/>
        <v>0</v>
      </c>
      <c r="Y21" s="17">
        <f t="shared" si="13"/>
        <v>8</v>
      </c>
      <c r="Z21" s="17">
        <f t="shared" si="13"/>
        <v>6</v>
      </c>
      <c r="AA21" s="17">
        <f t="shared" si="13"/>
        <v>0</v>
      </c>
      <c r="AB21" s="17">
        <f t="shared" si="13"/>
        <v>0</v>
      </c>
      <c r="AC21" s="17">
        <f t="shared" si="13"/>
        <v>91</v>
      </c>
      <c r="AD21" s="17">
        <f t="shared" si="13"/>
        <v>0</v>
      </c>
      <c r="AE21" s="31">
        <f t="shared" si="13"/>
        <v>63</v>
      </c>
      <c r="AF21" s="31">
        <f t="shared" si="13"/>
        <v>154</v>
      </c>
    </row>
    <row r="22" spans="2:32" ht="23.1" customHeight="1" x14ac:dyDescent="0.25">
      <c r="B22" s="23" t="s">
        <v>49</v>
      </c>
      <c r="C22" s="50">
        <v>9</v>
      </c>
      <c r="D22" s="50">
        <v>1</v>
      </c>
      <c r="E22" s="50">
        <v>1</v>
      </c>
      <c r="F22" s="50">
        <v>2</v>
      </c>
      <c r="G22" s="50">
        <v>0</v>
      </c>
      <c r="H22" s="50">
        <v>0</v>
      </c>
      <c r="I22" s="50">
        <v>2</v>
      </c>
      <c r="J22" s="50">
        <v>2</v>
      </c>
      <c r="K22" s="50">
        <v>0</v>
      </c>
      <c r="L22" s="50">
        <v>0</v>
      </c>
      <c r="M22" s="50">
        <v>19</v>
      </c>
      <c r="N22" s="50">
        <v>0</v>
      </c>
      <c r="O22" s="17">
        <f t="shared" si="0"/>
        <v>17</v>
      </c>
      <c r="P22" s="17">
        <f t="shared" si="1"/>
        <v>36</v>
      </c>
      <c r="R22" s="58" t="s">
        <v>90</v>
      </c>
      <c r="S22" s="59">
        <f>MAX(S10:S12)</f>
        <v>21</v>
      </c>
      <c r="T22" s="59">
        <f t="shared" ref="T22:AF22" si="14">MAX(T10:T12)</f>
        <v>7</v>
      </c>
      <c r="U22" s="59">
        <f t="shared" si="14"/>
        <v>3</v>
      </c>
      <c r="V22" s="59">
        <f t="shared" si="14"/>
        <v>3</v>
      </c>
      <c r="W22" s="59">
        <f t="shared" si="14"/>
        <v>3</v>
      </c>
      <c r="X22" s="59">
        <f t="shared" si="14"/>
        <v>0</v>
      </c>
      <c r="Y22" s="59">
        <f t="shared" si="14"/>
        <v>4</v>
      </c>
      <c r="Z22" s="59">
        <f t="shared" si="14"/>
        <v>4</v>
      </c>
      <c r="AA22" s="59">
        <f t="shared" si="14"/>
        <v>1</v>
      </c>
      <c r="AB22" s="59">
        <f t="shared" si="14"/>
        <v>0</v>
      </c>
      <c r="AC22" s="59">
        <f t="shared" si="14"/>
        <v>55</v>
      </c>
      <c r="AD22" s="59">
        <f t="shared" si="14"/>
        <v>0</v>
      </c>
      <c r="AE22" s="40">
        <f t="shared" si="14"/>
        <v>41</v>
      </c>
      <c r="AF22" s="40">
        <f t="shared" si="14"/>
        <v>96</v>
      </c>
    </row>
    <row r="23" spans="2:32" ht="23.1" customHeight="1" x14ac:dyDescent="0.25">
      <c r="B23" s="23" t="s">
        <v>50</v>
      </c>
      <c r="C23" s="50">
        <v>7</v>
      </c>
      <c r="D23" s="50">
        <v>0</v>
      </c>
      <c r="E23" s="50">
        <v>3</v>
      </c>
      <c r="F23" s="50">
        <v>2</v>
      </c>
      <c r="G23" s="50">
        <v>0</v>
      </c>
      <c r="H23" s="50">
        <v>0</v>
      </c>
      <c r="I23" s="50">
        <v>2</v>
      </c>
      <c r="J23" s="50">
        <v>1</v>
      </c>
      <c r="K23" s="50">
        <v>0</v>
      </c>
      <c r="L23" s="50">
        <v>0</v>
      </c>
      <c r="M23" s="50">
        <v>12</v>
      </c>
      <c r="N23" s="50">
        <v>0</v>
      </c>
      <c r="O23" s="17">
        <f t="shared" si="0"/>
        <v>15</v>
      </c>
      <c r="P23" s="17">
        <f t="shared" si="1"/>
        <v>27</v>
      </c>
      <c r="R23" s="58" t="s">
        <v>91</v>
      </c>
      <c r="S23" s="59">
        <f>MAX(S13:S18)</f>
        <v>35</v>
      </c>
      <c r="T23" s="59">
        <f t="shared" ref="T23:AF23" si="15">MAX(T13:T18)</f>
        <v>5</v>
      </c>
      <c r="U23" s="59">
        <f t="shared" si="15"/>
        <v>8</v>
      </c>
      <c r="V23" s="59">
        <f t="shared" si="15"/>
        <v>6</v>
      </c>
      <c r="W23" s="59">
        <f t="shared" si="15"/>
        <v>0</v>
      </c>
      <c r="X23" s="59">
        <f t="shared" si="15"/>
        <v>0</v>
      </c>
      <c r="Y23" s="59">
        <f t="shared" si="15"/>
        <v>12</v>
      </c>
      <c r="Z23" s="59">
        <f t="shared" si="15"/>
        <v>4</v>
      </c>
      <c r="AA23" s="59">
        <f t="shared" si="15"/>
        <v>0</v>
      </c>
      <c r="AB23" s="59">
        <f t="shared" si="15"/>
        <v>0</v>
      </c>
      <c r="AC23" s="59">
        <f t="shared" si="15"/>
        <v>91</v>
      </c>
      <c r="AD23" s="59">
        <f t="shared" si="15"/>
        <v>0</v>
      </c>
      <c r="AE23" s="40">
        <f t="shared" si="15"/>
        <v>59</v>
      </c>
      <c r="AF23" s="40">
        <f t="shared" si="15"/>
        <v>141</v>
      </c>
    </row>
    <row r="24" spans="2:32" ht="23.1" customHeight="1" x14ac:dyDescent="0.25">
      <c r="B24" s="23" t="s">
        <v>51</v>
      </c>
      <c r="C24" s="50">
        <v>6</v>
      </c>
      <c r="D24" s="50">
        <v>1</v>
      </c>
      <c r="E24" s="50">
        <v>1</v>
      </c>
      <c r="F24" s="50">
        <v>1</v>
      </c>
      <c r="G24" s="50">
        <v>0</v>
      </c>
      <c r="H24" s="50">
        <v>0</v>
      </c>
      <c r="I24" s="50">
        <v>2</v>
      </c>
      <c r="J24" s="50">
        <v>0</v>
      </c>
      <c r="K24" s="50">
        <v>0</v>
      </c>
      <c r="L24" s="50">
        <v>0</v>
      </c>
      <c r="M24" s="50">
        <v>20</v>
      </c>
      <c r="N24" s="50">
        <v>0</v>
      </c>
      <c r="O24" s="17">
        <f t="shared" si="0"/>
        <v>11</v>
      </c>
      <c r="P24" s="17">
        <f t="shared" si="1"/>
        <v>31</v>
      </c>
      <c r="R24" s="58" t="s">
        <v>92</v>
      </c>
      <c r="S24" s="59">
        <f>MAX(S19:S21)</f>
        <v>34</v>
      </c>
      <c r="T24" s="59">
        <f t="shared" ref="T24:AF24" si="16">MAX(T19:T21)</f>
        <v>7</v>
      </c>
      <c r="U24" s="59">
        <f t="shared" si="16"/>
        <v>8</v>
      </c>
      <c r="V24" s="59">
        <f t="shared" si="16"/>
        <v>3</v>
      </c>
      <c r="W24" s="59">
        <f t="shared" si="16"/>
        <v>5</v>
      </c>
      <c r="X24" s="59">
        <f t="shared" si="16"/>
        <v>0</v>
      </c>
      <c r="Y24" s="59">
        <f t="shared" si="16"/>
        <v>8</v>
      </c>
      <c r="Z24" s="59">
        <f t="shared" si="16"/>
        <v>6</v>
      </c>
      <c r="AA24" s="59">
        <f t="shared" si="16"/>
        <v>0</v>
      </c>
      <c r="AB24" s="59">
        <f t="shared" si="16"/>
        <v>0</v>
      </c>
      <c r="AC24" s="59">
        <f t="shared" si="16"/>
        <v>91</v>
      </c>
      <c r="AD24" s="59">
        <f t="shared" si="16"/>
        <v>0</v>
      </c>
      <c r="AE24" s="40">
        <f t="shared" si="16"/>
        <v>63</v>
      </c>
      <c r="AF24" s="40">
        <f t="shared" si="16"/>
        <v>154</v>
      </c>
    </row>
    <row r="25" spans="2:32" ht="23.1" customHeight="1" x14ac:dyDescent="0.25">
      <c r="B25" s="23" t="s">
        <v>52</v>
      </c>
      <c r="C25" s="50">
        <v>8</v>
      </c>
      <c r="D25" s="50">
        <v>0</v>
      </c>
      <c r="E25" s="50">
        <v>1</v>
      </c>
      <c r="F25" s="50">
        <v>1</v>
      </c>
      <c r="G25" s="50">
        <v>0</v>
      </c>
      <c r="H25" s="50">
        <v>0</v>
      </c>
      <c r="I25" s="50">
        <v>6</v>
      </c>
      <c r="J25" s="50">
        <v>0</v>
      </c>
      <c r="K25" s="50">
        <v>0</v>
      </c>
      <c r="L25" s="50">
        <v>0</v>
      </c>
      <c r="M25" s="50">
        <v>19</v>
      </c>
      <c r="N25" s="50">
        <v>0</v>
      </c>
      <c r="O25" s="17">
        <f t="shared" si="0"/>
        <v>16</v>
      </c>
      <c r="P25" s="17">
        <f t="shared" si="1"/>
        <v>35</v>
      </c>
      <c r="R25" s="37" t="s">
        <v>85</v>
      </c>
      <c r="S25" s="35">
        <f t="shared" ref="S25:AF25" si="17">SUM(S10:S12)</f>
        <v>45</v>
      </c>
      <c r="T25" s="16">
        <f t="shared" si="17"/>
        <v>14</v>
      </c>
      <c r="U25" s="16">
        <f t="shared" si="17"/>
        <v>6</v>
      </c>
      <c r="V25" s="16">
        <f t="shared" si="17"/>
        <v>7</v>
      </c>
      <c r="W25" s="16">
        <f t="shared" si="17"/>
        <v>3</v>
      </c>
      <c r="X25" s="16">
        <f t="shared" si="17"/>
        <v>0</v>
      </c>
      <c r="Y25" s="16">
        <f t="shared" si="17"/>
        <v>8</v>
      </c>
      <c r="Z25" s="16">
        <f t="shared" si="17"/>
        <v>8</v>
      </c>
      <c r="AA25" s="16">
        <f t="shared" si="17"/>
        <v>1</v>
      </c>
      <c r="AB25" s="16">
        <f t="shared" si="17"/>
        <v>0</v>
      </c>
      <c r="AC25" s="16">
        <f t="shared" si="17"/>
        <v>158</v>
      </c>
      <c r="AD25" s="16">
        <f t="shared" si="17"/>
        <v>0</v>
      </c>
      <c r="AE25" s="32">
        <f t="shared" si="17"/>
        <v>92</v>
      </c>
      <c r="AF25" s="32">
        <f t="shared" si="17"/>
        <v>250</v>
      </c>
    </row>
    <row r="26" spans="2:32" ht="23.1" customHeight="1" x14ac:dyDescent="0.25">
      <c r="B26" s="23" t="s">
        <v>53</v>
      </c>
      <c r="C26" s="50">
        <v>3</v>
      </c>
      <c r="D26" s="50">
        <v>0</v>
      </c>
      <c r="E26" s="50">
        <v>1</v>
      </c>
      <c r="F26" s="50">
        <v>0</v>
      </c>
      <c r="G26" s="50">
        <v>0</v>
      </c>
      <c r="H26" s="50">
        <v>0</v>
      </c>
      <c r="I26" s="50">
        <v>1</v>
      </c>
      <c r="J26" s="50">
        <v>1</v>
      </c>
      <c r="K26" s="50">
        <v>0</v>
      </c>
      <c r="L26" s="50">
        <v>0</v>
      </c>
      <c r="M26" s="50">
        <v>12</v>
      </c>
      <c r="N26" s="50">
        <v>0</v>
      </c>
      <c r="O26" s="17">
        <f t="shared" si="0"/>
        <v>6</v>
      </c>
      <c r="P26" s="17">
        <f t="shared" si="1"/>
        <v>18</v>
      </c>
      <c r="R26" s="28" t="s">
        <v>86</v>
      </c>
      <c r="S26" s="16">
        <f t="shared" ref="S26:AF26" si="18">SUM(S13:S18)</f>
        <v>154</v>
      </c>
      <c r="T26" s="16">
        <f t="shared" si="18"/>
        <v>17</v>
      </c>
      <c r="U26" s="16">
        <f t="shared" si="18"/>
        <v>31</v>
      </c>
      <c r="V26" s="16">
        <f t="shared" si="18"/>
        <v>20</v>
      </c>
      <c r="W26" s="16">
        <f t="shared" si="18"/>
        <v>0</v>
      </c>
      <c r="X26" s="16">
        <f t="shared" si="18"/>
        <v>0</v>
      </c>
      <c r="Y26" s="16">
        <f t="shared" si="18"/>
        <v>37</v>
      </c>
      <c r="Z26" s="16">
        <f t="shared" si="18"/>
        <v>15</v>
      </c>
      <c r="AA26" s="16">
        <f t="shared" si="18"/>
        <v>0</v>
      </c>
      <c r="AB26" s="16">
        <f t="shared" si="18"/>
        <v>0</v>
      </c>
      <c r="AC26" s="16">
        <f t="shared" si="18"/>
        <v>423</v>
      </c>
      <c r="AD26" s="16">
        <f t="shared" si="18"/>
        <v>0</v>
      </c>
      <c r="AE26" s="32">
        <f t="shared" si="18"/>
        <v>274</v>
      </c>
      <c r="AF26" s="32">
        <f t="shared" si="18"/>
        <v>697</v>
      </c>
    </row>
    <row r="27" spans="2:32" ht="23.1" customHeight="1" x14ac:dyDescent="0.25">
      <c r="B27" s="23" t="s">
        <v>54</v>
      </c>
      <c r="C27" s="50">
        <v>6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9</v>
      </c>
      <c r="N27" s="50">
        <v>0</v>
      </c>
      <c r="O27" s="17">
        <f t="shared" si="0"/>
        <v>6</v>
      </c>
      <c r="P27" s="17">
        <f t="shared" si="1"/>
        <v>15</v>
      </c>
      <c r="R27" s="29" t="s">
        <v>87</v>
      </c>
      <c r="S27" s="16">
        <f t="shared" ref="S27:AF27" si="19">SUM(S19:S21)</f>
        <v>88</v>
      </c>
      <c r="T27" s="16">
        <f t="shared" si="19"/>
        <v>18</v>
      </c>
      <c r="U27" s="16">
        <f t="shared" si="19"/>
        <v>18</v>
      </c>
      <c r="V27" s="16">
        <f t="shared" si="19"/>
        <v>7</v>
      </c>
      <c r="W27" s="16">
        <f t="shared" si="19"/>
        <v>6</v>
      </c>
      <c r="X27" s="16">
        <f t="shared" si="19"/>
        <v>0</v>
      </c>
      <c r="Y27" s="16">
        <f t="shared" si="19"/>
        <v>19</v>
      </c>
      <c r="Z27" s="16">
        <f t="shared" si="19"/>
        <v>10</v>
      </c>
      <c r="AA27" s="16">
        <f t="shared" si="19"/>
        <v>0</v>
      </c>
      <c r="AB27" s="16">
        <f t="shared" si="19"/>
        <v>0</v>
      </c>
      <c r="AC27" s="16">
        <f t="shared" si="19"/>
        <v>240</v>
      </c>
      <c r="AD27" s="16">
        <f t="shared" si="19"/>
        <v>0</v>
      </c>
      <c r="AE27" s="32">
        <f t="shared" si="19"/>
        <v>166</v>
      </c>
      <c r="AF27" s="32">
        <f t="shared" si="19"/>
        <v>406</v>
      </c>
    </row>
    <row r="28" spans="2:32" ht="23.1" customHeight="1" x14ac:dyDescent="0.25">
      <c r="B28" s="23" t="s">
        <v>55</v>
      </c>
      <c r="C28" s="50">
        <v>7</v>
      </c>
      <c r="D28" s="50">
        <v>2</v>
      </c>
      <c r="E28" s="50">
        <v>1</v>
      </c>
      <c r="F28" s="50">
        <v>1</v>
      </c>
      <c r="G28" s="50">
        <v>0</v>
      </c>
      <c r="H28" s="50">
        <v>0</v>
      </c>
      <c r="I28" s="50">
        <v>6</v>
      </c>
      <c r="J28" s="50">
        <v>0</v>
      </c>
      <c r="K28" s="50">
        <v>0</v>
      </c>
      <c r="L28" s="50">
        <v>0</v>
      </c>
      <c r="M28" s="50">
        <v>19</v>
      </c>
      <c r="N28" s="50">
        <v>0</v>
      </c>
      <c r="O28" s="17">
        <f t="shared" si="0"/>
        <v>17</v>
      </c>
      <c r="P28" s="17">
        <f t="shared" si="1"/>
        <v>36</v>
      </c>
      <c r="R28" s="5" t="s">
        <v>17</v>
      </c>
      <c r="S28" s="16">
        <f t="shared" ref="S28:AF28" si="20">SUM(S10:S21)</f>
        <v>287</v>
      </c>
      <c r="T28" s="16">
        <f t="shared" si="20"/>
        <v>49</v>
      </c>
      <c r="U28" s="16">
        <f t="shared" si="20"/>
        <v>55</v>
      </c>
      <c r="V28" s="16">
        <f t="shared" si="20"/>
        <v>34</v>
      </c>
      <c r="W28" s="16">
        <f t="shared" si="20"/>
        <v>9</v>
      </c>
      <c r="X28" s="16">
        <f t="shared" si="20"/>
        <v>0</v>
      </c>
      <c r="Y28" s="16">
        <f t="shared" si="20"/>
        <v>64</v>
      </c>
      <c r="Z28" s="16">
        <f t="shared" si="20"/>
        <v>33</v>
      </c>
      <c r="AA28" s="16">
        <f t="shared" si="20"/>
        <v>1</v>
      </c>
      <c r="AB28" s="16">
        <f t="shared" si="20"/>
        <v>0</v>
      </c>
      <c r="AC28" s="16">
        <f t="shared" si="20"/>
        <v>821</v>
      </c>
      <c r="AD28" s="16">
        <f t="shared" si="20"/>
        <v>0</v>
      </c>
      <c r="AE28" s="32">
        <f t="shared" si="20"/>
        <v>532</v>
      </c>
      <c r="AF28" s="32">
        <f t="shared" si="20"/>
        <v>1353</v>
      </c>
    </row>
    <row r="29" spans="2:32" ht="23.1" customHeight="1" x14ac:dyDescent="0.25">
      <c r="B29" s="23" t="s">
        <v>56</v>
      </c>
      <c r="C29" s="50">
        <v>10</v>
      </c>
      <c r="D29" s="50">
        <v>0</v>
      </c>
      <c r="E29" s="50">
        <v>2</v>
      </c>
      <c r="F29" s="50">
        <v>1</v>
      </c>
      <c r="G29" s="50">
        <v>0</v>
      </c>
      <c r="H29" s="50">
        <v>0</v>
      </c>
      <c r="I29" s="50">
        <v>2</v>
      </c>
      <c r="J29" s="50">
        <v>1</v>
      </c>
      <c r="K29" s="50">
        <v>0</v>
      </c>
      <c r="L29" s="50">
        <v>0</v>
      </c>
      <c r="M29" s="50">
        <v>21</v>
      </c>
      <c r="N29" s="50">
        <v>0</v>
      </c>
      <c r="O29" s="17">
        <f t="shared" si="0"/>
        <v>16</v>
      </c>
      <c r="P29" s="17">
        <f t="shared" si="1"/>
        <v>37</v>
      </c>
      <c r="R29"/>
      <c r="S29" s="20"/>
      <c r="T29" s="19"/>
    </row>
    <row r="30" spans="2:32" ht="23.1" customHeight="1" x14ac:dyDescent="0.25">
      <c r="B30" s="23" t="s">
        <v>57</v>
      </c>
      <c r="C30" s="50">
        <v>12</v>
      </c>
      <c r="D30" s="50">
        <v>0</v>
      </c>
      <c r="E30" s="50">
        <v>2</v>
      </c>
      <c r="F30" s="50">
        <v>0</v>
      </c>
      <c r="G30" s="50">
        <v>0</v>
      </c>
      <c r="H30" s="50">
        <v>0</v>
      </c>
      <c r="I30" s="50">
        <v>2</v>
      </c>
      <c r="J30" s="50">
        <v>0</v>
      </c>
      <c r="K30" s="50">
        <v>0</v>
      </c>
      <c r="L30" s="50">
        <v>0</v>
      </c>
      <c r="M30" s="50">
        <v>16</v>
      </c>
      <c r="N30" s="50">
        <v>0</v>
      </c>
      <c r="O30" s="17">
        <f t="shared" si="0"/>
        <v>16</v>
      </c>
      <c r="P30" s="17">
        <f t="shared" si="1"/>
        <v>32</v>
      </c>
      <c r="R30"/>
      <c r="S30" s="19"/>
      <c r="T30" s="19"/>
    </row>
    <row r="31" spans="2:32" ht="23.1" customHeight="1" x14ac:dyDescent="0.25">
      <c r="B31" s="24" t="s">
        <v>58</v>
      </c>
      <c r="C31" s="50">
        <v>9</v>
      </c>
      <c r="D31" s="50">
        <v>0</v>
      </c>
      <c r="E31" s="50">
        <v>0</v>
      </c>
      <c r="F31" s="50">
        <v>3</v>
      </c>
      <c r="G31" s="50">
        <v>0</v>
      </c>
      <c r="H31" s="50">
        <v>0</v>
      </c>
      <c r="I31" s="50">
        <v>3</v>
      </c>
      <c r="J31" s="50">
        <v>0</v>
      </c>
      <c r="K31" s="50">
        <v>0</v>
      </c>
      <c r="L31" s="50">
        <v>0</v>
      </c>
      <c r="M31" s="50">
        <v>25</v>
      </c>
      <c r="N31" s="50">
        <v>0</v>
      </c>
      <c r="O31" s="17">
        <f t="shared" si="0"/>
        <v>15</v>
      </c>
      <c r="P31" s="17">
        <f t="shared" si="1"/>
        <v>40</v>
      </c>
      <c r="R31"/>
      <c r="S31" s="19"/>
      <c r="T31" s="19"/>
    </row>
    <row r="32" spans="2:32" ht="23.1" customHeight="1" x14ac:dyDescent="0.25">
      <c r="B32" s="24" t="s">
        <v>59</v>
      </c>
      <c r="C32" s="50">
        <v>6</v>
      </c>
      <c r="D32" s="50">
        <v>0</v>
      </c>
      <c r="E32" s="50">
        <v>1</v>
      </c>
      <c r="F32" s="50">
        <v>0</v>
      </c>
      <c r="G32" s="50">
        <v>0</v>
      </c>
      <c r="H32" s="50">
        <v>0</v>
      </c>
      <c r="I32" s="50">
        <v>2</v>
      </c>
      <c r="J32" s="50">
        <v>2</v>
      </c>
      <c r="K32" s="50">
        <v>0</v>
      </c>
      <c r="L32" s="50">
        <v>0</v>
      </c>
      <c r="M32" s="50">
        <v>26</v>
      </c>
      <c r="N32" s="50">
        <v>0</v>
      </c>
      <c r="O32" s="17">
        <f t="shared" si="0"/>
        <v>11</v>
      </c>
      <c r="P32" s="17">
        <f t="shared" si="1"/>
        <v>37</v>
      </c>
      <c r="R32"/>
      <c r="S32" s="19"/>
      <c r="T32" s="19"/>
    </row>
    <row r="33" spans="2:20" ht="23.1" customHeight="1" x14ac:dyDescent="0.25">
      <c r="B33" s="23" t="s">
        <v>60</v>
      </c>
      <c r="C33" s="50">
        <v>8</v>
      </c>
      <c r="D33" s="50">
        <v>1</v>
      </c>
      <c r="E33" s="50">
        <v>3</v>
      </c>
      <c r="F33" s="50">
        <v>0</v>
      </c>
      <c r="G33" s="50">
        <v>0</v>
      </c>
      <c r="H33" s="50">
        <v>0</v>
      </c>
      <c r="I33" s="50">
        <v>1</v>
      </c>
      <c r="J33" s="50">
        <v>0</v>
      </c>
      <c r="K33" s="50">
        <v>0</v>
      </c>
      <c r="L33" s="50">
        <v>0</v>
      </c>
      <c r="M33" s="50">
        <v>5</v>
      </c>
      <c r="N33" s="50">
        <v>0</v>
      </c>
      <c r="O33" s="17">
        <f t="shared" si="0"/>
        <v>13</v>
      </c>
      <c r="P33" s="17">
        <f t="shared" si="1"/>
        <v>18</v>
      </c>
      <c r="R33"/>
      <c r="S33" s="19"/>
      <c r="T33" s="19"/>
    </row>
    <row r="34" spans="2:20" ht="23.1" customHeight="1" x14ac:dyDescent="0.25">
      <c r="B34" s="24" t="s">
        <v>61</v>
      </c>
      <c r="C34" s="50">
        <v>0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0</v>
      </c>
      <c r="N34" s="50">
        <v>0</v>
      </c>
      <c r="O34" s="17">
        <f t="shared" si="0"/>
        <v>0</v>
      </c>
      <c r="P34" s="17">
        <f t="shared" si="1"/>
        <v>0</v>
      </c>
      <c r="R34"/>
      <c r="S34" s="19"/>
      <c r="T34" s="19"/>
    </row>
    <row r="35" spans="2:20" ht="23.1" customHeight="1" x14ac:dyDescent="0.25">
      <c r="B35" s="24" t="s">
        <v>62</v>
      </c>
      <c r="C35" s="50">
        <v>4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1</v>
      </c>
      <c r="J35" s="50">
        <v>0</v>
      </c>
      <c r="K35" s="50">
        <v>0</v>
      </c>
      <c r="L35" s="50">
        <v>0</v>
      </c>
      <c r="M35" s="50">
        <v>13</v>
      </c>
      <c r="N35" s="50">
        <v>0</v>
      </c>
      <c r="O35" s="17">
        <f t="shared" si="0"/>
        <v>5</v>
      </c>
      <c r="P35" s="17">
        <f t="shared" si="1"/>
        <v>18</v>
      </c>
      <c r="R35"/>
      <c r="S35" s="19"/>
      <c r="T35" s="19"/>
    </row>
    <row r="36" spans="2:20" ht="23.1" customHeight="1" x14ac:dyDescent="0.25">
      <c r="B36" s="24" t="s">
        <v>63</v>
      </c>
      <c r="C36" s="50">
        <v>0</v>
      </c>
      <c r="D36" s="50">
        <v>0</v>
      </c>
      <c r="E36" s="50">
        <v>1</v>
      </c>
      <c r="F36" s="50">
        <v>1</v>
      </c>
      <c r="G36" s="50">
        <v>0</v>
      </c>
      <c r="H36" s="50">
        <v>0</v>
      </c>
      <c r="I36" s="50">
        <v>1</v>
      </c>
      <c r="J36" s="50">
        <v>0</v>
      </c>
      <c r="K36" s="50">
        <v>0</v>
      </c>
      <c r="L36" s="50">
        <v>0</v>
      </c>
      <c r="M36" s="50">
        <v>24</v>
      </c>
      <c r="N36" s="50">
        <v>0</v>
      </c>
      <c r="O36" s="17">
        <f t="shared" si="0"/>
        <v>3</v>
      </c>
      <c r="P36" s="17">
        <f t="shared" si="1"/>
        <v>27</v>
      </c>
      <c r="R36"/>
      <c r="S36" s="19"/>
      <c r="T36" s="19"/>
    </row>
    <row r="37" spans="2:20" ht="23.1" customHeight="1" x14ac:dyDescent="0.25">
      <c r="B37" s="23" t="s">
        <v>64</v>
      </c>
      <c r="C37" s="50">
        <v>3</v>
      </c>
      <c r="D37" s="50">
        <v>3</v>
      </c>
      <c r="E37" s="50">
        <v>1</v>
      </c>
      <c r="F37" s="50">
        <v>2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21</v>
      </c>
      <c r="N37" s="50">
        <v>0</v>
      </c>
      <c r="O37" s="17">
        <f t="shared" si="0"/>
        <v>9</v>
      </c>
      <c r="P37" s="17">
        <f t="shared" si="1"/>
        <v>30</v>
      </c>
      <c r="R37"/>
      <c r="S37" s="19"/>
      <c r="T37" s="19"/>
    </row>
    <row r="38" spans="2:20" ht="23.1" customHeight="1" x14ac:dyDescent="0.25">
      <c r="B38" s="24" t="s">
        <v>65</v>
      </c>
      <c r="C38" s="50">
        <v>3</v>
      </c>
      <c r="D38" s="50">
        <v>1</v>
      </c>
      <c r="E38" s="50">
        <v>0</v>
      </c>
      <c r="F38" s="50">
        <v>1</v>
      </c>
      <c r="G38" s="50">
        <v>0</v>
      </c>
      <c r="H38" s="50">
        <v>0</v>
      </c>
      <c r="I38" s="50">
        <v>0</v>
      </c>
      <c r="J38" s="50">
        <v>2</v>
      </c>
      <c r="K38" s="50">
        <v>0</v>
      </c>
      <c r="L38" s="50">
        <v>0</v>
      </c>
      <c r="M38" s="50">
        <v>15</v>
      </c>
      <c r="N38" s="50">
        <v>0</v>
      </c>
      <c r="O38" s="17">
        <f t="shared" si="0"/>
        <v>7</v>
      </c>
      <c r="P38" s="17">
        <f t="shared" si="1"/>
        <v>22</v>
      </c>
      <c r="R38"/>
      <c r="S38" s="19"/>
      <c r="T38" s="19"/>
    </row>
    <row r="39" spans="2:20" ht="23.1" customHeight="1" x14ac:dyDescent="0.25">
      <c r="B39" s="24" t="s">
        <v>66</v>
      </c>
      <c r="C39" s="50">
        <v>6</v>
      </c>
      <c r="D39" s="50">
        <v>2</v>
      </c>
      <c r="E39" s="50">
        <v>3</v>
      </c>
      <c r="F39" s="50">
        <v>0</v>
      </c>
      <c r="G39" s="50">
        <v>0</v>
      </c>
      <c r="H39" s="50">
        <v>0</v>
      </c>
      <c r="I39" s="50">
        <v>1</v>
      </c>
      <c r="J39" s="50">
        <v>1</v>
      </c>
      <c r="K39" s="50">
        <v>0</v>
      </c>
      <c r="L39" s="50">
        <v>0</v>
      </c>
      <c r="M39" s="50">
        <v>19</v>
      </c>
      <c r="N39" s="50">
        <v>0</v>
      </c>
      <c r="O39" s="17">
        <f t="shared" si="0"/>
        <v>13</v>
      </c>
      <c r="P39" s="17">
        <f t="shared" si="1"/>
        <v>32</v>
      </c>
      <c r="R39"/>
      <c r="S39" s="19"/>
      <c r="T39" s="19"/>
    </row>
    <row r="40" spans="2:20" ht="23.1" customHeight="1" x14ac:dyDescent="0.25">
      <c r="B40" s="24" t="s">
        <v>67</v>
      </c>
      <c r="C40" s="50">
        <v>5</v>
      </c>
      <c r="D40" s="50">
        <v>1</v>
      </c>
      <c r="E40" s="50">
        <v>1</v>
      </c>
      <c r="F40" s="50">
        <v>1</v>
      </c>
      <c r="G40" s="50">
        <v>0</v>
      </c>
      <c r="H40" s="50">
        <v>0</v>
      </c>
      <c r="I40" s="50">
        <v>0</v>
      </c>
      <c r="J40" s="50">
        <v>1</v>
      </c>
      <c r="K40" s="50">
        <v>0</v>
      </c>
      <c r="L40" s="50">
        <v>0</v>
      </c>
      <c r="M40" s="50">
        <v>22</v>
      </c>
      <c r="N40" s="50">
        <v>0</v>
      </c>
      <c r="O40" s="17">
        <f t="shared" si="0"/>
        <v>9</v>
      </c>
      <c r="P40" s="17">
        <f t="shared" si="1"/>
        <v>31</v>
      </c>
      <c r="R40"/>
      <c r="S40" s="19"/>
      <c r="T40" s="19"/>
    </row>
    <row r="41" spans="2:20" ht="23.1" customHeight="1" x14ac:dyDescent="0.25">
      <c r="B41" s="23" t="s">
        <v>68</v>
      </c>
      <c r="C41" s="50">
        <v>13</v>
      </c>
      <c r="D41" s="50">
        <v>1</v>
      </c>
      <c r="E41" s="50">
        <v>1</v>
      </c>
      <c r="F41" s="50">
        <v>2</v>
      </c>
      <c r="G41" s="50">
        <v>0</v>
      </c>
      <c r="H41" s="50">
        <v>0</v>
      </c>
      <c r="I41" s="50">
        <v>2</v>
      </c>
      <c r="J41" s="50">
        <v>0</v>
      </c>
      <c r="K41" s="50">
        <v>0</v>
      </c>
      <c r="L41" s="50">
        <v>0</v>
      </c>
      <c r="M41" s="50">
        <v>15</v>
      </c>
      <c r="N41" s="50">
        <v>0</v>
      </c>
      <c r="O41" s="17">
        <f t="shared" si="0"/>
        <v>19</v>
      </c>
      <c r="P41" s="17">
        <f t="shared" si="1"/>
        <v>34</v>
      </c>
      <c r="R41"/>
      <c r="S41" s="19"/>
      <c r="T41" s="19"/>
    </row>
    <row r="42" spans="2:20" ht="23.1" customHeight="1" x14ac:dyDescent="0.25">
      <c r="B42" s="24" t="s">
        <v>69</v>
      </c>
      <c r="C42" s="50">
        <v>10</v>
      </c>
      <c r="D42" s="50">
        <v>1</v>
      </c>
      <c r="E42" s="50">
        <v>0</v>
      </c>
      <c r="F42" s="50">
        <v>1</v>
      </c>
      <c r="G42" s="50">
        <v>0</v>
      </c>
      <c r="H42" s="50">
        <v>0</v>
      </c>
      <c r="I42" s="50">
        <v>1</v>
      </c>
      <c r="J42" s="50">
        <v>0</v>
      </c>
      <c r="K42" s="50">
        <v>0</v>
      </c>
      <c r="L42" s="50">
        <v>0</v>
      </c>
      <c r="M42" s="50">
        <v>27</v>
      </c>
      <c r="N42" s="50">
        <v>0</v>
      </c>
      <c r="O42" s="17">
        <f t="shared" si="0"/>
        <v>13</v>
      </c>
      <c r="P42" s="17">
        <f t="shared" si="1"/>
        <v>40</v>
      </c>
      <c r="R42"/>
      <c r="S42" s="19"/>
      <c r="T42" s="19"/>
    </row>
    <row r="43" spans="2:20" ht="23.1" customHeight="1" x14ac:dyDescent="0.25">
      <c r="B43" s="23" t="s">
        <v>70</v>
      </c>
      <c r="C43" s="50">
        <v>3</v>
      </c>
      <c r="D43" s="50">
        <v>1</v>
      </c>
      <c r="E43" s="50">
        <v>2</v>
      </c>
      <c r="F43" s="50">
        <v>0</v>
      </c>
      <c r="G43" s="50">
        <v>0</v>
      </c>
      <c r="H43" s="50">
        <v>0</v>
      </c>
      <c r="I43" s="50">
        <v>1</v>
      </c>
      <c r="J43" s="50">
        <v>0</v>
      </c>
      <c r="K43" s="50">
        <v>0</v>
      </c>
      <c r="L43" s="50">
        <v>0</v>
      </c>
      <c r="M43" s="50">
        <v>16</v>
      </c>
      <c r="N43" s="50">
        <v>0</v>
      </c>
      <c r="O43" s="17">
        <f t="shared" si="0"/>
        <v>7</v>
      </c>
      <c r="P43" s="17">
        <f t="shared" si="1"/>
        <v>23</v>
      </c>
      <c r="R43"/>
      <c r="S43" s="19"/>
      <c r="T43" s="19"/>
    </row>
    <row r="44" spans="2:20" ht="23.1" customHeight="1" x14ac:dyDescent="0.25">
      <c r="B44" s="25" t="s">
        <v>71</v>
      </c>
      <c r="C44" s="50">
        <v>8</v>
      </c>
      <c r="D44" s="50">
        <v>1</v>
      </c>
      <c r="E44" s="50">
        <v>1</v>
      </c>
      <c r="F44" s="50">
        <v>1</v>
      </c>
      <c r="G44" s="50">
        <v>0</v>
      </c>
      <c r="H44" s="50">
        <v>0</v>
      </c>
      <c r="I44" s="50">
        <v>0</v>
      </c>
      <c r="J44" s="50">
        <v>3</v>
      </c>
      <c r="K44" s="50">
        <v>0</v>
      </c>
      <c r="L44" s="50">
        <v>0</v>
      </c>
      <c r="M44" s="50">
        <v>27</v>
      </c>
      <c r="N44" s="50">
        <v>0</v>
      </c>
      <c r="O44" s="17">
        <f t="shared" si="0"/>
        <v>14</v>
      </c>
      <c r="P44" s="17">
        <f t="shared" si="1"/>
        <v>41</v>
      </c>
      <c r="R44"/>
      <c r="S44" s="19"/>
      <c r="T44" s="19"/>
    </row>
    <row r="45" spans="2:20" ht="23.1" customHeight="1" x14ac:dyDescent="0.25">
      <c r="B45" s="23" t="s">
        <v>72</v>
      </c>
      <c r="C45" s="50">
        <v>8</v>
      </c>
      <c r="D45" s="50">
        <v>1</v>
      </c>
      <c r="E45" s="50">
        <v>5</v>
      </c>
      <c r="F45" s="50">
        <v>0</v>
      </c>
      <c r="G45" s="50">
        <v>0</v>
      </c>
      <c r="H45" s="50">
        <v>0</v>
      </c>
      <c r="I45" s="50">
        <v>1</v>
      </c>
      <c r="J45" s="50">
        <v>1</v>
      </c>
      <c r="K45" s="50">
        <v>0</v>
      </c>
      <c r="L45" s="50">
        <v>0</v>
      </c>
      <c r="M45" s="50">
        <v>21</v>
      </c>
      <c r="N45" s="50">
        <v>0</v>
      </c>
      <c r="O45" s="17">
        <f t="shared" si="0"/>
        <v>16</v>
      </c>
      <c r="P45" s="17">
        <f t="shared" si="1"/>
        <v>37</v>
      </c>
      <c r="R45"/>
      <c r="S45" s="19"/>
      <c r="T45" s="19"/>
    </row>
    <row r="46" spans="2:20" ht="23.1" customHeight="1" x14ac:dyDescent="0.25">
      <c r="B46" s="24" t="s">
        <v>73</v>
      </c>
      <c r="C46" s="50">
        <v>6</v>
      </c>
      <c r="D46" s="50">
        <v>1</v>
      </c>
      <c r="E46" s="50">
        <v>1</v>
      </c>
      <c r="F46" s="50">
        <v>1</v>
      </c>
      <c r="G46" s="50">
        <v>1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20</v>
      </c>
      <c r="N46" s="50">
        <v>0</v>
      </c>
      <c r="O46" s="17">
        <f t="shared" si="0"/>
        <v>10</v>
      </c>
      <c r="P46" s="17">
        <f t="shared" si="1"/>
        <v>30</v>
      </c>
      <c r="R46" s="19"/>
      <c r="S46" s="19"/>
      <c r="T46"/>
    </row>
    <row r="47" spans="2:20" ht="23.1" customHeight="1" x14ac:dyDescent="0.25">
      <c r="B47" s="24" t="s">
        <v>74</v>
      </c>
      <c r="C47" s="50">
        <v>3</v>
      </c>
      <c r="D47" s="50">
        <v>2</v>
      </c>
      <c r="E47" s="50">
        <v>2</v>
      </c>
      <c r="F47" s="50">
        <v>0</v>
      </c>
      <c r="G47" s="50">
        <v>0</v>
      </c>
      <c r="H47" s="50">
        <v>0</v>
      </c>
      <c r="I47" s="50">
        <v>0</v>
      </c>
      <c r="J47" s="50">
        <v>1</v>
      </c>
      <c r="K47" s="50">
        <v>0</v>
      </c>
      <c r="L47" s="50">
        <v>0</v>
      </c>
      <c r="M47" s="50">
        <v>21</v>
      </c>
      <c r="N47" s="50">
        <v>0</v>
      </c>
      <c r="O47" s="17">
        <f t="shared" si="0"/>
        <v>8</v>
      </c>
      <c r="P47" s="17">
        <f t="shared" si="1"/>
        <v>29</v>
      </c>
      <c r="R47" s="19"/>
      <c r="S47" s="19"/>
      <c r="T47"/>
    </row>
    <row r="48" spans="2:20" ht="23.1" customHeight="1" x14ac:dyDescent="0.25">
      <c r="B48" s="24" t="s">
        <v>75</v>
      </c>
      <c r="C48" s="50">
        <v>15</v>
      </c>
      <c r="D48" s="50">
        <v>1</v>
      </c>
      <c r="E48" s="50">
        <v>1</v>
      </c>
      <c r="F48" s="50">
        <v>2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13</v>
      </c>
      <c r="N48" s="50">
        <v>0</v>
      </c>
      <c r="O48" s="17">
        <f t="shared" si="0"/>
        <v>19</v>
      </c>
      <c r="P48" s="17">
        <f t="shared" si="1"/>
        <v>32</v>
      </c>
      <c r="R48" s="19"/>
      <c r="S48" s="19"/>
      <c r="T48"/>
    </row>
    <row r="49" spans="2:20" ht="23.1" customHeight="1" x14ac:dyDescent="0.25">
      <c r="B49" s="23" t="s">
        <v>76</v>
      </c>
      <c r="C49" s="50">
        <v>6</v>
      </c>
      <c r="D49" s="50">
        <v>2</v>
      </c>
      <c r="E49" s="50">
        <v>1</v>
      </c>
      <c r="F49" s="50">
        <v>0</v>
      </c>
      <c r="G49" s="50">
        <v>4</v>
      </c>
      <c r="H49" s="50">
        <v>0</v>
      </c>
      <c r="I49" s="50">
        <v>4</v>
      </c>
      <c r="J49" s="50">
        <v>0</v>
      </c>
      <c r="K49" s="50">
        <v>0</v>
      </c>
      <c r="L49" s="50">
        <v>0</v>
      </c>
      <c r="M49" s="50">
        <v>23</v>
      </c>
      <c r="N49" s="50">
        <v>0</v>
      </c>
      <c r="O49" s="17">
        <f t="shared" si="0"/>
        <v>17</v>
      </c>
      <c r="P49" s="17">
        <f t="shared" si="1"/>
        <v>40</v>
      </c>
      <c r="R49" s="19"/>
      <c r="S49" s="19"/>
      <c r="T49"/>
    </row>
    <row r="50" spans="2:20" ht="23.1" customHeight="1" x14ac:dyDescent="0.25">
      <c r="B50" s="24" t="s">
        <v>77</v>
      </c>
      <c r="C50" s="50">
        <v>4</v>
      </c>
      <c r="D50" s="50">
        <v>1</v>
      </c>
      <c r="E50" s="50">
        <v>3</v>
      </c>
      <c r="F50" s="50">
        <v>0</v>
      </c>
      <c r="G50" s="50">
        <v>0</v>
      </c>
      <c r="H50" s="50">
        <v>0</v>
      </c>
      <c r="I50" s="50">
        <v>2</v>
      </c>
      <c r="J50" s="50">
        <v>0</v>
      </c>
      <c r="K50" s="50">
        <v>0</v>
      </c>
      <c r="L50" s="50">
        <v>0</v>
      </c>
      <c r="M50" s="50">
        <v>18</v>
      </c>
      <c r="N50" s="50">
        <v>0</v>
      </c>
      <c r="O50" s="17">
        <f t="shared" si="0"/>
        <v>10</v>
      </c>
      <c r="P50" s="17">
        <f t="shared" si="1"/>
        <v>28</v>
      </c>
      <c r="R50" s="19"/>
      <c r="S50" s="19"/>
      <c r="T50"/>
    </row>
    <row r="51" spans="2:20" ht="23.1" customHeight="1" x14ac:dyDescent="0.25">
      <c r="B51" s="24" t="s">
        <v>78</v>
      </c>
      <c r="C51" s="50">
        <v>6</v>
      </c>
      <c r="D51" s="50">
        <v>1</v>
      </c>
      <c r="E51" s="50">
        <v>4</v>
      </c>
      <c r="F51" s="50">
        <v>1</v>
      </c>
      <c r="G51" s="50">
        <v>0</v>
      </c>
      <c r="H51" s="50">
        <v>0</v>
      </c>
      <c r="I51" s="50">
        <v>2</v>
      </c>
      <c r="J51" s="50">
        <v>1</v>
      </c>
      <c r="K51" s="50">
        <v>0</v>
      </c>
      <c r="L51" s="50">
        <v>0</v>
      </c>
      <c r="M51" s="50">
        <v>18</v>
      </c>
      <c r="N51" s="50">
        <v>0</v>
      </c>
      <c r="O51" s="17">
        <f t="shared" si="0"/>
        <v>15</v>
      </c>
      <c r="P51" s="17">
        <f t="shared" si="1"/>
        <v>33</v>
      </c>
      <c r="R51" s="19"/>
      <c r="S51" s="19"/>
      <c r="T51"/>
    </row>
    <row r="52" spans="2:20" ht="23.1" customHeight="1" x14ac:dyDescent="0.25">
      <c r="B52" s="24" t="s">
        <v>79</v>
      </c>
      <c r="C52" s="50">
        <v>10</v>
      </c>
      <c r="D52" s="50">
        <v>2</v>
      </c>
      <c r="E52" s="50">
        <v>1</v>
      </c>
      <c r="F52" s="50">
        <v>0</v>
      </c>
      <c r="G52" s="50">
        <v>0</v>
      </c>
      <c r="H52" s="50">
        <v>0</v>
      </c>
      <c r="I52" s="50">
        <v>2</v>
      </c>
      <c r="J52" s="50">
        <v>1</v>
      </c>
      <c r="K52" s="50">
        <v>0</v>
      </c>
      <c r="L52" s="50">
        <v>0</v>
      </c>
      <c r="M52" s="50">
        <v>19</v>
      </c>
      <c r="N52" s="50">
        <v>0</v>
      </c>
      <c r="O52" s="17">
        <f t="shared" si="0"/>
        <v>16</v>
      </c>
      <c r="P52" s="17">
        <f t="shared" si="1"/>
        <v>35</v>
      </c>
      <c r="R52" s="19"/>
      <c r="S52" s="19"/>
      <c r="T52"/>
    </row>
    <row r="53" spans="2:20" ht="23.1" customHeight="1" x14ac:dyDescent="0.25">
      <c r="B53" s="23" t="s">
        <v>80</v>
      </c>
      <c r="C53" s="50">
        <v>4</v>
      </c>
      <c r="D53" s="50">
        <v>1</v>
      </c>
      <c r="E53" s="50">
        <v>0</v>
      </c>
      <c r="F53" s="50">
        <v>1</v>
      </c>
      <c r="G53" s="50">
        <v>0</v>
      </c>
      <c r="H53" s="50">
        <v>0</v>
      </c>
      <c r="I53" s="50">
        <v>1</v>
      </c>
      <c r="J53" s="50">
        <v>1</v>
      </c>
      <c r="K53" s="50">
        <v>0</v>
      </c>
      <c r="L53" s="50">
        <v>0</v>
      </c>
      <c r="M53" s="50">
        <v>17</v>
      </c>
      <c r="N53" s="50">
        <v>0</v>
      </c>
      <c r="O53" s="17">
        <f t="shared" si="0"/>
        <v>8</v>
      </c>
      <c r="P53" s="17">
        <f t="shared" si="1"/>
        <v>25</v>
      </c>
      <c r="R53" s="19"/>
      <c r="S53" s="19"/>
      <c r="T53"/>
    </row>
    <row r="54" spans="2:20" ht="23.1" customHeight="1" x14ac:dyDescent="0.25">
      <c r="B54" s="23" t="s">
        <v>81</v>
      </c>
      <c r="C54" s="50">
        <v>6</v>
      </c>
      <c r="D54" s="50">
        <v>2</v>
      </c>
      <c r="E54" s="50">
        <v>3</v>
      </c>
      <c r="F54" s="50">
        <v>2</v>
      </c>
      <c r="G54" s="50">
        <v>1</v>
      </c>
      <c r="H54" s="50">
        <v>0</v>
      </c>
      <c r="I54" s="50">
        <v>2</v>
      </c>
      <c r="J54" s="50">
        <v>0</v>
      </c>
      <c r="K54" s="50">
        <v>0</v>
      </c>
      <c r="L54" s="50">
        <v>0</v>
      </c>
      <c r="M54" s="50">
        <v>21</v>
      </c>
      <c r="N54" s="50">
        <v>0</v>
      </c>
      <c r="O54" s="17">
        <f t="shared" si="0"/>
        <v>16</v>
      </c>
      <c r="P54" s="17">
        <f t="shared" si="1"/>
        <v>37</v>
      </c>
      <c r="R54" s="19"/>
      <c r="S54" s="19"/>
      <c r="T54"/>
    </row>
    <row r="55" spans="2:20" ht="23.1" customHeight="1" x14ac:dyDescent="0.25">
      <c r="B55" s="23" t="s">
        <v>82</v>
      </c>
      <c r="C55" s="50">
        <v>10</v>
      </c>
      <c r="D55" s="50">
        <v>1</v>
      </c>
      <c r="E55" s="50">
        <v>0</v>
      </c>
      <c r="F55" s="50">
        <v>0</v>
      </c>
      <c r="G55" s="50">
        <v>0</v>
      </c>
      <c r="H55" s="50">
        <v>0</v>
      </c>
      <c r="I55" s="50">
        <v>2</v>
      </c>
      <c r="J55" s="50">
        <v>2</v>
      </c>
      <c r="K55" s="50">
        <v>0</v>
      </c>
      <c r="L55" s="50">
        <v>0</v>
      </c>
      <c r="M55" s="50">
        <v>27</v>
      </c>
      <c r="N55" s="50">
        <v>0</v>
      </c>
      <c r="O55" s="17">
        <f t="shared" si="0"/>
        <v>15</v>
      </c>
      <c r="P55" s="17">
        <f t="shared" si="1"/>
        <v>42</v>
      </c>
      <c r="R55" s="19"/>
      <c r="S55" s="19"/>
      <c r="T55"/>
    </row>
    <row r="56" spans="2:20" ht="23.1" customHeight="1" x14ac:dyDescent="0.25">
      <c r="B56" s="23" t="s">
        <v>83</v>
      </c>
      <c r="C56" s="50">
        <v>10</v>
      </c>
      <c r="D56" s="50">
        <v>1</v>
      </c>
      <c r="E56" s="50">
        <v>0</v>
      </c>
      <c r="F56" s="50">
        <v>0</v>
      </c>
      <c r="G56" s="50">
        <v>0</v>
      </c>
      <c r="H56" s="50">
        <v>0</v>
      </c>
      <c r="I56" s="50">
        <v>2</v>
      </c>
      <c r="J56" s="50">
        <v>2</v>
      </c>
      <c r="K56" s="50">
        <v>0</v>
      </c>
      <c r="L56" s="50">
        <v>0</v>
      </c>
      <c r="M56" s="50">
        <v>27</v>
      </c>
      <c r="N56" s="50">
        <v>0</v>
      </c>
      <c r="O56" s="17">
        <f t="shared" si="0"/>
        <v>15</v>
      </c>
      <c r="P56" s="17">
        <f t="shared" si="1"/>
        <v>42</v>
      </c>
      <c r="R56" s="19"/>
      <c r="S56" s="19"/>
      <c r="T56"/>
    </row>
    <row r="57" spans="2:20" ht="23.1" customHeight="1" x14ac:dyDescent="0.25">
      <c r="B57" s="23" t="s">
        <v>84</v>
      </c>
      <c r="C57" s="50">
        <v>8</v>
      </c>
      <c r="D57" s="50">
        <v>3</v>
      </c>
      <c r="E57" s="50">
        <v>2</v>
      </c>
      <c r="F57" s="50">
        <v>0</v>
      </c>
      <c r="G57" s="50">
        <v>0</v>
      </c>
      <c r="H57" s="50">
        <v>0</v>
      </c>
      <c r="I57" s="50">
        <v>2</v>
      </c>
      <c r="J57" s="50">
        <v>2</v>
      </c>
      <c r="K57" s="50">
        <v>0</v>
      </c>
      <c r="L57" s="50">
        <v>0</v>
      </c>
      <c r="M57" s="50">
        <v>16</v>
      </c>
      <c r="N57" s="50">
        <v>0</v>
      </c>
      <c r="O57" s="17">
        <f t="shared" si="0"/>
        <v>17</v>
      </c>
      <c r="P57" s="17">
        <f t="shared" si="1"/>
        <v>33</v>
      </c>
      <c r="R57" s="19"/>
      <c r="S57" s="19"/>
      <c r="T57"/>
    </row>
    <row r="58" spans="2:20" ht="23.1" customHeight="1" x14ac:dyDescent="0.25">
      <c r="B58" s="60" t="s">
        <v>18</v>
      </c>
      <c r="C58" s="16">
        <f t="shared" ref="C58:P58" si="21">SUM(C10:C57)</f>
        <v>287</v>
      </c>
      <c r="D58" s="16">
        <f t="shared" si="21"/>
        <v>49</v>
      </c>
      <c r="E58" s="16">
        <f t="shared" si="21"/>
        <v>55</v>
      </c>
      <c r="F58" s="16">
        <f t="shared" si="21"/>
        <v>34</v>
      </c>
      <c r="G58" s="16">
        <f t="shared" si="21"/>
        <v>9</v>
      </c>
      <c r="H58" s="16">
        <f t="shared" si="21"/>
        <v>0</v>
      </c>
      <c r="I58" s="16">
        <f t="shared" si="21"/>
        <v>64</v>
      </c>
      <c r="J58" s="16">
        <f t="shared" si="21"/>
        <v>33</v>
      </c>
      <c r="K58" s="16">
        <f t="shared" si="21"/>
        <v>1</v>
      </c>
      <c r="L58" s="16">
        <f t="shared" si="21"/>
        <v>0</v>
      </c>
      <c r="M58" s="16">
        <f t="shared" si="21"/>
        <v>821</v>
      </c>
      <c r="N58" s="16">
        <f t="shared" si="21"/>
        <v>0</v>
      </c>
      <c r="O58" s="16">
        <f t="shared" si="21"/>
        <v>532</v>
      </c>
      <c r="P58" s="16">
        <f t="shared" si="21"/>
        <v>1353</v>
      </c>
      <c r="R58" s="19"/>
      <c r="S58" s="19"/>
      <c r="T58"/>
    </row>
    <row r="59" spans="2:20" ht="23.1" customHeight="1" x14ac:dyDescent="0.25">
      <c r="B59" s="60" t="s">
        <v>93</v>
      </c>
      <c r="C59" s="43">
        <f t="shared" ref="C59:N59" si="22">C58/$P$58</f>
        <v>0.21212121212121213</v>
      </c>
      <c r="D59" s="43">
        <f t="shared" si="22"/>
        <v>3.6215816703621583E-2</v>
      </c>
      <c r="E59" s="43">
        <f t="shared" si="22"/>
        <v>4.065040650406504E-2</v>
      </c>
      <c r="F59" s="43">
        <f t="shared" si="22"/>
        <v>2.5129342202512936E-2</v>
      </c>
      <c r="G59" s="43">
        <f t="shared" si="22"/>
        <v>6.6518847006651885E-3</v>
      </c>
      <c r="H59" s="43">
        <f t="shared" si="22"/>
        <v>0</v>
      </c>
      <c r="I59" s="43">
        <f t="shared" si="22"/>
        <v>4.7302291204730229E-2</v>
      </c>
      <c r="J59" s="43">
        <f t="shared" si="22"/>
        <v>2.4390243902439025E-2</v>
      </c>
      <c r="K59" s="43">
        <f t="shared" si="22"/>
        <v>7.3909830007390983E-4</v>
      </c>
      <c r="L59" s="43">
        <f t="shared" si="22"/>
        <v>0</v>
      </c>
      <c r="M59" s="43">
        <f t="shared" si="22"/>
        <v>0.60679970436067998</v>
      </c>
      <c r="N59" s="43">
        <f t="shared" si="22"/>
        <v>0</v>
      </c>
      <c r="R59" s="19"/>
      <c r="S59" s="19"/>
      <c r="T59"/>
    </row>
    <row r="60" spans="2:20" ht="23.1" customHeight="1" x14ac:dyDescent="0.25">
      <c r="B60" s="61" t="s">
        <v>94</v>
      </c>
      <c r="C60" s="44">
        <f>C58/$O$58</f>
        <v>0.53947368421052633</v>
      </c>
      <c r="D60" s="63">
        <f t="shared" ref="D60:N60" si="23">D58/$O$58</f>
        <v>9.2105263157894732E-2</v>
      </c>
      <c r="E60" s="63">
        <f t="shared" si="23"/>
        <v>0.10338345864661654</v>
      </c>
      <c r="F60" s="44">
        <f t="shared" si="23"/>
        <v>6.3909774436090222E-2</v>
      </c>
      <c r="G60" s="44">
        <f t="shared" si="23"/>
        <v>1.6917293233082706E-2</v>
      </c>
      <c r="H60" s="44">
        <f t="shared" si="23"/>
        <v>0</v>
      </c>
      <c r="I60" s="44">
        <f t="shared" si="23"/>
        <v>0.12030075187969924</v>
      </c>
      <c r="J60" s="44">
        <f t="shared" si="23"/>
        <v>6.2030075187969921E-2</v>
      </c>
      <c r="K60" s="44">
        <f t="shared" si="23"/>
        <v>1.8796992481203006E-3</v>
      </c>
      <c r="L60" s="44">
        <f t="shared" si="23"/>
        <v>0</v>
      </c>
      <c r="M60" s="44">
        <f t="shared" si="23"/>
        <v>1.5432330827067668</v>
      </c>
      <c r="N60" s="44">
        <f t="shared" si="23"/>
        <v>0</v>
      </c>
      <c r="R60" s="19"/>
      <c r="S60" s="19"/>
      <c r="T60"/>
    </row>
    <row r="61" spans="2:20" ht="20.100000000000001" customHeight="1" x14ac:dyDescent="0.25">
      <c r="C61" s="18"/>
      <c r="R61" s="19"/>
      <c r="S61" s="19"/>
      <c r="T61"/>
    </row>
    <row r="62" spans="2:20" ht="20.100000000000001" customHeight="1" x14ac:dyDescent="0.25">
      <c r="C62" s="18"/>
      <c r="R62" s="19"/>
      <c r="S62" s="19"/>
      <c r="T62"/>
    </row>
    <row r="63" spans="2:20" ht="20.100000000000001" customHeight="1" x14ac:dyDescent="0.25">
      <c r="C63" s="18"/>
      <c r="R63"/>
      <c r="S63" s="19"/>
      <c r="T63" s="19"/>
    </row>
    <row r="64" spans="2:20" ht="20.100000000000001" customHeight="1" x14ac:dyDescent="0.25">
      <c r="C64" s="18"/>
      <c r="R64"/>
      <c r="S64" s="19"/>
      <c r="T64" s="19"/>
    </row>
    <row r="65" spans="1:32" s="7" customFormat="1" ht="20.100000000000001" customHeight="1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 s="19"/>
      <c r="T65" s="19"/>
      <c r="U65"/>
      <c r="V65"/>
      <c r="W65"/>
      <c r="X65"/>
      <c r="Y65"/>
      <c r="Z65"/>
      <c r="AA65"/>
      <c r="AB65"/>
      <c r="AC65"/>
      <c r="AD65"/>
      <c r="AE65"/>
      <c r="AF65"/>
    </row>
    <row r="66" spans="1:32" s="7" customFormat="1" ht="20.100000000000001" customHeight="1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 s="19"/>
      <c r="T66" s="19"/>
      <c r="U66"/>
      <c r="V66"/>
      <c r="W66"/>
      <c r="X66"/>
      <c r="Y66"/>
      <c r="Z66"/>
      <c r="AA66"/>
      <c r="AB66"/>
      <c r="AC66"/>
      <c r="AD66"/>
      <c r="AE66"/>
      <c r="AF66"/>
    </row>
    <row r="67" spans="1:32" s="7" customFormat="1" ht="20.100000000000001" customHeight="1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 s="19"/>
      <c r="T67" s="19"/>
      <c r="U67"/>
      <c r="V67"/>
      <c r="W67"/>
      <c r="X67"/>
      <c r="Y67"/>
      <c r="Z67"/>
      <c r="AA67"/>
      <c r="AB67"/>
      <c r="AC67"/>
      <c r="AD67"/>
      <c r="AE67"/>
      <c r="AF67"/>
    </row>
    <row r="68" spans="1:32" s="7" customFormat="1" ht="20.100000000000001" customHeight="1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 s="19"/>
      <c r="T68" s="19"/>
      <c r="U68"/>
      <c r="V68"/>
      <c r="W68"/>
      <c r="X68"/>
      <c r="Y68"/>
      <c r="Z68"/>
      <c r="AA68"/>
      <c r="AB68"/>
      <c r="AC68"/>
      <c r="AD68"/>
      <c r="AE68"/>
      <c r="AF68"/>
    </row>
    <row r="69" spans="1:32" s="7" customFormat="1" ht="20.100000000000001" customHeight="1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 s="19"/>
      <c r="T69" s="19"/>
      <c r="U69"/>
      <c r="V69"/>
      <c r="W69"/>
      <c r="X69"/>
      <c r="Y69"/>
      <c r="Z69"/>
      <c r="AA69"/>
      <c r="AB69"/>
      <c r="AC69"/>
      <c r="AD69"/>
      <c r="AE69"/>
      <c r="AF69"/>
    </row>
    <row r="70" spans="1:32" s="7" customFormat="1" ht="20.100000000000001" customHeight="1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 s="19"/>
      <c r="T70" s="19"/>
      <c r="U70"/>
      <c r="V70"/>
      <c r="W70"/>
      <c r="X70"/>
      <c r="Y70"/>
      <c r="Z70"/>
      <c r="AA70"/>
      <c r="AB70"/>
      <c r="AC70"/>
      <c r="AD70"/>
      <c r="AE70"/>
      <c r="AF70"/>
    </row>
    <row r="71" spans="1:32" s="7" customFormat="1" ht="20.100000000000001" customHeight="1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 s="19"/>
      <c r="T71" s="19"/>
      <c r="U71"/>
      <c r="V71"/>
      <c r="W71"/>
      <c r="X71"/>
      <c r="Y71"/>
      <c r="Z71"/>
      <c r="AA71"/>
      <c r="AB71"/>
      <c r="AC71"/>
      <c r="AD71"/>
      <c r="AE71"/>
      <c r="AF71"/>
    </row>
    <row r="72" spans="1:32" s="7" customFormat="1" ht="20.100000000000001" customHeight="1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 s="19"/>
      <c r="T72" s="19"/>
      <c r="U72"/>
      <c r="V72"/>
      <c r="W72"/>
      <c r="X72"/>
      <c r="Y72"/>
      <c r="Z72"/>
      <c r="AA72"/>
      <c r="AB72"/>
      <c r="AC72"/>
      <c r="AD72"/>
      <c r="AE72"/>
      <c r="AF72"/>
    </row>
    <row r="73" spans="1:32" s="7" customFormat="1" ht="20.100000000000001" customHeight="1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 s="19"/>
      <c r="T73" s="19"/>
      <c r="U73"/>
      <c r="V73"/>
      <c r="W73"/>
      <c r="X73"/>
      <c r="Y73"/>
      <c r="Z73"/>
      <c r="AA73"/>
      <c r="AB73"/>
      <c r="AC73"/>
      <c r="AD73"/>
      <c r="AE73"/>
      <c r="AF73"/>
    </row>
    <row r="74" spans="1:32" s="7" customFormat="1" ht="20.100000000000001" customHeight="1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 s="19"/>
      <c r="T74" s="19"/>
      <c r="U74"/>
      <c r="V74"/>
      <c r="W74"/>
      <c r="X74"/>
      <c r="Y74"/>
      <c r="Z74"/>
      <c r="AA74"/>
      <c r="AB74"/>
      <c r="AC74"/>
      <c r="AD74"/>
      <c r="AE74"/>
      <c r="AF74"/>
    </row>
    <row r="75" spans="1:32" s="7" customFormat="1" ht="20.100000000000001" customHeight="1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 s="19"/>
      <c r="T75" s="19"/>
      <c r="U75"/>
      <c r="V75"/>
      <c r="W75"/>
      <c r="X75"/>
      <c r="Y75"/>
      <c r="Z75"/>
      <c r="AA75"/>
      <c r="AB75"/>
      <c r="AC75"/>
      <c r="AD75"/>
      <c r="AE75"/>
      <c r="AF75"/>
    </row>
    <row r="76" spans="1:32" s="7" customFormat="1" ht="20.100000000000001" customHeight="1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 s="19"/>
      <c r="T76" s="19"/>
      <c r="U76"/>
      <c r="V76"/>
      <c r="W76"/>
      <c r="X76"/>
      <c r="Y76"/>
      <c r="Z76"/>
      <c r="AA76"/>
      <c r="AB76"/>
      <c r="AC76"/>
      <c r="AD76"/>
      <c r="AE76"/>
      <c r="AF76"/>
    </row>
    <row r="77" spans="1:32" s="7" customFormat="1" ht="20.100000000000001" customHeight="1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 s="19"/>
      <c r="T77" s="19"/>
      <c r="U77"/>
      <c r="V77"/>
      <c r="W77"/>
      <c r="X77"/>
      <c r="Y77"/>
      <c r="Z77"/>
      <c r="AA77"/>
      <c r="AB77"/>
      <c r="AC77"/>
      <c r="AD77"/>
      <c r="AE77"/>
      <c r="AF77"/>
    </row>
    <row r="78" spans="1:32" s="7" customFormat="1" ht="20.100000000000001" customHeight="1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 s="19"/>
      <c r="T78" s="19"/>
      <c r="U78"/>
      <c r="V78"/>
      <c r="W78"/>
      <c r="X78"/>
      <c r="Y78"/>
      <c r="Z78"/>
      <c r="AA78"/>
      <c r="AB78"/>
      <c r="AC78"/>
      <c r="AD78"/>
      <c r="AE78"/>
      <c r="AF78"/>
    </row>
    <row r="79" spans="1:32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1:32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 tint="-0.249977111117893"/>
  </sheetPr>
  <dimension ref="B1:AF174"/>
  <sheetViews>
    <sheetView view="pageBreakPreview" topLeftCell="F85" zoomScale="60" workbookViewId="0">
      <selection activeCell="W107" sqref="W10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71" t="s">
        <v>23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</row>
    <row r="2" spans="2:32" ht="20.100000000000001" customHeight="1" x14ac:dyDescent="0.25">
      <c r="B2" s="72" t="s">
        <v>95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</row>
    <row r="3" spans="2:32" ht="20.100000000000001" customHeight="1" x14ac:dyDescent="0.25">
      <c r="B3" s="22" t="s">
        <v>96</v>
      </c>
      <c r="C3" s="76" t="str">
        <f>'29.09 Wakiso-Bukasa'!C3:G3</f>
        <v>MCC - C2 - STN0-64- BUKASA-WAKISO ROAD</v>
      </c>
      <c r="D3" s="76"/>
      <c r="E3" s="76"/>
      <c r="F3" s="76"/>
      <c r="G3" s="76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81" t="s">
        <v>162</v>
      </c>
      <c r="E5" s="82"/>
      <c r="F5" s="41" t="s">
        <v>1</v>
      </c>
      <c r="G5" s="78" t="str">
        <f>'29.09 Bukasa-Wakiso'!G5:H5</f>
        <v>Wakiso Junior Sch.</v>
      </c>
      <c r="H5" s="79"/>
      <c r="I5" s="14"/>
      <c r="J5" s="2" t="s">
        <v>5</v>
      </c>
      <c r="K5" s="78" t="str">
        <f>'29.09 Bukasa-Wakiso'!K5:L5</f>
        <v>Tusasirwe Leah</v>
      </c>
      <c r="L5" s="79"/>
      <c r="M5" s="10"/>
      <c r="N5" s="10"/>
      <c r="O5" s="3"/>
      <c r="P5" s="3"/>
    </row>
    <row r="6" spans="2:32" ht="23.25" customHeight="1" x14ac:dyDescent="0.25">
      <c r="C6" s="2" t="s">
        <v>4</v>
      </c>
      <c r="D6" s="78" t="str">
        <f>'29.09 Bukasa-Wakiso'!D6:E6</f>
        <v>Bukasa</v>
      </c>
      <c r="E6" s="79"/>
      <c r="F6" s="2" t="s">
        <v>2</v>
      </c>
      <c r="G6" s="78" t="str">
        <f>'29.09 Bukasa-Wakiso'!G6:H6</f>
        <v>Wakiso</v>
      </c>
      <c r="H6" s="79"/>
      <c r="J6" s="2" t="s">
        <v>21</v>
      </c>
      <c r="K6" s="78" t="str">
        <f>'29.09 Bukasa-Wakiso'!K6:L6</f>
        <v>Nusurah</v>
      </c>
      <c r="L6" s="79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70" t="s">
        <v>88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AVERAGE('23.09 Bukasa-Wakiso'!C10,'24.09 Bukasa-Wakiso'!C10,'25.09 Bukasa-Wakiso'!C10,'27.09 Bukasa-Wakiso'!C10,'26.09 Bukasa-Wakiso'!C10,'28.09 Bukasa-Wakiso-24h'!C10,'29.09 Bukasa-Wakiso'!C10)</f>
        <v>4.8571428571428568</v>
      </c>
      <c r="D10" s="49">
        <f>AVERAGE('23.09 Bukasa-Wakiso'!D10,'24.09 Bukasa-Wakiso'!D10,'25.09 Bukasa-Wakiso'!D10,'27.09 Bukasa-Wakiso'!D10,'26.09 Bukasa-Wakiso'!D10,'28.09 Bukasa-Wakiso-24h'!D10,'29.09 Bukasa-Wakiso'!D10)</f>
        <v>2.2857142857142856</v>
      </c>
      <c r="E10" s="49">
        <f>AVERAGE('23.09 Bukasa-Wakiso'!E10,'24.09 Bukasa-Wakiso'!E10,'25.09 Bukasa-Wakiso'!E10,'27.09 Bukasa-Wakiso'!E10,'26.09 Bukasa-Wakiso'!E10,'28.09 Bukasa-Wakiso-24h'!E10,'29.09 Bukasa-Wakiso'!E10)</f>
        <v>1.5714285714285714</v>
      </c>
      <c r="F10" s="49">
        <f>AVERAGE('23.09 Bukasa-Wakiso'!F10,'24.09 Bukasa-Wakiso'!F10,'25.09 Bukasa-Wakiso'!F10,'27.09 Bukasa-Wakiso'!F10,'26.09 Bukasa-Wakiso'!F10,'28.09 Bukasa-Wakiso-24h'!F10,'29.09 Bukasa-Wakiso'!F10)</f>
        <v>0.42857142857142855</v>
      </c>
      <c r="G10" s="49">
        <f>AVERAGE('23.09 Bukasa-Wakiso'!G10,'24.09 Bukasa-Wakiso'!G10,'25.09 Bukasa-Wakiso'!G10,'27.09 Bukasa-Wakiso'!G10,'26.09 Bukasa-Wakiso'!G10,'28.09 Bukasa-Wakiso-24h'!G10,'29.09 Bukasa-Wakiso'!G10)</f>
        <v>0.8571428571428571</v>
      </c>
      <c r="H10" s="49">
        <f>AVERAGE('23.09 Bukasa-Wakiso'!H10,'24.09 Bukasa-Wakiso'!H10,'25.09 Bukasa-Wakiso'!H10,'27.09 Bukasa-Wakiso'!H10,'26.09 Bukasa-Wakiso'!H10,'28.09 Bukasa-Wakiso-24h'!H10,'29.09 Bukasa-Wakiso'!H10)</f>
        <v>0</v>
      </c>
      <c r="I10" s="49">
        <f>AVERAGE('23.09 Bukasa-Wakiso'!I10,'24.09 Bukasa-Wakiso'!I10,'25.09 Bukasa-Wakiso'!I10,'27.09 Bukasa-Wakiso'!I10,'26.09 Bukasa-Wakiso'!I10,'28.09 Bukasa-Wakiso-24h'!I10,'29.09 Bukasa-Wakiso'!I10)</f>
        <v>1.4285714285714286</v>
      </c>
      <c r="J10" s="49">
        <f>AVERAGE('23.09 Bukasa-Wakiso'!J10,'24.09 Bukasa-Wakiso'!J10,'25.09 Bukasa-Wakiso'!J10,'27.09 Bukasa-Wakiso'!J10,'26.09 Bukasa-Wakiso'!J10,'28.09 Bukasa-Wakiso-24h'!J10,'29.09 Bukasa-Wakiso'!J10)</f>
        <v>0</v>
      </c>
      <c r="K10" s="49">
        <f>AVERAGE('23.09 Bukasa-Wakiso'!K10,'24.09 Bukasa-Wakiso'!K10,'25.09 Bukasa-Wakiso'!K10,'27.09 Bukasa-Wakiso'!K10,'26.09 Bukasa-Wakiso'!K10,'28.09 Bukasa-Wakiso-24h'!K10,'29.09 Bukasa-Wakiso'!K10)</f>
        <v>0</v>
      </c>
      <c r="L10" s="49">
        <f>AVERAGE('23.09 Bukasa-Wakiso'!L10,'24.09 Bukasa-Wakiso'!L10,'25.09 Bukasa-Wakiso'!L10,'27.09 Bukasa-Wakiso'!L10,'26.09 Bukasa-Wakiso'!L10,'28.09 Bukasa-Wakiso-24h'!L10,'29.09 Bukasa-Wakiso'!L10)</f>
        <v>0</v>
      </c>
      <c r="M10" s="49">
        <f>AVERAGE('23.09 Bukasa-Wakiso'!M10,'24.09 Bukasa-Wakiso'!M10,'25.09 Bukasa-Wakiso'!M10,'27.09 Bukasa-Wakiso'!M10,'26.09 Bukasa-Wakiso'!M10,'28.09 Bukasa-Wakiso-24h'!M10,'29.09 Bukasa-Wakiso'!M10)</f>
        <v>14.714285714285714</v>
      </c>
      <c r="N10" s="49">
        <f>AVERAGE('23.09 Bukasa-Wakiso'!N10,'24.09 Bukasa-Wakiso'!N10,'25.09 Bukasa-Wakiso'!N10,'27.09 Bukasa-Wakiso'!N10,'26.09 Bukasa-Wakiso'!N10,'28.09 Bukasa-Wakiso-24h'!N10,'29.09 Bukasa-Wakiso'!N10)</f>
        <v>0</v>
      </c>
      <c r="O10" s="15">
        <f t="shared" ref="O10:O73" si="0">SUM(C10:L10,N10)</f>
        <v>11.428571428571429</v>
      </c>
      <c r="P10" s="15">
        <f t="shared" ref="P10:P73" si="1">SUM(C10:N10)</f>
        <v>26.142857142857142</v>
      </c>
      <c r="R10" s="1" t="s">
        <v>6</v>
      </c>
      <c r="S10" s="17">
        <f>SUM(C10:C13)</f>
        <v>20.857142857142858</v>
      </c>
      <c r="T10" s="17">
        <f t="shared" ref="T10:AF10" si="2">SUM(D10:D13)</f>
        <v>12.571428571428571</v>
      </c>
      <c r="U10" s="17">
        <f t="shared" si="2"/>
        <v>6</v>
      </c>
      <c r="V10" s="17">
        <f t="shared" si="2"/>
        <v>3.2857142857142856</v>
      </c>
      <c r="W10" s="17">
        <f t="shared" si="2"/>
        <v>1.2857142857142856</v>
      </c>
      <c r="X10" s="17">
        <f t="shared" si="2"/>
        <v>0</v>
      </c>
      <c r="Y10" s="17">
        <f t="shared" si="2"/>
        <v>6</v>
      </c>
      <c r="Z10" s="17">
        <f t="shared" si="2"/>
        <v>0.8571428571428571</v>
      </c>
      <c r="AA10" s="17">
        <f t="shared" si="2"/>
        <v>0.2857142857142857</v>
      </c>
      <c r="AB10" s="17">
        <f t="shared" si="2"/>
        <v>0</v>
      </c>
      <c r="AC10" s="17">
        <f t="shared" si="2"/>
        <v>65.714285714285708</v>
      </c>
      <c r="AD10" s="17">
        <f t="shared" si="2"/>
        <v>0</v>
      </c>
      <c r="AE10" s="31">
        <f t="shared" si="2"/>
        <v>51.142857142857146</v>
      </c>
      <c r="AF10" s="31">
        <f t="shared" si="2"/>
        <v>116.85714285714286</v>
      </c>
    </row>
    <row r="11" spans="2:32" s="6" customFormat="1" ht="23.1" customHeight="1" x14ac:dyDescent="0.25">
      <c r="B11" s="23" t="s">
        <v>38</v>
      </c>
      <c r="C11" s="49">
        <f>AVERAGE('23.09 Bukasa-Wakiso'!C11,'24.09 Bukasa-Wakiso'!C11,'25.09 Bukasa-Wakiso'!C11,'27.09 Bukasa-Wakiso'!C11,'26.09 Bukasa-Wakiso'!C11,'28.09 Bukasa-Wakiso-24h'!C11,'29.09 Bukasa-Wakiso'!C11)</f>
        <v>3.5714285714285716</v>
      </c>
      <c r="D11" s="49">
        <f>AVERAGE('23.09 Bukasa-Wakiso'!D11,'24.09 Bukasa-Wakiso'!D11,'25.09 Bukasa-Wakiso'!D11,'27.09 Bukasa-Wakiso'!D11,'26.09 Bukasa-Wakiso'!D11,'28.09 Bukasa-Wakiso-24h'!D11,'29.09 Bukasa-Wakiso'!D11)</f>
        <v>3.1428571428571428</v>
      </c>
      <c r="E11" s="49">
        <f>AVERAGE('23.09 Bukasa-Wakiso'!E11,'24.09 Bukasa-Wakiso'!E11,'25.09 Bukasa-Wakiso'!E11,'27.09 Bukasa-Wakiso'!E11,'26.09 Bukasa-Wakiso'!E11,'28.09 Bukasa-Wakiso-24h'!E11,'29.09 Bukasa-Wakiso'!E11)</f>
        <v>1</v>
      </c>
      <c r="F11" s="49">
        <f>AVERAGE('23.09 Bukasa-Wakiso'!F11,'24.09 Bukasa-Wakiso'!F11,'25.09 Bukasa-Wakiso'!F11,'27.09 Bukasa-Wakiso'!F11,'26.09 Bukasa-Wakiso'!F11,'28.09 Bukasa-Wakiso-24h'!F11,'29.09 Bukasa-Wakiso'!F11)</f>
        <v>0.7142857142857143</v>
      </c>
      <c r="G11" s="49">
        <f>AVERAGE('23.09 Bukasa-Wakiso'!G11,'24.09 Bukasa-Wakiso'!G11,'25.09 Bukasa-Wakiso'!G11,'27.09 Bukasa-Wakiso'!G11,'26.09 Bukasa-Wakiso'!G11,'28.09 Bukasa-Wakiso-24h'!G11,'29.09 Bukasa-Wakiso'!G11)</f>
        <v>0.14285714285714285</v>
      </c>
      <c r="H11" s="49">
        <f>AVERAGE('23.09 Bukasa-Wakiso'!H11,'24.09 Bukasa-Wakiso'!H11,'25.09 Bukasa-Wakiso'!H11,'27.09 Bukasa-Wakiso'!H11,'26.09 Bukasa-Wakiso'!H11,'28.09 Bukasa-Wakiso-24h'!H11,'29.09 Bukasa-Wakiso'!H11)</f>
        <v>0</v>
      </c>
      <c r="I11" s="49">
        <f>AVERAGE('23.09 Bukasa-Wakiso'!I11,'24.09 Bukasa-Wakiso'!I11,'25.09 Bukasa-Wakiso'!I11,'27.09 Bukasa-Wakiso'!I11,'26.09 Bukasa-Wakiso'!I11,'28.09 Bukasa-Wakiso-24h'!I11,'29.09 Bukasa-Wakiso'!I11)</f>
        <v>1.4285714285714286</v>
      </c>
      <c r="J11" s="49">
        <f>AVERAGE('23.09 Bukasa-Wakiso'!J11,'24.09 Bukasa-Wakiso'!J11,'25.09 Bukasa-Wakiso'!J11,'27.09 Bukasa-Wakiso'!J11,'26.09 Bukasa-Wakiso'!J11,'28.09 Bukasa-Wakiso-24h'!J11,'29.09 Bukasa-Wakiso'!J11)</f>
        <v>0</v>
      </c>
      <c r="K11" s="49">
        <f>AVERAGE('23.09 Bukasa-Wakiso'!K11,'24.09 Bukasa-Wakiso'!K11,'25.09 Bukasa-Wakiso'!K11,'27.09 Bukasa-Wakiso'!K11,'26.09 Bukasa-Wakiso'!K11,'28.09 Bukasa-Wakiso-24h'!K11,'29.09 Bukasa-Wakiso'!K11)</f>
        <v>0</v>
      </c>
      <c r="L11" s="49">
        <f>AVERAGE('23.09 Bukasa-Wakiso'!L11,'24.09 Bukasa-Wakiso'!L11,'25.09 Bukasa-Wakiso'!L11,'27.09 Bukasa-Wakiso'!L11,'26.09 Bukasa-Wakiso'!L11,'28.09 Bukasa-Wakiso-24h'!L11,'29.09 Bukasa-Wakiso'!L11)</f>
        <v>0</v>
      </c>
      <c r="M11" s="49">
        <f>AVERAGE('23.09 Bukasa-Wakiso'!M11,'24.09 Bukasa-Wakiso'!M11,'25.09 Bukasa-Wakiso'!M11,'27.09 Bukasa-Wakiso'!M11,'26.09 Bukasa-Wakiso'!M11,'28.09 Bukasa-Wakiso-24h'!M11,'29.09 Bukasa-Wakiso'!M11)</f>
        <v>14.285714285714286</v>
      </c>
      <c r="N11" s="49">
        <f>AVERAGE('23.09 Bukasa-Wakiso'!N11,'24.09 Bukasa-Wakiso'!N11,'25.09 Bukasa-Wakiso'!N11,'27.09 Bukasa-Wakiso'!N11,'26.09 Bukasa-Wakiso'!N11,'28.09 Bukasa-Wakiso-24h'!N11,'29.09 Bukasa-Wakiso'!N11)</f>
        <v>0</v>
      </c>
      <c r="O11" s="15">
        <f t="shared" si="0"/>
        <v>10</v>
      </c>
      <c r="P11" s="15">
        <f t="shared" si="1"/>
        <v>24.285714285714285</v>
      </c>
      <c r="R11" s="1" t="s">
        <v>7</v>
      </c>
      <c r="S11" s="17">
        <f t="shared" ref="S11:AF11" si="3">SUM(C14:C17)</f>
        <v>24.999999999999996</v>
      </c>
      <c r="T11" s="17">
        <f t="shared" si="3"/>
        <v>13.428571428571429</v>
      </c>
      <c r="U11" s="17">
        <f t="shared" si="3"/>
        <v>5.4285714285714288</v>
      </c>
      <c r="V11" s="17">
        <f t="shared" si="3"/>
        <v>3</v>
      </c>
      <c r="W11" s="17">
        <f t="shared" si="3"/>
        <v>0.2857142857142857</v>
      </c>
      <c r="X11" s="17">
        <f t="shared" si="3"/>
        <v>0.71428571428571419</v>
      </c>
      <c r="Y11" s="17">
        <f t="shared" si="3"/>
        <v>5.2857142857142856</v>
      </c>
      <c r="Z11" s="17">
        <f t="shared" si="3"/>
        <v>0.5714285714285714</v>
      </c>
      <c r="AA11" s="17">
        <f t="shared" si="3"/>
        <v>0.2857142857142857</v>
      </c>
      <c r="AB11" s="17">
        <f t="shared" si="3"/>
        <v>0</v>
      </c>
      <c r="AC11" s="17">
        <f t="shared" si="3"/>
        <v>67.571428571428569</v>
      </c>
      <c r="AD11" s="17">
        <f t="shared" si="3"/>
        <v>0</v>
      </c>
      <c r="AE11" s="31">
        <f t="shared" si="3"/>
        <v>53.999999999999993</v>
      </c>
      <c r="AF11" s="31">
        <f t="shared" si="3"/>
        <v>121.57142857142857</v>
      </c>
    </row>
    <row r="12" spans="2:32" ht="23.1" customHeight="1" x14ac:dyDescent="0.25">
      <c r="B12" s="23" t="s">
        <v>39</v>
      </c>
      <c r="C12" s="49">
        <f>AVERAGE('23.09 Bukasa-Wakiso'!C12,'24.09 Bukasa-Wakiso'!C12,'25.09 Bukasa-Wakiso'!C12,'27.09 Bukasa-Wakiso'!C12,'26.09 Bukasa-Wakiso'!C12,'28.09 Bukasa-Wakiso-24h'!C12,'29.09 Bukasa-Wakiso'!C12)</f>
        <v>5.7142857142857144</v>
      </c>
      <c r="D12" s="49">
        <f>AVERAGE('23.09 Bukasa-Wakiso'!D12,'24.09 Bukasa-Wakiso'!D12,'25.09 Bukasa-Wakiso'!D12,'27.09 Bukasa-Wakiso'!D12,'26.09 Bukasa-Wakiso'!D12,'28.09 Bukasa-Wakiso-24h'!D12,'29.09 Bukasa-Wakiso'!D12)</f>
        <v>2.1428571428571428</v>
      </c>
      <c r="E12" s="49">
        <f>AVERAGE('23.09 Bukasa-Wakiso'!E12,'24.09 Bukasa-Wakiso'!E12,'25.09 Bukasa-Wakiso'!E12,'27.09 Bukasa-Wakiso'!E12,'26.09 Bukasa-Wakiso'!E12,'28.09 Bukasa-Wakiso-24h'!E12,'29.09 Bukasa-Wakiso'!E12)</f>
        <v>2</v>
      </c>
      <c r="F12" s="49">
        <f>AVERAGE('23.09 Bukasa-Wakiso'!F12,'24.09 Bukasa-Wakiso'!F12,'25.09 Bukasa-Wakiso'!F12,'27.09 Bukasa-Wakiso'!F12,'26.09 Bukasa-Wakiso'!F12,'28.09 Bukasa-Wakiso-24h'!F12,'29.09 Bukasa-Wakiso'!F12)</f>
        <v>1.4285714285714286</v>
      </c>
      <c r="G12" s="49">
        <f>AVERAGE('23.09 Bukasa-Wakiso'!G12,'24.09 Bukasa-Wakiso'!G12,'25.09 Bukasa-Wakiso'!G12,'27.09 Bukasa-Wakiso'!G12,'26.09 Bukasa-Wakiso'!G12,'28.09 Bukasa-Wakiso-24h'!G12,'29.09 Bukasa-Wakiso'!G12)</f>
        <v>0.2857142857142857</v>
      </c>
      <c r="H12" s="49">
        <f>AVERAGE('23.09 Bukasa-Wakiso'!H12,'24.09 Bukasa-Wakiso'!H12,'25.09 Bukasa-Wakiso'!H12,'27.09 Bukasa-Wakiso'!H12,'26.09 Bukasa-Wakiso'!H12,'28.09 Bukasa-Wakiso-24h'!H12,'29.09 Bukasa-Wakiso'!H12)</f>
        <v>0</v>
      </c>
      <c r="I12" s="49">
        <f>AVERAGE('23.09 Bukasa-Wakiso'!I12,'24.09 Bukasa-Wakiso'!I12,'25.09 Bukasa-Wakiso'!I12,'27.09 Bukasa-Wakiso'!I12,'26.09 Bukasa-Wakiso'!I12,'28.09 Bukasa-Wakiso-24h'!I12,'29.09 Bukasa-Wakiso'!I12)</f>
        <v>1.4285714285714286</v>
      </c>
      <c r="J12" s="49">
        <f>AVERAGE('23.09 Bukasa-Wakiso'!J12,'24.09 Bukasa-Wakiso'!J12,'25.09 Bukasa-Wakiso'!J12,'27.09 Bukasa-Wakiso'!J12,'26.09 Bukasa-Wakiso'!J12,'28.09 Bukasa-Wakiso-24h'!J12,'29.09 Bukasa-Wakiso'!J12)</f>
        <v>0.2857142857142857</v>
      </c>
      <c r="K12" s="49">
        <f>AVERAGE('23.09 Bukasa-Wakiso'!K12,'24.09 Bukasa-Wakiso'!K12,'25.09 Bukasa-Wakiso'!K12,'27.09 Bukasa-Wakiso'!K12,'26.09 Bukasa-Wakiso'!K12,'28.09 Bukasa-Wakiso-24h'!K12,'29.09 Bukasa-Wakiso'!K12)</f>
        <v>0.14285714285714285</v>
      </c>
      <c r="L12" s="49">
        <f>AVERAGE('23.09 Bukasa-Wakiso'!L12,'24.09 Bukasa-Wakiso'!L12,'25.09 Bukasa-Wakiso'!L12,'27.09 Bukasa-Wakiso'!L12,'26.09 Bukasa-Wakiso'!L12,'28.09 Bukasa-Wakiso-24h'!L12,'29.09 Bukasa-Wakiso'!L12)</f>
        <v>0</v>
      </c>
      <c r="M12" s="49">
        <f>AVERAGE('23.09 Bukasa-Wakiso'!M12,'24.09 Bukasa-Wakiso'!M12,'25.09 Bukasa-Wakiso'!M12,'27.09 Bukasa-Wakiso'!M12,'26.09 Bukasa-Wakiso'!M12,'28.09 Bukasa-Wakiso-24h'!M12,'29.09 Bukasa-Wakiso'!M12)</f>
        <v>17.142857142857142</v>
      </c>
      <c r="N12" s="49">
        <f>AVERAGE('23.09 Bukasa-Wakiso'!N12,'24.09 Bukasa-Wakiso'!N12,'25.09 Bukasa-Wakiso'!N12,'27.09 Bukasa-Wakiso'!N12,'26.09 Bukasa-Wakiso'!N12,'28.09 Bukasa-Wakiso-24h'!N12,'29.09 Bukasa-Wakiso'!N12)</f>
        <v>0</v>
      </c>
      <c r="O12" s="15">
        <f t="shared" si="0"/>
        <v>13.428571428571431</v>
      </c>
      <c r="P12" s="15">
        <f t="shared" si="1"/>
        <v>30.571428571428573</v>
      </c>
      <c r="R12" s="1" t="s">
        <v>8</v>
      </c>
      <c r="S12" s="17">
        <f>SUM(C18:C21)</f>
        <v>21.714285714285712</v>
      </c>
      <c r="T12" s="17">
        <f t="shared" ref="T12:AF12" si="4">SUM(D18:D21)</f>
        <v>14.428571428571427</v>
      </c>
      <c r="U12" s="17">
        <f t="shared" si="4"/>
        <v>4.4285714285714279</v>
      </c>
      <c r="V12" s="17">
        <f t="shared" si="4"/>
        <v>1.2857142857142856</v>
      </c>
      <c r="W12" s="17">
        <f t="shared" si="4"/>
        <v>0.14285714285714285</v>
      </c>
      <c r="X12" s="17">
        <f t="shared" si="4"/>
        <v>0</v>
      </c>
      <c r="Y12" s="17">
        <f t="shared" si="4"/>
        <v>6.5714285714285712</v>
      </c>
      <c r="Z12" s="17">
        <f t="shared" si="4"/>
        <v>0.85714285714285698</v>
      </c>
      <c r="AA12" s="17">
        <f t="shared" si="4"/>
        <v>0</v>
      </c>
      <c r="AB12" s="17">
        <f t="shared" si="4"/>
        <v>0</v>
      </c>
      <c r="AC12" s="17">
        <f t="shared" si="4"/>
        <v>62.428571428571431</v>
      </c>
      <c r="AD12" s="17">
        <f t="shared" si="4"/>
        <v>0.14285714285714285</v>
      </c>
      <c r="AE12" s="31">
        <f t="shared" si="4"/>
        <v>49.571428571428569</v>
      </c>
      <c r="AF12" s="31">
        <f t="shared" si="4"/>
        <v>112</v>
      </c>
    </row>
    <row r="13" spans="2:32" ht="23.1" customHeight="1" x14ac:dyDescent="0.25">
      <c r="B13" s="23" t="s">
        <v>40</v>
      </c>
      <c r="C13" s="49">
        <f>AVERAGE('23.09 Bukasa-Wakiso'!C13,'24.09 Bukasa-Wakiso'!C13,'25.09 Bukasa-Wakiso'!C13,'27.09 Bukasa-Wakiso'!C13,'26.09 Bukasa-Wakiso'!C13,'28.09 Bukasa-Wakiso-24h'!C13,'29.09 Bukasa-Wakiso'!C13)</f>
        <v>6.7142857142857144</v>
      </c>
      <c r="D13" s="49">
        <f>AVERAGE('23.09 Bukasa-Wakiso'!D13,'24.09 Bukasa-Wakiso'!D13,'25.09 Bukasa-Wakiso'!D13,'27.09 Bukasa-Wakiso'!D13,'26.09 Bukasa-Wakiso'!D13,'28.09 Bukasa-Wakiso-24h'!D13,'29.09 Bukasa-Wakiso'!D13)</f>
        <v>5</v>
      </c>
      <c r="E13" s="49">
        <f>AVERAGE('23.09 Bukasa-Wakiso'!E13,'24.09 Bukasa-Wakiso'!E13,'25.09 Bukasa-Wakiso'!E13,'27.09 Bukasa-Wakiso'!E13,'26.09 Bukasa-Wakiso'!E13,'28.09 Bukasa-Wakiso-24h'!E13,'29.09 Bukasa-Wakiso'!E13)</f>
        <v>1.4285714285714286</v>
      </c>
      <c r="F13" s="49">
        <f>AVERAGE('23.09 Bukasa-Wakiso'!F13,'24.09 Bukasa-Wakiso'!F13,'25.09 Bukasa-Wakiso'!F13,'27.09 Bukasa-Wakiso'!F13,'26.09 Bukasa-Wakiso'!F13,'28.09 Bukasa-Wakiso-24h'!F13,'29.09 Bukasa-Wakiso'!F13)</f>
        <v>0.7142857142857143</v>
      </c>
      <c r="G13" s="49">
        <f>AVERAGE('23.09 Bukasa-Wakiso'!G13,'24.09 Bukasa-Wakiso'!G13,'25.09 Bukasa-Wakiso'!G13,'27.09 Bukasa-Wakiso'!G13,'26.09 Bukasa-Wakiso'!G13,'28.09 Bukasa-Wakiso-24h'!G13,'29.09 Bukasa-Wakiso'!G13)</f>
        <v>0</v>
      </c>
      <c r="H13" s="49">
        <f>AVERAGE('23.09 Bukasa-Wakiso'!H13,'24.09 Bukasa-Wakiso'!H13,'25.09 Bukasa-Wakiso'!H13,'27.09 Bukasa-Wakiso'!H13,'26.09 Bukasa-Wakiso'!H13,'28.09 Bukasa-Wakiso-24h'!H13,'29.09 Bukasa-Wakiso'!H13)</f>
        <v>0</v>
      </c>
      <c r="I13" s="49">
        <f>AVERAGE('23.09 Bukasa-Wakiso'!I13,'24.09 Bukasa-Wakiso'!I13,'25.09 Bukasa-Wakiso'!I13,'27.09 Bukasa-Wakiso'!I13,'26.09 Bukasa-Wakiso'!I13,'28.09 Bukasa-Wakiso-24h'!I13,'29.09 Bukasa-Wakiso'!I13)</f>
        <v>1.7142857142857142</v>
      </c>
      <c r="J13" s="49">
        <f>AVERAGE('23.09 Bukasa-Wakiso'!J13,'24.09 Bukasa-Wakiso'!J13,'25.09 Bukasa-Wakiso'!J13,'27.09 Bukasa-Wakiso'!J13,'26.09 Bukasa-Wakiso'!J13,'28.09 Bukasa-Wakiso-24h'!J13,'29.09 Bukasa-Wakiso'!J13)</f>
        <v>0.5714285714285714</v>
      </c>
      <c r="K13" s="49">
        <f>AVERAGE('23.09 Bukasa-Wakiso'!K13,'24.09 Bukasa-Wakiso'!K13,'25.09 Bukasa-Wakiso'!K13,'27.09 Bukasa-Wakiso'!K13,'26.09 Bukasa-Wakiso'!K13,'28.09 Bukasa-Wakiso-24h'!K13,'29.09 Bukasa-Wakiso'!K13)</f>
        <v>0.14285714285714285</v>
      </c>
      <c r="L13" s="49">
        <f>AVERAGE('23.09 Bukasa-Wakiso'!L13,'24.09 Bukasa-Wakiso'!L13,'25.09 Bukasa-Wakiso'!L13,'27.09 Bukasa-Wakiso'!L13,'26.09 Bukasa-Wakiso'!L13,'28.09 Bukasa-Wakiso-24h'!L13,'29.09 Bukasa-Wakiso'!L13)</f>
        <v>0</v>
      </c>
      <c r="M13" s="49">
        <f>AVERAGE('23.09 Bukasa-Wakiso'!M13,'24.09 Bukasa-Wakiso'!M13,'25.09 Bukasa-Wakiso'!M13,'27.09 Bukasa-Wakiso'!M13,'26.09 Bukasa-Wakiso'!M13,'28.09 Bukasa-Wakiso-24h'!M13,'29.09 Bukasa-Wakiso'!M13)</f>
        <v>19.571428571428573</v>
      </c>
      <c r="N13" s="49">
        <f>AVERAGE('23.09 Bukasa-Wakiso'!N13,'24.09 Bukasa-Wakiso'!N13,'25.09 Bukasa-Wakiso'!N13,'27.09 Bukasa-Wakiso'!N13,'26.09 Bukasa-Wakiso'!N13,'28.09 Bukasa-Wakiso-24h'!N13,'29.09 Bukasa-Wakiso'!N13)</f>
        <v>0</v>
      </c>
      <c r="O13" s="15">
        <f t="shared" si="0"/>
        <v>16.285714285714285</v>
      </c>
      <c r="P13" s="15">
        <f t="shared" si="1"/>
        <v>35.857142857142861</v>
      </c>
      <c r="R13" s="1" t="s">
        <v>9</v>
      </c>
      <c r="S13" s="17">
        <f>SUM(C22:C25)</f>
        <v>19.714285714285715</v>
      </c>
      <c r="T13" s="17">
        <f>SUM(D22:D25)</f>
        <v>15.571428571428569</v>
      </c>
      <c r="U13" s="17">
        <f t="shared" ref="U13:AF13" si="5">SUM(E22:E25)</f>
        <v>6.5714285714285712</v>
      </c>
      <c r="V13" s="17">
        <f t="shared" si="5"/>
        <v>1.2857142857142856</v>
      </c>
      <c r="W13" s="17">
        <f t="shared" si="5"/>
        <v>0.14285714285714285</v>
      </c>
      <c r="X13" s="17">
        <f t="shared" si="5"/>
        <v>0.14285714285714285</v>
      </c>
      <c r="Y13" s="17">
        <f t="shared" si="5"/>
        <v>8.7142857142857153</v>
      </c>
      <c r="Z13" s="17">
        <f t="shared" si="5"/>
        <v>1.9999999999999998</v>
      </c>
      <c r="AA13" s="17">
        <f t="shared" si="5"/>
        <v>0</v>
      </c>
      <c r="AB13" s="17">
        <f t="shared" si="5"/>
        <v>0</v>
      </c>
      <c r="AC13" s="17">
        <f t="shared" si="5"/>
        <v>56.714285714285708</v>
      </c>
      <c r="AD13" s="17">
        <f t="shared" si="5"/>
        <v>0</v>
      </c>
      <c r="AE13" s="31">
        <f t="shared" si="5"/>
        <v>54.142857142857139</v>
      </c>
      <c r="AF13" s="31">
        <f t="shared" si="5"/>
        <v>110.85714285714286</v>
      </c>
    </row>
    <row r="14" spans="2:32" ht="23.1" customHeight="1" x14ac:dyDescent="0.25">
      <c r="B14" s="23" t="s">
        <v>41</v>
      </c>
      <c r="C14" s="49">
        <f>AVERAGE('23.09 Bukasa-Wakiso'!C14,'24.09 Bukasa-Wakiso'!C14,'25.09 Bukasa-Wakiso'!C14,'27.09 Bukasa-Wakiso'!C14,'26.09 Bukasa-Wakiso'!C14,'28.09 Bukasa-Wakiso-24h'!C14,'29.09 Bukasa-Wakiso'!C14)</f>
        <v>4.8571428571428568</v>
      </c>
      <c r="D14" s="49">
        <f>AVERAGE('23.09 Bukasa-Wakiso'!D14,'24.09 Bukasa-Wakiso'!D14,'25.09 Bukasa-Wakiso'!D14,'27.09 Bukasa-Wakiso'!D14,'26.09 Bukasa-Wakiso'!D14,'28.09 Bukasa-Wakiso-24h'!D14,'29.09 Bukasa-Wakiso'!D14)</f>
        <v>3</v>
      </c>
      <c r="E14" s="49">
        <f>AVERAGE('23.09 Bukasa-Wakiso'!E14,'24.09 Bukasa-Wakiso'!E14,'25.09 Bukasa-Wakiso'!E14,'27.09 Bukasa-Wakiso'!E14,'26.09 Bukasa-Wakiso'!E14,'28.09 Bukasa-Wakiso-24h'!E14,'29.09 Bukasa-Wakiso'!E14)</f>
        <v>1.2857142857142858</v>
      </c>
      <c r="F14" s="49">
        <f>AVERAGE('23.09 Bukasa-Wakiso'!F14,'24.09 Bukasa-Wakiso'!F14,'25.09 Bukasa-Wakiso'!F14,'27.09 Bukasa-Wakiso'!F14,'26.09 Bukasa-Wakiso'!F14,'28.09 Bukasa-Wakiso-24h'!F14,'29.09 Bukasa-Wakiso'!F14)</f>
        <v>1.2857142857142858</v>
      </c>
      <c r="G14" s="49">
        <f>AVERAGE('23.09 Bukasa-Wakiso'!G14,'24.09 Bukasa-Wakiso'!G14,'25.09 Bukasa-Wakiso'!G14,'27.09 Bukasa-Wakiso'!G14,'26.09 Bukasa-Wakiso'!G14,'28.09 Bukasa-Wakiso-24h'!G14,'29.09 Bukasa-Wakiso'!G14)</f>
        <v>0</v>
      </c>
      <c r="H14" s="49">
        <f>AVERAGE('23.09 Bukasa-Wakiso'!H14,'24.09 Bukasa-Wakiso'!H14,'25.09 Bukasa-Wakiso'!H14,'27.09 Bukasa-Wakiso'!H14,'26.09 Bukasa-Wakiso'!H14,'28.09 Bukasa-Wakiso-24h'!H14,'29.09 Bukasa-Wakiso'!H14)</f>
        <v>0.5714285714285714</v>
      </c>
      <c r="I14" s="49">
        <f>AVERAGE('23.09 Bukasa-Wakiso'!I14,'24.09 Bukasa-Wakiso'!I14,'25.09 Bukasa-Wakiso'!I14,'27.09 Bukasa-Wakiso'!I14,'26.09 Bukasa-Wakiso'!I14,'28.09 Bukasa-Wakiso-24h'!I14,'29.09 Bukasa-Wakiso'!I14)</f>
        <v>1.1428571428571428</v>
      </c>
      <c r="J14" s="49">
        <f>AVERAGE('23.09 Bukasa-Wakiso'!J14,'24.09 Bukasa-Wakiso'!J14,'25.09 Bukasa-Wakiso'!J14,'27.09 Bukasa-Wakiso'!J14,'26.09 Bukasa-Wakiso'!J14,'28.09 Bukasa-Wakiso-24h'!J14,'29.09 Bukasa-Wakiso'!J14)</f>
        <v>0</v>
      </c>
      <c r="K14" s="49">
        <f>AVERAGE('23.09 Bukasa-Wakiso'!K14,'24.09 Bukasa-Wakiso'!K14,'25.09 Bukasa-Wakiso'!K14,'27.09 Bukasa-Wakiso'!K14,'26.09 Bukasa-Wakiso'!K14,'28.09 Bukasa-Wakiso-24h'!K14,'29.09 Bukasa-Wakiso'!K14)</f>
        <v>0</v>
      </c>
      <c r="L14" s="49">
        <f>AVERAGE('23.09 Bukasa-Wakiso'!L14,'24.09 Bukasa-Wakiso'!L14,'25.09 Bukasa-Wakiso'!L14,'27.09 Bukasa-Wakiso'!L14,'26.09 Bukasa-Wakiso'!L14,'28.09 Bukasa-Wakiso-24h'!L14,'29.09 Bukasa-Wakiso'!L14)</f>
        <v>0</v>
      </c>
      <c r="M14" s="49">
        <f>AVERAGE('23.09 Bukasa-Wakiso'!M14,'24.09 Bukasa-Wakiso'!M14,'25.09 Bukasa-Wakiso'!M14,'27.09 Bukasa-Wakiso'!M14,'26.09 Bukasa-Wakiso'!M14,'28.09 Bukasa-Wakiso-24h'!M14,'29.09 Bukasa-Wakiso'!M14)</f>
        <v>19.428571428571427</v>
      </c>
      <c r="N14" s="49">
        <f>AVERAGE('23.09 Bukasa-Wakiso'!N14,'24.09 Bukasa-Wakiso'!N14,'25.09 Bukasa-Wakiso'!N14,'27.09 Bukasa-Wakiso'!N14,'26.09 Bukasa-Wakiso'!N14,'28.09 Bukasa-Wakiso-24h'!N14,'29.09 Bukasa-Wakiso'!N14)</f>
        <v>0</v>
      </c>
      <c r="O14" s="15">
        <f t="shared" si="0"/>
        <v>12.142857142857142</v>
      </c>
      <c r="P14" s="15">
        <f t="shared" si="1"/>
        <v>31.571428571428569</v>
      </c>
      <c r="R14" s="1" t="s">
        <v>10</v>
      </c>
      <c r="S14" s="17">
        <f t="shared" ref="S14:AF14" si="6">SUM(C26:C29)</f>
        <v>20.428571428571427</v>
      </c>
      <c r="T14" s="17">
        <f t="shared" si="6"/>
        <v>11.857142857142858</v>
      </c>
      <c r="U14" s="17">
        <f t="shared" si="6"/>
        <v>5.4285714285714288</v>
      </c>
      <c r="V14" s="17">
        <f t="shared" si="6"/>
        <v>2.4285714285714284</v>
      </c>
      <c r="W14" s="17">
        <f t="shared" si="6"/>
        <v>0.42857142857142855</v>
      </c>
      <c r="X14" s="17">
        <f t="shared" si="6"/>
        <v>0</v>
      </c>
      <c r="Y14" s="17">
        <f t="shared" si="6"/>
        <v>11.857142857142858</v>
      </c>
      <c r="Z14" s="17">
        <f t="shared" si="6"/>
        <v>0.5714285714285714</v>
      </c>
      <c r="AA14" s="17">
        <f t="shared" si="6"/>
        <v>0</v>
      </c>
      <c r="AB14" s="17">
        <f t="shared" si="6"/>
        <v>0</v>
      </c>
      <c r="AC14" s="17">
        <f t="shared" si="6"/>
        <v>58.142857142857139</v>
      </c>
      <c r="AD14" s="17">
        <f t="shared" si="6"/>
        <v>0</v>
      </c>
      <c r="AE14" s="31">
        <f t="shared" si="6"/>
        <v>53</v>
      </c>
      <c r="AF14" s="31">
        <f t="shared" si="6"/>
        <v>111.14285714285714</v>
      </c>
    </row>
    <row r="15" spans="2:32" ht="23.1" customHeight="1" x14ac:dyDescent="0.25">
      <c r="B15" s="23" t="s">
        <v>42</v>
      </c>
      <c r="C15" s="49">
        <f>AVERAGE('23.09 Bukasa-Wakiso'!C15,'24.09 Bukasa-Wakiso'!C15,'25.09 Bukasa-Wakiso'!C15,'27.09 Bukasa-Wakiso'!C15,'26.09 Bukasa-Wakiso'!C15,'28.09 Bukasa-Wakiso-24h'!C15,'29.09 Bukasa-Wakiso'!C15)</f>
        <v>6.5714285714285712</v>
      </c>
      <c r="D15" s="49">
        <f>AVERAGE('23.09 Bukasa-Wakiso'!D15,'24.09 Bukasa-Wakiso'!D15,'25.09 Bukasa-Wakiso'!D15,'27.09 Bukasa-Wakiso'!D15,'26.09 Bukasa-Wakiso'!D15,'28.09 Bukasa-Wakiso-24h'!D15,'29.09 Bukasa-Wakiso'!D15)</f>
        <v>3</v>
      </c>
      <c r="E15" s="49">
        <f>AVERAGE('23.09 Bukasa-Wakiso'!E15,'24.09 Bukasa-Wakiso'!E15,'25.09 Bukasa-Wakiso'!E15,'27.09 Bukasa-Wakiso'!E15,'26.09 Bukasa-Wakiso'!E15,'28.09 Bukasa-Wakiso-24h'!E15,'29.09 Bukasa-Wakiso'!E15)</f>
        <v>1.4285714285714286</v>
      </c>
      <c r="F15" s="49">
        <f>AVERAGE('23.09 Bukasa-Wakiso'!F15,'24.09 Bukasa-Wakiso'!F15,'25.09 Bukasa-Wakiso'!F15,'27.09 Bukasa-Wakiso'!F15,'26.09 Bukasa-Wakiso'!F15,'28.09 Bukasa-Wakiso-24h'!F15,'29.09 Bukasa-Wakiso'!F15)</f>
        <v>0.42857142857142855</v>
      </c>
      <c r="G15" s="49">
        <f>AVERAGE('23.09 Bukasa-Wakiso'!G15,'24.09 Bukasa-Wakiso'!G15,'25.09 Bukasa-Wakiso'!G15,'27.09 Bukasa-Wakiso'!G15,'26.09 Bukasa-Wakiso'!G15,'28.09 Bukasa-Wakiso-24h'!G15,'29.09 Bukasa-Wakiso'!G15)</f>
        <v>0.14285714285714285</v>
      </c>
      <c r="H15" s="49">
        <f>AVERAGE('23.09 Bukasa-Wakiso'!H15,'24.09 Bukasa-Wakiso'!H15,'25.09 Bukasa-Wakiso'!H15,'27.09 Bukasa-Wakiso'!H15,'26.09 Bukasa-Wakiso'!H15,'28.09 Bukasa-Wakiso-24h'!H15,'29.09 Bukasa-Wakiso'!H15)</f>
        <v>0</v>
      </c>
      <c r="I15" s="49">
        <f>AVERAGE('23.09 Bukasa-Wakiso'!I15,'24.09 Bukasa-Wakiso'!I15,'25.09 Bukasa-Wakiso'!I15,'27.09 Bukasa-Wakiso'!I15,'26.09 Bukasa-Wakiso'!I15,'28.09 Bukasa-Wakiso-24h'!I15,'29.09 Bukasa-Wakiso'!I15)</f>
        <v>1.1428571428571428</v>
      </c>
      <c r="J15" s="49">
        <f>AVERAGE('23.09 Bukasa-Wakiso'!J15,'24.09 Bukasa-Wakiso'!J15,'25.09 Bukasa-Wakiso'!J15,'27.09 Bukasa-Wakiso'!J15,'26.09 Bukasa-Wakiso'!J15,'28.09 Bukasa-Wakiso-24h'!J15,'29.09 Bukasa-Wakiso'!J15)</f>
        <v>0.14285714285714285</v>
      </c>
      <c r="K15" s="49">
        <f>AVERAGE('23.09 Bukasa-Wakiso'!K15,'24.09 Bukasa-Wakiso'!K15,'25.09 Bukasa-Wakiso'!K15,'27.09 Bukasa-Wakiso'!K15,'26.09 Bukasa-Wakiso'!K15,'28.09 Bukasa-Wakiso-24h'!K15,'29.09 Bukasa-Wakiso'!K15)</f>
        <v>0.2857142857142857</v>
      </c>
      <c r="L15" s="49">
        <f>AVERAGE('23.09 Bukasa-Wakiso'!L15,'24.09 Bukasa-Wakiso'!L15,'25.09 Bukasa-Wakiso'!L15,'27.09 Bukasa-Wakiso'!L15,'26.09 Bukasa-Wakiso'!L15,'28.09 Bukasa-Wakiso-24h'!L15,'29.09 Bukasa-Wakiso'!L15)</f>
        <v>0</v>
      </c>
      <c r="M15" s="49">
        <f>AVERAGE('23.09 Bukasa-Wakiso'!M15,'24.09 Bukasa-Wakiso'!M15,'25.09 Bukasa-Wakiso'!M15,'27.09 Bukasa-Wakiso'!M15,'26.09 Bukasa-Wakiso'!M15,'28.09 Bukasa-Wakiso-24h'!M15,'29.09 Bukasa-Wakiso'!M15)</f>
        <v>15.285714285714286</v>
      </c>
      <c r="N15" s="49">
        <f>AVERAGE('23.09 Bukasa-Wakiso'!N15,'24.09 Bukasa-Wakiso'!N15,'25.09 Bukasa-Wakiso'!N15,'27.09 Bukasa-Wakiso'!N15,'26.09 Bukasa-Wakiso'!N15,'28.09 Bukasa-Wakiso-24h'!N15,'29.09 Bukasa-Wakiso'!N15)</f>
        <v>0</v>
      </c>
      <c r="O15" s="15">
        <f t="shared" si="0"/>
        <v>13.142857142857142</v>
      </c>
      <c r="P15" s="15">
        <f t="shared" si="1"/>
        <v>28.428571428571431</v>
      </c>
      <c r="R15" s="1" t="s">
        <v>11</v>
      </c>
      <c r="S15" s="17">
        <f t="shared" ref="S15:AF15" si="7">SUM(C30:C33)</f>
        <v>21</v>
      </c>
      <c r="T15" s="17">
        <f t="shared" si="7"/>
        <v>11.142857142857142</v>
      </c>
      <c r="U15" s="17">
        <f t="shared" si="7"/>
        <v>4.5714285714285712</v>
      </c>
      <c r="V15" s="17">
        <f t="shared" si="7"/>
        <v>2.1428571428571428</v>
      </c>
      <c r="W15" s="17">
        <f t="shared" si="7"/>
        <v>0.5714285714285714</v>
      </c>
      <c r="X15" s="17">
        <f t="shared" si="7"/>
        <v>0</v>
      </c>
      <c r="Y15" s="17">
        <f t="shared" si="7"/>
        <v>9.2857142857142865</v>
      </c>
      <c r="Z15" s="17">
        <f t="shared" si="7"/>
        <v>1.4285714285714284</v>
      </c>
      <c r="AA15" s="17">
        <f t="shared" si="7"/>
        <v>0.14285714285714285</v>
      </c>
      <c r="AB15" s="17">
        <f t="shared" si="7"/>
        <v>0</v>
      </c>
      <c r="AC15" s="17">
        <f t="shared" si="7"/>
        <v>58.857142857142861</v>
      </c>
      <c r="AD15" s="17">
        <f t="shared" si="7"/>
        <v>0.14285714285714285</v>
      </c>
      <c r="AE15" s="31">
        <f t="shared" si="7"/>
        <v>50.428571428571431</v>
      </c>
      <c r="AF15" s="31">
        <f t="shared" si="7"/>
        <v>109.28571428571429</v>
      </c>
    </row>
    <row r="16" spans="2:32" ht="23.1" customHeight="1" x14ac:dyDescent="0.25">
      <c r="B16" s="23" t="s">
        <v>43</v>
      </c>
      <c r="C16" s="49">
        <f>AVERAGE('23.09 Bukasa-Wakiso'!C16,'24.09 Bukasa-Wakiso'!C16,'25.09 Bukasa-Wakiso'!C16,'27.09 Bukasa-Wakiso'!C16,'26.09 Bukasa-Wakiso'!C16,'28.09 Bukasa-Wakiso-24h'!C16,'29.09 Bukasa-Wakiso'!C16)</f>
        <v>7.2857142857142856</v>
      </c>
      <c r="D16" s="49">
        <f>AVERAGE('23.09 Bukasa-Wakiso'!D16,'24.09 Bukasa-Wakiso'!D16,'25.09 Bukasa-Wakiso'!D16,'27.09 Bukasa-Wakiso'!D16,'26.09 Bukasa-Wakiso'!D16,'28.09 Bukasa-Wakiso-24h'!D16,'29.09 Bukasa-Wakiso'!D16)</f>
        <v>3.4285714285714284</v>
      </c>
      <c r="E16" s="49">
        <f>AVERAGE('23.09 Bukasa-Wakiso'!E16,'24.09 Bukasa-Wakiso'!E16,'25.09 Bukasa-Wakiso'!E16,'27.09 Bukasa-Wakiso'!E16,'26.09 Bukasa-Wakiso'!E16,'28.09 Bukasa-Wakiso-24h'!E16,'29.09 Bukasa-Wakiso'!E16)</f>
        <v>1.4285714285714286</v>
      </c>
      <c r="F16" s="49">
        <f>AVERAGE('23.09 Bukasa-Wakiso'!F16,'24.09 Bukasa-Wakiso'!F16,'25.09 Bukasa-Wakiso'!F16,'27.09 Bukasa-Wakiso'!F16,'26.09 Bukasa-Wakiso'!F16,'28.09 Bukasa-Wakiso-24h'!F16,'29.09 Bukasa-Wakiso'!F16)</f>
        <v>0.5714285714285714</v>
      </c>
      <c r="G16" s="49">
        <f>AVERAGE('23.09 Bukasa-Wakiso'!G16,'24.09 Bukasa-Wakiso'!G16,'25.09 Bukasa-Wakiso'!G16,'27.09 Bukasa-Wakiso'!G16,'26.09 Bukasa-Wakiso'!G16,'28.09 Bukasa-Wakiso-24h'!G16,'29.09 Bukasa-Wakiso'!G16)</f>
        <v>0</v>
      </c>
      <c r="H16" s="49">
        <f>AVERAGE('23.09 Bukasa-Wakiso'!H16,'24.09 Bukasa-Wakiso'!H16,'25.09 Bukasa-Wakiso'!H16,'27.09 Bukasa-Wakiso'!H16,'26.09 Bukasa-Wakiso'!H16,'28.09 Bukasa-Wakiso-24h'!H16,'29.09 Bukasa-Wakiso'!H16)</f>
        <v>0</v>
      </c>
      <c r="I16" s="49">
        <f>AVERAGE('23.09 Bukasa-Wakiso'!I16,'24.09 Bukasa-Wakiso'!I16,'25.09 Bukasa-Wakiso'!I16,'27.09 Bukasa-Wakiso'!I16,'26.09 Bukasa-Wakiso'!I16,'28.09 Bukasa-Wakiso-24h'!I16,'29.09 Bukasa-Wakiso'!I16)</f>
        <v>1.5714285714285714</v>
      </c>
      <c r="J16" s="49">
        <f>AVERAGE('23.09 Bukasa-Wakiso'!J16,'24.09 Bukasa-Wakiso'!J16,'25.09 Bukasa-Wakiso'!J16,'27.09 Bukasa-Wakiso'!J16,'26.09 Bukasa-Wakiso'!J16,'28.09 Bukasa-Wakiso-24h'!J16,'29.09 Bukasa-Wakiso'!J16)</f>
        <v>0.2857142857142857</v>
      </c>
      <c r="K16" s="49">
        <f>AVERAGE('23.09 Bukasa-Wakiso'!K16,'24.09 Bukasa-Wakiso'!K16,'25.09 Bukasa-Wakiso'!K16,'27.09 Bukasa-Wakiso'!K16,'26.09 Bukasa-Wakiso'!K16,'28.09 Bukasa-Wakiso-24h'!K16,'29.09 Bukasa-Wakiso'!K16)</f>
        <v>0</v>
      </c>
      <c r="L16" s="49">
        <f>AVERAGE('23.09 Bukasa-Wakiso'!L16,'24.09 Bukasa-Wakiso'!L16,'25.09 Bukasa-Wakiso'!L16,'27.09 Bukasa-Wakiso'!L16,'26.09 Bukasa-Wakiso'!L16,'28.09 Bukasa-Wakiso-24h'!L16,'29.09 Bukasa-Wakiso'!L16)</f>
        <v>0</v>
      </c>
      <c r="M16" s="49">
        <f>AVERAGE('23.09 Bukasa-Wakiso'!M16,'24.09 Bukasa-Wakiso'!M16,'25.09 Bukasa-Wakiso'!M16,'27.09 Bukasa-Wakiso'!M16,'26.09 Bukasa-Wakiso'!M16,'28.09 Bukasa-Wakiso-24h'!M16,'29.09 Bukasa-Wakiso'!M16)</f>
        <v>15</v>
      </c>
      <c r="N16" s="49">
        <f>AVERAGE('23.09 Bukasa-Wakiso'!N16,'24.09 Bukasa-Wakiso'!N16,'25.09 Bukasa-Wakiso'!N16,'27.09 Bukasa-Wakiso'!N16,'26.09 Bukasa-Wakiso'!N16,'28.09 Bukasa-Wakiso-24h'!N16,'29.09 Bukasa-Wakiso'!N16)</f>
        <v>0</v>
      </c>
      <c r="O16" s="15">
        <f t="shared" si="0"/>
        <v>14.571428571428571</v>
      </c>
      <c r="P16" s="15">
        <f t="shared" si="1"/>
        <v>29.571428571428569</v>
      </c>
      <c r="R16" s="1" t="s">
        <v>12</v>
      </c>
      <c r="S16" s="17">
        <f t="shared" ref="S16:AF16" si="8">SUM(C34:C37)</f>
        <v>15.714285714285714</v>
      </c>
      <c r="T16" s="17">
        <f t="shared" si="8"/>
        <v>9.428571428571427</v>
      </c>
      <c r="U16" s="17">
        <f t="shared" si="8"/>
        <v>2.714285714285714</v>
      </c>
      <c r="V16" s="17">
        <f t="shared" si="8"/>
        <v>1.9999999999999998</v>
      </c>
      <c r="W16" s="17">
        <f t="shared" si="8"/>
        <v>0.14285714285714285</v>
      </c>
      <c r="X16" s="17">
        <f t="shared" si="8"/>
        <v>0.14285714285714285</v>
      </c>
      <c r="Y16" s="17">
        <f t="shared" si="8"/>
        <v>8</v>
      </c>
      <c r="Z16" s="17">
        <f t="shared" si="8"/>
        <v>1</v>
      </c>
      <c r="AA16" s="17">
        <f t="shared" si="8"/>
        <v>0</v>
      </c>
      <c r="AB16" s="17">
        <f t="shared" si="8"/>
        <v>0</v>
      </c>
      <c r="AC16" s="17">
        <f t="shared" si="8"/>
        <v>44.857142857142861</v>
      </c>
      <c r="AD16" s="17">
        <f t="shared" si="8"/>
        <v>0</v>
      </c>
      <c r="AE16" s="31">
        <f t="shared" si="8"/>
        <v>39.142857142857139</v>
      </c>
      <c r="AF16" s="31">
        <f t="shared" si="8"/>
        <v>84</v>
      </c>
    </row>
    <row r="17" spans="2:32" ht="23.1" customHeight="1" x14ac:dyDescent="0.25">
      <c r="B17" s="23" t="s">
        <v>44</v>
      </c>
      <c r="C17" s="49">
        <f>AVERAGE('23.09 Bukasa-Wakiso'!C17,'24.09 Bukasa-Wakiso'!C17,'25.09 Bukasa-Wakiso'!C17,'27.09 Bukasa-Wakiso'!C17,'26.09 Bukasa-Wakiso'!C17,'28.09 Bukasa-Wakiso-24h'!C17,'29.09 Bukasa-Wakiso'!C17)</f>
        <v>6.2857142857142856</v>
      </c>
      <c r="D17" s="49">
        <f>AVERAGE('23.09 Bukasa-Wakiso'!D17,'24.09 Bukasa-Wakiso'!D17,'25.09 Bukasa-Wakiso'!D17,'27.09 Bukasa-Wakiso'!D17,'26.09 Bukasa-Wakiso'!D17,'28.09 Bukasa-Wakiso-24h'!D17,'29.09 Bukasa-Wakiso'!D17)</f>
        <v>4</v>
      </c>
      <c r="E17" s="49">
        <f>AVERAGE('23.09 Bukasa-Wakiso'!E17,'24.09 Bukasa-Wakiso'!E17,'25.09 Bukasa-Wakiso'!E17,'27.09 Bukasa-Wakiso'!E17,'26.09 Bukasa-Wakiso'!E17,'28.09 Bukasa-Wakiso-24h'!E17,'29.09 Bukasa-Wakiso'!E17)</f>
        <v>1.2857142857142858</v>
      </c>
      <c r="F17" s="49">
        <f>AVERAGE('23.09 Bukasa-Wakiso'!F17,'24.09 Bukasa-Wakiso'!F17,'25.09 Bukasa-Wakiso'!F17,'27.09 Bukasa-Wakiso'!F17,'26.09 Bukasa-Wakiso'!F17,'28.09 Bukasa-Wakiso-24h'!F17,'29.09 Bukasa-Wakiso'!F17)</f>
        <v>0.7142857142857143</v>
      </c>
      <c r="G17" s="49">
        <f>AVERAGE('23.09 Bukasa-Wakiso'!G17,'24.09 Bukasa-Wakiso'!G17,'25.09 Bukasa-Wakiso'!G17,'27.09 Bukasa-Wakiso'!G17,'26.09 Bukasa-Wakiso'!G17,'28.09 Bukasa-Wakiso-24h'!G17,'29.09 Bukasa-Wakiso'!G17)</f>
        <v>0.14285714285714285</v>
      </c>
      <c r="H17" s="49">
        <f>AVERAGE('23.09 Bukasa-Wakiso'!H17,'24.09 Bukasa-Wakiso'!H17,'25.09 Bukasa-Wakiso'!H17,'27.09 Bukasa-Wakiso'!H17,'26.09 Bukasa-Wakiso'!H17,'28.09 Bukasa-Wakiso-24h'!H17,'29.09 Bukasa-Wakiso'!H17)</f>
        <v>0.14285714285714285</v>
      </c>
      <c r="I17" s="49">
        <f>AVERAGE('23.09 Bukasa-Wakiso'!I17,'24.09 Bukasa-Wakiso'!I17,'25.09 Bukasa-Wakiso'!I17,'27.09 Bukasa-Wakiso'!I17,'26.09 Bukasa-Wakiso'!I17,'28.09 Bukasa-Wakiso-24h'!I17,'29.09 Bukasa-Wakiso'!I17)</f>
        <v>1.4285714285714286</v>
      </c>
      <c r="J17" s="49">
        <f>AVERAGE('23.09 Bukasa-Wakiso'!J17,'24.09 Bukasa-Wakiso'!J17,'25.09 Bukasa-Wakiso'!J17,'27.09 Bukasa-Wakiso'!J17,'26.09 Bukasa-Wakiso'!J17,'28.09 Bukasa-Wakiso-24h'!J17,'29.09 Bukasa-Wakiso'!J17)</f>
        <v>0.14285714285714285</v>
      </c>
      <c r="K17" s="49">
        <f>AVERAGE('23.09 Bukasa-Wakiso'!K17,'24.09 Bukasa-Wakiso'!K17,'25.09 Bukasa-Wakiso'!K17,'27.09 Bukasa-Wakiso'!K17,'26.09 Bukasa-Wakiso'!K17,'28.09 Bukasa-Wakiso-24h'!K17,'29.09 Bukasa-Wakiso'!K17)</f>
        <v>0</v>
      </c>
      <c r="L17" s="49">
        <f>AVERAGE('23.09 Bukasa-Wakiso'!L17,'24.09 Bukasa-Wakiso'!L17,'25.09 Bukasa-Wakiso'!L17,'27.09 Bukasa-Wakiso'!L17,'26.09 Bukasa-Wakiso'!L17,'28.09 Bukasa-Wakiso-24h'!L17,'29.09 Bukasa-Wakiso'!L17)</f>
        <v>0</v>
      </c>
      <c r="M17" s="49">
        <f>AVERAGE('23.09 Bukasa-Wakiso'!M17,'24.09 Bukasa-Wakiso'!M17,'25.09 Bukasa-Wakiso'!M17,'27.09 Bukasa-Wakiso'!M17,'26.09 Bukasa-Wakiso'!M17,'28.09 Bukasa-Wakiso-24h'!M17,'29.09 Bukasa-Wakiso'!M17)</f>
        <v>17.857142857142858</v>
      </c>
      <c r="N17" s="49">
        <f>AVERAGE('23.09 Bukasa-Wakiso'!N17,'24.09 Bukasa-Wakiso'!N17,'25.09 Bukasa-Wakiso'!N17,'27.09 Bukasa-Wakiso'!N17,'26.09 Bukasa-Wakiso'!N17,'28.09 Bukasa-Wakiso-24h'!N17,'29.09 Bukasa-Wakiso'!N17)</f>
        <v>0</v>
      </c>
      <c r="O17" s="15">
        <f t="shared" si="0"/>
        <v>14.142857142857141</v>
      </c>
      <c r="P17" s="15">
        <f t="shared" si="1"/>
        <v>32</v>
      </c>
      <c r="R17" s="1" t="s">
        <v>13</v>
      </c>
      <c r="S17" s="17">
        <f t="shared" ref="S17:AF17" si="9">SUM(C38:C41)</f>
        <v>18.571428571428569</v>
      </c>
      <c r="T17" s="17">
        <f t="shared" si="9"/>
        <v>11.285714285714285</v>
      </c>
      <c r="U17" s="17">
        <f t="shared" si="9"/>
        <v>3.2857142857142856</v>
      </c>
      <c r="V17" s="17">
        <f t="shared" si="9"/>
        <v>1.5714285714285714</v>
      </c>
      <c r="W17" s="17">
        <f t="shared" si="9"/>
        <v>0</v>
      </c>
      <c r="X17" s="17">
        <f t="shared" si="9"/>
        <v>0</v>
      </c>
      <c r="Y17" s="17">
        <f t="shared" si="9"/>
        <v>8.7142857142857153</v>
      </c>
      <c r="Z17" s="17">
        <f t="shared" si="9"/>
        <v>1.1428571428571428</v>
      </c>
      <c r="AA17" s="17">
        <f t="shared" si="9"/>
        <v>0</v>
      </c>
      <c r="AB17" s="17">
        <f t="shared" si="9"/>
        <v>0</v>
      </c>
      <c r="AC17" s="17">
        <f t="shared" si="9"/>
        <v>56.142857142857146</v>
      </c>
      <c r="AD17" s="17">
        <f t="shared" si="9"/>
        <v>0</v>
      </c>
      <c r="AE17" s="31">
        <f t="shared" si="9"/>
        <v>44.571428571428577</v>
      </c>
      <c r="AF17" s="31">
        <f t="shared" si="9"/>
        <v>100.71428571428572</v>
      </c>
    </row>
    <row r="18" spans="2:32" ht="23.1" customHeight="1" x14ac:dyDescent="0.25">
      <c r="B18" s="23" t="s">
        <v>45</v>
      </c>
      <c r="C18" s="49">
        <f>AVERAGE('23.09 Bukasa-Wakiso'!C18,'24.09 Bukasa-Wakiso'!C18,'25.09 Bukasa-Wakiso'!C18,'27.09 Bukasa-Wakiso'!C18,'26.09 Bukasa-Wakiso'!C18,'28.09 Bukasa-Wakiso-24h'!C18,'29.09 Bukasa-Wakiso'!C18)</f>
        <v>4.8571428571428568</v>
      </c>
      <c r="D18" s="49">
        <f>AVERAGE('23.09 Bukasa-Wakiso'!D18,'24.09 Bukasa-Wakiso'!D18,'25.09 Bukasa-Wakiso'!D18,'27.09 Bukasa-Wakiso'!D18,'26.09 Bukasa-Wakiso'!D18,'28.09 Bukasa-Wakiso-24h'!D18,'29.09 Bukasa-Wakiso'!D18)</f>
        <v>4.2857142857142856</v>
      </c>
      <c r="E18" s="49">
        <f>AVERAGE('23.09 Bukasa-Wakiso'!E18,'24.09 Bukasa-Wakiso'!E18,'25.09 Bukasa-Wakiso'!E18,'27.09 Bukasa-Wakiso'!E18,'26.09 Bukasa-Wakiso'!E18,'28.09 Bukasa-Wakiso-24h'!E18,'29.09 Bukasa-Wakiso'!E18)</f>
        <v>0.8571428571428571</v>
      </c>
      <c r="F18" s="49">
        <f>AVERAGE('23.09 Bukasa-Wakiso'!F18,'24.09 Bukasa-Wakiso'!F18,'25.09 Bukasa-Wakiso'!F18,'27.09 Bukasa-Wakiso'!F18,'26.09 Bukasa-Wakiso'!F18,'28.09 Bukasa-Wakiso-24h'!F18,'29.09 Bukasa-Wakiso'!F18)</f>
        <v>0.14285714285714285</v>
      </c>
      <c r="G18" s="49">
        <f>AVERAGE('23.09 Bukasa-Wakiso'!G18,'24.09 Bukasa-Wakiso'!G18,'25.09 Bukasa-Wakiso'!G18,'27.09 Bukasa-Wakiso'!G18,'26.09 Bukasa-Wakiso'!G18,'28.09 Bukasa-Wakiso-24h'!G18,'29.09 Bukasa-Wakiso'!G18)</f>
        <v>0</v>
      </c>
      <c r="H18" s="49">
        <f>AVERAGE('23.09 Bukasa-Wakiso'!H18,'24.09 Bukasa-Wakiso'!H18,'25.09 Bukasa-Wakiso'!H18,'27.09 Bukasa-Wakiso'!H18,'26.09 Bukasa-Wakiso'!H18,'28.09 Bukasa-Wakiso-24h'!H18,'29.09 Bukasa-Wakiso'!H18)</f>
        <v>0</v>
      </c>
      <c r="I18" s="49">
        <f>AVERAGE('23.09 Bukasa-Wakiso'!I18,'24.09 Bukasa-Wakiso'!I18,'25.09 Bukasa-Wakiso'!I18,'27.09 Bukasa-Wakiso'!I18,'26.09 Bukasa-Wakiso'!I18,'28.09 Bukasa-Wakiso-24h'!I18,'29.09 Bukasa-Wakiso'!I18)</f>
        <v>1.7142857142857142</v>
      </c>
      <c r="J18" s="49">
        <f>AVERAGE('23.09 Bukasa-Wakiso'!J18,'24.09 Bukasa-Wakiso'!J18,'25.09 Bukasa-Wakiso'!J18,'27.09 Bukasa-Wakiso'!J18,'26.09 Bukasa-Wakiso'!J18,'28.09 Bukasa-Wakiso-24h'!J18,'29.09 Bukasa-Wakiso'!J18)</f>
        <v>0</v>
      </c>
      <c r="K18" s="49">
        <f>AVERAGE('23.09 Bukasa-Wakiso'!K18,'24.09 Bukasa-Wakiso'!K18,'25.09 Bukasa-Wakiso'!K18,'27.09 Bukasa-Wakiso'!K18,'26.09 Bukasa-Wakiso'!K18,'28.09 Bukasa-Wakiso-24h'!K18,'29.09 Bukasa-Wakiso'!K18)</f>
        <v>0</v>
      </c>
      <c r="L18" s="49">
        <f>AVERAGE('23.09 Bukasa-Wakiso'!L18,'24.09 Bukasa-Wakiso'!L18,'25.09 Bukasa-Wakiso'!L18,'27.09 Bukasa-Wakiso'!L18,'26.09 Bukasa-Wakiso'!L18,'28.09 Bukasa-Wakiso-24h'!L18,'29.09 Bukasa-Wakiso'!L18)</f>
        <v>0</v>
      </c>
      <c r="M18" s="49">
        <f>AVERAGE('23.09 Bukasa-Wakiso'!M18,'24.09 Bukasa-Wakiso'!M18,'25.09 Bukasa-Wakiso'!M18,'27.09 Bukasa-Wakiso'!M18,'26.09 Bukasa-Wakiso'!M18,'28.09 Bukasa-Wakiso-24h'!M18,'29.09 Bukasa-Wakiso'!M18)</f>
        <v>13.428571428571429</v>
      </c>
      <c r="N18" s="49">
        <f>AVERAGE('23.09 Bukasa-Wakiso'!N18,'24.09 Bukasa-Wakiso'!N18,'25.09 Bukasa-Wakiso'!N18,'27.09 Bukasa-Wakiso'!N18,'26.09 Bukasa-Wakiso'!N18,'28.09 Bukasa-Wakiso-24h'!N18,'29.09 Bukasa-Wakiso'!N18)</f>
        <v>0</v>
      </c>
      <c r="O18" s="15">
        <f t="shared" si="0"/>
        <v>11.857142857142856</v>
      </c>
      <c r="P18" s="15">
        <f t="shared" si="1"/>
        <v>25.285714285714285</v>
      </c>
      <c r="R18" s="1" t="s">
        <v>14</v>
      </c>
      <c r="S18" s="17">
        <f t="shared" ref="S18:AF18" si="10">SUM(C42:C45)</f>
        <v>20.571428571428569</v>
      </c>
      <c r="T18" s="17">
        <f t="shared" si="10"/>
        <v>12.428571428571427</v>
      </c>
      <c r="U18" s="17">
        <f t="shared" si="10"/>
        <v>4.4285714285714288</v>
      </c>
      <c r="V18" s="17">
        <f t="shared" si="10"/>
        <v>1.2857142857142856</v>
      </c>
      <c r="W18" s="17">
        <f t="shared" si="10"/>
        <v>0</v>
      </c>
      <c r="X18" s="17">
        <f t="shared" si="10"/>
        <v>0.2857142857142857</v>
      </c>
      <c r="Y18" s="17">
        <f t="shared" si="10"/>
        <v>9.2857142857142865</v>
      </c>
      <c r="Z18" s="17">
        <f t="shared" si="10"/>
        <v>1.1428571428571428</v>
      </c>
      <c r="AA18" s="17">
        <f t="shared" si="10"/>
        <v>0</v>
      </c>
      <c r="AB18" s="17">
        <f t="shared" si="10"/>
        <v>0</v>
      </c>
      <c r="AC18" s="17">
        <f t="shared" si="10"/>
        <v>51.571428571428577</v>
      </c>
      <c r="AD18" s="17">
        <f t="shared" si="10"/>
        <v>0</v>
      </c>
      <c r="AE18" s="31">
        <f t="shared" si="10"/>
        <v>49.428571428571431</v>
      </c>
      <c r="AF18" s="31">
        <f t="shared" si="10"/>
        <v>101</v>
      </c>
    </row>
    <row r="19" spans="2:32" ht="23.1" customHeight="1" x14ac:dyDescent="0.25">
      <c r="B19" s="23" t="s">
        <v>46</v>
      </c>
      <c r="C19" s="49">
        <f>AVERAGE('23.09 Bukasa-Wakiso'!C19,'24.09 Bukasa-Wakiso'!C19,'25.09 Bukasa-Wakiso'!C19,'27.09 Bukasa-Wakiso'!C19,'26.09 Bukasa-Wakiso'!C19,'28.09 Bukasa-Wakiso-24h'!C19,'29.09 Bukasa-Wakiso'!C19)</f>
        <v>5.8571428571428568</v>
      </c>
      <c r="D19" s="49">
        <f>AVERAGE('23.09 Bukasa-Wakiso'!D19,'24.09 Bukasa-Wakiso'!D19,'25.09 Bukasa-Wakiso'!D19,'27.09 Bukasa-Wakiso'!D19,'26.09 Bukasa-Wakiso'!D19,'28.09 Bukasa-Wakiso-24h'!D19,'29.09 Bukasa-Wakiso'!D19)</f>
        <v>3.2857142857142856</v>
      </c>
      <c r="E19" s="49">
        <f>AVERAGE('23.09 Bukasa-Wakiso'!E19,'24.09 Bukasa-Wakiso'!E19,'25.09 Bukasa-Wakiso'!E19,'27.09 Bukasa-Wakiso'!E19,'26.09 Bukasa-Wakiso'!E19,'28.09 Bukasa-Wakiso-24h'!E19,'29.09 Bukasa-Wakiso'!E19)</f>
        <v>1</v>
      </c>
      <c r="F19" s="49">
        <f>AVERAGE('23.09 Bukasa-Wakiso'!F19,'24.09 Bukasa-Wakiso'!F19,'25.09 Bukasa-Wakiso'!F19,'27.09 Bukasa-Wakiso'!F19,'26.09 Bukasa-Wakiso'!F19,'28.09 Bukasa-Wakiso-24h'!F19,'29.09 Bukasa-Wakiso'!F19)</f>
        <v>0.5714285714285714</v>
      </c>
      <c r="G19" s="49">
        <f>AVERAGE('23.09 Bukasa-Wakiso'!G19,'24.09 Bukasa-Wakiso'!G19,'25.09 Bukasa-Wakiso'!G19,'27.09 Bukasa-Wakiso'!G19,'26.09 Bukasa-Wakiso'!G19,'28.09 Bukasa-Wakiso-24h'!G19,'29.09 Bukasa-Wakiso'!G19)</f>
        <v>0</v>
      </c>
      <c r="H19" s="49">
        <f>AVERAGE('23.09 Bukasa-Wakiso'!H19,'24.09 Bukasa-Wakiso'!H19,'25.09 Bukasa-Wakiso'!H19,'27.09 Bukasa-Wakiso'!H19,'26.09 Bukasa-Wakiso'!H19,'28.09 Bukasa-Wakiso-24h'!H19,'29.09 Bukasa-Wakiso'!H19)</f>
        <v>0</v>
      </c>
      <c r="I19" s="49">
        <f>AVERAGE('23.09 Bukasa-Wakiso'!I19,'24.09 Bukasa-Wakiso'!I19,'25.09 Bukasa-Wakiso'!I19,'27.09 Bukasa-Wakiso'!I19,'26.09 Bukasa-Wakiso'!I19,'28.09 Bukasa-Wakiso-24h'!I19,'29.09 Bukasa-Wakiso'!I19)</f>
        <v>1.5714285714285714</v>
      </c>
      <c r="J19" s="49">
        <f>AVERAGE('23.09 Bukasa-Wakiso'!J19,'24.09 Bukasa-Wakiso'!J19,'25.09 Bukasa-Wakiso'!J19,'27.09 Bukasa-Wakiso'!J19,'26.09 Bukasa-Wakiso'!J19,'28.09 Bukasa-Wakiso-24h'!J19,'29.09 Bukasa-Wakiso'!J19)</f>
        <v>0.2857142857142857</v>
      </c>
      <c r="K19" s="49">
        <f>AVERAGE('23.09 Bukasa-Wakiso'!K19,'24.09 Bukasa-Wakiso'!K19,'25.09 Bukasa-Wakiso'!K19,'27.09 Bukasa-Wakiso'!K19,'26.09 Bukasa-Wakiso'!K19,'28.09 Bukasa-Wakiso-24h'!K19,'29.09 Bukasa-Wakiso'!K19)</f>
        <v>0</v>
      </c>
      <c r="L19" s="49">
        <f>AVERAGE('23.09 Bukasa-Wakiso'!L19,'24.09 Bukasa-Wakiso'!L19,'25.09 Bukasa-Wakiso'!L19,'27.09 Bukasa-Wakiso'!L19,'26.09 Bukasa-Wakiso'!L19,'28.09 Bukasa-Wakiso-24h'!L19,'29.09 Bukasa-Wakiso'!L19)</f>
        <v>0</v>
      </c>
      <c r="M19" s="49">
        <f>AVERAGE('23.09 Bukasa-Wakiso'!M19,'24.09 Bukasa-Wakiso'!M19,'25.09 Bukasa-Wakiso'!M19,'27.09 Bukasa-Wakiso'!M19,'26.09 Bukasa-Wakiso'!M19,'28.09 Bukasa-Wakiso-24h'!M19,'29.09 Bukasa-Wakiso'!M19)</f>
        <v>16</v>
      </c>
      <c r="N19" s="49">
        <f>AVERAGE('23.09 Bukasa-Wakiso'!N19,'24.09 Bukasa-Wakiso'!N19,'25.09 Bukasa-Wakiso'!N19,'27.09 Bukasa-Wakiso'!N19,'26.09 Bukasa-Wakiso'!N19,'28.09 Bukasa-Wakiso-24h'!N19,'29.09 Bukasa-Wakiso'!N19)</f>
        <v>0.14285714285714285</v>
      </c>
      <c r="O19" s="15">
        <f t="shared" si="0"/>
        <v>12.714285714285714</v>
      </c>
      <c r="P19" s="15">
        <f t="shared" si="1"/>
        <v>28.714285714285712</v>
      </c>
      <c r="R19" s="1" t="s">
        <v>15</v>
      </c>
      <c r="S19" s="17">
        <f t="shared" ref="S19:AF19" si="11">SUM(C46:C49)</f>
        <v>20.571428571428569</v>
      </c>
      <c r="T19" s="17">
        <f t="shared" si="11"/>
        <v>13.428571428571429</v>
      </c>
      <c r="U19" s="17">
        <f t="shared" si="11"/>
        <v>3.8571428571428572</v>
      </c>
      <c r="V19" s="17">
        <f t="shared" si="11"/>
        <v>4.4285714285714288</v>
      </c>
      <c r="W19" s="17">
        <f t="shared" si="11"/>
        <v>1.2857142857142856</v>
      </c>
      <c r="X19" s="17">
        <f t="shared" si="11"/>
        <v>0</v>
      </c>
      <c r="Y19" s="17">
        <f t="shared" si="11"/>
        <v>5.7142857142857135</v>
      </c>
      <c r="Z19" s="17">
        <f t="shared" si="11"/>
        <v>0.8571428571428571</v>
      </c>
      <c r="AA19" s="17">
        <f t="shared" si="11"/>
        <v>0.14285714285714285</v>
      </c>
      <c r="AB19" s="17">
        <f t="shared" si="11"/>
        <v>0</v>
      </c>
      <c r="AC19" s="17">
        <f t="shared" si="11"/>
        <v>62.714285714285722</v>
      </c>
      <c r="AD19" s="17">
        <f t="shared" si="11"/>
        <v>0</v>
      </c>
      <c r="AE19" s="31">
        <f t="shared" si="11"/>
        <v>50.285714285714285</v>
      </c>
      <c r="AF19" s="31">
        <f t="shared" si="11"/>
        <v>113</v>
      </c>
    </row>
    <row r="20" spans="2:32" ht="23.1" customHeight="1" x14ac:dyDescent="0.25">
      <c r="B20" s="23" t="s">
        <v>47</v>
      </c>
      <c r="C20" s="49">
        <f>AVERAGE('23.09 Bukasa-Wakiso'!C20,'24.09 Bukasa-Wakiso'!C20,'25.09 Bukasa-Wakiso'!C20,'27.09 Bukasa-Wakiso'!C20,'26.09 Bukasa-Wakiso'!C20,'28.09 Bukasa-Wakiso-24h'!C20,'29.09 Bukasa-Wakiso'!C20)</f>
        <v>4.8571428571428568</v>
      </c>
      <c r="D20" s="49">
        <f>AVERAGE('23.09 Bukasa-Wakiso'!D20,'24.09 Bukasa-Wakiso'!D20,'25.09 Bukasa-Wakiso'!D20,'27.09 Bukasa-Wakiso'!D20,'26.09 Bukasa-Wakiso'!D20,'28.09 Bukasa-Wakiso-24h'!D20,'29.09 Bukasa-Wakiso'!D20)</f>
        <v>2.5714285714285716</v>
      </c>
      <c r="E20" s="49">
        <f>AVERAGE('23.09 Bukasa-Wakiso'!E20,'24.09 Bukasa-Wakiso'!E20,'25.09 Bukasa-Wakiso'!E20,'27.09 Bukasa-Wakiso'!E20,'26.09 Bukasa-Wakiso'!E20,'28.09 Bukasa-Wakiso-24h'!E20,'29.09 Bukasa-Wakiso'!E20)</f>
        <v>1.7142857142857142</v>
      </c>
      <c r="F20" s="49">
        <f>AVERAGE('23.09 Bukasa-Wakiso'!F20,'24.09 Bukasa-Wakiso'!F20,'25.09 Bukasa-Wakiso'!F20,'27.09 Bukasa-Wakiso'!F20,'26.09 Bukasa-Wakiso'!F20,'28.09 Bukasa-Wakiso-24h'!F20,'29.09 Bukasa-Wakiso'!F20)</f>
        <v>0.2857142857142857</v>
      </c>
      <c r="G20" s="49">
        <f>AVERAGE('23.09 Bukasa-Wakiso'!G20,'24.09 Bukasa-Wakiso'!G20,'25.09 Bukasa-Wakiso'!G20,'27.09 Bukasa-Wakiso'!G20,'26.09 Bukasa-Wakiso'!G20,'28.09 Bukasa-Wakiso-24h'!G20,'29.09 Bukasa-Wakiso'!G20)</f>
        <v>0</v>
      </c>
      <c r="H20" s="49">
        <f>AVERAGE('23.09 Bukasa-Wakiso'!H20,'24.09 Bukasa-Wakiso'!H20,'25.09 Bukasa-Wakiso'!H20,'27.09 Bukasa-Wakiso'!H20,'26.09 Bukasa-Wakiso'!H20,'28.09 Bukasa-Wakiso-24h'!H20,'29.09 Bukasa-Wakiso'!H20)</f>
        <v>0</v>
      </c>
      <c r="I20" s="49">
        <f>AVERAGE('23.09 Bukasa-Wakiso'!I20,'24.09 Bukasa-Wakiso'!I20,'25.09 Bukasa-Wakiso'!I20,'27.09 Bukasa-Wakiso'!I20,'26.09 Bukasa-Wakiso'!I20,'28.09 Bukasa-Wakiso-24h'!I20,'29.09 Bukasa-Wakiso'!I20)</f>
        <v>1.7142857142857142</v>
      </c>
      <c r="J20" s="49">
        <f>AVERAGE('23.09 Bukasa-Wakiso'!J20,'24.09 Bukasa-Wakiso'!J20,'25.09 Bukasa-Wakiso'!J20,'27.09 Bukasa-Wakiso'!J20,'26.09 Bukasa-Wakiso'!J20,'28.09 Bukasa-Wakiso-24h'!J20,'29.09 Bukasa-Wakiso'!J20)</f>
        <v>0.42857142857142855</v>
      </c>
      <c r="K20" s="49">
        <f>AVERAGE('23.09 Bukasa-Wakiso'!K20,'24.09 Bukasa-Wakiso'!K20,'25.09 Bukasa-Wakiso'!K20,'27.09 Bukasa-Wakiso'!K20,'26.09 Bukasa-Wakiso'!K20,'28.09 Bukasa-Wakiso-24h'!K20,'29.09 Bukasa-Wakiso'!K20)</f>
        <v>0</v>
      </c>
      <c r="L20" s="49">
        <f>AVERAGE('23.09 Bukasa-Wakiso'!L20,'24.09 Bukasa-Wakiso'!L20,'25.09 Bukasa-Wakiso'!L20,'27.09 Bukasa-Wakiso'!L20,'26.09 Bukasa-Wakiso'!L20,'28.09 Bukasa-Wakiso-24h'!L20,'29.09 Bukasa-Wakiso'!L20)</f>
        <v>0</v>
      </c>
      <c r="M20" s="49">
        <f>AVERAGE('23.09 Bukasa-Wakiso'!M20,'24.09 Bukasa-Wakiso'!M20,'25.09 Bukasa-Wakiso'!M20,'27.09 Bukasa-Wakiso'!M20,'26.09 Bukasa-Wakiso'!M20,'28.09 Bukasa-Wakiso-24h'!M20,'29.09 Bukasa-Wakiso'!M20)</f>
        <v>17.714285714285715</v>
      </c>
      <c r="N20" s="49">
        <f>AVERAGE('23.09 Bukasa-Wakiso'!N20,'24.09 Bukasa-Wakiso'!N20,'25.09 Bukasa-Wakiso'!N20,'27.09 Bukasa-Wakiso'!N20,'26.09 Bukasa-Wakiso'!N20,'28.09 Bukasa-Wakiso-24h'!N20,'29.09 Bukasa-Wakiso'!N20)</f>
        <v>0</v>
      </c>
      <c r="O20" s="15">
        <f t="shared" si="0"/>
        <v>11.571428571428571</v>
      </c>
      <c r="P20" s="15">
        <f t="shared" si="1"/>
        <v>29.285714285714285</v>
      </c>
      <c r="R20" s="1" t="s">
        <v>16</v>
      </c>
      <c r="S20" s="17">
        <f t="shared" ref="S20:AF20" si="12">SUM(C50:C53)</f>
        <v>20</v>
      </c>
      <c r="T20" s="17">
        <f t="shared" si="12"/>
        <v>14.714285714285715</v>
      </c>
      <c r="U20" s="17">
        <f t="shared" si="12"/>
        <v>5.2857142857142856</v>
      </c>
      <c r="V20" s="17">
        <f t="shared" si="12"/>
        <v>6.5714285714285712</v>
      </c>
      <c r="W20" s="17">
        <f t="shared" si="12"/>
        <v>1.2857142857142856</v>
      </c>
      <c r="X20" s="17">
        <f t="shared" si="12"/>
        <v>0</v>
      </c>
      <c r="Y20" s="17">
        <f t="shared" si="12"/>
        <v>6.8571428571428559</v>
      </c>
      <c r="Z20" s="17">
        <f t="shared" si="12"/>
        <v>1</v>
      </c>
      <c r="AA20" s="17">
        <f t="shared" si="12"/>
        <v>0.14285714285714285</v>
      </c>
      <c r="AB20" s="17">
        <f t="shared" si="12"/>
        <v>0</v>
      </c>
      <c r="AC20" s="17">
        <f t="shared" si="12"/>
        <v>66.285714285714292</v>
      </c>
      <c r="AD20" s="17">
        <f t="shared" si="12"/>
        <v>0</v>
      </c>
      <c r="AE20" s="31">
        <f t="shared" si="12"/>
        <v>55.857142857142861</v>
      </c>
      <c r="AF20" s="31">
        <f t="shared" si="12"/>
        <v>122.14285714285715</v>
      </c>
    </row>
    <row r="21" spans="2:32" ht="23.1" customHeight="1" x14ac:dyDescent="0.25">
      <c r="B21" s="23" t="s">
        <v>48</v>
      </c>
      <c r="C21" s="49">
        <f>AVERAGE('23.09 Bukasa-Wakiso'!C21,'24.09 Bukasa-Wakiso'!C21,'25.09 Bukasa-Wakiso'!C21,'27.09 Bukasa-Wakiso'!C21,'26.09 Bukasa-Wakiso'!C21,'28.09 Bukasa-Wakiso-24h'!C21,'29.09 Bukasa-Wakiso'!C21)</f>
        <v>6.1428571428571432</v>
      </c>
      <c r="D21" s="49">
        <f>AVERAGE('23.09 Bukasa-Wakiso'!D21,'24.09 Bukasa-Wakiso'!D21,'25.09 Bukasa-Wakiso'!D21,'27.09 Bukasa-Wakiso'!D21,'26.09 Bukasa-Wakiso'!D21,'28.09 Bukasa-Wakiso-24h'!D21,'29.09 Bukasa-Wakiso'!D21)</f>
        <v>4.2857142857142856</v>
      </c>
      <c r="E21" s="49">
        <f>AVERAGE('23.09 Bukasa-Wakiso'!E21,'24.09 Bukasa-Wakiso'!E21,'25.09 Bukasa-Wakiso'!E21,'27.09 Bukasa-Wakiso'!E21,'26.09 Bukasa-Wakiso'!E21,'28.09 Bukasa-Wakiso-24h'!E21,'29.09 Bukasa-Wakiso'!E21)</f>
        <v>0.8571428571428571</v>
      </c>
      <c r="F21" s="49">
        <f>AVERAGE('23.09 Bukasa-Wakiso'!F21,'24.09 Bukasa-Wakiso'!F21,'25.09 Bukasa-Wakiso'!F21,'27.09 Bukasa-Wakiso'!F21,'26.09 Bukasa-Wakiso'!F21,'28.09 Bukasa-Wakiso-24h'!F21,'29.09 Bukasa-Wakiso'!F21)</f>
        <v>0.2857142857142857</v>
      </c>
      <c r="G21" s="49">
        <f>AVERAGE('23.09 Bukasa-Wakiso'!G21,'24.09 Bukasa-Wakiso'!G21,'25.09 Bukasa-Wakiso'!G21,'27.09 Bukasa-Wakiso'!G21,'26.09 Bukasa-Wakiso'!G21,'28.09 Bukasa-Wakiso-24h'!G21,'29.09 Bukasa-Wakiso'!G21)</f>
        <v>0.14285714285714285</v>
      </c>
      <c r="H21" s="49">
        <f>AVERAGE('23.09 Bukasa-Wakiso'!H21,'24.09 Bukasa-Wakiso'!H21,'25.09 Bukasa-Wakiso'!H21,'27.09 Bukasa-Wakiso'!H21,'26.09 Bukasa-Wakiso'!H21,'28.09 Bukasa-Wakiso-24h'!H21,'29.09 Bukasa-Wakiso'!H21)</f>
        <v>0</v>
      </c>
      <c r="I21" s="49">
        <f>AVERAGE('23.09 Bukasa-Wakiso'!I21,'24.09 Bukasa-Wakiso'!I21,'25.09 Bukasa-Wakiso'!I21,'27.09 Bukasa-Wakiso'!I21,'26.09 Bukasa-Wakiso'!I21,'28.09 Bukasa-Wakiso-24h'!I21,'29.09 Bukasa-Wakiso'!I21)</f>
        <v>1.5714285714285714</v>
      </c>
      <c r="J21" s="49">
        <f>AVERAGE('23.09 Bukasa-Wakiso'!J21,'24.09 Bukasa-Wakiso'!J21,'25.09 Bukasa-Wakiso'!J21,'27.09 Bukasa-Wakiso'!J21,'26.09 Bukasa-Wakiso'!J21,'28.09 Bukasa-Wakiso-24h'!J21,'29.09 Bukasa-Wakiso'!J21)</f>
        <v>0.14285714285714285</v>
      </c>
      <c r="K21" s="49">
        <f>AVERAGE('23.09 Bukasa-Wakiso'!K21,'24.09 Bukasa-Wakiso'!K21,'25.09 Bukasa-Wakiso'!K21,'27.09 Bukasa-Wakiso'!K21,'26.09 Bukasa-Wakiso'!K21,'28.09 Bukasa-Wakiso-24h'!K21,'29.09 Bukasa-Wakiso'!K21)</f>
        <v>0</v>
      </c>
      <c r="L21" s="49">
        <f>AVERAGE('23.09 Bukasa-Wakiso'!L21,'24.09 Bukasa-Wakiso'!L21,'25.09 Bukasa-Wakiso'!L21,'27.09 Bukasa-Wakiso'!L21,'26.09 Bukasa-Wakiso'!L21,'28.09 Bukasa-Wakiso-24h'!L21,'29.09 Bukasa-Wakiso'!L21)</f>
        <v>0</v>
      </c>
      <c r="M21" s="49">
        <f>AVERAGE('23.09 Bukasa-Wakiso'!M21,'24.09 Bukasa-Wakiso'!M21,'25.09 Bukasa-Wakiso'!M21,'27.09 Bukasa-Wakiso'!M21,'26.09 Bukasa-Wakiso'!M21,'28.09 Bukasa-Wakiso-24h'!M21,'29.09 Bukasa-Wakiso'!M21)</f>
        <v>15.285714285714286</v>
      </c>
      <c r="N21" s="49">
        <f>AVERAGE('23.09 Bukasa-Wakiso'!N21,'24.09 Bukasa-Wakiso'!N21,'25.09 Bukasa-Wakiso'!N21,'27.09 Bukasa-Wakiso'!N21,'26.09 Bukasa-Wakiso'!N21,'28.09 Bukasa-Wakiso-24h'!N21,'29.09 Bukasa-Wakiso'!N21)</f>
        <v>0</v>
      </c>
      <c r="O21" s="15">
        <f t="shared" si="0"/>
        <v>13.428571428571429</v>
      </c>
      <c r="P21" s="15">
        <f t="shared" si="1"/>
        <v>28.714285714285715</v>
      </c>
      <c r="R21" s="36" t="s">
        <v>20</v>
      </c>
      <c r="S21" s="34">
        <f t="shared" ref="S21:AF33" si="13">SUM(C54:C57)</f>
        <v>26.571428571428573</v>
      </c>
      <c r="T21" s="17">
        <f>SUM(D54:D57)</f>
        <v>18.428571428571427</v>
      </c>
      <c r="U21" s="17">
        <f t="shared" si="13"/>
        <v>5.4285714285714288</v>
      </c>
      <c r="V21" s="17">
        <f t="shared" si="13"/>
        <v>6.1428571428571423</v>
      </c>
      <c r="W21" s="17">
        <f t="shared" si="13"/>
        <v>0.42857142857142855</v>
      </c>
      <c r="X21" s="17">
        <f t="shared" si="13"/>
        <v>0.42857142857142855</v>
      </c>
      <c r="Y21" s="17">
        <f t="shared" si="13"/>
        <v>6.9999999999999991</v>
      </c>
      <c r="Z21" s="17">
        <f t="shared" si="13"/>
        <v>1.5714285714285714</v>
      </c>
      <c r="AA21" s="17">
        <f t="shared" si="13"/>
        <v>0.14285714285714285</v>
      </c>
      <c r="AB21" s="17">
        <f t="shared" si="13"/>
        <v>0</v>
      </c>
      <c r="AC21" s="17">
        <f t="shared" si="13"/>
        <v>66.285714285714292</v>
      </c>
      <c r="AD21" s="17">
        <f t="shared" si="13"/>
        <v>0</v>
      </c>
      <c r="AE21" s="31">
        <f t="shared" si="13"/>
        <v>66.142857142857139</v>
      </c>
      <c r="AF21" s="31">
        <f t="shared" si="13"/>
        <v>132.42857142857144</v>
      </c>
    </row>
    <row r="22" spans="2:32" ht="23.1" customHeight="1" x14ac:dyDescent="0.25">
      <c r="B22" s="23" t="s">
        <v>49</v>
      </c>
      <c r="C22" s="49">
        <f>AVERAGE('23.09 Bukasa-Wakiso'!C22,'24.09 Bukasa-Wakiso'!C22,'25.09 Bukasa-Wakiso'!C22,'27.09 Bukasa-Wakiso'!C22,'26.09 Bukasa-Wakiso'!C22,'28.09 Bukasa-Wakiso-24h'!C22,'29.09 Bukasa-Wakiso'!C22)</f>
        <v>4.7142857142857144</v>
      </c>
      <c r="D22" s="49">
        <f>AVERAGE('23.09 Bukasa-Wakiso'!D22,'24.09 Bukasa-Wakiso'!D22,'25.09 Bukasa-Wakiso'!D22,'27.09 Bukasa-Wakiso'!D22,'26.09 Bukasa-Wakiso'!D22,'28.09 Bukasa-Wakiso-24h'!D22,'29.09 Bukasa-Wakiso'!D22)</f>
        <v>4</v>
      </c>
      <c r="E22" s="49">
        <f>AVERAGE('23.09 Bukasa-Wakiso'!E22,'24.09 Bukasa-Wakiso'!E22,'25.09 Bukasa-Wakiso'!E22,'27.09 Bukasa-Wakiso'!E22,'26.09 Bukasa-Wakiso'!E22,'28.09 Bukasa-Wakiso-24h'!E22,'29.09 Bukasa-Wakiso'!E22)</f>
        <v>2</v>
      </c>
      <c r="F22" s="49">
        <f>AVERAGE('23.09 Bukasa-Wakiso'!F22,'24.09 Bukasa-Wakiso'!F22,'25.09 Bukasa-Wakiso'!F22,'27.09 Bukasa-Wakiso'!F22,'26.09 Bukasa-Wakiso'!F22,'28.09 Bukasa-Wakiso-24h'!F22,'29.09 Bukasa-Wakiso'!F22)</f>
        <v>0.42857142857142855</v>
      </c>
      <c r="G22" s="49">
        <f>AVERAGE('23.09 Bukasa-Wakiso'!G22,'24.09 Bukasa-Wakiso'!G22,'25.09 Bukasa-Wakiso'!G22,'27.09 Bukasa-Wakiso'!G22,'26.09 Bukasa-Wakiso'!G22,'28.09 Bukasa-Wakiso-24h'!G22,'29.09 Bukasa-Wakiso'!G22)</f>
        <v>0</v>
      </c>
      <c r="H22" s="49">
        <f>AVERAGE('23.09 Bukasa-Wakiso'!H22,'24.09 Bukasa-Wakiso'!H22,'25.09 Bukasa-Wakiso'!H22,'27.09 Bukasa-Wakiso'!H22,'26.09 Bukasa-Wakiso'!H22,'28.09 Bukasa-Wakiso-24h'!H22,'29.09 Bukasa-Wakiso'!H22)</f>
        <v>0</v>
      </c>
      <c r="I22" s="49">
        <f>AVERAGE('23.09 Bukasa-Wakiso'!I22,'24.09 Bukasa-Wakiso'!I22,'25.09 Bukasa-Wakiso'!I22,'27.09 Bukasa-Wakiso'!I22,'26.09 Bukasa-Wakiso'!I22,'28.09 Bukasa-Wakiso-24h'!I22,'29.09 Bukasa-Wakiso'!I22)</f>
        <v>2.5714285714285716</v>
      </c>
      <c r="J22" s="49">
        <f>AVERAGE('23.09 Bukasa-Wakiso'!J22,'24.09 Bukasa-Wakiso'!J22,'25.09 Bukasa-Wakiso'!J22,'27.09 Bukasa-Wakiso'!J22,'26.09 Bukasa-Wakiso'!J22,'28.09 Bukasa-Wakiso-24h'!J22,'29.09 Bukasa-Wakiso'!J22)</f>
        <v>0.5714285714285714</v>
      </c>
      <c r="K22" s="49">
        <f>AVERAGE('23.09 Bukasa-Wakiso'!K22,'24.09 Bukasa-Wakiso'!K22,'25.09 Bukasa-Wakiso'!K22,'27.09 Bukasa-Wakiso'!K22,'26.09 Bukasa-Wakiso'!K22,'28.09 Bukasa-Wakiso-24h'!K22,'29.09 Bukasa-Wakiso'!K22)</f>
        <v>0</v>
      </c>
      <c r="L22" s="49">
        <f>AVERAGE('23.09 Bukasa-Wakiso'!L22,'24.09 Bukasa-Wakiso'!L22,'25.09 Bukasa-Wakiso'!L22,'27.09 Bukasa-Wakiso'!L22,'26.09 Bukasa-Wakiso'!L22,'28.09 Bukasa-Wakiso-24h'!L22,'29.09 Bukasa-Wakiso'!L22)</f>
        <v>0</v>
      </c>
      <c r="M22" s="49">
        <f>AVERAGE('23.09 Bukasa-Wakiso'!M22,'24.09 Bukasa-Wakiso'!M22,'25.09 Bukasa-Wakiso'!M22,'27.09 Bukasa-Wakiso'!M22,'26.09 Bukasa-Wakiso'!M22,'28.09 Bukasa-Wakiso-24h'!M22,'29.09 Bukasa-Wakiso'!M22)</f>
        <v>15.857142857142858</v>
      </c>
      <c r="N22" s="49">
        <f>AVERAGE('23.09 Bukasa-Wakiso'!N22,'24.09 Bukasa-Wakiso'!N22,'25.09 Bukasa-Wakiso'!N22,'27.09 Bukasa-Wakiso'!N22,'26.09 Bukasa-Wakiso'!N22,'28.09 Bukasa-Wakiso-24h'!N22,'29.09 Bukasa-Wakiso'!N22)</f>
        <v>0</v>
      </c>
      <c r="O22" s="15">
        <f t="shared" si="0"/>
        <v>14.285714285714286</v>
      </c>
      <c r="P22" s="15">
        <f t="shared" si="1"/>
        <v>30.142857142857146</v>
      </c>
      <c r="R22" s="36" t="s">
        <v>146</v>
      </c>
      <c r="S22" s="34">
        <f t="shared" si="13"/>
        <v>28.5</v>
      </c>
      <c r="T22" s="34">
        <f t="shared" ref="T22:T33" si="14">SUM(D55:D58)</f>
        <v>15.5</v>
      </c>
      <c r="U22" s="34">
        <f t="shared" ref="U22:U33" si="15">SUM(E55:E58)</f>
        <v>6.4285714285714288</v>
      </c>
      <c r="V22" s="34">
        <f t="shared" ref="V22:V33" si="16">SUM(F55:F58)</f>
        <v>6.0714285714285712</v>
      </c>
      <c r="W22" s="34">
        <f t="shared" ref="W22:W33" si="17">SUM(G55:G58)</f>
        <v>0.2857142857142857</v>
      </c>
      <c r="X22" s="34">
        <f t="shared" ref="X22:X33" si="18">SUM(H55:H58)</f>
        <v>0.42857142857142855</v>
      </c>
      <c r="Y22" s="34">
        <f t="shared" ref="Y22:Y33" si="19">SUM(I55:I58)</f>
        <v>6.6428571428571423</v>
      </c>
      <c r="Z22" s="34">
        <f t="shared" ref="Z22:Z33" si="20">SUM(J55:J58)</f>
        <v>1.1428571428571428</v>
      </c>
      <c r="AA22" s="34">
        <f t="shared" ref="AA22:AA33" si="21">SUM(K55:K58)</f>
        <v>0</v>
      </c>
      <c r="AB22" s="34">
        <f t="shared" ref="AB22:AB33" si="22">SUM(L55:L58)</f>
        <v>0</v>
      </c>
      <c r="AC22" s="34">
        <f t="shared" ref="AC22:AC33" si="23">SUM(M55:M58)</f>
        <v>75.928571428571431</v>
      </c>
      <c r="AD22" s="34">
        <f t="shared" ref="AD22:AD33" si="24">SUM(N55:N58)</f>
        <v>0</v>
      </c>
      <c r="AE22" s="31">
        <f t="shared" si="13"/>
        <v>65</v>
      </c>
      <c r="AF22" s="31">
        <f t="shared" si="13"/>
        <v>140.92857142857144</v>
      </c>
    </row>
    <row r="23" spans="2:32" ht="23.1" customHeight="1" x14ac:dyDescent="0.25">
      <c r="B23" s="23" t="s">
        <v>50</v>
      </c>
      <c r="C23" s="49">
        <f>AVERAGE('23.09 Bukasa-Wakiso'!C23,'24.09 Bukasa-Wakiso'!C23,'25.09 Bukasa-Wakiso'!C23,'27.09 Bukasa-Wakiso'!C23,'26.09 Bukasa-Wakiso'!C23,'28.09 Bukasa-Wakiso-24h'!C23,'29.09 Bukasa-Wakiso'!C23)</f>
        <v>5</v>
      </c>
      <c r="D23" s="49">
        <f>AVERAGE('23.09 Bukasa-Wakiso'!D23,'24.09 Bukasa-Wakiso'!D23,'25.09 Bukasa-Wakiso'!D23,'27.09 Bukasa-Wakiso'!D23,'26.09 Bukasa-Wakiso'!D23,'28.09 Bukasa-Wakiso-24h'!D23,'29.09 Bukasa-Wakiso'!D23)</f>
        <v>3.1428571428571428</v>
      </c>
      <c r="E23" s="49">
        <f>AVERAGE('23.09 Bukasa-Wakiso'!E23,'24.09 Bukasa-Wakiso'!E23,'25.09 Bukasa-Wakiso'!E23,'27.09 Bukasa-Wakiso'!E23,'26.09 Bukasa-Wakiso'!E23,'28.09 Bukasa-Wakiso-24h'!E23,'29.09 Bukasa-Wakiso'!E23)</f>
        <v>1.5714285714285714</v>
      </c>
      <c r="F23" s="49">
        <f>AVERAGE('23.09 Bukasa-Wakiso'!F23,'24.09 Bukasa-Wakiso'!F23,'25.09 Bukasa-Wakiso'!F23,'27.09 Bukasa-Wakiso'!F23,'26.09 Bukasa-Wakiso'!F23,'28.09 Bukasa-Wakiso-24h'!F23,'29.09 Bukasa-Wakiso'!F23)</f>
        <v>0</v>
      </c>
      <c r="G23" s="49">
        <f>AVERAGE('23.09 Bukasa-Wakiso'!G23,'24.09 Bukasa-Wakiso'!G23,'25.09 Bukasa-Wakiso'!G23,'27.09 Bukasa-Wakiso'!G23,'26.09 Bukasa-Wakiso'!G23,'28.09 Bukasa-Wakiso-24h'!G23,'29.09 Bukasa-Wakiso'!G23)</f>
        <v>0</v>
      </c>
      <c r="H23" s="49">
        <f>AVERAGE('23.09 Bukasa-Wakiso'!H23,'24.09 Bukasa-Wakiso'!H23,'25.09 Bukasa-Wakiso'!H23,'27.09 Bukasa-Wakiso'!H23,'26.09 Bukasa-Wakiso'!H23,'28.09 Bukasa-Wakiso-24h'!H23,'29.09 Bukasa-Wakiso'!H23)</f>
        <v>0</v>
      </c>
      <c r="I23" s="49">
        <f>AVERAGE('23.09 Bukasa-Wakiso'!I23,'24.09 Bukasa-Wakiso'!I23,'25.09 Bukasa-Wakiso'!I23,'27.09 Bukasa-Wakiso'!I23,'26.09 Bukasa-Wakiso'!I23,'28.09 Bukasa-Wakiso-24h'!I23,'29.09 Bukasa-Wakiso'!I23)</f>
        <v>2.7142857142857144</v>
      </c>
      <c r="J23" s="49">
        <f>AVERAGE('23.09 Bukasa-Wakiso'!J23,'24.09 Bukasa-Wakiso'!J23,'25.09 Bukasa-Wakiso'!J23,'27.09 Bukasa-Wakiso'!J23,'26.09 Bukasa-Wakiso'!J23,'28.09 Bukasa-Wakiso-24h'!J23,'29.09 Bukasa-Wakiso'!J23)</f>
        <v>0.2857142857142857</v>
      </c>
      <c r="K23" s="49">
        <f>AVERAGE('23.09 Bukasa-Wakiso'!K23,'24.09 Bukasa-Wakiso'!K23,'25.09 Bukasa-Wakiso'!K23,'27.09 Bukasa-Wakiso'!K23,'26.09 Bukasa-Wakiso'!K23,'28.09 Bukasa-Wakiso-24h'!K23,'29.09 Bukasa-Wakiso'!K23)</f>
        <v>0</v>
      </c>
      <c r="L23" s="49">
        <f>AVERAGE('23.09 Bukasa-Wakiso'!L23,'24.09 Bukasa-Wakiso'!L23,'25.09 Bukasa-Wakiso'!L23,'27.09 Bukasa-Wakiso'!L23,'26.09 Bukasa-Wakiso'!L23,'28.09 Bukasa-Wakiso-24h'!L23,'29.09 Bukasa-Wakiso'!L23)</f>
        <v>0</v>
      </c>
      <c r="M23" s="49">
        <f>AVERAGE('23.09 Bukasa-Wakiso'!M23,'24.09 Bukasa-Wakiso'!M23,'25.09 Bukasa-Wakiso'!M23,'27.09 Bukasa-Wakiso'!M23,'26.09 Bukasa-Wakiso'!M23,'28.09 Bukasa-Wakiso-24h'!M23,'29.09 Bukasa-Wakiso'!M23)</f>
        <v>13.428571428571429</v>
      </c>
      <c r="N23" s="49">
        <f>AVERAGE('23.09 Bukasa-Wakiso'!N23,'24.09 Bukasa-Wakiso'!N23,'25.09 Bukasa-Wakiso'!N23,'27.09 Bukasa-Wakiso'!N23,'26.09 Bukasa-Wakiso'!N23,'28.09 Bukasa-Wakiso-24h'!N23,'29.09 Bukasa-Wakiso'!N23)</f>
        <v>0</v>
      </c>
      <c r="O23" s="15">
        <f t="shared" si="0"/>
        <v>12.714285714285714</v>
      </c>
      <c r="P23" s="15">
        <f t="shared" si="1"/>
        <v>26.142857142857142</v>
      </c>
      <c r="R23" s="36" t="s">
        <v>147</v>
      </c>
      <c r="S23" s="34">
        <f t="shared" si="13"/>
        <v>28.071428571428573</v>
      </c>
      <c r="T23" s="34">
        <f t="shared" si="14"/>
        <v>12.642857142857142</v>
      </c>
      <c r="U23" s="34">
        <f t="shared" si="15"/>
        <v>6.4285714285714288</v>
      </c>
      <c r="V23" s="34">
        <f t="shared" si="16"/>
        <v>5.3571428571428577</v>
      </c>
      <c r="W23" s="34">
        <f t="shared" si="17"/>
        <v>0.2857142857142857</v>
      </c>
      <c r="X23" s="34">
        <f t="shared" si="18"/>
        <v>0.42857142857142855</v>
      </c>
      <c r="Y23" s="34">
        <f t="shared" si="19"/>
        <v>7.8571428571428577</v>
      </c>
      <c r="Z23" s="34">
        <f t="shared" si="20"/>
        <v>1.7142857142857144</v>
      </c>
      <c r="AA23" s="34">
        <f t="shared" si="21"/>
        <v>0</v>
      </c>
      <c r="AB23" s="34">
        <f t="shared" si="22"/>
        <v>0</v>
      </c>
      <c r="AC23" s="34">
        <f t="shared" si="23"/>
        <v>84.357142857142861</v>
      </c>
      <c r="AD23" s="34">
        <f t="shared" si="24"/>
        <v>0</v>
      </c>
      <c r="AE23" s="31">
        <f t="shared" si="13"/>
        <v>62.785714285714285</v>
      </c>
      <c r="AF23" s="31">
        <f t="shared" si="13"/>
        <v>147.14285714285714</v>
      </c>
    </row>
    <row r="24" spans="2:32" ht="23.1" customHeight="1" x14ac:dyDescent="0.25">
      <c r="B24" s="23" t="s">
        <v>51</v>
      </c>
      <c r="C24" s="49">
        <f>AVERAGE('23.09 Bukasa-Wakiso'!C24,'24.09 Bukasa-Wakiso'!C24,'25.09 Bukasa-Wakiso'!C24,'27.09 Bukasa-Wakiso'!C24,'26.09 Bukasa-Wakiso'!C24,'28.09 Bukasa-Wakiso-24h'!C24,'29.09 Bukasa-Wakiso'!C24)</f>
        <v>5</v>
      </c>
      <c r="D24" s="49">
        <f>AVERAGE('23.09 Bukasa-Wakiso'!D24,'24.09 Bukasa-Wakiso'!D24,'25.09 Bukasa-Wakiso'!D24,'27.09 Bukasa-Wakiso'!D24,'26.09 Bukasa-Wakiso'!D24,'28.09 Bukasa-Wakiso-24h'!D24,'29.09 Bukasa-Wakiso'!D24)</f>
        <v>4.1428571428571432</v>
      </c>
      <c r="E24" s="49">
        <f>AVERAGE('23.09 Bukasa-Wakiso'!E24,'24.09 Bukasa-Wakiso'!E24,'25.09 Bukasa-Wakiso'!E24,'27.09 Bukasa-Wakiso'!E24,'26.09 Bukasa-Wakiso'!E24,'28.09 Bukasa-Wakiso-24h'!E24,'29.09 Bukasa-Wakiso'!E24)</f>
        <v>1.2857142857142858</v>
      </c>
      <c r="F24" s="49">
        <f>AVERAGE('23.09 Bukasa-Wakiso'!F24,'24.09 Bukasa-Wakiso'!F24,'25.09 Bukasa-Wakiso'!F24,'27.09 Bukasa-Wakiso'!F24,'26.09 Bukasa-Wakiso'!F24,'28.09 Bukasa-Wakiso-24h'!F24,'29.09 Bukasa-Wakiso'!F24)</f>
        <v>0.42857142857142855</v>
      </c>
      <c r="G24" s="49">
        <f>AVERAGE('23.09 Bukasa-Wakiso'!G24,'24.09 Bukasa-Wakiso'!G24,'25.09 Bukasa-Wakiso'!G24,'27.09 Bukasa-Wakiso'!G24,'26.09 Bukasa-Wakiso'!G24,'28.09 Bukasa-Wakiso-24h'!G24,'29.09 Bukasa-Wakiso'!G24)</f>
        <v>0.14285714285714285</v>
      </c>
      <c r="H24" s="49">
        <f>AVERAGE('23.09 Bukasa-Wakiso'!H24,'24.09 Bukasa-Wakiso'!H24,'25.09 Bukasa-Wakiso'!H24,'27.09 Bukasa-Wakiso'!H24,'26.09 Bukasa-Wakiso'!H24,'28.09 Bukasa-Wakiso-24h'!H24,'29.09 Bukasa-Wakiso'!H24)</f>
        <v>0</v>
      </c>
      <c r="I24" s="49">
        <f>AVERAGE('23.09 Bukasa-Wakiso'!I24,'24.09 Bukasa-Wakiso'!I24,'25.09 Bukasa-Wakiso'!I24,'27.09 Bukasa-Wakiso'!I24,'26.09 Bukasa-Wakiso'!I24,'28.09 Bukasa-Wakiso-24h'!I24,'29.09 Bukasa-Wakiso'!I24)</f>
        <v>1.8571428571428572</v>
      </c>
      <c r="J24" s="49">
        <f>AVERAGE('23.09 Bukasa-Wakiso'!J24,'24.09 Bukasa-Wakiso'!J24,'25.09 Bukasa-Wakiso'!J24,'27.09 Bukasa-Wakiso'!J24,'26.09 Bukasa-Wakiso'!J24,'28.09 Bukasa-Wakiso-24h'!J24,'29.09 Bukasa-Wakiso'!J24)</f>
        <v>0.5714285714285714</v>
      </c>
      <c r="K24" s="49">
        <f>AVERAGE('23.09 Bukasa-Wakiso'!K24,'24.09 Bukasa-Wakiso'!K24,'25.09 Bukasa-Wakiso'!K24,'27.09 Bukasa-Wakiso'!K24,'26.09 Bukasa-Wakiso'!K24,'28.09 Bukasa-Wakiso-24h'!K24,'29.09 Bukasa-Wakiso'!K24)</f>
        <v>0</v>
      </c>
      <c r="L24" s="49">
        <f>AVERAGE('23.09 Bukasa-Wakiso'!L24,'24.09 Bukasa-Wakiso'!L24,'25.09 Bukasa-Wakiso'!L24,'27.09 Bukasa-Wakiso'!L24,'26.09 Bukasa-Wakiso'!L24,'28.09 Bukasa-Wakiso-24h'!L24,'29.09 Bukasa-Wakiso'!L24)</f>
        <v>0</v>
      </c>
      <c r="M24" s="49">
        <f>AVERAGE('23.09 Bukasa-Wakiso'!M24,'24.09 Bukasa-Wakiso'!M24,'25.09 Bukasa-Wakiso'!M24,'27.09 Bukasa-Wakiso'!M24,'26.09 Bukasa-Wakiso'!M24,'28.09 Bukasa-Wakiso-24h'!M24,'29.09 Bukasa-Wakiso'!M24)</f>
        <v>15.285714285714286</v>
      </c>
      <c r="N24" s="49">
        <f>AVERAGE('23.09 Bukasa-Wakiso'!N24,'24.09 Bukasa-Wakiso'!N24,'25.09 Bukasa-Wakiso'!N24,'27.09 Bukasa-Wakiso'!N24,'26.09 Bukasa-Wakiso'!N24,'28.09 Bukasa-Wakiso-24h'!N24,'29.09 Bukasa-Wakiso'!N24)</f>
        <v>0</v>
      </c>
      <c r="O24" s="15">
        <f t="shared" si="0"/>
        <v>13.428571428571429</v>
      </c>
      <c r="P24" s="15">
        <f t="shared" si="1"/>
        <v>28.714285714285715</v>
      </c>
      <c r="R24" s="36" t="s">
        <v>148</v>
      </c>
      <c r="S24" s="34">
        <f t="shared" si="13"/>
        <v>25.142857142857142</v>
      </c>
      <c r="T24" s="34">
        <f t="shared" si="14"/>
        <v>10</v>
      </c>
      <c r="U24" s="34">
        <f t="shared" si="15"/>
        <v>7.5714285714285712</v>
      </c>
      <c r="V24" s="34">
        <f t="shared" si="16"/>
        <v>6.5714285714285712</v>
      </c>
      <c r="W24" s="34">
        <f t="shared" si="17"/>
        <v>0.14285714285714285</v>
      </c>
      <c r="X24" s="34">
        <f t="shared" si="18"/>
        <v>0</v>
      </c>
      <c r="Y24" s="34">
        <f t="shared" si="19"/>
        <v>7.2857142857142856</v>
      </c>
      <c r="Z24" s="34">
        <f t="shared" si="20"/>
        <v>1.7142857142857144</v>
      </c>
      <c r="AA24" s="34">
        <f t="shared" si="21"/>
        <v>0</v>
      </c>
      <c r="AB24" s="34">
        <f t="shared" si="22"/>
        <v>0</v>
      </c>
      <c r="AC24" s="34">
        <f t="shared" si="23"/>
        <v>83.5</v>
      </c>
      <c r="AD24" s="34">
        <f t="shared" si="24"/>
        <v>0</v>
      </c>
      <c r="AE24" s="31">
        <f t="shared" si="13"/>
        <v>58.428571428571431</v>
      </c>
      <c r="AF24" s="31">
        <f t="shared" si="13"/>
        <v>141.92857142857144</v>
      </c>
    </row>
    <row r="25" spans="2:32" ht="23.1" customHeight="1" x14ac:dyDescent="0.25">
      <c r="B25" s="23" t="s">
        <v>52</v>
      </c>
      <c r="C25" s="49">
        <f>AVERAGE('23.09 Bukasa-Wakiso'!C25,'24.09 Bukasa-Wakiso'!C25,'25.09 Bukasa-Wakiso'!C25,'27.09 Bukasa-Wakiso'!C25,'26.09 Bukasa-Wakiso'!C25,'28.09 Bukasa-Wakiso-24h'!C25,'29.09 Bukasa-Wakiso'!C25)</f>
        <v>5</v>
      </c>
      <c r="D25" s="49">
        <f>AVERAGE('23.09 Bukasa-Wakiso'!D25,'24.09 Bukasa-Wakiso'!D25,'25.09 Bukasa-Wakiso'!D25,'27.09 Bukasa-Wakiso'!D25,'26.09 Bukasa-Wakiso'!D25,'28.09 Bukasa-Wakiso-24h'!D25,'29.09 Bukasa-Wakiso'!D25)</f>
        <v>4.2857142857142856</v>
      </c>
      <c r="E25" s="49">
        <f>AVERAGE('23.09 Bukasa-Wakiso'!E25,'24.09 Bukasa-Wakiso'!E25,'25.09 Bukasa-Wakiso'!E25,'27.09 Bukasa-Wakiso'!E25,'26.09 Bukasa-Wakiso'!E25,'28.09 Bukasa-Wakiso-24h'!E25,'29.09 Bukasa-Wakiso'!E25)</f>
        <v>1.7142857142857142</v>
      </c>
      <c r="F25" s="49">
        <f>AVERAGE('23.09 Bukasa-Wakiso'!F25,'24.09 Bukasa-Wakiso'!F25,'25.09 Bukasa-Wakiso'!F25,'27.09 Bukasa-Wakiso'!F25,'26.09 Bukasa-Wakiso'!F25,'28.09 Bukasa-Wakiso-24h'!F25,'29.09 Bukasa-Wakiso'!F25)</f>
        <v>0.42857142857142855</v>
      </c>
      <c r="G25" s="49">
        <f>AVERAGE('23.09 Bukasa-Wakiso'!G25,'24.09 Bukasa-Wakiso'!G25,'25.09 Bukasa-Wakiso'!G25,'27.09 Bukasa-Wakiso'!G25,'26.09 Bukasa-Wakiso'!G25,'28.09 Bukasa-Wakiso-24h'!G25,'29.09 Bukasa-Wakiso'!G25)</f>
        <v>0</v>
      </c>
      <c r="H25" s="49">
        <f>AVERAGE('23.09 Bukasa-Wakiso'!H25,'24.09 Bukasa-Wakiso'!H25,'25.09 Bukasa-Wakiso'!H25,'27.09 Bukasa-Wakiso'!H25,'26.09 Bukasa-Wakiso'!H25,'28.09 Bukasa-Wakiso-24h'!H25,'29.09 Bukasa-Wakiso'!H25)</f>
        <v>0.14285714285714285</v>
      </c>
      <c r="I25" s="49">
        <f>AVERAGE('23.09 Bukasa-Wakiso'!I25,'24.09 Bukasa-Wakiso'!I25,'25.09 Bukasa-Wakiso'!I25,'27.09 Bukasa-Wakiso'!I25,'26.09 Bukasa-Wakiso'!I25,'28.09 Bukasa-Wakiso-24h'!I25,'29.09 Bukasa-Wakiso'!I25)</f>
        <v>1.5714285714285714</v>
      </c>
      <c r="J25" s="49">
        <f>AVERAGE('23.09 Bukasa-Wakiso'!J25,'24.09 Bukasa-Wakiso'!J25,'25.09 Bukasa-Wakiso'!J25,'27.09 Bukasa-Wakiso'!J25,'26.09 Bukasa-Wakiso'!J25,'28.09 Bukasa-Wakiso-24h'!J25,'29.09 Bukasa-Wakiso'!J25)</f>
        <v>0.5714285714285714</v>
      </c>
      <c r="K25" s="49">
        <f>AVERAGE('23.09 Bukasa-Wakiso'!K25,'24.09 Bukasa-Wakiso'!K25,'25.09 Bukasa-Wakiso'!K25,'27.09 Bukasa-Wakiso'!K25,'26.09 Bukasa-Wakiso'!K25,'28.09 Bukasa-Wakiso-24h'!K25,'29.09 Bukasa-Wakiso'!K25)</f>
        <v>0</v>
      </c>
      <c r="L25" s="49">
        <f>AVERAGE('23.09 Bukasa-Wakiso'!L25,'24.09 Bukasa-Wakiso'!L25,'25.09 Bukasa-Wakiso'!L25,'27.09 Bukasa-Wakiso'!L25,'26.09 Bukasa-Wakiso'!L25,'28.09 Bukasa-Wakiso-24h'!L25,'29.09 Bukasa-Wakiso'!L25)</f>
        <v>0</v>
      </c>
      <c r="M25" s="49">
        <f>AVERAGE('23.09 Bukasa-Wakiso'!M25,'24.09 Bukasa-Wakiso'!M25,'25.09 Bukasa-Wakiso'!M25,'27.09 Bukasa-Wakiso'!M25,'26.09 Bukasa-Wakiso'!M25,'28.09 Bukasa-Wakiso-24h'!M25,'29.09 Bukasa-Wakiso'!M25)</f>
        <v>12.142857142857142</v>
      </c>
      <c r="N25" s="49">
        <f>AVERAGE('23.09 Bukasa-Wakiso'!N25,'24.09 Bukasa-Wakiso'!N25,'25.09 Bukasa-Wakiso'!N25,'27.09 Bukasa-Wakiso'!N25,'26.09 Bukasa-Wakiso'!N25,'28.09 Bukasa-Wakiso-24h'!N25,'29.09 Bukasa-Wakiso'!N25)</f>
        <v>0</v>
      </c>
      <c r="O25" s="15">
        <f t="shared" si="0"/>
        <v>13.714285714285712</v>
      </c>
      <c r="P25" s="15">
        <f t="shared" si="1"/>
        <v>25.857142857142854</v>
      </c>
      <c r="R25" s="36" t="s">
        <v>149</v>
      </c>
      <c r="S25" s="34">
        <f t="shared" si="13"/>
        <v>20</v>
      </c>
      <c r="T25" s="34">
        <f t="shared" si="14"/>
        <v>8</v>
      </c>
      <c r="U25" s="34">
        <f t="shared" si="15"/>
        <v>6</v>
      </c>
      <c r="V25" s="34">
        <f t="shared" si="16"/>
        <v>6</v>
      </c>
      <c r="W25" s="34">
        <f t="shared" si="17"/>
        <v>0.5</v>
      </c>
      <c r="X25" s="34">
        <f t="shared" si="18"/>
        <v>0</v>
      </c>
      <c r="Y25" s="34">
        <f t="shared" si="19"/>
        <v>9</v>
      </c>
      <c r="Z25" s="34">
        <f t="shared" si="20"/>
        <v>1.5</v>
      </c>
      <c r="AA25" s="34">
        <f t="shared" si="21"/>
        <v>0</v>
      </c>
      <c r="AB25" s="34">
        <f t="shared" si="22"/>
        <v>0</v>
      </c>
      <c r="AC25" s="34">
        <f t="shared" si="23"/>
        <v>78.5</v>
      </c>
      <c r="AD25" s="34">
        <f t="shared" si="24"/>
        <v>0</v>
      </c>
      <c r="AE25" s="31">
        <f t="shared" si="13"/>
        <v>51</v>
      </c>
      <c r="AF25" s="31">
        <f t="shared" si="13"/>
        <v>129.5</v>
      </c>
    </row>
    <row r="26" spans="2:32" ht="23.1" customHeight="1" x14ac:dyDescent="0.25">
      <c r="B26" s="23" t="s">
        <v>53</v>
      </c>
      <c r="C26" s="49">
        <f>AVERAGE('23.09 Bukasa-Wakiso'!C26,'24.09 Bukasa-Wakiso'!C26,'25.09 Bukasa-Wakiso'!C26,'27.09 Bukasa-Wakiso'!C26,'26.09 Bukasa-Wakiso'!C26,'28.09 Bukasa-Wakiso-24h'!C26,'29.09 Bukasa-Wakiso'!C26)</f>
        <v>5</v>
      </c>
      <c r="D26" s="49">
        <f>AVERAGE('23.09 Bukasa-Wakiso'!D26,'24.09 Bukasa-Wakiso'!D26,'25.09 Bukasa-Wakiso'!D26,'27.09 Bukasa-Wakiso'!D26,'26.09 Bukasa-Wakiso'!D26,'28.09 Bukasa-Wakiso-24h'!D26,'29.09 Bukasa-Wakiso'!D26)</f>
        <v>2.8571428571428572</v>
      </c>
      <c r="E26" s="49">
        <f>AVERAGE('23.09 Bukasa-Wakiso'!E26,'24.09 Bukasa-Wakiso'!E26,'25.09 Bukasa-Wakiso'!E26,'27.09 Bukasa-Wakiso'!E26,'26.09 Bukasa-Wakiso'!E26,'28.09 Bukasa-Wakiso-24h'!E26,'29.09 Bukasa-Wakiso'!E26)</f>
        <v>1.1428571428571428</v>
      </c>
      <c r="F26" s="49">
        <f>AVERAGE('23.09 Bukasa-Wakiso'!F26,'24.09 Bukasa-Wakiso'!F26,'25.09 Bukasa-Wakiso'!F26,'27.09 Bukasa-Wakiso'!F26,'26.09 Bukasa-Wakiso'!F26,'28.09 Bukasa-Wakiso-24h'!F26,'29.09 Bukasa-Wakiso'!F26)</f>
        <v>0.8571428571428571</v>
      </c>
      <c r="G26" s="49">
        <f>AVERAGE('23.09 Bukasa-Wakiso'!G26,'24.09 Bukasa-Wakiso'!G26,'25.09 Bukasa-Wakiso'!G26,'27.09 Bukasa-Wakiso'!G26,'26.09 Bukasa-Wakiso'!G26,'28.09 Bukasa-Wakiso-24h'!G26,'29.09 Bukasa-Wakiso'!G26)</f>
        <v>0</v>
      </c>
      <c r="H26" s="49">
        <f>AVERAGE('23.09 Bukasa-Wakiso'!H26,'24.09 Bukasa-Wakiso'!H26,'25.09 Bukasa-Wakiso'!H26,'27.09 Bukasa-Wakiso'!H26,'26.09 Bukasa-Wakiso'!H26,'28.09 Bukasa-Wakiso-24h'!H26,'29.09 Bukasa-Wakiso'!H26)</f>
        <v>0</v>
      </c>
      <c r="I26" s="49">
        <f>AVERAGE('23.09 Bukasa-Wakiso'!I26,'24.09 Bukasa-Wakiso'!I26,'25.09 Bukasa-Wakiso'!I26,'27.09 Bukasa-Wakiso'!I26,'26.09 Bukasa-Wakiso'!I26,'28.09 Bukasa-Wakiso-24h'!I26,'29.09 Bukasa-Wakiso'!I26)</f>
        <v>2.7142857142857144</v>
      </c>
      <c r="J26" s="49">
        <f>AVERAGE('23.09 Bukasa-Wakiso'!J26,'24.09 Bukasa-Wakiso'!J26,'25.09 Bukasa-Wakiso'!J26,'27.09 Bukasa-Wakiso'!J26,'26.09 Bukasa-Wakiso'!J26,'28.09 Bukasa-Wakiso-24h'!J26,'29.09 Bukasa-Wakiso'!J26)</f>
        <v>0.14285714285714285</v>
      </c>
      <c r="K26" s="49">
        <f>AVERAGE('23.09 Bukasa-Wakiso'!K26,'24.09 Bukasa-Wakiso'!K26,'25.09 Bukasa-Wakiso'!K26,'27.09 Bukasa-Wakiso'!K26,'26.09 Bukasa-Wakiso'!K26,'28.09 Bukasa-Wakiso-24h'!K26,'29.09 Bukasa-Wakiso'!K26)</f>
        <v>0</v>
      </c>
      <c r="L26" s="49">
        <f>AVERAGE('23.09 Bukasa-Wakiso'!L26,'24.09 Bukasa-Wakiso'!L26,'25.09 Bukasa-Wakiso'!L26,'27.09 Bukasa-Wakiso'!L26,'26.09 Bukasa-Wakiso'!L26,'28.09 Bukasa-Wakiso-24h'!L26,'29.09 Bukasa-Wakiso'!L26)</f>
        <v>0</v>
      </c>
      <c r="M26" s="49">
        <f>AVERAGE('23.09 Bukasa-Wakiso'!M26,'24.09 Bukasa-Wakiso'!M26,'25.09 Bukasa-Wakiso'!M26,'27.09 Bukasa-Wakiso'!M26,'26.09 Bukasa-Wakiso'!M26,'28.09 Bukasa-Wakiso-24h'!M26,'29.09 Bukasa-Wakiso'!M26)</f>
        <v>13.285714285714286</v>
      </c>
      <c r="N26" s="49">
        <f>AVERAGE('23.09 Bukasa-Wakiso'!N26,'24.09 Bukasa-Wakiso'!N26,'25.09 Bukasa-Wakiso'!N26,'27.09 Bukasa-Wakiso'!N26,'26.09 Bukasa-Wakiso'!N26,'28.09 Bukasa-Wakiso-24h'!N26,'29.09 Bukasa-Wakiso'!N26)</f>
        <v>0</v>
      </c>
      <c r="O26" s="15">
        <f t="shared" si="0"/>
        <v>12.714285714285715</v>
      </c>
      <c r="P26" s="15">
        <f t="shared" si="1"/>
        <v>26</v>
      </c>
      <c r="R26" s="36" t="s">
        <v>150</v>
      </c>
      <c r="S26" s="34">
        <f t="shared" si="13"/>
        <v>19.5</v>
      </c>
      <c r="T26" s="34">
        <f t="shared" si="14"/>
        <v>8</v>
      </c>
      <c r="U26" s="34">
        <f t="shared" si="15"/>
        <v>4.5</v>
      </c>
      <c r="V26" s="34">
        <f t="shared" si="16"/>
        <v>8</v>
      </c>
      <c r="W26" s="34">
        <f t="shared" si="17"/>
        <v>0.5</v>
      </c>
      <c r="X26" s="34">
        <f t="shared" si="18"/>
        <v>0</v>
      </c>
      <c r="Y26" s="34">
        <f t="shared" si="19"/>
        <v>10.5</v>
      </c>
      <c r="Z26" s="34">
        <f t="shared" si="20"/>
        <v>2</v>
      </c>
      <c r="AA26" s="34">
        <f t="shared" si="21"/>
        <v>0</v>
      </c>
      <c r="AB26" s="34">
        <f t="shared" si="22"/>
        <v>0</v>
      </c>
      <c r="AC26" s="34">
        <f t="shared" si="23"/>
        <v>68.5</v>
      </c>
      <c r="AD26" s="34">
        <f t="shared" si="24"/>
        <v>0</v>
      </c>
      <c r="AE26" s="31">
        <f t="shared" si="13"/>
        <v>53</v>
      </c>
      <c r="AF26" s="31">
        <f t="shared" si="13"/>
        <v>121.5</v>
      </c>
    </row>
    <row r="27" spans="2:32" ht="23.1" customHeight="1" x14ac:dyDescent="0.25">
      <c r="B27" s="23" t="s">
        <v>54</v>
      </c>
      <c r="C27" s="49">
        <f>AVERAGE('23.09 Bukasa-Wakiso'!C27,'24.09 Bukasa-Wakiso'!C27,'25.09 Bukasa-Wakiso'!C27,'27.09 Bukasa-Wakiso'!C27,'26.09 Bukasa-Wakiso'!C27,'28.09 Bukasa-Wakiso-24h'!C27,'29.09 Bukasa-Wakiso'!C27)</f>
        <v>5.1428571428571432</v>
      </c>
      <c r="D27" s="49">
        <f>AVERAGE('23.09 Bukasa-Wakiso'!D27,'24.09 Bukasa-Wakiso'!D27,'25.09 Bukasa-Wakiso'!D27,'27.09 Bukasa-Wakiso'!D27,'26.09 Bukasa-Wakiso'!D27,'28.09 Bukasa-Wakiso-24h'!D27,'29.09 Bukasa-Wakiso'!D27)</f>
        <v>2.1428571428571428</v>
      </c>
      <c r="E27" s="49">
        <f>AVERAGE('23.09 Bukasa-Wakiso'!E27,'24.09 Bukasa-Wakiso'!E27,'25.09 Bukasa-Wakiso'!E27,'27.09 Bukasa-Wakiso'!E27,'26.09 Bukasa-Wakiso'!E27,'28.09 Bukasa-Wakiso-24h'!E27,'29.09 Bukasa-Wakiso'!E27)</f>
        <v>2</v>
      </c>
      <c r="F27" s="49">
        <f>AVERAGE('23.09 Bukasa-Wakiso'!F27,'24.09 Bukasa-Wakiso'!F27,'25.09 Bukasa-Wakiso'!F27,'27.09 Bukasa-Wakiso'!F27,'26.09 Bukasa-Wakiso'!F27,'28.09 Bukasa-Wakiso-24h'!F27,'29.09 Bukasa-Wakiso'!F27)</f>
        <v>0.5714285714285714</v>
      </c>
      <c r="G27" s="49">
        <f>AVERAGE('23.09 Bukasa-Wakiso'!G27,'24.09 Bukasa-Wakiso'!G27,'25.09 Bukasa-Wakiso'!G27,'27.09 Bukasa-Wakiso'!G27,'26.09 Bukasa-Wakiso'!G27,'28.09 Bukasa-Wakiso-24h'!G27,'29.09 Bukasa-Wakiso'!G27)</f>
        <v>0.2857142857142857</v>
      </c>
      <c r="H27" s="49">
        <f>AVERAGE('23.09 Bukasa-Wakiso'!H27,'24.09 Bukasa-Wakiso'!H27,'25.09 Bukasa-Wakiso'!H27,'27.09 Bukasa-Wakiso'!H27,'26.09 Bukasa-Wakiso'!H27,'28.09 Bukasa-Wakiso-24h'!H27,'29.09 Bukasa-Wakiso'!H27)</f>
        <v>0</v>
      </c>
      <c r="I27" s="49">
        <f>AVERAGE('23.09 Bukasa-Wakiso'!I27,'24.09 Bukasa-Wakiso'!I27,'25.09 Bukasa-Wakiso'!I27,'27.09 Bukasa-Wakiso'!I27,'26.09 Bukasa-Wakiso'!I27,'28.09 Bukasa-Wakiso-24h'!I27,'29.09 Bukasa-Wakiso'!I27)</f>
        <v>2.8571428571428572</v>
      </c>
      <c r="J27" s="49">
        <f>AVERAGE('23.09 Bukasa-Wakiso'!J27,'24.09 Bukasa-Wakiso'!J27,'25.09 Bukasa-Wakiso'!J27,'27.09 Bukasa-Wakiso'!J27,'26.09 Bukasa-Wakiso'!J27,'28.09 Bukasa-Wakiso-24h'!J27,'29.09 Bukasa-Wakiso'!J27)</f>
        <v>0</v>
      </c>
      <c r="K27" s="49">
        <f>AVERAGE('23.09 Bukasa-Wakiso'!K27,'24.09 Bukasa-Wakiso'!K27,'25.09 Bukasa-Wakiso'!K27,'27.09 Bukasa-Wakiso'!K27,'26.09 Bukasa-Wakiso'!K27,'28.09 Bukasa-Wakiso-24h'!K27,'29.09 Bukasa-Wakiso'!K27)</f>
        <v>0</v>
      </c>
      <c r="L27" s="49">
        <f>AVERAGE('23.09 Bukasa-Wakiso'!L27,'24.09 Bukasa-Wakiso'!L27,'25.09 Bukasa-Wakiso'!L27,'27.09 Bukasa-Wakiso'!L27,'26.09 Bukasa-Wakiso'!L27,'28.09 Bukasa-Wakiso-24h'!L27,'29.09 Bukasa-Wakiso'!L27)</f>
        <v>0</v>
      </c>
      <c r="M27" s="49">
        <f>AVERAGE('23.09 Bukasa-Wakiso'!M27,'24.09 Bukasa-Wakiso'!M27,'25.09 Bukasa-Wakiso'!M27,'27.09 Bukasa-Wakiso'!M27,'26.09 Bukasa-Wakiso'!M27,'28.09 Bukasa-Wakiso-24h'!M27,'29.09 Bukasa-Wakiso'!M27)</f>
        <v>15.571428571428571</v>
      </c>
      <c r="N27" s="49">
        <f>AVERAGE('23.09 Bukasa-Wakiso'!N27,'24.09 Bukasa-Wakiso'!N27,'25.09 Bukasa-Wakiso'!N27,'27.09 Bukasa-Wakiso'!N27,'26.09 Bukasa-Wakiso'!N27,'28.09 Bukasa-Wakiso-24h'!N27,'29.09 Bukasa-Wakiso'!N27)</f>
        <v>0</v>
      </c>
      <c r="O27" s="15">
        <f t="shared" si="0"/>
        <v>13.000000000000002</v>
      </c>
      <c r="P27" s="15">
        <f t="shared" si="1"/>
        <v>28.571428571428573</v>
      </c>
      <c r="R27" s="36" t="s">
        <v>151</v>
      </c>
      <c r="S27" s="34">
        <f t="shared" si="13"/>
        <v>18.5</v>
      </c>
      <c r="T27" s="34">
        <f t="shared" si="14"/>
        <v>6.5</v>
      </c>
      <c r="U27" s="34">
        <f t="shared" si="15"/>
        <v>5</v>
      </c>
      <c r="V27" s="34">
        <f t="shared" si="16"/>
        <v>11</v>
      </c>
      <c r="W27" s="34">
        <f t="shared" si="17"/>
        <v>0.5</v>
      </c>
      <c r="X27" s="34">
        <f t="shared" si="18"/>
        <v>0</v>
      </c>
      <c r="Y27" s="34">
        <f t="shared" si="19"/>
        <v>8.5</v>
      </c>
      <c r="Z27" s="34">
        <f t="shared" si="20"/>
        <v>1.5</v>
      </c>
      <c r="AA27" s="34">
        <f t="shared" si="21"/>
        <v>0.5</v>
      </c>
      <c r="AB27" s="34">
        <f t="shared" si="22"/>
        <v>0</v>
      </c>
      <c r="AC27" s="34">
        <f t="shared" si="23"/>
        <v>60</v>
      </c>
      <c r="AD27" s="34">
        <f t="shared" si="24"/>
        <v>0</v>
      </c>
      <c r="AE27" s="31">
        <f t="shared" si="13"/>
        <v>52</v>
      </c>
      <c r="AF27" s="31">
        <f t="shared" si="13"/>
        <v>112</v>
      </c>
    </row>
    <row r="28" spans="2:32" ht="23.1" customHeight="1" x14ac:dyDescent="0.25">
      <c r="B28" s="23" t="s">
        <v>55</v>
      </c>
      <c r="C28" s="49">
        <f>AVERAGE('23.09 Bukasa-Wakiso'!C28,'24.09 Bukasa-Wakiso'!C28,'25.09 Bukasa-Wakiso'!C28,'27.09 Bukasa-Wakiso'!C28,'26.09 Bukasa-Wakiso'!C28,'28.09 Bukasa-Wakiso-24h'!C28,'29.09 Bukasa-Wakiso'!C28)</f>
        <v>4.5714285714285712</v>
      </c>
      <c r="D28" s="49">
        <f>AVERAGE('23.09 Bukasa-Wakiso'!D28,'24.09 Bukasa-Wakiso'!D28,'25.09 Bukasa-Wakiso'!D28,'27.09 Bukasa-Wakiso'!D28,'26.09 Bukasa-Wakiso'!D28,'28.09 Bukasa-Wakiso-24h'!D28,'29.09 Bukasa-Wakiso'!D28)</f>
        <v>3.1428571428571428</v>
      </c>
      <c r="E28" s="49">
        <f>AVERAGE('23.09 Bukasa-Wakiso'!E28,'24.09 Bukasa-Wakiso'!E28,'25.09 Bukasa-Wakiso'!E28,'27.09 Bukasa-Wakiso'!E28,'26.09 Bukasa-Wakiso'!E28,'28.09 Bukasa-Wakiso-24h'!E28,'29.09 Bukasa-Wakiso'!E28)</f>
        <v>0.8571428571428571</v>
      </c>
      <c r="F28" s="49">
        <f>AVERAGE('23.09 Bukasa-Wakiso'!F28,'24.09 Bukasa-Wakiso'!F28,'25.09 Bukasa-Wakiso'!F28,'27.09 Bukasa-Wakiso'!F28,'26.09 Bukasa-Wakiso'!F28,'28.09 Bukasa-Wakiso-24h'!F28,'29.09 Bukasa-Wakiso'!F28)</f>
        <v>0.5714285714285714</v>
      </c>
      <c r="G28" s="49">
        <f>AVERAGE('23.09 Bukasa-Wakiso'!G28,'24.09 Bukasa-Wakiso'!G28,'25.09 Bukasa-Wakiso'!G28,'27.09 Bukasa-Wakiso'!G28,'26.09 Bukasa-Wakiso'!G28,'28.09 Bukasa-Wakiso-24h'!G28,'29.09 Bukasa-Wakiso'!G28)</f>
        <v>0</v>
      </c>
      <c r="H28" s="49">
        <f>AVERAGE('23.09 Bukasa-Wakiso'!H28,'24.09 Bukasa-Wakiso'!H28,'25.09 Bukasa-Wakiso'!H28,'27.09 Bukasa-Wakiso'!H28,'26.09 Bukasa-Wakiso'!H28,'28.09 Bukasa-Wakiso-24h'!H28,'29.09 Bukasa-Wakiso'!H28)</f>
        <v>0</v>
      </c>
      <c r="I28" s="49">
        <f>AVERAGE('23.09 Bukasa-Wakiso'!I28,'24.09 Bukasa-Wakiso'!I28,'25.09 Bukasa-Wakiso'!I28,'27.09 Bukasa-Wakiso'!I28,'26.09 Bukasa-Wakiso'!I28,'28.09 Bukasa-Wakiso-24h'!I28,'29.09 Bukasa-Wakiso'!I28)</f>
        <v>3.4285714285714284</v>
      </c>
      <c r="J28" s="49">
        <f>AVERAGE('23.09 Bukasa-Wakiso'!J28,'24.09 Bukasa-Wakiso'!J28,'25.09 Bukasa-Wakiso'!J28,'27.09 Bukasa-Wakiso'!J28,'26.09 Bukasa-Wakiso'!J28,'28.09 Bukasa-Wakiso-24h'!J28,'29.09 Bukasa-Wakiso'!J28)</f>
        <v>0.2857142857142857</v>
      </c>
      <c r="K28" s="49">
        <f>AVERAGE('23.09 Bukasa-Wakiso'!K28,'24.09 Bukasa-Wakiso'!K28,'25.09 Bukasa-Wakiso'!K28,'27.09 Bukasa-Wakiso'!K28,'26.09 Bukasa-Wakiso'!K28,'28.09 Bukasa-Wakiso-24h'!K28,'29.09 Bukasa-Wakiso'!K28)</f>
        <v>0</v>
      </c>
      <c r="L28" s="49">
        <f>AVERAGE('23.09 Bukasa-Wakiso'!L28,'24.09 Bukasa-Wakiso'!L28,'25.09 Bukasa-Wakiso'!L28,'27.09 Bukasa-Wakiso'!L28,'26.09 Bukasa-Wakiso'!L28,'28.09 Bukasa-Wakiso-24h'!L28,'29.09 Bukasa-Wakiso'!L28)</f>
        <v>0</v>
      </c>
      <c r="M28" s="49">
        <f>AVERAGE('23.09 Bukasa-Wakiso'!M28,'24.09 Bukasa-Wakiso'!M28,'25.09 Bukasa-Wakiso'!M28,'27.09 Bukasa-Wakiso'!M28,'26.09 Bukasa-Wakiso'!M28,'28.09 Bukasa-Wakiso-24h'!M28,'29.09 Bukasa-Wakiso'!M28)</f>
        <v>15.428571428571429</v>
      </c>
      <c r="N28" s="49">
        <f>AVERAGE('23.09 Bukasa-Wakiso'!N28,'24.09 Bukasa-Wakiso'!N28,'25.09 Bukasa-Wakiso'!N28,'27.09 Bukasa-Wakiso'!N28,'26.09 Bukasa-Wakiso'!N28,'28.09 Bukasa-Wakiso-24h'!N28,'29.09 Bukasa-Wakiso'!N28)</f>
        <v>0</v>
      </c>
      <c r="O28" s="15">
        <f t="shared" si="0"/>
        <v>12.857142857142858</v>
      </c>
      <c r="P28" s="15">
        <f t="shared" si="1"/>
        <v>28.285714285714285</v>
      </c>
      <c r="R28" s="36" t="s">
        <v>152</v>
      </c>
      <c r="S28" s="34">
        <f t="shared" si="13"/>
        <v>21.5</v>
      </c>
      <c r="T28" s="34">
        <f t="shared" si="14"/>
        <v>7.5</v>
      </c>
      <c r="U28" s="34">
        <f t="shared" si="15"/>
        <v>3.5</v>
      </c>
      <c r="V28" s="34">
        <f t="shared" si="16"/>
        <v>9.5</v>
      </c>
      <c r="W28" s="34">
        <f t="shared" si="17"/>
        <v>1</v>
      </c>
      <c r="X28" s="34">
        <f t="shared" si="18"/>
        <v>0</v>
      </c>
      <c r="Y28" s="34">
        <f t="shared" si="19"/>
        <v>7.5</v>
      </c>
      <c r="Z28" s="34">
        <f t="shared" si="20"/>
        <v>2</v>
      </c>
      <c r="AA28" s="34">
        <f t="shared" si="21"/>
        <v>0.5</v>
      </c>
      <c r="AB28" s="34">
        <f t="shared" si="22"/>
        <v>0</v>
      </c>
      <c r="AC28" s="34">
        <f t="shared" si="23"/>
        <v>64</v>
      </c>
      <c r="AD28" s="34">
        <f t="shared" si="24"/>
        <v>0</v>
      </c>
      <c r="AE28" s="31">
        <f t="shared" si="13"/>
        <v>53</v>
      </c>
      <c r="AF28" s="31">
        <f t="shared" si="13"/>
        <v>117</v>
      </c>
    </row>
    <row r="29" spans="2:32" ht="23.1" customHeight="1" x14ac:dyDescent="0.25">
      <c r="B29" s="23" t="s">
        <v>56</v>
      </c>
      <c r="C29" s="49">
        <f>AVERAGE('23.09 Bukasa-Wakiso'!C29,'24.09 Bukasa-Wakiso'!C29,'25.09 Bukasa-Wakiso'!C29,'27.09 Bukasa-Wakiso'!C29,'26.09 Bukasa-Wakiso'!C29,'28.09 Bukasa-Wakiso-24h'!C29,'29.09 Bukasa-Wakiso'!C29)</f>
        <v>5.7142857142857144</v>
      </c>
      <c r="D29" s="49">
        <f>AVERAGE('23.09 Bukasa-Wakiso'!D29,'24.09 Bukasa-Wakiso'!D29,'25.09 Bukasa-Wakiso'!D29,'27.09 Bukasa-Wakiso'!D29,'26.09 Bukasa-Wakiso'!D29,'28.09 Bukasa-Wakiso-24h'!D29,'29.09 Bukasa-Wakiso'!D29)</f>
        <v>3.7142857142857144</v>
      </c>
      <c r="E29" s="49">
        <f>AVERAGE('23.09 Bukasa-Wakiso'!E29,'24.09 Bukasa-Wakiso'!E29,'25.09 Bukasa-Wakiso'!E29,'27.09 Bukasa-Wakiso'!E29,'26.09 Bukasa-Wakiso'!E29,'28.09 Bukasa-Wakiso-24h'!E29,'29.09 Bukasa-Wakiso'!E29)</f>
        <v>1.4285714285714286</v>
      </c>
      <c r="F29" s="49">
        <f>AVERAGE('23.09 Bukasa-Wakiso'!F29,'24.09 Bukasa-Wakiso'!F29,'25.09 Bukasa-Wakiso'!F29,'27.09 Bukasa-Wakiso'!F29,'26.09 Bukasa-Wakiso'!F29,'28.09 Bukasa-Wakiso-24h'!F29,'29.09 Bukasa-Wakiso'!F29)</f>
        <v>0.42857142857142855</v>
      </c>
      <c r="G29" s="49">
        <f>AVERAGE('23.09 Bukasa-Wakiso'!G29,'24.09 Bukasa-Wakiso'!G29,'25.09 Bukasa-Wakiso'!G29,'27.09 Bukasa-Wakiso'!G29,'26.09 Bukasa-Wakiso'!G29,'28.09 Bukasa-Wakiso-24h'!G29,'29.09 Bukasa-Wakiso'!G29)</f>
        <v>0.14285714285714285</v>
      </c>
      <c r="H29" s="49">
        <f>AVERAGE('23.09 Bukasa-Wakiso'!H29,'24.09 Bukasa-Wakiso'!H29,'25.09 Bukasa-Wakiso'!H29,'27.09 Bukasa-Wakiso'!H29,'26.09 Bukasa-Wakiso'!H29,'28.09 Bukasa-Wakiso-24h'!H29,'29.09 Bukasa-Wakiso'!H29)</f>
        <v>0</v>
      </c>
      <c r="I29" s="49">
        <f>AVERAGE('23.09 Bukasa-Wakiso'!I29,'24.09 Bukasa-Wakiso'!I29,'25.09 Bukasa-Wakiso'!I29,'27.09 Bukasa-Wakiso'!I29,'26.09 Bukasa-Wakiso'!I29,'28.09 Bukasa-Wakiso-24h'!I29,'29.09 Bukasa-Wakiso'!I29)</f>
        <v>2.8571428571428572</v>
      </c>
      <c r="J29" s="49">
        <f>AVERAGE('23.09 Bukasa-Wakiso'!J29,'24.09 Bukasa-Wakiso'!J29,'25.09 Bukasa-Wakiso'!J29,'27.09 Bukasa-Wakiso'!J29,'26.09 Bukasa-Wakiso'!J29,'28.09 Bukasa-Wakiso-24h'!J29,'29.09 Bukasa-Wakiso'!J29)</f>
        <v>0.14285714285714285</v>
      </c>
      <c r="K29" s="49">
        <f>AVERAGE('23.09 Bukasa-Wakiso'!K29,'24.09 Bukasa-Wakiso'!K29,'25.09 Bukasa-Wakiso'!K29,'27.09 Bukasa-Wakiso'!K29,'26.09 Bukasa-Wakiso'!K29,'28.09 Bukasa-Wakiso-24h'!K29,'29.09 Bukasa-Wakiso'!K29)</f>
        <v>0</v>
      </c>
      <c r="L29" s="49">
        <f>AVERAGE('23.09 Bukasa-Wakiso'!L29,'24.09 Bukasa-Wakiso'!L29,'25.09 Bukasa-Wakiso'!L29,'27.09 Bukasa-Wakiso'!L29,'26.09 Bukasa-Wakiso'!L29,'28.09 Bukasa-Wakiso-24h'!L29,'29.09 Bukasa-Wakiso'!L29)</f>
        <v>0</v>
      </c>
      <c r="M29" s="49">
        <f>AVERAGE('23.09 Bukasa-Wakiso'!M29,'24.09 Bukasa-Wakiso'!M29,'25.09 Bukasa-Wakiso'!M29,'27.09 Bukasa-Wakiso'!M29,'26.09 Bukasa-Wakiso'!M29,'28.09 Bukasa-Wakiso-24h'!M29,'29.09 Bukasa-Wakiso'!M29)</f>
        <v>13.857142857142858</v>
      </c>
      <c r="N29" s="49">
        <f>AVERAGE('23.09 Bukasa-Wakiso'!N29,'24.09 Bukasa-Wakiso'!N29,'25.09 Bukasa-Wakiso'!N29,'27.09 Bukasa-Wakiso'!N29,'26.09 Bukasa-Wakiso'!N29,'28.09 Bukasa-Wakiso-24h'!N29,'29.09 Bukasa-Wakiso'!N29)</f>
        <v>0</v>
      </c>
      <c r="O29" s="15">
        <f t="shared" si="0"/>
        <v>14.428571428571429</v>
      </c>
      <c r="P29" s="15">
        <f t="shared" si="1"/>
        <v>28.285714285714285</v>
      </c>
      <c r="R29" s="36" t="s">
        <v>153</v>
      </c>
      <c r="S29" s="34">
        <f t="shared" si="13"/>
        <v>25</v>
      </c>
      <c r="T29" s="34">
        <f t="shared" si="14"/>
        <v>5.5</v>
      </c>
      <c r="U29" s="34">
        <f t="shared" si="15"/>
        <v>6.5</v>
      </c>
      <c r="V29" s="34">
        <f t="shared" si="16"/>
        <v>10</v>
      </c>
      <c r="W29" s="34">
        <f t="shared" si="17"/>
        <v>0.5</v>
      </c>
      <c r="X29" s="34">
        <f t="shared" si="18"/>
        <v>0</v>
      </c>
      <c r="Y29" s="34">
        <f t="shared" si="19"/>
        <v>5.5</v>
      </c>
      <c r="Z29" s="34">
        <f t="shared" si="20"/>
        <v>2</v>
      </c>
      <c r="AA29" s="34">
        <f t="shared" si="21"/>
        <v>0.5</v>
      </c>
      <c r="AB29" s="34">
        <f t="shared" si="22"/>
        <v>0</v>
      </c>
      <c r="AC29" s="34">
        <f t="shared" si="23"/>
        <v>62.5</v>
      </c>
      <c r="AD29" s="34">
        <f t="shared" si="24"/>
        <v>0</v>
      </c>
      <c r="AE29" s="31">
        <f t="shared" si="13"/>
        <v>55.5</v>
      </c>
      <c r="AF29" s="31">
        <f t="shared" si="13"/>
        <v>118</v>
      </c>
    </row>
    <row r="30" spans="2:32" ht="23.1" customHeight="1" x14ac:dyDescent="0.25">
      <c r="B30" s="23" t="s">
        <v>57</v>
      </c>
      <c r="C30" s="49">
        <f>AVERAGE('23.09 Bukasa-Wakiso'!C30,'24.09 Bukasa-Wakiso'!C30,'25.09 Bukasa-Wakiso'!C30,'27.09 Bukasa-Wakiso'!C30,'26.09 Bukasa-Wakiso'!C30,'28.09 Bukasa-Wakiso-24h'!C30,'29.09 Bukasa-Wakiso'!C30)</f>
        <v>5.5714285714285712</v>
      </c>
      <c r="D30" s="49">
        <f>AVERAGE('23.09 Bukasa-Wakiso'!D30,'24.09 Bukasa-Wakiso'!D30,'25.09 Bukasa-Wakiso'!D30,'27.09 Bukasa-Wakiso'!D30,'26.09 Bukasa-Wakiso'!D30,'28.09 Bukasa-Wakiso-24h'!D30,'29.09 Bukasa-Wakiso'!D30)</f>
        <v>2.8571428571428572</v>
      </c>
      <c r="E30" s="49">
        <f>AVERAGE('23.09 Bukasa-Wakiso'!E30,'24.09 Bukasa-Wakiso'!E30,'25.09 Bukasa-Wakiso'!E30,'27.09 Bukasa-Wakiso'!E30,'26.09 Bukasa-Wakiso'!E30,'28.09 Bukasa-Wakiso-24h'!E30,'29.09 Bukasa-Wakiso'!E30)</f>
        <v>1</v>
      </c>
      <c r="F30" s="49">
        <f>AVERAGE('23.09 Bukasa-Wakiso'!F30,'24.09 Bukasa-Wakiso'!F30,'25.09 Bukasa-Wakiso'!F30,'27.09 Bukasa-Wakiso'!F30,'26.09 Bukasa-Wakiso'!F30,'28.09 Bukasa-Wakiso-24h'!F30,'29.09 Bukasa-Wakiso'!F30)</f>
        <v>0.8571428571428571</v>
      </c>
      <c r="G30" s="49">
        <f>AVERAGE('23.09 Bukasa-Wakiso'!G30,'24.09 Bukasa-Wakiso'!G30,'25.09 Bukasa-Wakiso'!G30,'27.09 Bukasa-Wakiso'!G30,'26.09 Bukasa-Wakiso'!G30,'28.09 Bukasa-Wakiso-24h'!G30,'29.09 Bukasa-Wakiso'!G30)</f>
        <v>0</v>
      </c>
      <c r="H30" s="49">
        <f>AVERAGE('23.09 Bukasa-Wakiso'!H30,'24.09 Bukasa-Wakiso'!H30,'25.09 Bukasa-Wakiso'!H30,'27.09 Bukasa-Wakiso'!H30,'26.09 Bukasa-Wakiso'!H30,'28.09 Bukasa-Wakiso-24h'!H30,'29.09 Bukasa-Wakiso'!H30)</f>
        <v>0</v>
      </c>
      <c r="I30" s="49">
        <f>AVERAGE('23.09 Bukasa-Wakiso'!I30,'24.09 Bukasa-Wakiso'!I30,'25.09 Bukasa-Wakiso'!I30,'27.09 Bukasa-Wakiso'!I30,'26.09 Bukasa-Wakiso'!I30,'28.09 Bukasa-Wakiso-24h'!I30,'29.09 Bukasa-Wakiso'!I30)</f>
        <v>2.4285714285714284</v>
      </c>
      <c r="J30" s="49">
        <f>AVERAGE('23.09 Bukasa-Wakiso'!J30,'24.09 Bukasa-Wakiso'!J30,'25.09 Bukasa-Wakiso'!J30,'27.09 Bukasa-Wakiso'!J30,'26.09 Bukasa-Wakiso'!J30,'28.09 Bukasa-Wakiso-24h'!J30,'29.09 Bukasa-Wakiso'!J30)</f>
        <v>0.42857142857142855</v>
      </c>
      <c r="K30" s="49">
        <f>AVERAGE('23.09 Bukasa-Wakiso'!K30,'24.09 Bukasa-Wakiso'!K30,'25.09 Bukasa-Wakiso'!K30,'27.09 Bukasa-Wakiso'!K30,'26.09 Bukasa-Wakiso'!K30,'28.09 Bukasa-Wakiso-24h'!K30,'29.09 Bukasa-Wakiso'!K30)</f>
        <v>0</v>
      </c>
      <c r="L30" s="49">
        <f>AVERAGE('23.09 Bukasa-Wakiso'!L30,'24.09 Bukasa-Wakiso'!L30,'25.09 Bukasa-Wakiso'!L30,'27.09 Bukasa-Wakiso'!L30,'26.09 Bukasa-Wakiso'!L30,'28.09 Bukasa-Wakiso-24h'!L30,'29.09 Bukasa-Wakiso'!L30)</f>
        <v>0</v>
      </c>
      <c r="M30" s="49">
        <f>AVERAGE('23.09 Bukasa-Wakiso'!M30,'24.09 Bukasa-Wakiso'!M30,'25.09 Bukasa-Wakiso'!M30,'27.09 Bukasa-Wakiso'!M30,'26.09 Bukasa-Wakiso'!M30,'28.09 Bukasa-Wakiso-24h'!M30,'29.09 Bukasa-Wakiso'!M30)</f>
        <v>14.571428571428571</v>
      </c>
      <c r="N30" s="49">
        <f>AVERAGE('23.09 Bukasa-Wakiso'!N30,'24.09 Bukasa-Wakiso'!N30,'25.09 Bukasa-Wakiso'!N30,'27.09 Bukasa-Wakiso'!N30,'26.09 Bukasa-Wakiso'!N30,'28.09 Bukasa-Wakiso-24h'!N30,'29.09 Bukasa-Wakiso'!N30)</f>
        <v>0</v>
      </c>
      <c r="O30" s="15">
        <f t="shared" si="0"/>
        <v>13.142857142857144</v>
      </c>
      <c r="P30" s="15">
        <f t="shared" si="1"/>
        <v>27.714285714285715</v>
      </c>
      <c r="R30" s="36" t="s">
        <v>154</v>
      </c>
      <c r="S30" s="34">
        <f t="shared" si="13"/>
        <v>24.5</v>
      </c>
      <c r="T30" s="34">
        <f t="shared" si="14"/>
        <v>4.5</v>
      </c>
      <c r="U30" s="34">
        <f t="shared" si="15"/>
        <v>8</v>
      </c>
      <c r="V30" s="34">
        <f t="shared" si="16"/>
        <v>7.5</v>
      </c>
      <c r="W30" s="34">
        <f t="shared" si="17"/>
        <v>0.5</v>
      </c>
      <c r="X30" s="34">
        <f t="shared" si="18"/>
        <v>0</v>
      </c>
      <c r="Y30" s="34">
        <f t="shared" si="19"/>
        <v>2.5</v>
      </c>
      <c r="Z30" s="34">
        <f t="shared" si="20"/>
        <v>2</v>
      </c>
      <c r="AA30" s="34">
        <f t="shared" si="21"/>
        <v>0.5</v>
      </c>
      <c r="AB30" s="34">
        <f t="shared" si="22"/>
        <v>0</v>
      </c>
      <c r="AC30" s="34">
        <f t="shared" si="23"/>
        <v>62.5</v>
      </c>
      <c r="AD30" s="34">
        <f t="shared" si="24"/>
        <v>0</v>
      </c>
      <c r="AE30" s="31">
        <f t="shared" si="13"/>
        <v>50</v>
      </c>
      <c r="AF30" s="31">
        <f t="shared" si="13"/>
        <v>112.5</v>
      </c>
    </row>
    <row r="31" spans="2:32" ht="23.1" customHeight="1" x14ac:dyDescent="0.25">
      <c r="B31" s="24" t="s">
        <v>58</v>
      </c>
      <c r="C31" s="49">
        <f>AVERAGE('23.09 Bukasa-Wakiso'!C31,'24.09 Bukasa-Wakiso'!C31,'25.09 Bukasa-Wakiso'!C31,'27.09 Bukasa-Wakiso'!C31,'26.09 Bukasa-Wakiso'!C31,'28.09 Bukasa-Wakiso-24h'!C31,'29.09 Bukasa-Wakiso'!C31)</f>
        <v>5.2857142857142856</v>
      </c>
      <c r="D31" s="49">
        <f>AVERAGE('23.09 Bukasa-Wakiso'!D31,'24.09 Bukasa-Wakiso'!D31,'25.09 Bukasa-Wakiso'!D31,'27.09 Bukasa-Wakiso'!D31,'26.09 Bukasa-Wakiso'!D31,'28.09 Bukasa-Wakiso-24h'!D31,'29.09 Bukasa-Wakiso'!D31)</f>
        <v>2.2857142857142856</v>
      </c>
      <c r="E31" s="49">
        <f>AVERAGE('23.09 Bukasa-Wakiso'!E31,'24.09 Bukasa-Wakiso'!E31,'25.09 Bukasa-Wakiso'!E31,'27.09 Bukasa-Wakiso'!E31,'26.09 Bukasa-Wakiso'!E31,'28.09 Bukasa-Wakiso-24h'!E31,'29.09 Bukasa-Wakiso'!E31)</f>
        <v>1.1428571428571428</v>
      </c>
      <c r="F31" s="49">
        <f>AVERAGE('23.09 Bukasa-Wakiso'!F31,'24.09 Bukasa-Wakiso'!F31,'25.09 Bukasa-Wakiso'!F31,'27.09 Bukasa-Wakiso'!F31,'26.09 Bukasa-Wakiso'!F31,'28.09 Bukasa-Wakiso-24h'!F31,'29.09 Bukasa-Wakiso'!F31)</f>
        <v>0.8571428571428571</v>
      </c>
      <c r="G31" s="49">
        <f>AVERAGE('23.09 Bukasa-Wakiso'!G31,'24.09 Bukasa-Wakiso'!G31,'25.09 Bukasa-Wakiso'!G31,'27.09 Bukasa-Wakiso'!G31,'26.09 Bukasa-Wakiso'!G31,'28.09 Bukasa-Wakiso-24h'!G31,'29.09 Bukasa-Wakiso'!G31)</f>
        <v>0.42857142857142855</v>
      </c>
      <c r="H31" s="49">
        <f>AVERAGE('23.09 Bukasa-Wakiso'!H31,'24.09 Bukasa-Wakiso'!H31,'25.09 Bukasa-Wakiso'!H31,'27.09 Bukasa-Wakiso'!H31,'26.09 Bukasa-Wakiso'!H31,'28.09 Bukasa-Wakiso-24h'!H31,'29.09 Bukasa-Wakiso'!H31)</f>
        <v>0</v>
      </c>
      <c r="I31" s="49">
        <f>AVERAGE('23.09 Bukasa-Wakiso'!I31,'24.09 Bukasa-Wakiso'!I31,'25.09 Bukasa-Wakiso'!I31,'27.09 Bukasa-Wakiso'!I31,'26.09 Bukasa-Wakiso'!I31,'28.09 Bukasa-Wakiso-24h'!I31,'29.09 Bukasa-Wakiso'!I31)</f>
        <v>1.8571428571428572</v>
      </c>
      <c r="J31" s="49">
        <f>AVERAGE('23.09 Bukasa-Wakiso'!J31,'24.09 Bukasa-Wakiso'!J31,'25.09 Bukasa-Wakiso'!J31,'27.09 Bukasa-Wakiso'!J31,'26.09 Bukasa-Wakiso'!J31,'28.09 Bukasa-Wakiso-24h'!J31,'29.09 Bukasa-Wakiso'!J31)</f>
        <v>0.2857142857142857</v>
      </c>
      <c r="K31" s="49">
        <f>AVERAGE('23.09 Bukasa-Wakiso'!K31,'24.09 Bukasa-Wakiso'!K31,'25.09 Bukasa-Wakiso'!K31,'27.09 Bukasa-Wakiso'!K31,'26.09 Bukasa-Wakiso'!K31,'28.09 Bukasa-Wakiso-24h'!K31,'29.09 Bukasa-Wakiso'!K31)</f>
        <v>0.14285714285714285</v>
      </c>
      <c r="L31" s="49">
        <f>AVERAGE('23.09 Bukasa-Wakiso'!L31,'24.09 Bukasa-Wakiso'!L31,'25.09 Bukasa-Wakiso'!L31,'27.09 Bukasa-Wakiso'!L31,'26.09 Bukasa-Wakiso'!L31,'28.09 Bukasa-Wakiso-24h'!L31,'29.09 Bukasa-Wakiso'!L31)</f>
        <v>0</v>
      </c>
      <c r="M31" s="49">
        <f>AVERAGE('23.09 Bukasa-Wakiso'!M31,'24.09 Bukasa-Wakiso'!M31,'25.09 Bukasa-Wakiso'!M31,'27.09 Bukasa-Wakiso'!M31,'26.09 Bukasa-Wakiso'!M31,'28.09 Bukasa-Wakiso-24h'!M31,'29.09 Bukasa-Wakiso'!M31)</f>
        <v>16.714285714285715</v>
      </c>
      <c r="N31" s="49">
        <f>AVERAGE('23.09 Bukasa-Wakiso'!N31,'24.09 Bukasa-Wakiso'!N31,'25.09 Bukasa-Wakiso'!N31,'27.09 Bukasa-Wakiso'!N31,'26.09 Bukasa-Wakiso'!N31,'28.09 Bukasa-Wakiso-24h'!N31,'29.09 Bukasa-Wakiso'!N31)</f>
        <v>0</v>
      </c>
      <c r="O31" s="15">
        <f t="shared" si="0"/>
        <v>12.285714285714286</v>
      </c>
      <c r="P31" s="15">
        <f t="shared" si="1"/>
        <v>29</v>
      </c>
      <c r="R31" s="36" t="s">
        <v>155</v>
      </c>
      <c r="S31" s="34">
        <f t="shared" si="13"/>
        <v>24</v>
      </c>
      <c r="T31" s="34">
        <f t="shared" si="14"/>
        <v>4</v>
      </c>
      <c r="U31" s="34">
        <f t="shared" si="15"/>
        <v>7</v>
      </c>
      <c r="V31" s="34">
        <f t="shared" si="16"/>
        <v>5</v>
      </c>
      <c r="W31" s="34">
        <f t="shared" si="17"/>
        <v>0.5</v>
      </c>
      <c r="X31" s="34">
        <f t="shared" si="18"/>
        <v>0</v>
      </c>
      <c r="Y31" s="34">
        <f t="shared" si="19"/>
        <v>1.5</v>
      </c>
      <c r="Z31" s="34">
        <f t="shared" si="20"/>
        <v>2</v>
      </c>
      <c r="AA31" s="34">
        <f t="shared" si="21"/>
        <v>0</v>
      </c>
      <c r="AB31" s="34">
        <f t="shared" si="22"/>
        <v>0</v>
      </c>
      <c r="AC31" s="34">
        <f t="shared" si="23"/>
        <v>54.5</v>
      </c>
      <c r="AD31" s="34">
        <f t="shared" si="24"/>
        <v>0</v>
      </c>
      <c r="AE31" s="31">
        <f t="shared" si="13"/>
        <v>44</v>
      </c>
      <c r="AF31" s="31">
        <f t="shared" si="13"/>
        <v>98.5</v>
      </c>
    </row>
    <row r="32" spans="2:32" ht="23.1" customHeight="1" x14ac:dyDescent="0.25">
      <c r="B32" s="24" t="s">
        <v>59</v>
      </c>
      <c r="C32" s="49">
        <f>AVERAGE('23.09 Bukasa-Wakiso'!C32,'24.09 Bukasa-Wakiso'!C32,'25.09 Bukasa-Wakiso'!C32,'27.09 Bukasa-Wakiso'!C32,'26.09 Bukasa-Wakiso'!C32,'28.09 Bukasa-Wakiso-24h'!C32,'29.09 Bukasa-Wakiso'!C32)</f>
        <v>5.1428571428571432</v>
      </c>
      <c r="D32" s="49">
        <f>AVERAGE('23.09 Bukasa-Wakiso'!D32,'24.09 Bukasa-Wakiso'!D32,'25.09 Bukasa-Wakiso'!D32,'27.09 Bukasa-Wakiso'!D32,'26.09 Bukasa-Wakiso'!D32,'28.09 Bukasa-Wakiso-24h'!D32,'29.09 Bukasa-Wakiso'!D32)</f>
        <v>3.4285714285714284</v>
      </c>
      <c r="E32" s="49">
        <f>AVERAGE('23.09 Bukasa-Wakiso'!E32,'24.09 Bukasa-Wakiso'!E32,'25.09 Bukasa-Wakiso'!E32,'27.09 Bukasa-Wakiso'!E32,'26.09 Bukasa-Wakiso'!E32,'28.09 Bukasa-Wakiso-24h'!E32,'29.09 Bukasa-Wakiso'!E32)</f>
        <v>1.4285714285714286</v>
      </c>
      <c r="F32" s="49">
        <f>AVERAGE('23.09 Bukasa-Wakiso'!F32,'24.09 Bukasa-Wakiso'!F32,'25.09 Bukasa-Wakiso'!F32,'27.09 Bukasa-Wakiso'!F32,'26.09 Bukasa-Wakiso'!F32,'28.09 Bukasa-Wakiso-24h'!F32,'29.09 Bukasa-Wakiso'!F32)</f>
        <v>0</v>
      </c>
      <c r="G32" s="49">
        <f>AVERAGE('23.09 Bukasa-Wakiso'!G32,'24.09 Bukasa-Wakiso'!G32,'25.09 Bukasa-Wakiso'!G32,'27.09 Bukasa-Wakiso'!G32,'26.09 Bukasa-Wakiso'!G32,'28.09 Bukasa-Wakiso-24h'!G32,'29.09 Bukasa-Wakiso'!G32)</f>
        <v>0.14285714285714285</v>
      </c>
      <c r="H32" s="49">
        <f>AVERAGE('23.09 Bukasa-Wakiso'!H32,'24.09 Bukasa-Wakiso'!H32,'25.09 Bukasa-Wakiso'!H32,'27.09 Bukasa-Wakiso'!H32,'26.09 Bukasa-Wakiso'!H32,'28.09 Bukasa-Wakiso-24h'!H32,'29.09 Bukasa-Wakiso'!H32)</f>
        <v>0</v>
      </c>
      <c r="I32" s="49">
        <f>AVERAGE('23.09 Bukasa-Wakiso'!I32,'24.09 Bukasa-Wakiso'!I32,'25.09 Bukasa-Wakiso'!I32,'27.09 Bukasa-Wakiso'!I32,'26.09 Bukasa-Wakiso'!I32,'28.09 Bukasa-Wakiso-24h'!I32,'29.09 Bukasa-Wakiso'!I32)</f>
        <v>3.7142857142857144</v>
      </c>
      <c r="J32" s="49">
        <f>AVERAGE('23.09 Bukasa-Wakiso'!J32,'24.09 Bukasa-Wakiso'!J32,'25.09 Bukasa-Wakiso'!J32,'27.09 Bukasa-Wakiso'!J32,'26.09 Bukasa-Wakiso'!J32,'28.09 Bukasa-Wakiso-24h'!J32,'29.09 Bukasa-Wakiso'!J32)</f>
        <v>0.5714285714285714</v>
      </c>
      <c r="K32" s="49">
        <f>AVERAGE('23.09 Bukasa-Wakiso'!K32,'24.09 Bukasa-Wakiso'!K32,'25.09 Bukasa-Wakiso'!K32,'27.09 Bukasa-Wakiso'!K32,'26.09 Bukasa-Wakiso'!K32,'28.09 Bukasa-Wakiso-24h'!K32,'29.09 Bukasa-Wakiso'!K32)</f>
        <v>0</v>
      </c>
      <c r="L32" s="49">
        <f>AVERAGE('23.09 Bukasa-Wakiso'!L32,'24.09 Bukasa-Wakiso'!L32,'25.09 Bukasa-Wakiso'!L32,'27.09 Bukasa-Wakiso'!L32,'26.09 Bukasa-Wakiso'!L32,'28.09 Bukasa-Wakiso-24h'!L32,'29.09 Bukasa-Wakiso'!L32)</f>
        <v>0</v>
      </c>
      <c r="M32" s="49">
        <f>AVERAGE('23.09 Bukasa-Wakiso'!M32,'24.09 Bukasa-Wakiso'!M32,'25.09 Bukasa-Wakiso'!M32,'27.09 Bukasa-Wakiso'!M32,'26.09 Bukasa-Wakiso'!M32,'28.09 Bukasa-Wakiso-24h'!M32,'29.09 Bukasa-Wakiso'!M32)</f>
        <v>17.571428571428573</v>
      </c>
      <c r="N32" s="49">
        <f>AVERAGE('23.09 Bukasa-Wakiso'!N32,'24.09 Bukasa-Wakiso'!N32,'25.09 Bukasa-Wakiso'!N32,'27.09 Bukasa-Wakiso'!N32,'26.09 Bukasa-Wakiso'!N32,'28.09 Bukasa-Wakiso-24h'!N32,'29.09 Bukasa-Wakiso'!N32)</f>
        <v>0.14285714285714285</v>
      </c>
      <c r="O32" s="15">
        <f t="shared" si="0"/>
        <v>14.571428571428571</v>
      </c>
      <c r="P32" s="15">
        <f t="shared" si="1"/>
        <v>32.142857142857146</v>
      </c>
      <c r="R32" s="1" t="s">
        <v>156</v>
      </c>
      <c r="S32" s="34">
        <f t="shared" si="13"/>
        <v>22.5</v>
      </c>
      <c r="T32" s="34">
        <f t="shared" si="14"/>
        <v>2.5</v>
      </c>
      <c r="U32" s="34">
        <f t="shared" si="15"/>
        <v>7</v>
      </c>
      <c r="V32" s="34">
        <f t="shared" si="16"/>
        <v>5.5</v>
      </c>
      <c r="W32" s="34">
        <f t="shared" si="17"/>
        <v>0</v>
      </c>
      <c r="X32" s="34">
        <f t="shared" si="18"/>
        <v>0</v>
      </c>
      <c r="Y32" s="34">
        <f t="shared" si="19"/>
        <v>1.5</v>
      </c>
      <c r="Z32" s="34">
        <f t="shared" si="20"/>
        <v>1.5</v>
      </c>
      <c r="AA32" s="34">
        <f t="shared" si="21"/>
        <v>0.5</v>
      </c>
      <c r="AB32" s="34">
        <f t="shared" si="22"/>
        <v>0</v>
      </c>
      <c r="AC32" s="34">
        <f t="shared" si="23"/>
        <v>40</v>
      </c>
      <c r="AD32" s="34">
        <f t="shared" si="24"/>
        <v>0</v>
      </c>
      <c r="AE32" s="31">
        <f t="shared" si="13"/>
        <v>41</v>
      </c>
      <c r="AF32" s="31">
        <f t="shared" si="13"/>
        <v>81</v>
      </c>
    </row>
    <row r="33" spans="2:32" ht="23.1" customHeight="1" x14ac:dyDescent="0.25">
      <c r="B33" s="23" t="s">
        <v>60</v>
      </c>
      <c r="C33" s="49">
        <f>AVERAGE('23.09 Bukasa-Wakiso'!C33,'24.09 Bukasa-Wakiso'!C33,'25.09 Bukasa-Wakiso'!C33,'27.09 Bukasa-Wakiso'!C33,'26.09 Bukasa-Wakiso'!C33,'28.09 Bukasa-Wakiso-24h'!C33,'29.09 Bukasa-Wakiso'!C33)</f>
        <v>5</v>
      </c>
      <c r="D33" s="49">
        <f>AVERAGE('23.09 Bukasa-Wakiso'!D33,'24.09 Bukasa-Wakiso'!D33,'25.09 Bukasa-Wakiso'!D33,'27.09 Bukasa-Wakiso'!D33,'26.09 Bukasa-Wakiso'!D33,'28.09 Bukasa-Wakiso-24h'!D33,'29.09 Bukasa-Wakiso'!D33)</f>
        <v>2.5714285714285716</v>
      </c>
      <c r="E33" s="49">
        <f>AVERAGE('23.09 Bukasa-Wakiso'!E33,'24.09 Bukasa-Wakiso'!E33,'25.09 Bukasa-Wakiso'!E33,'27.09 Bukasa-Wakiso'!E33,'26.09 Bukasa-Wakiso'!E33,'28.09 Bukasa-Wakiso-24h'!E33,'29.09 Bukasa-Wakiso'!E33)</f>
        <v>1</v>
      </c>
      <c r="F33" s="49">
        <f>AVERAGE('23.09 Bukasa-Wakiso'!F33,'24.09 Bukasa-Wakiso'!F33,'25.09 Bukasa-Wakiso'!F33,'27.09 Bukasa-Wakiso'!F33,'26.09 Bukasa-Wakiso'!F33,'28.09 Bukasa-Wakiso-24h'!F33,'29.09 Bukasa-Wakiso'!F33)</f>
        <v>0.42857142857142855</v>
      </c>
      <c r="G33" s="49">
        <f>AVERAGE('23.09 Bukasa-Wakiso'!G33,'24.09 Bukasa-Wakiso'!G33,'25.09 Bukasa-Wakiso'!G33,'27.09 Bukasa-Wakiso'!G33,'26.09 Bukasa-Wakiso'!G33,'28.09 Bukasa-Wakiso-24h'!G33,'29.09 Bukasa-Wakiso'!G33)</f>
        <v>0</v>
      </c>
      <c r="H33" s="49">
        <f>AVERAGE('23.09 Bukasa-Wakiso'!H33,'24.09 Bukasa-Wakiso'!H33,'25.09 Bukasa-Wakiso'!H33,'27.09 Bukasa-Wakiso'!H33,'26.09 Bukasa-Wakiso'!H33,'28.09 Bukasa-Wakiso-24h'!H33,'29.09 Bukasa-Wakiso'!H33)</f>
        <v>0</v>
      </c>
      <c r="I33" s="49">
        <f>AVERAGE('23.09 Bukasa-Wakiso'!I33,'24.09 Bukasa-Wakiso'!I33,'25.09 Bukasa-Wakiso'!I33,'27.09 Bukasa-Wakiso'!I33,'26.09 Bukasa-Wakiso'!I33,'28.09 Bukasa-Wakiso-24h'!I33,'29.09 Bukasa-Wakiso'!I33)</f>
        <v>1.2857142857142858</v>
      </c>
      <c r="J33" s="49">
        <f>AVERAGE('23.09 Bukasa-Wakiso'!J33,'24.09 Bukasa-Wakiso'!J33,'25.09 Bukasa-Wakiso'!J33,'27.09 Bukasa-Wakiso'!J33,'26.09 Bukasa-Wakiso'!J33,'28.09 Bukasa-Wakiso-24h'!J33,'29.09 Bukasa-Wakiso'!J33)</f>
        <v>0.14285714285714285</v>
      </c>
      <c r="K33" s="49">
        <f>AVERAGE('23.09 Bukasa-Wakiso'!K33,'24.09 Bukasa-Wakiso'!K33,'25.09 Bukasa-Wakiso'!K33,'27.09 Bukasa-Wakiso'!K33,'26.09 Bukasa-Wakiso'!K33,'28.09 Bukasa-Wakiso-24h'!K33,'29.09 Bukasa-Wakiso'!K33)</f>
        <v>0</v>
      </c>
      <c r="L33" s="49">
        <f>AVERAGE('23.09 Bukasa-Wakiso'!L33,'24.09 Bukasa-Wakiso'!L33,'25.09 Bukasa-Wakiso'!L33,'27.09 Bukasa-Wakiso'!L33,'26.09 Bukasa-Wakiso'!L33,'28.09 Bukasa-Wakiso-24h'!L33,'29.09 Bukasa-Wakiso'!L33)</f>
        <v>0</v>
      </c>
      <c r="M33" s="49">
        <f>AVERAGE('23.09 Bukasa-Wakiso'!M33,'24.09 Bukasa-Wakiso'!M33,'25.09 Bukasa-Wakiso'!M33,'27.09 Bukasa-Wakiso'!M33,'26.09 Bukasa-Wakiso'!M33,'28.09 Bukasa-Wakiso-24h'!M33,'29.09 Bukasa-Wakiso'!M33)</f>
        <v>10</v>
      </c>
      <c r="N33" s="49">
        <f>AVERAGE('23.09 Bukasa-Wakiso'!N33,'24.09 Bukasa-Wakiso'!N33,'25.09 Bukasa-Wakiso'!N33,'27.09 Bukasa-Wakiso'!N33,'26.09 Bukasa-Wakiso'!N33,'28.09 Bukasa-Wakiso-24h'!N33,'29.09 Bukasa-Wakiso'!N33)</f>
        <v>0</v>
      </c>
      <c r="O33" s="15">
        <f t="shared" si="0"/>
        <v>10.428571428571429</v>
      </c>
      <c r="P33" s="15">
        <f t="shared" si="1"/>
        <v>20.428571428571431</v>
      </c>
      <c r="R33" s="1" t="s">
        <v>157</v>
      </c>
      <c r="S33" s="34">
        <f t="shared" si="13"/>
        <v>20.5</v>
      </c>
      <c r="T33" s="34">
        <f t="shared" si="14"/>
        <v>2</v>
      </c>
      <c r="U33" s="34">
        <f t="shared" si="15"/>
        <v>4.5</v>
      </c>
      <c r="V33" s="34">
        <f t="shared" si="16"/>
        <v>5</v>
      </c>
      <c r="W33" s="34">
        <f t="shared" si="17"/>
        <v>0</v>
      </c>
      <c r="X33" s="34">
        <f t="shared" si="18"/>
        <v>0</v>
      </c>
      <c r="Y33" s="34">
        <f t="shared" si="19"/>
        <v>1</v>
      </c>
      <c r="Z33" s="34">
        <f t="shared" si="20"/>
        <v>1</v>
      </c>
      <c r="AA33" s="34">
        <f t="shared" si="21"/>
        <v>1</v>
      </c>
      <c r="AB33" s="34">
        <f t="shared" si="22"/>
        <v>0</v>
      </c>
      <c r="AC33" s="34">
        <f t="shared" si="23"/>
        <v>33.5</v>
      </c>
      <c r="AD33" s="34">
        <f t="shared" si="24"/>
        <v>0</v>
      </c>
      <c r="AE33" s="31">
        <f t="shared" si="13"/>
        <v>35</v>
      </c>
      <c r="AF33" s="31">
        <f t="shared" si="13"/>
        <v>68.5</v>
      </c>
    </row>
    <row r="34" spans="2:32" ht="23.1" customHeight="1" x14ac:dyDescent="0.25">
      <c r="B34" s="24" t="s">
        <v>61</v>
      </c>
      <c r="C34" s="49">
        <f>AVERAGE('23.09 Bukasa-Wakiso'!C34,'24.09 Bukasa-Wakiso'!C34,'25.09 Bukasa-Wakiso'!C34,'27.09 Bukasa-Wakiso'!C34,'26.09 Bukasa-Wakiso'!C34,'28.09 Bukasa-Wakiso-24h'!C34,'29.09 Bukasa-Wakiso'!C34)</f>
        <v>3</v>
      </c>
      <c r="D34" s="49">
        <f>AVERAGE('23.09 Bukasa-Wakiso'!D34,'24.09 Bukasa-Wakiso'!D34,'25.09 Bukasa-Wakiso'!D34,'27.09 Bukasa-Wakiso'!D34,'26.09 Bukasa-Wakiso'!D34,'28.09 Bukasa-Wakiso-24h'!D34,'29.09 Bukasa-Wakiso'!D34)</f>
        <v>2.4285714285714284</v>
      </c>
      <c r="E34" s="49">
        <f>AVERAGE('23.09 Bukasa-Wakiso'!E34,'24.09 Bukasa-Wakiso'!E34,'25.09 Bukasa-Wakiso'!E34,'27.09 Bukasa-Wakiso'!E34,'26.09 Bukasa-Wakiso'!E34,'28.09 Bukasa-Wakiso-24h'!E34,'29.09 Bukasa-Wakiso'!E34)</f>
        <v>0.5714285714285714</v>
      </c>
      <c r="F34" s="49">
        <f>AVERAGE('23.09 Bukasa-Wakiso'!F34,'24.09 Bukasa-Wakiso'!F34,'25.09 Bukasa-Wakiso'!F34,'27.09 Bukasa-Wakiso'!F34,'26.09 Bukasa-Wakiso'!F34,'28.09 Bukasa-Wakiso-24h'!F34,'29.09 Bukasa-Wakiso'!F34)</f>
        <v>1.1428571428571428</v>
      </c>
      <c r="G34" s="49">
        <f>AVERAGE('23.09 Bukasa-Wakiso'!G34,'24.09 Bukasa-Wakiso'!G34,'25.09 Bukasa-Wakiso'!G34,'27.09 Bukasa-Wakiso'!G34,'26.09 Bukasa-Wakiso'!G34,'28.09 Bukasa-Wakiso-24h'!G34,'29.09 Bukasa-Wakiso'!G34)</f>
        <v>0</v>
      </c>
      <c r="H34" s="49">
        <f>AVERAGE('23.09 Bukasa-Wakiso'!H34,'24.09 Bukasa-Wakiso'!H34,'25.09 Bukasa-Wakiso'!H34,'27.09 Bukasa-Wakiso'!H34,'26.09 Bukasa-Wakiso'!H34,'28.09 Bukasa-Wakiso-24h'!H34,'29.09 Bukasa-Wakiso'!H34)</f>
        <v>0</v>
      </c>
      <c r="I34" s="49">
        <f>AVERAGE('23.09 Bukasa-Wakiso'!I34,'24.09 Bukasa-Wakiso'!I34,'25.09 Bukasa-Wakiso'!I34,'27.09 Bukasa-Wakiso'!I34,'26.09 Bukasa-Wakiso'!I34,'28.09 Bukasa-Wakiso-24h'!I34,'29.09 Bukasa-Wakiso'!I34)</f>
        <v>1.7142857142857142</v>
      </c>
      <c r="J34" s="49">
        <f>AVERAGE('23.09 Bukasa-Wakiso'!J34,'24.09 Bukasa-Wakiso'!J34,'25.09 Bukasa-Wakiso'!J34,'27.09 Bukasa-Wakiso'!J34,'26.09 Bukasa-Wakiso'!J34,'28.09 Bukasa-Wakiso-24h'!J34,'29.09 Bukasa-Wakiso'!J34)</f>
        <v>0</v>
      </c>
      <c r="K34" s="49">
        <f>AVERAGE('23.09 Bukasa-Wakiso'!K34,'24.09 Bukasa-Wakiso'!K34,'25.09 Bukasa-Wakiso'!K34,'27.09 Bukasa-Wakiso'!K34,'26.09 Bukasa-Wakiso'!K34,'28.09 Bukasa-Wakiso-24h'!K34,'29.09 Bukasa-Wakiso'!K34)</f>
        <v>0</v>
      </c>
      <c r="L34" s="49">
        <f>AVERAGE('23.09 Bukasa-Wakiso'!L34,'24.09 Bukasa-Wakiso'!L34,'25.09 Bukasa-Wakiso'!L34,'27.09 Bukasa-Wakiso'!L34,'26.09 Bukasa-Wakiso'!L34,'28.09 Bukasa-Wakiso-24h'!L34,'29.09 Bukasa-Wakiso'!L34)</f>
        <v>0</v>
      </c>
      <c r="M34" s="49">
        <f>AVERAGE('23.09 Bukasa-Wakiso'!M34,'24.09 Bukasa-Wakiso'!M34,'25.09 Bukasa-Wakiso'!M34,'27.09 Bukasa-Wakiso'!M34,'26.09 Bukasa-Wakiso'!M34,'28.09 Bukasa-Wakiso-24h'!M34,'29.09 Bukasa-Wakiso'!M34)</f>
        <v>9.8571428571428577</v>
      </c>
      <c r="N34" s="49">
        <f>AVERAGE('23.09 Bukasa-Wakiso'!N34,'24.09 Bukasa-Wakiso'!N34,'25.09 Bukasa-Wakiso'!N34,'27.09 Bukasa-Wakiso'!N34,'26.09 Bukasa-Wakiso'!N34,'28.09 Bukasa-Wakiso-24h'!N34,'29.09 Bukasa-Wakiso'!N34)</f>
        <v>0</v>
      </c>
      <c r="O34" s="15">
        <f t="shared" si="0"/>
        <v>8.8571428571428559</v>
      </c>
      <c r="P34" s="15">
        <f t="shared" si="1"/>
        <v>18.714285714285715</v>
      </c>
      <c r="R34" s="38" t="s">
        <v>90</v>
      </c>
      <c r="S34" s="39">
        <f t="shared" ref="S34:AF34" si="25">MAX(S10:S12)</f>
        <v>24.999999999999996</v>
      </c>
      <c r="T34" s="39">
        <f t="shared" si="25"/>
        <v>14.428571428571427</v>
      </c>
      <c r="U34" s="39">
        <f t="shared" si="25"/>
        <v>6</v>
      </c>
      <c r="V34" s="39">
        <f t="shared" si="25"/>
        <v>3.2857142857142856</v>
      </c>
      <c r="W34" s="39">
        <f t="shared" si="25"/>
        <v>1.2857142857142856</v>
      </c>
      <c r="X34" s="39">
        <f t="shared" si="25"/>
        <v>0.71428571428571419</v>
      </c>
      <c r="Y34" s="39">
        <f t="shared" si="25"/>
        <v>6.5714285714285712</v>
      </c>
      <c r="Z34" s="39">
        <f t="shared" si="25"/>
        <v>0.8571428571428571</v>
      </c>
      <c r="AA34" s="39">
        <f t="shared" si="25"/>
        <v>0.2857142857142857</v>
      </c>
      <c r="AB34" s="39">
        <f t="shared" si="25"/>
        <v>0</v>
      </c>
      <c r="AC34" s="39">
        <f t="shared" si="25"/>
        <v>67.571428571428569</v>
      </c>
      <c r="AD34" s="39">
        <f t="shared" si="25"/>
        <v>0.14285714285714285</v>
      </c>
      <c r="AE34" s="40">
        <f t="shared" si="25"/>
        <v>53.999999999999993</v>
      </c>
      <c r="AF34" s="40">
        <f t="shared" si="25"/>
        <v>121.57142857142857</v>
      </c>
    </row>
    <row r="35" spans="2:32" ht="23.1" customHeight="1" x14ac:dyDescent="0.25">
      <c r="B35" s="24" t="s">
        <v>62</v>
      </c>
      <c r="C35" s="49">
        <f>AVERAGE('23.09 Bukasa-Wakiso'!C35,'24.09 Bukasa-Wakiso'!C35,'25.09 Bukasa-Wakiso'!C35,'27.09 Bukasa-Wakiso'!C35,'26.09 Bukasa-Wakiso'!C35,'28.09 Bukasa-Wakiso-24h'!C35,'29.09 Bukasa-Wakiso'!C35)</f>
        <v>3.5714285714285716</v>
      </c>
      <c r="D35" s="49">
        <f>AVERAGE('23.09 Bukasa-Wakiso'!D35,'24.09 Bukasa-Wakiso'!D35,'25.09 Bukasa-Wakiso'!D35,'27.09 Bukasa-Wakiso'!D35,'26.09 Bukasa-Wakiso'!D35,'28.09 Bukasa-Wakiso-24h'!D35,'29.09 Bukasa-Wakiso'!D35)</f>
        <v>2.7142857142857144</v>
      </c>
      <c r="E35" s="49">
        <f>AVERAGE('23.09 Bukasa-Wakiso'!E35,'24.09 Bukasa-Wakiso'!E35,'25.09 Bukasa-Wakiso'!E35,'27.09 Bukasa-Wakiso'!E35,'26.09 Bukasa-Wakiso'!E35,'28.09 Bukasa-Wakiso-24h'!E35,'29.09 Bukasa-Wakiso'!E35)</f>
        <v>0.7142857142857143</v>
      </c>
      <c r="F35" s="49">
        <f>AVERAGE('23.09 Bukasa-Wakiso'!F35,'24.09 Bukasa-Wakiso'!F35,'25.09 Bukasa-Wakiso'!F35,'27.09 Bukasa-Wakiso'!F35,'26.09 Bukasa-Wakiso'!F35,'28.09 Bukasa-Wakiso-24h'!F35,'29.09 Bukasa-Wakiso'!F35)</f>
        <v>0</v>
      </c>
      <c r="G35" s="49">
        <f>AVERAGE('23.09 Bukasa-Wakiso'!G35,'24.09 Bukasa-Wakiso'!G35,'25.09 Bukasa-Wakiso'!G35,'27.09 Bukasa-Wakiso'!G35,'26.09 Bukasa-Wakiso'!G35,'28.09 Bukasa-Wakiso-24h'!G35,'29.09 Bukasa-Wakiso'!G35)</f>
        <v>0</v>
      </c>
      <c r="H35" s="49">
        <f>AVERAGE('23.09 Bukasa-Wakiso'!H35,'24.09 Bukasa-Wakiso'!H35,'25.09 Bukasa-Wakiso'!H35,'27.09 Bukasa-Wakiso'!H35,'26.09 Bukasa-Wakiso'!H35,'28.09 Bukasa-Wakiso-24h'!H35,'29.09 Bukasa-Wakiso'!H35)</f>
        <v>0</v>
      </c>
      <c r="I35" s="49">
        <f>AVERAGE('23.09 Bukasa-Wakiso'!I35,'24.09 Bukasa-Wakiso'!I35,'25.09 Bukasa-Wakiso'!I35,'27.09 Bukasa-Wakiso'!I35,'26.09 Bukasa-Wakiso'!I35,'28.09 Bukasa-Wakiso-24h'!I35,'29.09 Bukasa-Wakiso'!I35)</f>
        <v>2</v>
      </c>
      <c r="J35" s="49">
        <f>AVERAGE('23.09 Bukasa-Wakiso'!J35,'24.09 Bukasa-Wakiso'!J35,'25.09 Bukasa-Wakiso'!J35,'27.09 Bukasa-Wakiso'!J35,'26.09 Bukasa-Wakiso'!J35,'28.09 Bukasa-Wakiso-24h'!J35,'29.09 Bukasa-Wakiso'!J35)</f>
        <v>0.2857142857142857</v>
      </c>
      <c r="K35" s="49">
        <f>AVERAGE('23.09 Bukasa-Wakiso'!K35,'24.09 Bukasa-Wakiso'!K35,'25.09 Bukasa-Wakiso'!K35,'27.09 Bukasa-Wakiso'!K35,'26.09 Bukasa-Wakiso'!K35,'28.09 Bukasa-Wakiso-24h'!K35,'29.09 Bukasa-Wakiso'!K35)</f>
        <v>0</v>
      </c>
      <c r="L35" s="49">
        <f>AVERAGE('23.09 Bukasa-Wakiso'!L35,'24.09 Bukasa-Wakiso'!L35,'25.09 Bukasa-Wakiso'!L35,'27.09 Bukasa-Wakiso'!L35,'26.09 Bukasa-Wakiso'!L35,'28.09 Bukasa-Wakiso-24h'!L35,'29.09 Bukasa-Wakiso'!L35)</f>
        <v>0</v>
      </c>
      <c r="M35" s="49">
        <f>AVERAGE('23.09 Bukasa-Wakiso'!M35,'24.09 Bukasa-Wakiso'!M35,'25.09 Bukasa-Wakiso'!M35,'27.09 Bukasa-Wakiso'!M35,'26.09 Bukasa-Wakiso'!M35,'28.09 Bukasa-Wakiso-24h'!M35,'29.09 Bukasa-Wakiso'!M35)</f>
        <v>10.857142857142858</v>
      </c>
      <c r="N35" s="49">
        <f>AVERAGE('23.09 Bukasa-Wakiso'!N35,'24.09 Bukasa-Wakiso'!N35,'25.09 Bukasa-Wakiso'!N35,'27.09 Bukasa-Wakiso'!N35,'26.09 Bukasa-Wakiso'!N35,'28.09 Bukasa-Wakiso-24h'!N35,'29.09 Bukasa-Wakiso'!N35)</f>
        <v>0</v>
      </c>
      <c r="O35" s="15">
        <f t="shared" si="0"/>
        <v>9.2857142857142865</v>
      </c>
      <c r="P35" s="15">
        <f t="shared" si="1"/>
        <v>20.142857142857146</v>
      </c>
      <c r="R35" s="38" t="s">
        <v>91</v>
      </c>
      <c r="S35" s="39">
        <f t="shared" ref="S35:AF35" si="26">MAX(S13:S18)</f>
        <v>21</v>
      </c>
      <c r="T35" s="39">
        <f t="shared" si="26"/>
        <v>15.571428571428569</v>
      </c>
      <c r="U35" s="39">
        <f t="shared" si="26"/>
        <v>6.5714285714285712</v>
      </c>
      <c r="V35" s="39">
        <f t="shared" si="26"/>
        <v>2.4285714285714284</v>
      </c>
      <c r="W35" s="39">
        <f t="shared" si="26"/>
        <v>0.5714285714285714</v>
      </c>
      <c r="X35" s="39">
        <f t="shared" si="26"/>
        <v>0.2857142857142857</v>
      </c>
      <c r="Y35" s="39">
        <f t="shared" si="26"/>
        <v>11.857142857142858</v>
      </c>
      <c r="Z35" s="39">
        <f t="shared" si="26"/>
        <v>1.9999999999999998</v>
      </c>
      <c r="AA35" s="39">
        <f t="shared" si="26"/>
        <v>0.14285714285714285</v>
      </c>
      <c r="AB35" s="39">
        <f t="shared" si="26"/>
        <v>0</v>
      </c>
      <c r="AC35" s="39">
        <f t="shared" si="26"/>
        <v>58.857142857142861</v>
      </c>
      <c r="AD35" s="39">
        <f t="shared" si="26"/>
        <v>0.14285714285714285</v>
      </c>
      <c r="AE35" s="40">
        <f t="shared" si="26"/>
        <v>54.142857142857139</v>
      </c>
      <c r="AF35" s="40">
        <f t="shared" si="26"/>
        <v>111.14285714285714</v>
      </c>
    </row>
    <row r="36" spans="2:32" ht="23.1" customHeight="1" x14ac:dyDescent="0.25">
      <c r="B36" s="24" t="s">
        <v>63</v>
      </c>
      <c r="C36" s="49">
        <f>AVERAGE('23.09 Bukasa-Wakiso'!C36,'24.09 Bukasa-Wakiso'!C36,'25.09 Bukasa-Wakiso'!C36,'27.09 Bukasa-Wakiso'!C36,'26.09 Bukasa-Wakiso'!C36,'28.09 Bukasa-Wakiso-24h'!C36,'29.09 Bukasa-Wakiso'!C36)</f>
        <v>4.5714285714285712</v>
      </c>
      <c r="D36" s="49">
        <f>AVERAGE('23.09 Bukasa-Wakiso'!D36,'24.09 Bukasa-Wakiso'!D36,'25.09 Bukasa-Wakiso'!D36,'27.09 Bukasa-Wakiso'!D36,'26.09 Bukasa-Wakiso'!D36,'28.09 Bukasa-Wakiso-24h'!D36,'29.09 Bukasa-Wakiso'!D36)</f>
        <v>2.2857142857142856</v>
      </c>
      <c r="E36" s="49">
        <f>AVERAGE('23.09 Bukasa-Wakiso'!E36,'24.09 Bukasa-Wakiso'!E36,'25.09 Bukasa-Wakiso'!E36,'27.09 Bukasa-Wakiso'!E36,'26.09 Bukasa-Wakiso'!E36,'28.09 Bukasa-Wakiso-24h'!E36,'29.09 Bukasa-Wakiso'!E36)</f>
        <v>0.2857142857142857</v>
      </c>
      <c r="F36" s="49">
        <f>AVERAGE('23.09 Bukasa-Wakiso'!F36,'24.09 Bukasa-Wakiso'!F36,'25.09 Bukasa-Wakiso'!F36,'27.09 Bukasa-Wakiso'!F36,'26.09 Bukasa-Wakiso'!F36,'28.09 Bukasa-Wakiso-24h'!F36,'29.09 Bukasa-Wakiso'!F36)</f>
        <v>0.2857142857142857</v>
      </c>
      <c r="G36" s="49">
        <f>AVERAGE('23.09 Bukasa-Wakiso'!G36,'24.09 Bukasa-Wakiso'!G36,'25.09 Bukasa-Wakiso'!G36,'27.09 Bukasa-Wakiso'!G36,'26.09 Bukasa-Wakiso'!G36,'28.09 Bukasa-Wakiso-24h'!G36,'29.09 Bukasa-Wakiso'!G36)</f>
        <v>0</v>
      </c>
      <c r="H36" s="49">
        <f>AVERAGE('23.09 Bukasa-Wakiso'!H36,'24.09 Bukasa-Wakiso'!H36,'25.09 Bukasa-Wakiso'!H36,'27.09 Bukasa-Wakiso'!H36,'26.09 Bukasa-Wakiso'!H36,'28.09 Bukasa-Wakiso-24h'!H36,'29.09 Bukasa-Wakiso'!H36)</f>
        <v>0</v>
      </c>
      <c r="I36" s="49">
        <f>AVERAGE('23.09 Bukasa-Wakiso'!I36,'24.09 Bukasa-Wakiso'!I36,'25.09 Bukasa-Wakiso'!I36,'27.09 Bukasa-Wakiso'!I36,'26.09 Bukasa-Wakiso'!I36,'28.09 Bukasa-Wakiso-24h'!I36,'29.09 Bukasa-Wakiso'!I36)</f>
        <v>2.1428571428571428</v>
      </c>
      <c r="J36" s="49">
        <f>AVERAGE('23.09 Bukasa-Wakiso'!J36,'24.09 Bukasa-Wakiso'!J36,'25.09 Bukasa-Wakiso'!J36,'27.09 Bukasa-Wakiso'!J36,'26.09 Bukasa-Wakiso'!J36,'28.09 Bukasa-Wakiso-24h'!J36,'29.09 Bukasa-Wakiso'!J36)</f>
        <v>0.2857142857142857</v>
      </c>
      <c r="K36" s="49">
        <f>AVERAGE('23.09 Bukasa-Wakiso'!K36,'24.09 Bukasa-Wakiso'!K36,'25.09 Bukasa-Wakiso'!K36,'27.09 Bukasa-Wakiso'!K36,'26.09 Bukasa-Wakiso'!K36,'28.09 Bukasa-Wakiso-24h'!K36,'29.09 Bukasa-Wakiso'!K36)</f>
        <v>0</v>
      </c>
      <c r="L36" s="49">
        <f>AVERAGE('23.09 Bukasa-Wakiso'!L36,'24.09 Bukasa-Wakiso'!L36,'25.09 Bukasa-Wakiso'!L36,'27.09 Bukasa-Wakiso'!L36,'26.09 Bukasa-Wakiso'!L36,'28.09 Bukasa-Wakiso-24h'!L36,'29.09 Bukasa-Wakiso'!L36)</f>
        <v>0</v>
      </c>
      <c r="M36" s="49">
        <f>AVERAGE('23.09 Bukasa-Wakiso'!M36,'24.09 Bukasa-Wakiso'!M36,'25.09 Bukasa-Wakiso'!M36,'27.09 Bukasa-Wakiso'!M36,'26.09 Bukasa-Wakiso'!M36,'28.09 Bukasa-Wakiso-24h'!M36,'29.09 Bukasa-Wakiso'!M36)</f>
        <v>12.142857142857142</v>
      </c>
      <c r="N36" s="49">
        <f>AVERAGE('23.09 Bukasa-Wakiso'!N36,'24.09 Bukasa-Wakiso'!N36,'25.09 Bukasa-Wakiso'!N36,'27.09 Bukasa-Wakiso'!N36,'26.09 Bukasa-Wakiso'!N36,'28.09 Bukasa-Wakiso-24h'!N36,'29.09 Bukasa-Wakiso'!N36)</f>
        <v>0</v>
      </c>
      <c r="O36" s="15">
        <f t="shared" si="0"/>
        <v>9.8571428571428577</v>
      </c>
      <c r="P36" s="15">
        <f t="shared" si="1"/>
        <v>22</v>
      </c>
      <c r="R36" s="38" t="s">
        <v>92</v>
      </c>
      <c r="S36" s="39">
        <f t="shared" ref="S36:AF36" si="27">MAX(S19:S21)</f>
        <v>26.571428571428573</v>
      </c>
      <c r="T36" s="39">
        <f t="shared" si="27"/>
        <v>18.428571428571427</v>
      </c>
      <c r="U36" s="39">
        <f t="shared" si="27"/>
        <v>5.4285714285714288</v>
      </c>
      <c r="V36" s="39">
        <f t="shared" si="27"/>
        <v>6.5714285714285712</v>
      </c>
      <c r="W36" s="39">
        <f t="shared" si="27"/>
        <v>1.2857142857142856</v>
      </c>
      <c r="X36" s="39">
        <f t="shared" si="27"/>
        <v>0.42857142857142855</v>
      </c>
      <c r="Y36" s="39">
        <f t="shared" si="27"/>
        <v>6.9999999999999991</v>
      </c>
      <c r="Z36" s="39">
        <f t="shared" si="27"/>
        <v>1.5714285714285714</v>
      </c>
      <c r="AA36" s="39">
        <f t="shared" si="27"/>
        <v>0.14285714285714285</v>
      </c>
      <c r="AB36" s="39">
        <f t="shared" si="27"/>
        <v>0</v>
      </c>
      <c r="AC36" s="39">
        <f t="shared" si="27"/>
        <v>66.285714285714292</v>
      </c>
      <c r="AD36" s="39">
        <f t="shared" si="27"/>
        <v>0</v>
      </c>
      <c r="AE36" s="40">
        <f t="shared" si="27"/>
        <v>66.142857142857139</v>
      </c>
      <c r="AF36" s="40">
        <f t="shared" si="27"/>
        <v>132.42857142857144</v>
      </c>
    </row>
    <row r="37" spans="2:32" ht="23.1" customHeight="1" x14ac:dyDescent="0.25">
      <c r="B37" s="23" t="s">
        <v>64</v>
      </c>
      <c r="C37" s="49">
        <f>AVERAGE('23.09 Bukasa-Wakiso'!C37,'24.09 Bukasa-Wakiso'!C37,'25.09 Bukasa-Wakiso'!C37,'27.09 Bukasa-Wakiso'!C37,'26.09 Bukasa-Wakiso'!C37,'28.09 Bukasa-Wakiso-24h'!C37,'29.09 Bukasa-Wakiso'!C37)</f>
        <v>4.5714285714285712</v>
      </c>
      <c r="D37" s="49">
        <f>AVERAGE('23.09 Bukasa-Wakiso'!D37,'24.09 Bukasa-Wakiso'!D37,'25.09 Bukasa-Wakiso'!D37,'27.09 Bukasa-Wakiso'!D37,'26.09 Bukasa-Wakiso'!D37,'28.09 Bukasa-Wakiso-24h'!D37,'29.09 Bukasa-Wakiso'!D37)</f>
        <v>2</v>
      </c>
      <c r="E37" s="49">
        <f>AVERAGE('23.09 Bukasa-Wakiso'!E37,'24.09 Bukasa-Wakiso'!E37,'25.09 Bukasa-Wakiso'!E37,'27.09 Bukasa-Wakiso'!E37,'26.09 Bukasa-Wakiso'!E37,'28.09 Bukasa-Wakiso-24h'!E37,'29.09 Bukasa-Wakiso'!E37)</f>
        <v>1.1428571428571428</v>
      </c>
      <c r="F37" s="49">
        <f>AVERAGE('23.09 Bukasa-Wakiso'!F37,'24.09 Bukasa-Wakiso'!F37,'25.09 Bukasa-Wakiso'!F37,'27.09 Bukasa-Wakiso'!F37,'26.09 Bukasa-Wakiso'!F37,'28.09 Bukasa-Wakiso-24h'!F37,'29.09 Bukasa-Wakiso'!F37)</f>
        <v>0.5714285714285714</v>
      </c>
      <c r="G37" s="49">
        <f>AVERAGE('23.09 Bukasa-Wakiso'!G37,'24.09 Bukasa-Wakiso'!G37,'25.09 Bukasa-Wakiso'!G37,'27.09 Bukasa-Wakiso'!G37,'26.09 Bukasa-Wakiso'!G37,'28.09 Bukasa-Wakiso-24h'!G37,'29.09 Bukasa-Wakiso'!G37)</f>
        <v>0.14285714285714285</v>
      </c>
      <c r="H37" s="49">
        <f>AVERAGE('23.09 Bukasa-Wakiso'!H37,'24.09 Bukasa-Wakiso'!H37,'25.09 Bukasa-Wakiso'!H37,'27.09 Bukasa-Wakiso'!H37,'26.09 Bukasa-Wakiso'!H37,'28.09 Bukasa-Wakiso-24h'!H37,'29.09 Bukasa-Wakiso'!H37)</f>
        <v>0.14285714285714285</v>
      </c>
      <c r="I37" s="49">
        <f>AVERAGE('23.09 Bukasa-Wakiso'!I37,'24.09 Bukasa-Wakiso'!I37,'25.09 Bukasa-Wakiso'!I37,'27.09 Bukasa-Wakiso'!I37,'26.09 Bukasa-Wakiso'!I37,'28.09 Bukasa-Wakiso-24h'!I37,'29.09 Bukasa-Wakiso'!I37)</f>
        <v>2.1428571428571428</v>
      </c>
      <c r="J37" s="49">
        <f>AVERAGE('23.09 Bukasa-Wakiso'!J37,'24.09 Bukasa-Wakiso'!J37,'25.09 Bukasa-Wakiso'!J37,'27.09 Bukasa-Wakiso'!J37,'26.09 Bukasa-Wakiso'!J37,'28.09 Bukasa-Wakiso-24h'!J37,'29.09 Bukasa-Wakiso'!J37)</f>
        <v>0.42857142857142855</v>
      </c>
      <c r="K37" s="49">
        <f>AVERAGE('23.09 Bukasa-Wakiso'!K37,'24.09 Bukasa-Wakiso'!K37,'25.09 Bukasa-Wakiso'!K37,'27.09 Bukasa-Wakiso'!K37,'26.09 Bukasa-Wakiso'!K37,'28.09 Bukasa-Wakiso-24h'!K37,'29.09 Bukasa-Wakiso'!K37)</f>
        <v>0</v>
      </c>
      <c r="L37" s="49">
        <f>AVERAGE('23.09 Bukasa-Wakiso'!L37,'24.09 Bukasa-Wakiso'!L37,'25.09 Bukasa-Wakiso'!L37,'27.09 Bukasa-Wakiso'!L37,'26.09 Bukasa-Wakiso'!L37,'28.09 Bukasa-Wakiso-24h'!L37,'29.09 Bukasa-Wakiso'!L37)</f>
        <v>0</v>
      </c>
      <c r="M37" s="49">
        <f>AVERAGE('23.09 Bukasa-Wakiso'!M37,'24.09 Bukasa-Wakiso'!M37,'25.09 Bukasa-Wakiso'!M37,'27.09 Bukasa-Wakiso'!M37,'26.09 Bukasa-Wakiso'!M37,'28.09 Bukasa-Wakiso-24h'!M37,'29.09 Bukasa-Wakiso'!M37)</f>
        <v>12</v>
      </c>
      <c r="N37" s="49">
        <f>AVERAGE('23.09 Bukasa-Wakiso'!N37,'24.09 Bukasa-Wakiso'!N37,'25.09 Bukasa-Wakiso'!N37,'27.09 Bukasa-Wakiso'!N37,'26.09 Bukasa-Wakiso'!N37,'28.09 Bukasa-Wakiso-24h'!N37,'29.09 Bukasa-Wakiso'!N37)</f>
        <v>0</v>
      </c>
      <c r="O37" s="15">
        <f t="shared" si="0"/>
        <v>11.142857142857141</v>
      </c>
      <c r="P37" s="15">
        <f t="shared" si="1"/>
        <v>23.142857142857139</v>
      </c>
      <c r="R37" s="37" t="s">
        <v>85</v>
      </c>
      <c r="S37" s="64">
        <f t="shared" ref="S37:AF37" si="28">SUM(S10:S12)</f>
        <v>67.571428571428569</v>
      </c>
      <c r="T37" s="65">
        <f t="shared" si="28"/>
        <v>40.428571428571431</v>
      </c>
      <c r="U37" s="65">
        <f t="shared" si="28"/>
        <v>15.857142857142858</v>
      </c>
      <c r="V37" s="65">
        <f t="shared" si="28"/>
        <v>7.5714285714285712</v>
      </c>
      <c r="W37" s="65">
        <f t="shared" si="28"/>
        <v>1.714285714285714</v>
      </c>
      <c r="X37" s="65">
        <f t="shared" si="28"/>
        <v>0.71428571428571419</v>
      </c>
      <c r="Y37" s="65">
        <f t="shared" si="28"/>
        <v>17.857142857142854</v>
      </c>
      <c r="Z37" s="65">
        <f>SUM(Z10:Z12)</f>
        <v>2.2857142857142856</v>
      </c>
      <c r="AA37" s="65">
        <f>SUM(AA10:AA12)</f>
        <v>0.5714285714285714</v>
      </c>
      <c r="AB37" s="65">
        <f>SUM(AB10:AB12)</f>
        <v>0</v>
      </c>
      <c r="AC37" s="65">
        <f t="shared" si="28"/>
        <v>195.71428571428572</v>
      </c>
      <c r="AD37" s="65">
        <f t="shared" si="28"/>
        <v>0.14285714285714285</v>
      </c>
      <c r="AE37" s="66">
        <f t="shared" si="28"/>
        <v>154.71428571428572</v>
      </c>
      <c r="AF37" s="66">
        <f t="shared" si="28"/>
        <v>350.42857142857144</v>
      </c>
    </row>
    <row r="38" spans="2:32" ht="23.1" customHeight="1" x14ac:dyDescent="0.25">
      <c r="B38" s="24" t="s">
        <v>65</v>
      </c>
      <c r="C38" s="49">
        <f>AVERAGE('23.09 Bukasa-Wakiso'!C38,'24.09 Bukasa-Wakiso'!C38,'25.09 Bukasa-Wakiso'!C38,'27.09 Bukasa-Wakiso'!C38,'26.09 Bukasa-Wakiso'!C38,'28.09 Bukasa-Wakiso-24h'!C38,'29.09 Bukasa-Wakiso'!C38)</f>
        <v>6.5714285714285712</v>
      </c>
      <c r="D38" s="49">
        <f>AVERAGE('23.09 Bukasa-Wakiso'!D38,'24.09 Bukasa-Wakiso'!D38,'25.09 Bukasa-Wakiso'!D38,'27.09 Bukasa-Wakiso'!D38,'26.09 Bukasa-Wakiso'!D38,'28.09 Bukasa-Wakiso-24h'!D38,'29.09 Bukasa-Wakiso'!D38)</f>
        <v>4.2857142857142856</v>
      </c>
      <c r="E38" s="49">
        <f>AVERAGE('23.09 Bukasa-Wakiso'!E38,'24.09 Bukasa-Wakiso'!E38,'25.09 Bukasa-Wakiso'!E38,'27.09 Bukasa-Wakiso'!E38,'26.09 Bukasa-Wakiso'!E38,'28.09 Bukasa-Wakiso-24h'!E38,'29.09 Bukasa-Wakiso'!E38)</f>
        <v>0.5714285714285714</v>
      </c>
      <c r="F38" s="49">
        <f>AVERAGE('23.09 Bukasa-Wakiso'!F38,'24.09 Bukasa-Wakiso'!F38,'25.09 Bukasa-Wakiso'!F38,'27.09 Bukasa-Wakiso'!F38,'26.09 Bukasa-Wakiso'!F38,'28.09 Bukasa-Wakiso-24h'!F38,'29.09 Bukasa-Wakiso'!F38)</f>
        <v>0.2857142857142857</v>
      </c>
      <c r="G38" s="49">
        <f>AVERAGE('23.09 Bukasa-Wakiso'!G38,'24.09 Bukasa-Wakiso'!G38,'25.09 Bukasa-Wakiso'!G38,'27.09 Bukasa-Wakiso'!G38,'26.09 Bukasa-Wakiso'!G38,'28.09 Bukasa-Wakiso-24h'!G38,'29.09 Bukasa-Wakiso'!G38)</f>
        <v>0</v>
      </c>
      <c r="H38" s="49">
        <f>AVERAGE('23.09 Bukasa-Wakiso'!H38,'24.09 Bukasa-Wakiso'!H38,'25.09 Bukasa-Wakiso'!H38,'27.09 Bukasa-Wakiso'!H38,'26.09 Bukasa-Wakiso'!H38,'28.09 Bukasa-Wakiso-24h'!H38,'29.09 Bukasa-Wakiso'!H38)</f>
        <v>0</v>
      </c>
      <c r="I38" s="49">
        <f>AVERAGE('23.09 Bukasa-Wakiso'!I38,'24.09 Bukasa-Wakiso'!I38,'25.09 Bukasa-Wakiso'!I38,'27.09 Bukasa-Wakiso'!I38,'26.09 Bukasa-Wakiso'!I38,'28.09 Bukasa-Wakiso-24h'!I38,'29.09 Bukasa-Wakiso'!I38)</f>
        <v>1.8571428571428572</v>
      </c>
      <c r="J38" s="49">
        <f>AVERAGE('23.09 Bukasa-Wakiso'!J38,'24.09 Bukasa-Wakiso'!J38,'25.09 Bukasa-Wakiso'!J38,'27.09 Bukasa-Wakiso'!J38,'26.09 Bukasa-Wakiso'!J38,'28.09 Bukasa-Wakiso-24h'!J38,'29.09 Bukasa-Wakiso'!J38)</f>
        <v>0.14285714285714285</v>
      </c>
      <c r="K38" s="49">
        <f>AVERAGE('23.09 Bukasa-Wakiso'!K38,'24.09 Bukasa-Wakiso'!K38,'25.09 Bukasa-Wakiso'!K38,'27.09 Bukasa-Wakiso'!K38,'26.09 Bukasa-Wakiso'!K38,'28.09 Bukasa-Wakiso-24h'!K38,'29.09 Bukasa-Wakiso'!K38)</f>
        <v>0</v>
      </c>
      <c r="L38" s="49">
        <f>AVERAGE('23.09 Bukasa-Wakiso'!L38,'24.09 Bukasa-Wakiso'!L38,'25.09 Bukasa-Wakiso'!L38,'27.09 Bukasa-Wakiso'!L38,'26.09 Bukasa-Wakiso'!L38,'28.09 Bukasa-Wakiso-24h'!L38,'29.09 Bukasa-Wakiso'!L38)</f>
        <v>0</v>
      </c>
      <c r="M38" s="49">
        <f>AVERAGE('23.09 Bukasa-Wakiso'!M38,'24.09 Bukasa-Wakiso'!M38,'25.09 Bukasa-Wakiso'!M38,'27.09 Bukasa-Wakiso'!M38,'26.09 Bukasa-Wakiso'!M38,'28.09 Bukasa-Wakiso-24h'!M38,'29.09 Bukasa-Wakiso'!M38)</f>
        <v>17</v>
      </c>
      <c r="N38" s="49">
        <f>AVERAGE('23.09 Bukasa-Wakiso'!N38,'24.09 Bukasa-Wakiso'!N38,'25.09 Bukasa-Wakiso'!N38,'27.09 Bukasa-Wakiso'!N38,'26.09 Bukasa-Wakiso'!N38,'28.09 Bukasa-Wakiso-24h'!N38,'29.09 Bukasa-Wakiso'!N38)</f>
        <v>0</v>
      </c>
      <c r="O38" s="15">
        <f t="shared" si="0"/>
        <v>13.714285714285715</v>
      </c>
      <c r="P38" s="15">
        <f t="shared" si="1"/>
        <v>30.714285714285715</v>
      </c>
      <c r="R38" s="28" t="s">
        <v>86</v>
      </c>
      <c r="S38" s="65">
        <f t="shared" ref="S38:AF38" si="29">SUM(S13:S18)</f>
        <v>115.99999999999999</v>
      </c>
      <c r="T38" s="65">
        <f t="shared" si="29"/>
        <v>71.714285714285708</v>
      </c>
      <c r="U38" s="65">
        <f t="shared" si="29"/>
        <v>27</v>
      </c>
      <c r="V38" s="65">
        <f t="shared" si="29"/>
        <v>10.714285714285715</v>
      </c>
      <c r="W38" s="65">
        <f t="shared" si="29"/>
        <v>1.2857142857142856</v>
      </c>
      <c r="X38" s="65">
        <f t="shared" si="29"/>
        <v>0.5714285714285714</v>
      </c>
      <c r="Y38" s="65">
        <f t="shared" si="29"/>
        <v>55.857142857142861</v>
      </c>
      <c r="Z38" s="65">
        <f t="shared" si="29"/>
        <v>7.2857142857142847</v>
      </c>
      <c r="AA38" s="65">
        <f t="shared" si="29"/>
        <v>0.14285714285714285</v>
      </c>
      <c r="AB38" s="65">
        <f t="shared" si="29"/>
        <v>0</v>
      </c>
      <c r="AC38" s="65">
        <f t="shared" si="29"/>
        <v>326.28571428571428</v>
      </c>
      <c r="AD38" s="65">
        <f t="shared" si="29"/>
        <v>0.14285714285714285</v>
      </c>
      <c r="AE38" s="66">
        <f t="shared" si="29"/>
        <v>290.71428571428572</v>
      </c>
      <c r="AF38" s="66">
        <f t="shared" si="29"/>
        <v>617</v>
      </c>
    </row>
    <row r="39" spans="2:32" ht="23.1" customHeight="1" x14ac:dyDescent="0.25">
      <c r="B39" s="24" t="s">
        <v>66</v>
      </c>
      <c r="C39" s="49">
        <f>AVERAGE('23.09 Bukasa-Wakiso'!C39,'24.09 Bukasa-Wakiso'!C39,'25.09 Bukasa-Wakiso'!C39,'27.09 Bukasa-Wakiso'!C39,'26.09 Bukasa-Wakiso'!C39,'28.09 Bukasa-Wakiso-24h'!C39,'29.09 Bukasa-Wakiso'!C39)</f>
        <v>3.7142857142857144</v>
      </c>
      <c r="D39" s="49">
        <f>AVERAGE('23.09 Bukasa-Wakiso'!D39,'24.09 Bukasa-Wakiso'!D39,'25.09 Bukasa-Wakiso'!D39,'27.09 Bukasa-Wakiso'!D39,'26.09 Bukasa-Wakiso'!D39,'28.09 Bukasa-Wakiso-24h'!D39,'29.09 Bukasa-Wakiso'!D39)</f>
        <v>2.5714285714285716</v>
      </c>
      <c r="E39" s="49">
        <f>AVERAGE('23.09 Bukasa-Wakiso'!E39,'24.09 Bukasa-Wakiso'!E39,'25.09 Bukasa-Wakiso'!E39,'27.09 Bukasa-Wakiso'!E39,'26.09 Bukasa-Wakiso'!E39,'28.09 Bukasa-Wakiso-24h'!E39,'29.09 Bukasa-Wakiso'!E39)</f>
        <v>0.7142857142857143</v>
      </c>
      <c r="F39" s="49">
        <f>AVERAGE('23.09 Bukasa-Wakiso'!F39,'24.09 Bukasa-Wakiso'!F39,'25.09 Bukasa-Wakiso'!F39,'27.09 Bukasa-Wakiso'!F39,'26.09 Bukasa-Wakiso'!F39,'28.09 Bukasa-Wakiso-24h'!F39,'29.09 Bukasa-Wakiso'!F39)</f>
        <v>0.7142857142857143</v>
      </c>
      <c r="G39" s="49">
        <f>AVERAGE('23.09 Bukasa-Wakiso'!G39,'24.09 Bukasa-Wakiso'!G39,'25.09 Bukasa-Wakiso'!G39,'27.09 Bukasa-Wakiso'!G39,'26.09 Bukasa-Wakiso'!G39,'28.09 Bukasa-Wakiso-24h'!G39,'29.09 Bukasa-Wakiso'!G39)</f>
        <v>0</v>
      </c>
      <c r="H39" s="49">
        <f>AVERAGE('23.09 Bukasa-Wakiso'!H39,'24.09 Bukasa-Wakiso'!H39,'25.09 Bukasa-Wakiso'!H39,'27.09 Bukasa-Wakiso'!H39,'26.09 Bukasa-Wakiso'!H39,'28.09 Bukasa-Wakiso-24h'!H39,'29.09 Bukasa-Wakiso'!H39)</f>
        <v>0</v>
      </c>
      <c r="I39" s="49">
        <f>AVERAGE('23.09 Bukasa-Wakiso'!I39,'24.09 Bukasa-Wakiso'!I39,'25.09 Bukasa-Wakiso'!I39,'27.09 Bukasa-Wakiso'!I39,'26.09 Bukasa-Wakiso'!I39,'28.09 Bukasa-Wakiso-24h'!I39,'29.09 Bukasa-Wakiso'!I39)</f>
        <v>1.4285714285714286</v>
      </c>
      <c r="J39" s="49">
        <f>AVERAGE('23.09 Bukasa-Wakiso'!J39,'24.09 Bukasa-Wakiso'!J39,'25.09 Bukasa-Wakiso'!J39,'27.09 Bukasa-Wakiso'!J39,'26.09 Bukasa-Wakiso'!J39,'28.09 Bukasa-Wakiso-24h'!J39,'29.09 Bukasa-Wakiso'!J39)</f>
        <v>0.2857142857142857</v>
      </c>
      <c r="K39" s="49">
        <f>AVERAGE('23.09 Bukasa-Wakiso'!K39,'24.09 Bukasa-Wakiso'!K39,'25.09 Bukasa-Wakiso'!K39,'27.09 Bukasa-Wakiso'!K39,'26.09 Bukasa-Wakiso'!K39,'28.09 Bukasa-Wakiso-24h'!K39,'29.09 Bukasa-Wakiso'!K39)</f>
        <v>0</v>
      </c>
      <c r="L39" s="49">
        <f>AVERAGE('23.09 Bukasa-Wakiso'!L39,'24.09 Bukasa-Wakiso'!L39,'25.09 Bukasa-Wakiso'!L39,'27.09 Bukasa-Wakiso'!L39,'26.09 Bukasa-Wakiso'!L39,'28.09 Bukasa-Wakiso-24h'!L39,'29.09 Bukasa-Wakiso'!L39)</f>
        <v>0</v>
      </c>
      <c r="M39" s="49">
        <f>AVERAGE('23.09 Bukasa-Wakiso'!M39,'24.09 Bukasa-Wakiso'!M39,'25.09 Bukasa-Wakiso'!M39,'27.09 Bukasa-Wakiso'!M39,'26.09 Bukasa-Wakiso'!M39,'28.09 Bukasa-Wakiso-24h'!M39,'29.09 Bukasa-Wakiso'!M39)</f>
        <v>12.714285714285714</v>
      </c>
      <c r="N39" s="49">
        <f>AVERAGE('23.09 Bukasa-Wakiso'!N39,'24.09 Bukasa-Wakiso'!N39,'25.09 Bukasa-Wakiso'!N39,'27.09 Bukasa-Wakiso'!N39,'26.09 Bukasa-Wakiso'!N39,'28.09 Bukasa-Wakiso-24h'!N39,'29.09 Bukasa-Wakiso'!N39)</f>
        <v>0</v>
      </c>
      <c r="O39" s="15">
        <f t="shared" si="0"/>
        <v>9.4285714285714306</v>
      </c>
      <c r="P39" s="15">
        <f t="shared" si="1"/>
        <v>22.142857142857146</v>
      </c>
      <c r="R39" s="29" t="s">
        <v>87</v>
      </c>
      <c r="S39" s="65">
        <f t="shared" ref="S39:AF39" si="30">SUM(S19:S21)</f>
        <v>67.142857142857139</v>
      </c>
      <c r="T39" s="65">
        <f t="shared" si="30"/>
        <v>46.571428571428569</v>
      </c>
      <c r="U39" s="65">
        <f t="shared" si="30"/>
        <v>14.571428571428571</v>
      </c>
      <c r="V39" s="65">
        <f t="shared" si="30"/>
        <v>17.142857142857142</v>
      </c>
      <c r="W39" s="65">
        <f t="shared" si="30"/>
        <v>2.9999999999999996</v>
      </c>
      <c r="X39" s="65">
        <f t="shared" si="30"/>
        <v>0.42857142857142855</v>
      </c>
      <c r="Y39" s="65">
        <f t="shared" si="30"/>
        <v>19.571428571428569</v>
      </c>
      <c r="Z39" s="65">
        <f t="shared" si="30"/>
        <v>3.4285714285714288</v>
      </c>
      <c r="AA39" s="65">
        <f t="shared" si="30"/>
        <v>0.42857142857142855</v>
      </c>
      <c r="AB39" s="65">
        <f t="shared" si="30"/>
        <v>0</v>
      </c>
      <c r="AC39" s="65">
        <f t="shared" si="30"/>
        <v>195.28571428571428</v>
      </c>
      <c r="AD39" s="65">
        <f t="shared" si="30"/>
        <v>0</v>
      </c>
      <c r="AE39" s="66">
        <f t="shared" si="30"/>
        <v>172.28571428571428</v>
      </c>
      <c r="AF39" s="66">
        <f t="shared" si="30"/>
        <v>367.57142857142861</v>
      </c>
    </row>
    <row r="40" spans="2:32" ht="23.1" customHeight="1" x14ac:dyDescent="0.25">
      <c r="B40" s="24" t="s">
        <v>67</v>
      </c>
      <c r="C40" s="49">
        <f>AVERAGE('23.09 Bukasa-Wakiso'!C40,'24.09 Bukasa-Wakiso'!C40,'25.09 Bukasa-Wakiso'!C40,'27.09 Bukasa-Wakiso'!C40,'26.09 Bukasa-Wakiso'!C40,'28.09 Bukasa-Wakiso-24h'!C40,'29.09 Bukasa-Wakiso'!C40)</f>
        <v>4.1428571428571432</v>
      </c>
      <c r="D40" s="49">
        <f>AVERAGE('23.09 Bukasa-Wakiso'!D40,'24.09 Bukasa-Wakiso'!D40,'25.09 Bukasa-Wakiso'!D40,'27.09 Bukasa-Wakiso'!D40,'26.09 Bukasa-Wakiso'!D40,'28.09 Bukasa-Wakiso-24h'!D40,'29.09 Bukasa-Wakiso'!D40)</f>
        <v>2.2857142857142856</v>
      </c>
      <c r="E40" s="49">
        <f>AVERAGE('23.09 Bukasa-Wakiso'!E40,'24.09 Bukasa-Wakiso'!E40,'25.09 Bukasa-Wakiso'!E40,'27.09 Bukasa-Wakiso'!E40,'26.09 Bukasa-Wakiso'!E40,'28.09 Bukasa-Wakiso-24h'!E40,'29.09 Bukasa-Wakiso'!E40)</f>
        <v>0.7142857142857143</v>
      </c>
      <c r="F40" s="49">
        <f>AVERAGE('23.09 Bukasa-Wakiso'!F40,'24.09 Bukasa-Wakiso'!F40,'25.09 Bukasa-Wakiso'!F40,'27.09 Bukasa-Wakiso'!F40,'26.09 Bukasa-Wakiso'!F40,'28.09 Bukasa-Wakiso-24h'!F40,'29.09 Bukasa-Wakiso'!F40)</f>
        <v>0.42857142857142855</v>
      </c>
      <c r="G40" s="49">
        <f>AVERAGE('23.09 Bukasa-Wakiso'!G40,'24.09 Bukasa-Wakiso'!G40,'25.09 Bukasa-Wakiso'!G40,'27.09 Bukasa-Wakiso'!G40,'26.09 Bukasa-Wakiso'!G40,'28.09 Bukasa-Wakiso-24h'!G40,'29.09 Bukasa-Wakiso'!G40)</f>
        <v>0</v>
      </c>
      <c r="H40" s="49">
        <f>AVERAGE('23.09 Bukasa-Wakiso'!H40,'24.09 Bukasa-Wakiso'!H40,'25.09 Bukasa-Wakiso'!H40,'27.09 Bukasa-Wakiso'!H40,'26.09 Bukasa-Wakiso'!H40,'28.09 Bukasa-Wakiso-24h'!H40,'29.09 Bukasa-Wakiso'!H40)</f>
        <v>0</v>
      </c>
      <c r="I40" s="49">
        <f>AVERAGE('23.09 Bukasa-Wakiso'!I40,'24.09 Bukasa-Wakiso'!I40,'25.09 Bukasa-Wakiso'!I40,'27.09 Bukasa-Wakiso'!I40,'26.09 Bukasa-Wakiso'!I40,'28.09 Bukasa-Wakiso-24h'!I40,'29.09 Bukasa-Wakiso'!I40)</f>
        <v>2.7142857142857144</v>
      </c>
      <c r="J40" s="49">
        <f>AVERAGE('23.09 Bukasa-Wakiso'!J40,'24.09 Bukasa-Wakiso'!J40,'25.09 Bukasa-Wakiso'!J40,'27.09 Bukasa-Wakiso'!J40,'26.09 Bukasa-Wakiso'!J40,'28.09 Bukasa-Wakiso-24h'!J40,'29.09 Bukasa-Wakiso'!J40)</f>
        <v>0.42857142857142855</v>
      </c>
      <c r="K40" s="49">
        <f>AVERAGE('23.09 Bukasa-Wakiso'!K40,'24.09 Bukasa-Wakiso'!K40,'25.09 Bukasa-Wakiso'!K40,'27.09 Bukasa-Wakiso'!K40,'26.09 Bukasa-Wakiso'!K40,'28.09 Bukasa-Wakiso-24h'!K40,'29.09 Bukasa-Wakiso'!K40)</f>
        <v>0</v>
      </c>
      <c r="L40" s="49">
        <f>AVERAGE('23.09 Bukasa-Wakiso'!L40,'24.09 Bukasa-Wakiso'!L40,'25.09 Bukasa-Wakiso'!L40,'27.09 Bukasa-Wakiso'!L40,'26.09 Bukasa-Wakiso'!L40,'28.09 Bukasa-Wakiso-24h'!L40,'29.09 Bukasa-Wakiso'!L40)</f>
        <v>0</v>
      </c>
      <c r="M40" s="49">
        <f>AVERAGE('23.09 Bukasa-Wakiso'!M40,'24.09 Bukasa-Wakiso'!M40,'25.09 Bukasa-Wakiso'!M40,'27.09 Bukasa-Wakiso'!M40,'26.09 Bukasa-Wakiso'!M40,'28.09 Bukasa-Wakiso-24h'!M40,'29.09 Bukasa-Wakiso'!M40)</f>
        <v>12.714285714285714</v>
      </c>
      <c r="N40" s="49">
        <f>AVERAGE('23.09 Bukasa-Wakiso'!N40,'24.09 Bukasa-Wakiso'!N40,'25.09 Bukasa-Wakiso'!N40,'27.09 Bukasa-Wakiso'!N40,'26.09 Bukasa-Wakiso'!N40,'28.09 Bukasa-Wakiso-24h'!N40,'29.09 Bukasa-Wakiso'!N40)</f>
        <v>0</v>
      </c>
      <c r="O40" s="15">
        <f t="shared" si="0"/>
        <v>10.714285714285715</v>
      </c>
      <c r="P40" s="15">
        <f t="shared" si="1"/>
        <v>23.428571428571431</v>
      </c>
      <c r="R40" s="5" t="s">
        <v>17</v>
      </c>
      <c r="S40" s="65">
        <f t="shared" ref="S40:AF40" si="31">SUM(S10:S21)</f>
        <v>250.71428571428569</v>
      </c>
      <c r="T40" s="65">
        <f t="shared" si="31"/>
        <v>158.71428571428572</v>
      </c>
      <c r="U40" s="65">
        <f t="shared" si="31"/>
        <v>57.428571428571431</v>
      </c>
      <c r="V40" s="65">
        <f t="shared" si="31"/>
        <v>35.428571428571431</v>
      </c>
      <c r="W40" s="65">
        <f t="shared" si="31"/>
        <v>5.9999999999999991</v>
      </c>
      <c r="X40" s="65">
        <f t="shared" si="31"/>
        <v>1.7142857142857142</v>
      </c>
      <c r="Y40" s="65">
        <f t="shared" si="31"/>
        <v>93.285714285714292</v>
      </c>
      <c r="Z40" s="65">
        <f t="shared" si="31"/>
        <v>12.999999999999998</v>
      </c>
      <c r="AA40" s="65">
        <f t="shared" si="31"/>
        <v>1.1428571428571426</v>
      </c>
      <c r="AB40" s="65">
        <f t="shared" si="31"/>
        <v>0</v>
      </c>
      <c r="AC40" s="65">
        <f t="shared" si="31"/>
        <v>717.28571428571445</v>
      </c>
      <c r="AD40" s="65">
        <f t="shared" si="31"/>
        <v>0.2857142857142857</v>
      </c>
      <c r="AE40" s="66">
        <f t="shared" si="31"/>
        <v>617.71428571428567</v>
      </c>
      <c r="AF40" s="66">
        <f t="shared" si="31"/>
        <v>1335</v>
      </c>
    </row>
    <row r="41" spans="2:32" ht="23.1" customHeight="1" x14ac:dyDescent="0.25">
      <c r="B41" s="23" t="s">
        <v>68</v>
      </c>
      <c r="C41" s="49">
        <f>AVERAGE('23.09 Bukasa-Wakiso'!C41,'24.09 Bukasa-Wakiso'!C41,'25.09 Bukasa-Wakiso'!C41,'27.09 Bukasa-Wakiso'!C41,'26.09 Bukasa-Wakiso'!C41,'28.09 Bukasa-Wakiso-24h'!C41,'29.09 Bukasa-Wakiso'!C41)</f>
        <v>4.1428571428571432</v>
      </c>
      <c r="D41" s="49">
        <f>AVERAGE('23.09 Bukasa-Wakiso'!D41,'24.09 Bukasa-Wakiso'!D41,'25.09 Bukasa-Wakiso'!D41,'27.09 Bukasa-Wakiso'!D41,'26.09 Bukasa-Wakiso'!D41,'28.09 Bukasa-Wakiso-24h'!D41,'29.09 Bukasa-Wakiso'!D41)</f>
        <v>2.1428571428571428</v>
      </c>
      <c r="E41" s="49">
        <f>AVERAGE('23.09 Bukasa-Wakiso'!E41,'24.09 Bukasa-Wakiso'!E41,'25.09 Bukasa-Wakiso'!E41,'27.09 Bukasa-Wakiso'!E41,'26.09 Bukasa-Wakiso'!E41,'28.09 Bukasa-Wakiso-24h'!E41,'29.09 Bukasa-Wakiso'!E41)</f>
        <v>1.2857142857142858</v>
      </c>
      <c r="F41" s="49">
        <f>AVERAGE('23.09 Bukasa-Wakiso'!F41,'24.09 Bukasa-Wakiso'!F41,'25.09 Bukasa-Wakiso'!F41,'27.09 Bukasa-Wakiso'!F41,'26.09 Bukasa-Wakiso'!F41,'28.09 Bukasa-Wakiso-24h'!F41,'29.09 Bukasa-Wakiso'!F41)</f>
        <v>0.14285714285714285</v>
      </c>
      <c r="G41" s="49">
        <f>AVERAGE('23.09 Bukasa-Wakiso'!G41,'24.09 Bukasa-Wakiso'!G41,'25.09 Bukasa-Wakiso'!G41,'27.09 Bukasa-Wakiso'!G41,'26.09 Bukasa-Wakiso'!G41,'28.09 Bukasa-Wakiso-24h'!G41,'29.09 Bukasa-Wakiso'!G41)</f>
        <v>0</v>
      </c>
      <c r="H41" s="49">
        <f>AVERAGE('23.09 Bukasa-Wakiso'!H41,'24.09 Bukasa-Wakiso'!H41,'25.09 Bukasa-Wakiso'!H41,'27.09 Bukasa-Wakiso'!H41,'26.09 Bukasa-Wakiso'!H41,'28.09 Bukasa-Wakiso-24h'!H41,'29.09 Bukasa-Wakiso'!H41)</f>
        <v>0</v>
      </c>
      <c r="I41" s="49">
        <f>AVERAGE('23.09 Bukasa-Wakiso'!I41,'24.09 Bukasa-Wakiso'!I41,'25.09 Bukasa-Wakiso'!I41,'27.09 Bukasa-Wakiso'!I41,'26.09 Bukasa-Wakiso'!I41,'28.09 Bukasa-Wakiso-24h'!I41,'29.09 Bukasa-Wakiso'!I41)</f>
        <v>2.7142857142857144</v>
      </c>
      <c r="J41" s="49">
        <f>AVERAGE('23.09 Bukasa-Wakiso'!J41,'24.09 Bukasa-Wakiso'!J41,'25.09 Bukasa-Wakiso'!J41,'27.09 Bukasa-Wakiso'!J41,'26.09 Bukasa-Wakiso'!J41,'28.09 Bukasa-Wakiso-24h'!J41,'29.09 Bukasa-Wakiso'!J41)</f>
        <v>0.2857142857142857</v>
      </c>
      <c r="K41" s="49">
        <f>AVERAGE('23.09 Bukasa-Wakiso'!K41,'24.09 Bukasa-Wakiso'!K41,'25.09 Bukasa-Wakiso'!K41,'27.09 Bukasa-Wakiso'!K41,'26.09 Bukasa-Wakiso'!K41,'28.09 Bukasa-Wakiso-24h'!K41,'29.09 Bukasa-Wakiso'!K41)</f>
        <v>0</v>
      </c>
      <c r="L41" s="49">
        <f>AVERAGE('23.09 Bukasa-Wakiso'!L41,'24.09 Bukasa-Wakiso'!L41,'25.09 Bukasa-Wakiso'!L41,'27.09 Bukasa-Wakiso'!L41,'26.09 Bukasa-Wakiso'!L41,'28.09 Bukasa-Wakiso-24h'!L41,'29.09 Bukasa-Wakiso'!L41)</f>
        <v>0</v>
      </c>
      <c r="M41" s="49">
        <f>AVERAGE('23.09 Bukasa-Wakiso'!M41,'24.09 Bukasa-Wakiso'!M41,'25.09 Bukasa-Wakiso'!M41,'27.09 Bukasa-Wakiso'!M41,'26.09 Bukasa-Wakiso'!M41,'28.09 Bukasa-Wakiso-24h'!M41,'29.09 Bukasa-Wakiso'!M41)</f>
        <v>13.714285714285714</v>
      </c>
      <c r="N41" s="49">
        <f>AVERAGE('23.09 Bukasa-Wakiso'!N41,'24.09 Bukasa-Wakiso'!N41,'25.09 Bukasa-Wakiso'!N41,'27.09 Bukasa-Wakiso'!N41,'26.09 Bukasa-Wakiso'!N41,'28.09 Bukasa-Wakiso-24h'!N41,'29.09 Bukasa-Wakiso'!N41)</f>
        <v>0</v>
      </c>
      <c r="O41" s="15">
        <f t="shared" si="0"/>
        <v>10.714285714285717</v>
      </c>
      <c r="P41" s="15">
        <f t="shared" si="1"/>
        <v>24.428571428571431</v>
      </c>
      <c r="R41" s="5" t="s">
        <v>184</v>
      </c>
      <c r="S41" s="65">
        <f>SUM(S10:S33)</f>
        <v>528.42857142857133</v>
      </c>
      <c r="T41" s="65">
        <f t="shared" ref="T41:AD41" si="32">SUM(T10:T33)</f>
        <v>245.35714285714286</v>
      </c>
      <c r="U41" s="65">
        <f t="shared" si="32"/>
        <v>129.85714285714286</v>
      </c>
      <c r="V41" s="65">
        <f t="shared" si="32"/>
        <v>120.92857142857143</v>
      </c>
      <c r="W41" s="65">
        <f t="shared" si="32"/>
        <v>10.714285714285714</v>
      </c>
      <c r="X41" s="65">
        <f t="shared" si="32"/>
        <v>2.5714285714285712</v>
      </c>
      <c r="Y41" s="65">
        <f t="shared" si="32"/>
        <v>162.57142857142858</v>
      </c>
      <c r="Z41" s="65">
        <f t="shared" si="32"/>
        <v>33.071428571428569</v>
      </c>
      <c r="AA41" s="65">
        <f t="shared" si="32"/>
        <v>4.6428571428571423</v>
      </c>
      <c r="AB41" s="65">
        <f t="shared" si="32"/>
        <v>0</v>
      </c>
      <c r="AC41" s="65">
        <f t="shared" si="32"/>
        <v>1485.0714285714289</v>
      </c>
      <c r="AD41" s="65">
        <f t="shared" si="32"/>
        <v>0.2857142857142857</v>
      </c>
      <c r="AE41" s="66">
        <f>SUM(AE10:AE33)</f>
        <v>1238.4285714285716</v>
      </c>
      <c r="AF41" s="66">
        <f>SUM(AF10:AF33)</f>
        <v>2723.5</v>
      </c>
    </row>
    <row r="42" spans="2:32" ht="23.1" customHeight="1" x14ac:dyDescent="0.25">
      <c r="B42" s="24" t="s">
        <v>69</v>
      </c>
      <c r="C42" s="49">
        <f>AVERAGE('23.09 Bukasa-Wakiso'!C42,'24.09 Bukasa-Wakiso'!C42,'25.09 Bukasa-Wakiso'!C42,'27.09 Bukasa-Wakiso'!C42,'26.09 Bukasa-Wakiso'!C42,'28.09 Bukasa-Wakiso-24h'!C42,'29.09 Bukasa-Wakiso'!C42)</f>
        <v>6.1428571428571432</v>
      </c>
      <c r="D42" s="49">
        <f>AVERAGE('23.09 Bukasa-Wakiso'!D42,'24.09 Bukasa-Wakiso'!D42,'25.09 Bukasa-Wakiso'!D42,'27.09 Bukasa-Wakiso'!D42,'26.09 Bukasa-Wakiso'!D42,'28.09 Bukasa-Wakiso-24h'!D42,'29.09 Bukasa-Wakiso'!D42)</f>
        <v>3</v>
      </c>
      <c r="E42" s="49">
        <f>AVERAGE('23.09 Bukasa-Wakiso'!E42,'24.09 Bukasa-Wakiso'!E42,'25.09 Bukasa-Wakiso'!E42,'27.09 Bukasa-Wakiso'!E42,'26.09 Bukasa-Wakiso'!E42,'28.09 Bukasa-Wakiso-24h'!E42,'29.09 Bukasa-Wakiso'!E42)</f>
        <v>1.5714285714285714</v>
      </c>
      <c r="F42" s="49">
        <f>AVERAGE('23.09 Bukasa-Wakiso'!F42,'24.09 Bukasa-Wakiso'!F42,'25.09 Bukasa-Wakiso'!F42,'27.09 Bukasa-Wakiso'!F42,'26.09 Bukasa-Wakiso'!F42,'28.09 Bukasa-Wakiso-24h'!F42,'29.09 Bukasa-Wakiso'!F42)</f>
        <v>0.2857142857142857</v>
      </c>
      <c r="G42" s="49">
        <f>AVERAGE('23.09 Bukasa-Wakiso'!G42,'24.09 Bukasa-Wakiso'!G42,'25.09 Bukasa-Wakiso'!G42,'27.09 Bukasa-Wakiso'!G42,'26.09 Bukasa-Wakiso'!G42,'28.09 Bukasa-Wakiso-24h'!G42,'29.09 Bukasa-Wakiso'!G42)</f>
        <v>0</v>
      </c>
      <c r="H42" s="49">
        <f>AVERAGE('23.09 Bukasa-Wakiso'!H42,'24.09 Bukasa-Wakiso'!H42,'25.09 Bukasa-Wakiso'!H42,'27.09 Bukasa-Wakiso'!H42,'26.09 Bukasa-Wakiso'!H42,'28.09 Bukasa-Wakiso-24h'!H42,'29.09 Bukasa-Wakiso'!H42)</f>
        <v>0</v>
      </c>
      <c r="I42" s="49">
        <f>AVERAGE('23.09 Bukasa-Wakiso'!I42,'24.09 Bukasa-Wakiso'!I42,'25.09 Bukasa-Wakiso'!I42,'27.09 Bukasa-Wakiso'!I42,'26.09 Bukasa-Wakiso'!I42,'28.09 Bukasa-Wakiso-24h'!I42,'29.09 Bukasa-Wakiso'!I42)</f>
        <v>2.4285714285714284</v>
      </c>
      <c r="J42" s="49">
        <f>AVERAGE('23.09 Bukasa-Wakiso'!J42,'24.09 Bukasa-Wakiso'!J42,'25.09 Bukasa-Wakiso'!J42,'27.09 Bukasa-Wakiso'!J42,'26.09 Bukasa-Wakiso'!J42,'28.09 Bukasa-Wakiso-24h'!J42,'29.09 Bukasa-Wakiso'!J42)</f>
        <v>0</v>
      </c>
      <c r="K42" s="49">
        <f>AVERAGE('23.09 Bukasa-Wakiso'!K42,'24.09 Bukasa-Wakiso'!K42,'25.09 Bukasa-Wakiso'!K42,'27.09 Bukasa-Wakiso'!K42,'26.09 Bukasa-Wakiso'!K42,'28.09 Bukasa-Wakiso-24h'!K42,'29.09 Bukasa-Wakiso'!K42)</f>
        <v>0</v>
      </c>
      <c r="L42" s="49">
        <f>AVERAGE('23.09 Bukasa-Wakiso'!L42,'24.09 Bukasa-Wakiso'!L42,'25.09 Bukasa-Wakiso'!L42,'27.09 Bukasa-Wakiso'!L42,'26.09 Bukasa-Wakiso'!L42,'28.09 Bukasa-Wakiso-24h'!L42,'29.09 Bukasa-Wakiso'!L42)</f>
        <v>0</v>
      </c>
      <c r="M42" s="49">
        <f>AVERAGE('23.09 Bukasa-Wakiso'!M42,'24.09 Bukasa-Wakiso'!M42,'25.09 Bukasa-Wakiso'!M42,'27.09 Bukasa-Wakiso'!M42,'26.09 Bukasa-Wakiso'!M42,'28.09 Bukasa-Wakiso-24h'!M42,'29.09 Bukasa-Wakiso'!M42)</f>
        <v>13.571428571428571</v>
      </c>
      <c r="N42" s="49">
        <f>AVERAGE('23.09 Bukasa-Wakiso'!N42,'24.09 Bukasa-Wakiso'!N42,'25.09 Bukasa-Wakiso'!N42,'27.09 Bukasa-Wakiso'!N42,'26.09 Bukasa-Wakiso'!N42,'28.09 Bukasa-Wakiso-24h'!N42,'29.09 Bukasa-Wakiso'!N42)</f>
        <v>0</v>
      </c>
      <c r="O42" s="15">
        <f t="shared" si="0"/>
        <v>13.428571428571429</v>
      </c>
      <c r="P42" s="15">
        <f t="shared" si="1"/>
        <v>27</v>
      </c>
      <c r="R42" s="5" t="s">
        <v>160</v>
      </c>
      <c r="S42" s="48">
        <f>S41/S40</f>
        <v>2.1076923076923073</v>
      </c>
      <c r="T42" s="48">
        <f t="shared" ref="T42:AF42" si="33">T41/T40</f>
        <v>1.5459045904590458</v>
      </c>
      <c r="U42" s="48">
        <f t="shared" si="33"/>
        <v>2.2611940298507465</v>
      </c>
      <c r="V42" s="48">
        <f t="shared" si="33"/>
        <v>3.413306451612903</v>
      </c>
      <c r="W42" s="48">
        <f t="shared" si="33"/>
        <v>1.7857142857142858</v>
      </c>
      <c r="X42" s="48">
        <f t="shared" si="33"/>
        <v>1.5</v>
      </c>
      <c r="Y42" s="48">
        <f t="shared" si="33"/>
        <v>1.7427258805513017</v>
      </c>
      <c r="Z42" s="48">
        <f t="shared" si="33"/>
        <v>2.5439560439560442</v>
      </c>
      <c r="AA42" s="48">
        <f t="shared" si="33"/>
        <v>4.0625000000000009</v>
      </c>
      <c r="AB42" s="48">
        <v>0</v>
      </c>
      <c r="AC42" s="48">
        <f t="shared" si="33"/>
        <v>2.0704043019318861</v>
      </c>
      <c r="AD42" s="48">
        <f t="shared" si="33"/>
        <v>1</v>
      </c>
      <c r="AE42" s="67">
        <f t="shared" si="33"/>
        <v>2.0048566142460689</v>
      </c>
      <c r="AF42" s="67">
        <f t="shared" si="33"/>
        <v>2.0400749063670411</v>
      </c>
    </row>
    <row r="43" spans="2:32" ht="23.1" customHeight="1" x14ac:dyDescent="0.25">
      <c r="B43" s="23" t="s">
        <v>70</v>
      </c>
      <c r="C43" s="49">
        <f>AVERAGE('23.09 Bukasa-Wakiso'!C43,'24.09 Bukasa-Wakiso'!C43,'25.09 Bukasa-Wakiso'!C43,'27.09 Bukasa-Wakiso'!C43,'26.09 Bukasa-Wakiso'!C43,'28.09 Bukasa-Wakiso-24h'!C43,'29.09 Bukasa-Wakiso'!C43)</f>
        <v>4</v>
      </c>
      <c r="D43" s="49">
        <f>AVERAGE('23.09 Bukasa-Wakiso'!D43,'24.09 Bukasa-Wakiso'!D43,'25.09 Bukasa-Wakiso'!D43,'27.09 Bukasa-Wakiso'!D43,'26.09 Bukasa-Wakiso'!D43,'28.09 Bukasa-Wakiso-24h'!D43,'29.09 Bukasa-Wakiso'!D43)</f>
        <v>2.8571428571428572</v>
      </c>
      <c r="E43" s="49">
        <f>AVERAGE('23.09 Bukasa-Wakiso'!E43,'24.09 Bukasa-Wakiso'!E43,'25.09 Bukasa-Wakiso'!E43,'27.09 Bukasa-Wakiso'!E43,'26.09 Bukasa-Wakiso'!E43,'28.09 Bukasa-Wakiso-24h'!E43,'29.09 Bukasa-Wakiso'!E43)</f>
        <v>1</v>
      </c>
      <c r="F43" s="49">
        <f>AVERAGE('23.09 Bukasa-Wakiso'!F43,'24.09 Bukasa-Wakiso'!F43,'25.09 Bukasa-Wakiso'!F43,'27.09 Bukasa-Wakiso'!F43,'26.09 Bukasa-Wakiso'!F43,'28.09 Bukasa-Wakiso-24h'!F43,'29.09 Bukasa-Wakiso'!F43)</f>
        <v>0.14285714285714285</v>
      </c>
      <c r="G43" s="49">
        <f>AVERAGE('23.09 Bukasa-Wakiso'!G43,'24.09 Bukasa-Wakiso'!G43,'25.09 Bukasa-Wakiso'!G43,'27.09 Bukasa-Wakiso'!G43,'26.09 Bukasa-Wakiso'!G43,'28.09 Bukasa-Wakiso-24h'!G43,'29.09 Bukasa-Wakiso'!G43)</f>
        <v>0</v>
      </c>
      <c r="H43" s="49">
        <f>AVERAGE('23.09 Bukasa-Wakiso'!H43,'24.09 Bukasa-Wakiso'!H43,'25.09 Bukasa-Wakiso'!H43,'27.09 Bukasa-Wakiso'!H43,'26.09 Bukasa-Wakiso'!H43,'28.09 Bukasa-Wakiso-24h'!H43,'29.09 Bukasa-Wakiso'!H43)</f>
        <v>0</v>
      </c>
      <c r="I43" s="49">
        <f>AVERAGE('23.09 Bukasa-Wakiso'!I43,'24.09 Bukasa-Wakiso'!I43,'25.09 Bukasa-Wakiso'!I43,'27.09 Bukasa-Wakiso'!I43,'26.09 Bukasa-Wakiso'!I43,'28.09 Bukasa-Wakiso-24h'!I43,'29.09 Bukasa-Wakiso'!I43)</f>
        <v>2</v>
      </c>
      <c r="J43" s="49">
        <f>AVERAGE('23.09 Bukasa-Wakiso'!J43,'24.09 Bukasa-Wakiso'!J43,'25.09 Bukasa-Wakiso'!J43,'27.09 Bukasa-Wakiso'!J43,'26.09 Bukasa-Wakiso'!J43,'28.09 Bukasa-Wakiso-24h'!J43,'29.09 Bukasa-Wakiso'!J43)</f>
        <v>0.42857142857142855</v>
      </c>
      <c r="K43" s="49">
        <f>AVERAGE('23.09 Bukasa-Wakiso'!K43,'24.09 Bukasa-Wakiso'!K43,'25.09 Bukasa-Wakiso'!K43,'27.09 Bukasa-Wakiso'!K43,'26.09 Bukasa-Wakiso'!K43,'28.09 Bukasa-Wakiso-24h'!K43,'29.09 Bukasa-Wakiso'!K43)</f>
        <v>0</v>
      </c>
      <c r="L43" s="49">
        <f>AVERAGE('23.09 Bukasa-Wakiso'!L43,'24.09 Bukasa-Wakiso'!L43,'25.09 Bukasa-Wakiso'!L43,'27.09 Bukasa-Wakiso'!L43,'26.09 Bukasa-Wakiso'!L43,'28.09 Bukasa-Wakiso-24h'!L43,'29.09 Bukasa-Wakiso'!L43)</f>
        <v>0</v>
      </c>
      <c r="M43" s="49">
        <f>AVERAGE('23.09 Bukasa-Wakiso'!M43,'24.09 Bukasa-Wakiso'!M43,'25.09 Bukasa-Wakiso'!M43,'27.09 Bukasa-Wakiso'!M43,'26.09 Bukasa-Wakiso'!M43,'28.09 Bukasa-Wakiso-24h'!M43,'29.09 Bukasa-Wakiso'!M43)</f>
        <v>12.857142857142858</v>
      </c>
      <c r="N43" s="49">
        <f>AVERAGE('23.09 Bukasa-Wakiso'!N43,'24.09 Bukasa-Wakiso'!N43,'25.09 Bukasa-Wakiso'!N43,'27.09 Bukasa-Wakiso'!N43,'26.09 Bukasa-Wakiso'!N43,'28.09 Bukasa-Wakiso-24h'!N43,'29.09 Bukasa-Wakiso'!N43)</f>
        <v>0</v>
      </c>
      <c r="O43" s="15">
        <f t="shared" si="0"/>
        <v>10.428571428571429</v>
      </c>
      <c r="P43" s="15">
        <f t="shared" si="1"/>
        <v>23.285714285714285</v>
      </c>
    </row>
    <row r="44" spans="2:32" ht="23.1" customHeight="1" x14ac:dyDescent="0.25">
      <c r="B44" s="25" t="s">
        <v>71</v>
      </c>
      <c r="C44" s="49">
        <f>AVERAGE('23.09 Bukasa-Wakiso'!C44,'24.09 Bukasa-Wakiso'!C44,'25.09 Bukasa-Wakiso'!C44,'27.09 Bukasa-Wakiso'!C44,'26.09 Bukasa-Wakiso'!C44,'28.09 Bukasa-Wakiso-24h'!C44,'29.09 Bukasa-Wakiso'!C44)</f>
        <v>6.1428571428571432</v>
      </c>
      <c r="D44" s="49">
        <f>AVERAGE('23.09 Bukasa-Wakiso'!D44,'24.09 Bukasa-Wakiso'!D44,'25.09 Bukasa-Wakiso'!D44,'27.09 Bukasa-Wakiso'!D44,'26.09 Bukasa-Wakiso'!D44,'28.09 Bukasa-Wakiso-24h'!D44,'29.09 Bukasa-Wakiso'!D44)</f>
        <v>3.2857142857142856</v>
      </c>
      <c r="E44" s="49">
        <f>AVERAGE('23.09 Bukasa-Wakiso'!E44,'24.09 Bukasa-Wakiso'!E44,'25.09 Bukasa-Wakiso'!E44,'27.09 Bukasa-Wakiso'!E44,'26.09 Bukasa-Wakiso'!E44,'28.09 Bukasa-Wakiso-24h'!E44,'29.09 Bukasa-Wakiso'!E44)</f>
        <v>0.7142857142857143</v>
      </c>
      <c r="F44" s="49">
        <f>AVERAGE('23.09 Bukasa-Wakiso'!F44,'24.09 Bukasa-Wakiso'!F44,'25.09 Bukasa-Wakiso'!F44,'27.09 Bukasa-Wakiso'!F44,'26.09 Bukasa-Wakiso'!F44,'28.09 Bukasa-Wakiso-24h'!F44,'29.09 Bukasa-Wakiso'!F44)</f>
        <v>0.2857142857142857</v>
      </c>
      <c r="G44" s="49">
        <f>AVERAGE('23.09 Bukasa-Wakiso'!G44,'24.09 Bukasa-Wakiso'!G44,'25.09 Bukasa-Wakiso'!G44,'27.09 Bukasa-Wakiso'!G44,'26.09 Bukasa-Wakiso'!G44,'28.09 Bukasa-Wakiso-24h'!G44,'29.09 Bukasa-Wakiso'!G44)</f>
        <v>0</v>
      </c>
      <c r="H44" s="49">
        <f>AVERAGE('23.09 Bukasa-Wakiso'!H44,'24.09 Bukasa-Wakiso'!H44,'25.09 Bukasa-Wakiso'!H44,'27.09 Bukasa-Wakiso'!H44,'26.09 Bukasa-Wakiso'!H44,'28.09 Bukasa-Wakiso-24h'!H44,'29.09 Bukasa-Wakiso'!H44)</f>
        <v>0</v>
      </c>
      <c r="I44" s="49">
        <f>AVERAGE('23.09 Bukasa-Wakiso'!I44,'24.09 Bukasa-Wakiso'!I44,'25.09 Bukasa-Wakiso'!I44,'27.09 Bukasa-Wakiso'!I44,'26.09 Bukasa-Wakiso'!I44,'28.09 Bukasa-Wakiso-24h'!I44,'29.09 Bukasa-Wakiso'!I44)</f>
        <v>3</v>
      </c>
      <c r="J44" s="49">
        <f>AVERAGE('23.09 Bukasa-Wakiso'!J44,'24.09 Bukasa-Wakiso'!J44,'25.09 Bukasa-Wakiso'!J44,'27.09 Bukasa-Wakiso'!J44,'26.09 Bukasa-Wakiso'!J44,'28.09 Bukasa-Wakiso-24h'!J44,'29.09 Bukasa-Wakiso'!J44)</f>
        <v>0.2857142857142857</v>
      </c>
      <c r="K44" s="49">
        <f>AVERAGE('23.09 Bukasa-Wakiso'!K44,'24.09 Bukasa-Wakiso'!K44,'25.09 Bukasa-Wakiso'!K44,'27.09 Bukasa-Wakiso'!K44,'26.09 Bukasa-Wakiso'!K44,'28.09 Bukasa-Wakiso-24h'!K44,'29.09 Bukasa-Wakiso'!K44)</f>
        <v>0</v>
      </c>
      <c r="L44" s="49">
        <f>AVERAGE('23.09 Bukasa-Wakiso'!L44,'24.09 Bukasa-Wakiso'!L44,'25.09 Bukasa-Wakiso'!L44,'27.09 Bukasa-Wakiso'!L44,'26.09 Bukasa-Wakiso'!L44,'28.09 Bukasa-Wakiso-24h'!L44,'29.09 Bukasa-Wakiso'!L44)</f>
        <v>0</v>
      </c>
      <c r="M44" s="49">
        <f>AVERAGE('23.09 Bukasa-Wakiso'!M44,'24.09 Bukasa-Wakiso'!M44,'25.09 Bukasa-Wakiso'!M44,'27.09 Bukasa-Wakiso'!M44,'26.09 Bukasa-Wakiso'!M44,'28.09 Bukasa-Wakiso-24h'!M44,'29.09 Bukasa-Wakiso'!M44)</f>
        <v>11.428571428571429</v>
      </c>
      <c r="N44" s="49">
        <f>AVERAGE('23.09 Bukasa-Wakiso'!N44,'24.09 Bukasa-Wakiso'!N44,'25.09 Bukasa-Wakiso'!N44,'27.09 Bukasa-Wakiso'!N44,'26.09 Bukasa-Wakiso'!N44,'28.09 Bukasa-Wakiso-24h'!N44,'29.09 Bukasa-Wakiso'!N44)</f>
        <v>0</v>
      </c>
      <c r="O44" s="15">
        <f t="shared" si="0"/>
        <v>13.714285714285715</v>
      </c>
      <c r="P44" s="15">
        <f t="shared" si="1"/>
        <v>25.142857142857146</v>
      </c>
    </row>
    <row r="45" spans="2:32" ht="23.1" customHeight="1" x14ac:dyDescent="0.25">
      <c r="B45" s="23" t="s">
        <v>72</v>
      </c>
      <c r="C45" s="49">
        <f>AVERAGE('23.09 Bukasa-Wakiso'!C45,'24.09 Bukasa-Wakiso'!C45,'25.09 Bukasa-Wakiso'!C45,'27.09 Bukasa-Wakiso'!C45,'26.09 Bukasa-Wakiso'!C45,'28.09 Bukasa-Wakiso-24h'!C45,'29.09 Bukasa-Wakiso'!C45)</f>
        <v>4.2857142857142856</v>
      </c>
      <c r="D45" s="49">
        <f>AVERAGE('23.09 Bukasa-Wakiso'!D45,'24.09 Bukasa-Wakiso'!D45,'25.09 Bukasa-Wakiso'!D45,'27.09 Bukasa-Wakiso'!D45,'26.09 Bukasa-Wakiso'!D45,'28.09 Bukasa-Wakiso-24h'!D45,'29.09 Bukasa-Wakiso'!D45)</f>
        <v>3.2857142857142856</v>
      </c>
      <c r="E45" s="49">
        <f>AVERAGE('23.09 Bukasa-Wakiso'!E45,'24.09 Bukasa-Wakiso'!E45,'25.09 Bukasa-Wakiso'!E45,'27.09 Bukasa-Wakiso'!E45,'26.09 Bukasa-Wakiso'!E45,'28.09 Bukasa-Wakiso-24h'!E45,'29.09 Bukasa-Wakiso'!E45)</f>
        <v>1.1428571428571428</v>
      </c>
      <c r="F45" s="49">
        <f>AVERAGE('23.09 Bukasa-Wakiso'!F45,'24.09 Bukasa-Wakiso'!F45,'25.09 Bukasa-Wakiso'!F45,'27.09 Bukasa-Wakiso'!F45,'26.09 Bukasa-Wakiso'!F45,'28.09 Bukasa-Wakiso-24h'!F45,'29.09 Bukasa-Wakiso'!F45)</f>
        <v>0.5714285714285714</v>
      </c>
      <c r="G45" s="49">
        <f>AVERAGE('23.09 Bukasa-Wakiso'!G45,'24.09 Bukasa-Wakiso'!G45,'25.09 Bukasa-Wakiso'!G45,'27.09 Bukasa-Wakiso'!G45,'26.09 Bukasa-Wakiso'!G45,'28.09 Bukasa-Wakiso-24h'!G45,'29.09 Bukasa-Wakiso'!G45)</f>
        <v>0</v>
      </c>
      <c r="H45" s="49">
        <f>AVERAGE('23.09 Bukasa-Wakiso'!H45,'24.09 Bukasa-Wakiso'!H45,'25.09 Bukasa-Wakiso'!H45,'27.09 Bukasa-Wakiso'!H45,'26.09 Bukasa-Wakiso'!H45,'28.09 Bukasa-Wakiso-24h'!H45,'29.09 Bukasa-Wakiso'!H45)</f>
        <v>0.2857142857142857</v>
      </c>
      <c r="I45" s="49">
        <f>AVERAGE('23.09 Bukasa-Wakiso'!I45,'24.09 Bukasa-Wakiso'!I45,'25.09 Bukasa-Wakiso'!I45,'27.09 Bukasa-Wakiso'!I45,'26.09 Bukasa-Wakiso'!I45,'28.09 Bukasa-Wakiso-24h'!I45,'29.09 Bukasa-Wakiso'!I45)</f>
        <v>1.8571428571428572</v>
      </c>
      <c r="J45" s="49">
        <f>AVERAGE('23.09 Bukasa-Wakiso'!J45,'24.09 Bukasa-Wakiso'!J45,'25.09 Bukasa-Wakiso'!J45,'27.09 Bukasa-Wakiso'!J45,'26.09 Bukasa-Wakiso'!J45,'28.09 Bukasa-Wakiso-24h'!J45,'29.09 Bukasa-Wakiso'!J45)</f>
        <v>0.42857142857142855</v>
      </c>
      <c r="K45" s="49">
        <f>AVERAGE('23.09 Bukasa-Wakiso'!K45,'24.09 Bukasa-Wakiso'!K45,'25.09 Bukasa-Wakiso'!K45,'27.09 Bukasa-Wakiso'!K45,'26.09 Bukasa-Wakiso'!K45,'28.09 Bukasa-Wakiso-24h'!K45,'29.09 Bukasa-Wakiso'!K45)</f>
        <v>0</v>
      </c>
      <c r="L45" s="49">
        <f>AVERAGE('23.09 Bukasa-Wakiso'!L45,'24.09 Bukasa-Wakiso'!L45,'25.09 Bukasa-Wakiso'!L45,'27.09 Bukasa-Wakiso'!L45,'26.09 Bukasa-Wakiso'!L45,'28.09 Bukasa-Wakiso-24h'!L45,'29.09 Bukasa-Wakiso'!L45)</f>
        <v>0</v>
      </c>
      <c r="M45" s="49">
        <f>AVERAGE('23.09 Bukasa-Wakiso'!M45,'24.09 Bukasa-Wakiso'!M45,'25.09 Bukasa-Wakiso'!M45,'27.09 Bukasa-Wakiso'!M45,'26.09 Bukasa-Wakiso'!M45,'28.09 Bukasa-Wakiso-24h'!M45,'29.09 Bukasa-Wakiso'!M45)</f>
        <v>13.714285714285714</v>
      </c>
      <c r="N45" s="49">
        <f>AVERAGE('23.09 Bukasa-Wakiso'!N45,'24.09 Bukasa-Wakiso'!N45,'25.09 Bukasa-Wakiso'!N45,'27.09 Bukasa-Wakiso'!N45,'26.09 Bukasa-Wakiso'!N45,'28.09 Bukasa-Wakiso-24h'!N45,'29.09 Bukasa-Wakiso'!N45)</f>
        <v>0</v>
      </c>
      <c r="O45" s="15">
        <f t="shared" si="0"/>
        <v>11.857142857142858</v>
      </c>
      <c r="P45" s="15">
        <f t="shared" si="1"/>
        <v>25.571428571428569</v>
      </c>
    </row>
    <row r="46" spans="2:32" ht="23.1" customHeight="1" x14ac:dyDescent="0.25">
      <c r="B46" s="24" t="s">
        <v>73</v>
      </c>
      <c r="C46" s="49">
        <f>AVERAGE('23.09 Bukasa-Wakiso'!C46,'24.09 Bukasa-Wakiso'!C46,'25.09 Bukasa-Wakiso'!C46,'27.09 Bukasa-Wakiso'!C46,'26.09 Bukasa-Wakiso'!C46,'28.09 Bukasa-Wakiso-24h'!C46,'29.09 Bukasa-Wakiso'!C46)</f>
        <v>5.2857142857142856</v>
      </c>
      <c r="D46" s="49">
        <f>AVERAGE('23.09 Bukasa-Wakiso'!D46,'24.09 Bukasa-Wakiso'!D46,'25.09 Bukasa-Wakiso'!D46,'27.09 Bukasa-Wakiso'!D46,'26.09 Bukasa-Wakiso'!D46,'28.09 Bukasa-Wakiso-24h'!D46,'29.09 Bukasa-Wakiso'!D46)</f>
        <v>2.5714285714285716</v>
      </c>
      <c r="E46" s="49">
        <f>AVERAGE('23.09 Bukasa-Wakiso'!E46,'24.09 Bukasa-Wakiso'!E46,'25.09 Bukasa-Wakiso'!E46,'27.09 Bukasa-Wakiso'!E46,'26.09 Bukasa-Wakiso'!E46,'28.09 Bukasa-Wakiso-24h'!E46,'29.09 Bukasa-Wakiso'!E46)</f>
        <v>1</v>
      </c>
      <c r="F46" s="49">
        <f>AVERAGE('23.09 Bukasa-Wakiso'!F46,'24.09 Bukasa-Wakiso'!F46,'25.09 Bukasa-Wakiso'!F46,'27.09 Bukasa-Wakiso'!F46,'26.09 Bukasa-Wakiso'!F46,'28.09 Bukasa-Wakiso-24h'!F46,'29.09 Bukasa-Wakiso'!F46)</f>
        <v>0.5714285714285714</v>
      </c>
      <c r="G46" s="49">
        <f>AVERAGE('23.09 Bukasa-Wakiso'!G46,'24.09 Bukasa-Wakiso'!G46,'25.09 Bukasa-Wakiso'!G46,'27.09 Bukasa-Wakiso'!G46,'26.09 Bukasa-Wakiso'!G46,'28.09 Bukasa-Wakiso-24h'!G46,'29.09 Bukasa-Wakiso'!G46)</f>
        <v>0</v>
      </c>
      <c r="H46" s="49">
        <f>AVERAGE('23.09 Bukasa-Wakiso'!H46,'24.09 Bukasa-Wakiso'!H46,'25.09 Bukasa-Wakiso'!H46,'27.09 Bukasa-Wakiso'!H46,'26.09 Bukasa-Wakiso'!H46,'28.09 Bukasa-Wakiso-24h'!H46,'29.09 Bukasa-Wakiso'!H46)</f>
        <v>0</v>
      </c>
      <c r="I46" s="49">
        <f>AVERAGE('23.09 Bukasa-Wakiso'!I46,'24.09 Bukasa-Wakiso'!I46,'25.09 Bukasa-Wakiso'!I46,'27.09 Bukasa-Wakiso'!I46,'26.09 Bukasa-Wakiso'!I46,'28.09 Bukasa-Wakiso-24h'!I46,'29.09 Bukasa-Wakiso'!I46)</f>
        <v>1.2857142857142858</v>
      </c>
      <c r="J46" s="49">
        <f>AVERAGE('23.09 Bukasa-Wakiso'!J46,'24.09 Bukasa-Wakiso'!J46,'25.09 Bukasa-Wakiso'!J46,'27.09 Bukasa-Wakiso'!J46,'26.09 Bukasa-Wakiso'!J46,'28.09 Bukasa-Wakiso-24h'!J46,'29.09 Bukasa-Wakiso'!J46)</f>
        <v>0.42857142857142855</v>
      </c>
      <c r="K46" s="49">
        <f>AVERAGE('23.09 Bukasa-Wakiso'!K46,'24.09 Bukasa-Wakiso'!K46,'25.09 Bukasa-Wakiso'!K46,'27.09 Bukasa-Wakiso'!K46,'26.09 Bukasa-Wakiso'!K46,'28.09 Bukasa-Wakiso-24h'!K46,'29.09 Bukasa-Wakiso'!K46)</f>
        <v>0</v>
      </c>
      <c r="L46" s="49">
        <f>AVERAGE('23.09 Bukasa-Wakiso'!L46,'24.09 Bukasa-Wakiso'!L46,'25.09 Bukasa-Wakiso'!L46,'27.09 Bukasa-Wakiso'!L46,'26.09 Bukasa-Wakiso'!L46,'28.09 Bukasa-Wakiso-24h'!L46,'29.09 Bukasa-Wakiso'!L46)</f>
        <v>0</v>
      </c>
      <c r="M46" s="49">
        <f>AVERAGE('23.09 Bukasa-Wakiso'!M46,'24.09 Bukasa-Wakiso'!M46,'25.09 Bukasa-Wakiso'!M46,'27.09 Bukasa-Wakiso'!M46,'26.09 Bukasa-Wakiso'!M46,'28.09 Bukasa-Wakiso-24h'!M46,'29.09 Bukasa-Wakiso'!M46)</f>
        <v>12.142857142857142</v>
      </c>
      <c r="N46" s="49">
        <f>AVERAGE('23.09 Bukasa-Wakiso'!N46,'24.09 Bukasa-Wakiso'!N46,'25.09 Bukasa-Wakiso'!N46,'27.09 Bukasa-Wakiso'!N46,'26.09 Bukasa-Wakiso'!N46,'28.09 Bukasa-Wakiso-24h'!N46,'29.09 Bukasa-Wakiso'!N46)</f>
        <v>0</v>
      </c>
      <c r="O46" s="15">
        <f t="shared" si="0"/>
        <v>11.142857142857144</v>
      </c>
      <c r="P46" s="15">
        <f t="shared" si="1"/>
        <v>23.285714285714285</v>
      </c>
      <c r="R46" s="8"/>
      <c r="T46"/>
    </row>
    <row r="47" spans="2:32" ht="23.1" customHeight="1" x14ac:dyDescent="0.25">
      <c r="B47" s="24" t="s">
        <v>74</v>
      </c>
      <c r="C47" s="49">
        <f>AVERAGE('23.09 Bukasa-Wakiso'!C47,'24.09 Bukasa-Wakiso'!C47,'25.09 Bukasa-Wakiso'!C47,'27.09 Bukasa-Wakiso'!C47,'26.09 Bukasa-Wakiso'!C47,'28.09 Bukasa-Wakiso-24h'!C47,'29.09 Bukasa-Wakiso'!C47)</f>
        <v>4.8571428571428568</v>
      </c>
      <c r="D47" s="49">
        <f>AVERAGE('23.09 Bukasa-Wakiso'!D47,'24.09 Bukasa-Wakiso'!D47,'25.09 Bukasa-Wakiso'!D47,'27.09 Bukasa-Wakiso'!D47,'26.09 Bukasa-Wakiso'!D47,'28.09 Bukasa-Wakiso-24h'!D47,'29.09 Bukasa-Wakiso'!D47)</f>
        <v>3.8571428571428572</v>
      </c>
      <c r="E47" s="49">
        <f>AVERAGE('23.09 Bukasa-Wakiso'!E47,'24.09 Bukasa-Wakiso'!E47,'25.09 Bukasa-Wakiso'!E47,'27.09 Bukasa-Wakiso'!E47,'26.09 Bukasa-Wakiso'!E47,'28.09 Bukasa-Wakiso-24h'!E47,'29.09 Bukasa-Wakiso'!E47)</f>
        <v>0.8571428571428571</v>
      </c>
      <c r="F47" s="49">
        <f>AVERAGE('23.09 Bukasa-Wakiso'!F47,'24.09 Bukasa-Wakiso'!F47,'25.09 Bukasa-Wakiso'!F47,'27.09 Bukasa-Wakiso'!F47,'26.09 Bukasa-Wakiso'!F47,'28.09 Bukasa-Wakiso-24h'!F47,'29.09 Bukasa-Wakiso'!F47)</f>
        <v>0.42857142857142855</v>
      </c>
      <c r="G47" s="49">
        <f>AVERAGE('23.09 Bukasa-Wakiso'!G47,'24.09 Bukasa-Wakiso'!G47,'25.09 Bukasa-Wakiso'!G47,'27.09 Bukasa-Wakiso'!G47,'26.09 Bukasa-Wakiso'!G47,'28.09 Bukasa-Wakiso-24h'!G47,'29.09 Bukasa-Wakiso'!G47)</f>
        <v>0.7142857142857143</v>
      </c>
      <c r="H47" s="49">
        <f>AVERAGE('23.09 Bukasa-Wakiso'!H47,'24.09 Bukasa-Wakiso'!H47,'25.09 Bukasa-Wakiso'!H47,'27.09 Bukasa-Wakiso'!H47,'26.09 Bukasa-Wakiso'!H47,'28.09 Bukasa-Wakiso-24h'!H47,'29.09 Bukasa-Wakiso'!H47)</f>
        <v>0</v>
      </c>
      <c r="I47" s="49">
        <f>AVERAGE('23.09 Bukasa-Wakiso'!I47,'24.09 Bukasa-Wakiso'!I47,'25.09 Bukasa-Wakiso'!I47,'27.09 Bukasa-Wakiso'!I47,'26.09 Bukasa-Wakiso'!I47,'28.09 Bukasa-Wakiso-24h'!I47,'29.09 Bukasa-Wakiso'!I47)</f>
        <v>1.4285714285714286</v>
      </c>
      <c r="J47" s="49">
        <f>AVERAGE('23.09 Bukasa-Wakiso'!J47,'24.09 Bukasa-Wakiso'!J47,'25.09 Bukasa-Wakiso'!J47,'27.09 Bukasa-Wakiso'!J47,'26.09 Bukasa-Wakiso'!J47,'28.09 Bukasa-Wakiso-24h'!J47,'29.09 Bukasa-Wakiso'!J47)</f>
        <v>0</v>
      </c>
      <c r="K47" s="49">
        <f>AVERAGE('23.09 Bukasa-Wakiso'!K47,'24.09 Bukasa-Wakiso'!K47,'25.09 Bukasa-Wakiso'!K47,'27.09 Bukasa-Wakiso'!K47,'26.09 Bukasa-Wakiso'!K47,'28.09 Bukasa-Wakiso-24h'!K47,'29.09 Bukasa-Wakiso'!K47)</f>
        <v>0.14285714285714285</v>
      </c>
      <c r="L47" s="49">
        <f>AVERAGE('23.09 Bukasa-Wakiso'!L47,'24.09 Bukasa-Wakiso'!L47,'25.09 Bukasa-Wakiso'!L47,'27.09 Bukasa-Wakiso'!L47,'26.09 Bukasa-Wakiso'!L47,'28.09 Bukasa-Wakiso-24h'!L47,'29.09 Bukasa-Wakiso'!L47)</f>
        <v>0</v>
      </c>
      <c r="M47" s="49">
        <f>AVERAGE('23.09 Bukasa-Wakiso'!M47,'24.09 Bukasa-Wakiso'!M47,'25.09 Bukasa-Wakiso'!M47,'27.09 Bukasa-Wakiso'!M47,'26.09 Bukasa-Wakiso'!M47,'28.09 Bukasa-Wakiso-24h'!M47,'29.09 Bukasa-Wakiso'!M47)</f>
        <v>14.571428571428571</v>
      </c>
      <c r="N47" s="49">
        <f>AVERAGE('23.09 Bukasa-Wakiso'!N47,'24.09 Bukasa-Wakiso'!N47,'25.09 Bukasa-Wakiso'!N47,'27.09 Bukasa-Wakiso'!N47,'26.09 Bukasa-Wakiso'!N47,'28.09 Bukasa-Wakiso-24h'!N47,'29.09 Bukasa-Wakiso'!N47)</f>
        <v>0</v>
      </c>
      <c r="O47" s="15">
        <f t="shared" si="0"/>
        <v>12.285714285714285</v>
      </c>
      <c r="P47" s="15">
        <f t="shared" si="1"/>
        <v>26.857142857142854</v>
      </c>
      <c r="R47" s="8"/>
      <c r="T47"/>
    </row>
    <row r="48" spans="2:32" ht="23.1" customHeight="1" x14ac:dyDescent="0.25">
      <c r="B48" s="24" t="s">
        <v>75</v>
      </c>
      <c r="C48" s="49">
        <f>AVERAGE('23.09 Bukasa-Wakiso'!C48,'24.09 Bukasa-Wakiso'!C48,'25.09 Bukasa-Wakiso'!C48,'27.09 Bukasa-Wakiso'!C48,'26.09 Bukasa-Wakiso'!C48,'28.09 Bukasa-Wakiso-24h'!C48,'29.09 Bukasa-Wakiso'!C48)</f>
        <v>5</v>
      </c>
      <c r="D48" s="49">
        <f>AVERAGE('23.09 Bukasa-Wakiso'!D48,'24.09 Bukasa-Wakiso'!D48,'25.09 Bukasa-Wakiso'!D48,'27.09 Bukasa-Wakiso'!D48,'26.09 Bukasa-Wakiso'!D48,'28.09 Bukasa-Wakiso-24h'!D48,'29.09 Bukasa-Wakiso'!D48)</f>
        <v>3.4285714285714284</v>
      </c>
      <c r="E48" s="49">
        <f>AVERAGE('23.09 Bukasa-Wakiso'!E48,'24.09 Bukasa-Wakiso'!E48,'25.09 Bukasa-Wakiso'!E48,'27.09 Bukasa-Wakiso'!E48,'26.09 Bukasa-Wakiso'!E48,'28.09 Bukasa-Wakiso-24h'!E48,'29.09 Bukasa-Wakiso'!E48)</f>
        <v>0.8571428571428571</v>
      </c>
      <c r="F48" s="49">
        <f>AVERAGE('23.09 Bukasa-Wakiso'!F48,'24.09 Bukasa-Wakiso'!F48,'25.09 Bukasa-Wakiso'!F48,'27.09 Bukasa-Wakiso'!F48,'26.09 Bukasa-Wakiso'!F48,'28.09 Bukasa-Wakiso-24h'!F48,'29.09 Bukasa-Wakiso'!F48)</f>
        <v>1.1428571428571428</v>
      </c>
      <c r="G48" s="49">
        <f>AVERAGE('23.09 Bukasa-Wakiso'!G48,'24.09 Bukasa-Wakiso'!G48,'25.09 Bukasa-Wakiso'!G48,'27.09 Bukasa-Wakiso'!G48,'26.09 Bukasa-Wakiso'!G48,'28.09 Bukasa-Wakiso-24h'!G48,'29.09 Bukasa-Wakiso'!G48)</f>
        <v>0.42857142857142855</v>
      </c>
      <c r="H48" s="49">
        <f>AVERAGE('23.09 Bukasa-Wakiso'!H48,'24.09 Bukasa-Wakiso'!H48,'25.09 Bukasa-Wakiso'!H48,'27.09 Bukasa-Wakiso'!H48,'26.09 Bukasa-Wakiso'!H48,'28.09 Bukasa-Wakiso-24h'!H48,'29.09 Bukasa-Wakiso'!H48)</f>
        <v>0</v>
      </c>
      <c r="I48" s="49">
        <f>AVERAGE('23.09 Bukasa-Wakiso'!I48,'24.09 Bukasa-Wakiso'!I48,'25.09 Bukasa-Wakiso'!I48,'27.09 Bukasa-Wakiso'!I48,'26.09 Bukasa-Wakiso'!I48,'28.09 Bukasa-Wakiso-24h'!I48,'29.09 Bukasa-Wakiso'!I48)</f>
        <v>0.5714285714285714</v>
      </c>
      <c r="J48" s="49">
        <f>AVERAGE('23.09 Bukasa-Wakiso'!J48,'24.09 Bukasa-Wakiso'!J48,'25.09 Bukasa-Wakiso'!J48,'27.09 Bukasa-Wakiso'!J48,'26.09 Bukasa-Wakiso'!J48,'28.09 Bukasa-Wakiso-24h'!J48,'29.09 Bukasa-Wakiso'!J48)</f>
        <v>0.14285714285714285</v>
      </c>
      <c r="K48" s="49">
        <f>AVERAGE('23.09 Bukasa-Wakiso'!K48,'24.09 Bukasa-Wakiso'!K48,'25.09 Bukasa-Wakiso'!K48,'27.09 Bukasa-Wakiso'!K48,'26.09 Bukasa-Wakiso'!K48,'28.09 Bukasa-Wakiso-24h'!K48,'29.09 Bukasa-Wakiso'!K48)</f>
        <v>0</v>
      </c>
      <c r="L48" s="49">
        <f>AVERAGE('23.09 Bukasa-Wakiso'!L48,'24.09 Bukasa-Wakiso'!L48,'25.09 Bukasa-Wakiso'!L48,'27.09 Bukasa-Wakiso'!L48,'26.09 Bukasa-Wakiso'!L48,'28.09 Bukasa-Wakiso-24h'!L48,'29.09 Bukasa-Wakiso'!L48)</f>
        <v>0</v>
      </c>
      <c r="M48" s="49">
        <f>AVERAGE('23.09 Bukasa-Wakiso'!M48,'24.09 Bukasa-Wakiso'!M48,'25.09 Bukasa-Wakiso'!M48,'27.09 Bukasa-Wakiso'!M48,'26.09 Bukasa-Wakiso'!M48,'28.09 Bukasa-Wakiso-24h'!M48,'29.09 Bukasa-Wakiso'!M48)</f>
        <v>19.142857142857142</v>
      </c>
      <c r="N48" s="49">
        <f>AVERAGE('23.09 Bukasa-Wakiso'!N48,'24.09 Bukasa-Wakiso'!N48,'25.09 Bukasa-Wakiso'!N48,'27.09 Bukasa-Wakiso'!N48,'26.09 Bukasa-Wakiso'!N48,'28.09 Bukasa-Wakiso-24h'!N48,'29.09 Bukasa-Wakiso'!N48)</f>
        <v>0</v>
      </c>
      <c r="O48" s="15">
        <f t="shared" si="0"/>
        <v>11.571428571428571</v>
      </c>
      <c r="P48" s="15">
        <f t="shared" si="1"/>
        <v>30.714285714285715</v>
      </c>
      <c r="R48" s="8"/>
      <c r="T48"/>
    </row>
    <row r="49" spans="2:20" ht="23.1" customHeight="1" x14ac:dyDescent="0.25">
      <c r="B49" s="23" t="s">
        <v>76</v>
      </c>
      <c r="C49" s="49">
        <f>AVERAGE('23.09 Bukasa-Wakiso'!C49,'24.09 Bukasa-Wakiso'!C49,'25.09 Bukasa-Wakiso'!C49,'27.09 Bukasa-Wakiso'!C49,'26.09 Bukasa-Wakiso'!C49,'28.09 Bukasa-Wakiso-24h'!C49,'29.09 Bukasa-Wakiso'!C49)</f>
        <v>5.4285714285714288</v>
      </c>
      <c r="D49" s="49">
        <f>AVERAGE('23.09 Bukasa-Wakiso'!D49,'24.09 Bukasa-Wakiso'!D49,'25.09 Bukasa-Wakiso'!D49,'27.09 Bukasa-Wakiso'!D49,'26.09 Bukasa-Wakiso'!D49,'28.09 Bukasa-Wakiso-24h'!D49,'29.09 Bukasa-Wakiso'!D49)</f>
        <v>3.5714285714285716</v>
      </c>
      <c r="E49" s="49">
        <f>AVERAGE('23.09 Bukasa-Wakiso'!E49,'24.09 Bukasa-Wakiso'!E49,'25.09 Bukasa-Wakiso'!E49,'27.09 Bukasa-Wakiso'!E49,'26.09 Bukasa-Wakiso'!E49,'28.09 Bukasa-Wakiso-24h'!E49,'29.09 Bukasa-Wakiso'!E49)</f>
        <v>1.1428571428571428</v>
      </c>
      <c r="F49" s="49">
        <f>AVERAGE('23.09 Bukasa-Wakiso'!F49,'24.09 Bukasa-Wakiso'!F49,'25.09 Bukasa-Wakiso'!F49,'27.09 Bukasa-Wakiso'!F49,'26.09 Bukasa-Wakiso'!F49,'28.09 Bukasa-Wakiso-24h'!F49,'29.09 Bukasa-Wakiso'!F49)</f>
        <v>2.2857142857142856</v>
      </c>
      <c r="G49" s="49">
        <f>AVERAGE('23.09 Bukasa-Wakiso'!G49,'24.09 Bukasa-Wakiso'!G49,'25.09 Bukasa-Wakiso'!G49,'27.09 Bukasa-Wakiso'!G49,'26.09 Bukasa-Wakiso'!G49,'28.09 Bukasa-Wakiso-24h'!G49,'29.09 Bukasa-Wakiso'!G49)</f>
        <v>0.14285714285714285</v>
      </c>
      <c r="H49" s="49">
        <f>AVERAGE('23.09 Bukasa-Wakiso'!H49,'24.09 Bukasa-Wakiso'!H49,'25.09 Bukasa-Wakiso'!H49,'27.09 Bukasa-Wakiso'!H49,'26.09 Bukasa-Wakiso'!H49,'28.09 Bukasa-Wakiso-24h'!H49,'29.09 Bukasa-Wakiso'!H49)</f>
        <v>0</v>
      </c>
      <c r="I49" s="49">
        <f>AVERAGE('23.09 Bukasa-Wakiso'!I49,'24.09 Bukasa-Wakiso'!I49,'25.09 Bukasa-Wakiso'!I49,'27.09 Bukasa-Wakiso'!I49,'26.09 Bukasa-Wakiso'!I49,'28.09 Bukasa-Wakiso-24h'!I49,'29.09 Bukasa-Wakiso'!I49)</f>
        <v>2.4285714285714284</v>
      </c>
      <c r="J49" s="49">
        <f>AVERAGE('23.09 Bukasa-Wakiso'!J49,'24.09 Bukasa-Wakiso'!J49,'25.09 Bukasa-Wakiso'!J49,'27.09 Bukasa-Wakiso'!J49,'26.09 Bukasa-Wakiso'!J49,'28.09 Bukasa-Wakiso-24h'!J49,'29.09 Bukasa-Wakiso'!J49)</f>
        <v>0.2857142857142857</v>
      </c>
      <c r="K49" s="49">
        <f>AVERAGE('23.09 Bukasa-Wakiso'!K49,'24.09 Bukasa-Wakiso'!K49,'25.09 Bukasa-Wakiso'!K49,'27.09 Bukasa-Wakiso'!K49,'26.09 Bukasa-Wakiso'!K49,'28.09 Bukasa-Wakiso-24h'!K49,'29.09 Bukasa-Wakiso'!K49)</f>
        <v>0</v>
      </c>
      <c r="L49" s="49">
        <f>AVERAGE('23.09 Bukasa-Wakiso'!L49,'24.09 Bukasa-Wakiso'!L49,'25.09 Bukasa-Wakiso'!L49,'27.09 Bukasa-Wakiso'!L49,'26.09 Bukasa-Wakiso'!L49,'28.09 Bukasa-Wakiso-24h'!L49,'29.09 Bukasa-Wakiso'!L49)</f>
        <v>0</v>
      </c>
      <c r="M49" s="49">
        <f>AVERAGE('23.09 Bukasa-Wakiso'!M49,'24.09 Bukasa-Wakiso'!M49,'25.09 Bukasa-Wakiso'!M49,'27.09 Bukasa-Wakiso'!M49,'26.09 Bukasa-Wakiso'!M49,'28.09 Bukasa-Wakiso-24h'!M49,'29.09 Bukasa-Wakiso'!M49)</f>
        <v>16.857142857142858</v>
      </c>
      <c r="N49" s="49">
        <f>AVERAGE('23.09 Bukasa-Wakiso'!N49,'24.09 Bukasa-Wakiso'!N49,'25.09 Bukasa-Wakiso'!N49,'27.09 Bukasa-Wakiso'!N49,'26.09 Bukasa-Wakiso'!N49,'28.09 Bukasa-Wakiso-24h'!N49,'29.09 Bukasa-Wakiso'!N49)</f>
        <v>0</v>
      </c>
      <c r="O49" s="15">
        <f t="shared" si="0"/>
        <v>15.285714285714285</v>
      </c>
      <c r="P49" s="15">
        <f t="shared" si="1"/>
        <v>32.142857142857139</v>
      </c>
      <c r="R49" s="8"/>
      <c r="T49"/>
    </row>
    <row r="50" spans="2:20" ht="23.1" customHeight="1" x14ac:dyDescent="0.25">
      <c r="B50" s="24" t="s">
        <v>77</v>
      </c>
      <c r="C50" s="49">
        <f>AVERAGE('23.09 Bukasa-Wakiso'!C50,'24.09 Bukasa-Wakiso'!C50,'25.09 Bukasa-Wakiso'!C50,'27.09 Bukasa-Wakiso'!C50,'26.09 Bukasa-Wakiso'!C50,'28.09 Bukasa-Wakiso-24h'!C50,'29.09 Bukasa-Wakiso'!C50)</f>
        <v>6</v>
      </c>
      <c r="D50" s="49">
        <f>AVERAGE('23.09 Bukasa-Wakiso'!D50,'24.09 Bukasa-Wakiso'!D50,'25.09 Bukasa-Wakiso'!D50,'27.09 Bukasa-Wakiso'!D50,'26.09 Bukasa-Wakiso'!D50,'28.09 Bukasa-Wakiso-24h'!D50,'29.09 Bukasa-Wakiso'!D50)</f>
        <v>3</v>
      </c>
      <c r="E50" s="49">
        <f>AVERAGE('23.09 Bukasa-Wakiso'!E50,'24.09 Bukasa-Wakiso'!E50,'25.09 Bukasa-Wakiso'!E50,'27.09 Bukasa-Wakiso'!E50,'26.09 Bukasa-Wakiso'!E50,'28.09 Bukasa-Wakiso-24h'!E50,'29.09 Bukasa-Wakiso'!E50)</f>
        <v>1.2857142857142858</v>
      </c>
      <c r="F50" s="49">
        <f>AVERAGE('23.09 Bukasa-Wakiso'!F50,'24.09 Bukasa-Wakiso'!F50,'25.09 Bukasa-Wakiso'!F50,'27.09 Bukasa-Wakiso'!F50,'26.09 Bukasa-Wakiso'!F50,'28.09 Bukasa-Wakiso-24h'!F50,'29.09 Bukasa-Wakiso'!F50)</f>
        <v>1.8571428571428572</v>
      </c>
      <c r="G50" s="49">
        <f>AVERAGE('23.09 Bukasa-Wakiso'!G50,'24.09 Bukasa-Wakiso'!G50,'25.09 Bukasa-Wakiso'!G50,'27.09 Bukasa-Wakiso'!G50,'26.09 Bukasa-Wakiso'!G50,'28.09 Bukasa-Wakiso-24h'!G50,'29.09 Bukasa-Wakiso'!G50)</f>
        <v>0.7142857142857143</v>
      </c>
      <c r="H50" s="49">
        <f>AVERAGE('23.09 Bukasa-Wakiso'!H50,'24.09 Bukasa-Wakiso'!H50,'25.09 Bukasa-Wakiso'!H50,'27.09 Bukasa-Wakiso'!H50,'26.09 Bukasa-Wakiso'!H50,'28.09 Bukasa-Wakiso-24h'!H50,'29.09 Bukasa-Wakiso'!H50)</f>
        <v>0</v>
      </c>
      <c r="I50" s="49">
        <f>AVERAGE('23.09 Bukasa-Wakiso'!I50,'24.09 Bukasa-Wakiso'!I50,'25.09 Bukasa-Wakiso'!I50,'27.09 Bukasa-Wakiso'!I50,'26.09 Bukasa-Wakiso'!I50,'28.09 Bukasa-Wakiso-24h'!I50,'29.09 Bukasa-Wakiso'!I50)</f>
        <v>1.8571428571428572</v>
      </c>
      <c r="J50" s="49">
        <f>AVERAGE('23.09 Bukasa-Wakiso'!J50,'24.09 Bukasa-Wakiso'!J50,'25.09 Bukasa-Wakiso'!J50,'27.09 Bukasa-Wakiso'!J50,'26.09 Bukasa-Wakiso'!J50,'28.09 Bukasa-Wakiso-24h'!J50,'29.09 Bukasa-Wakiso'!J50)</f>
        <v>0</v>
      </c>
      <c r="K50" s="49">
        <f>AVERAGE('23.09 Bukasa-Wakiso'!K50,'24.09 Bukasa-Wakiso'!K50,'25.09 Bukasa-Wakiso'!K50,'27.09 Bukasa-Wakiso'!K50,'26.09 Bukasa-Wakiso'!K50,'28.09 Bukasa-Wakiso-24h'!K50,'29.09 Bukasa-Wakiso'!K50)</f>
        <v>0.14285714285714285</v>
      </c>
      <c r="L50" s="49">
        <f>AVERAGE('23.09 Bukasa-Wakiso'!L50,'24.09 Bukasa-Wakiso'!L50,'25.09 Bukasa-Wakiso'!L50,'27.09 Bukasa-Wakiso'!L50,'26.09 Bukasa-Wakiso'!L50,'28.09 Bukasa-Wakiso-24h'!L50,'29.09 Bukasa-Wakiso'!L50)</f>
        <v>0</v>
      </c>
      <c r="M50" s="49">
        <f>AVERAGE('23.09 Bukasa-Wakiso'!M50,'24.09 Bukasa-Wakiso'!M50,'25.09 Bukasa-Wakiso'!M50,'27.09 Bukasa-Wakiso'!M50,'26.09 Bukasa-Wakiso'!M50,'28.09 Bukasa-Wakiso-24h'!M50,'29.09 Bukasa-Wakiso'!M50)</f>
        <v>17.857142857142858</v>
      </c>
      <c r="N50" s="49">
        <f>AVERAGE('23.09 Bukasa-Wakiso'!N50,'24.09 Bukasa-Wakiso'!N50,'25.09 Bukasa-Wakiso'!N50,'27.09 Bukasa-Wakiso'!N50,'26.09 Bukasa-Wakiso'!N50,'28.09 Bukasa-Wakiso-24h'!N50,'29.09 Bukasa-Wakiso'!N50)</f>
        <v>0</v>
      </c>
      <c r="O50" s="15">
        <f t="shared" si="0"/>
        <v>14.857142857142858</v>
      </c>
      <c r="P50" s="15">
        <f t="shared" si="1"/>
        <v>32.714285714285715</v>
      </c>
      <c r="R50" s="8"/>
      <c r="T50"/>
    </row>
    <row r="51" spans="2:20" ht="23.1" customHeight="1" x14ac:dyDescent="0.25">
      <c r="B51" s="24" t="s">
        <v>78</v>
      </c>
      <c r="C51" s="49">
        <f>AVERAGE('23.09 Bukasa-Wakiso'!C51,'24.09 Bukasa-Wakiso'!C51,'25.09 Bukasa-Wakiso'!C51,'27.09 Bukasa-Wakiso'!C51,'26.09 Bukasa-Wakiso'!C51,'28.09 Bukasa-Wakiso-24h'!C51,'29.09 Bukasa-Wakiso'!C51)</f>
        <v>4.2857142857142856</v>
      </c>
      <c r="D51" s="49">
        <f>AVERAGE('23.09 Bukasa-Wakiso'!D51,'24.09 Bukasa-Wakiso'!D51,'25.09 Bukasa-Wakiso'!D51,'27.09 Bukasa-Wakiso'!D51,'26.09 Bukasa-Wakiso'!D51,'28.09 Bukasa-Wakiso-24h'!D51,'29.09 Bukasa-Wakiso'!D51)</f>
        <v>3</v>
      </c>
      <c r="E51" s="49">
        <f>AVERAGE('23.09 Bukasa-Wakiso'!E51,'24.09 Bukasa-Wakiso'!E51,'25.09 Bukasa-Wakiso'!E51,'27.09 Bukasa-Wakiso'!E51,'26.09 Bukasa-Wakiso'!E51,'28.09 Bukasa-Wakiso-24h'!E51,'29.09 Bukasa-Wakiso'!E51)</f>
        <v>1</v>
      </c>
      <c r="F51" s="49">
        <f>AVERAGE('23.09 Bukasa-Wakiso'!F51,'24.09 Bukasa-Wakiso'!F51,'25.09 Bukasa-Wakiso'!F51,'27.09 Bukasa-Wakiso'!F51,'26.09 Bukasa-Wakiso'!F51,'28.09 Bukasa-Wakiso-24h'!F51,'29.09 Bukasa-Wakiso'!F51)</f>
        <v>1.4285714285714286</v>
      </c>
      <c r="G51" s="49">
        <f>AVERAGE('23.09 Bukasa-Wakiso'!G51,'24.09 Bukasa-Wakiso'!G51,'25.09 Bukasa-Wakiso'!G51,'27.09 Bukasa-Wakiso'!G51,'26.09 Bukasa-Wakiso'!G51,'28.09 Bukasa-Wakiso-24h'!G51,'29.09 Bukasa-Wakiso'!G51)</f>
        <v>0</v>
      </c>
      <c r="H51" s="49">
        <f>AVERAGE('23.09 Bukasa-Wakiso'!H51,'24.09 Bukasa-Wakiso'!H51,'25.09 Bukasa-Wakiso'!H51,'27.09 Bukasa-Wakiso'!H51,'26.09 Bukasa-Wakiso'!H51,'28.09 Bukasa-Wakiso-24h'!H51,'29.09 Bukasa-Wakiso'!H51)</f>
        <v>0</v>
      </c>
      <c r="I51" s="49">
        <f>AVERAGE('23.09 Bukasa-Wakiso'!I51,'24.09 Bukasa-Wakiso'!I51,'25.09 Bukasa-Wakiso'!I51,'27.09 Bukasa-Wakiso'!I51,'26.09 Bukasa-Wakiso'!I51,'28.09 Bukasa-Wakiso-24h'!I51,'29.09 Bukasa-Wakiso'!I51)</f>
        <v>2.2857142857142856</v>
      </c>
      <c r="J51" s="49">
        <f>AVERAGE('23.09 Bukasa-Wakiso'!J51,'24.09 Bukasa-Wakiso'!J51,'25.09 Bukasa-Wakiso'!J51,'27.09 Bukasa-Wakiso'!J51,'26.09 Bukasa-Wakiso'!J51,'28.09 Bukasa-Wakiso-24h'!J51,'29.09 Bukasa-Wakiso'!J51)</f>
        <v>0.2857142857142857</v>
      </c>
      <c r="K51" s="49">
        <f>AVERAGE('23.09 Bukasa-Wakiso'!K51,'24.09 Bukasa-Wakiso'!K51,'25.09 Bukasa-Wakiso'!K51,'27.09 Bukasa-Wakiso'!K51,'26.09 Bukasa-Wakiso'!K51,'28.09 Bukasa-Wakiso-24h'!K51,'29.09 Bukasa-Wakiso'!K51)</f>
        <v>0</v>
      </c>
      <c r="L51" s="49">
        <f>AVERAGE('23.09 Bukasa-Wakiso'!L51,'24.09 Bukasa-Wakiso'!L51,'25.09 Bukasa-Wakiso'!L51,'27.09 Bukasa-Wakiso'!L51,'26.09 Bukasa-Wakiso'!L51,'28.09 Bukasa-Wakiso-24h'!L51,'29.09 Bukasa-Wakiso'!L51)</f>
        <v>0</v>
      </c>
      <c r="M51" s="49">
        <f>AVERAGE('23.09 Bukasa-Wakiso'!M51,'24.09 Bukasa-Wakiso'!M51,'25.09 Bukasa-Wakiso'!M51,'27.09 Bukasa-Wakiso'!M51,'26.09 Bukasa-Wakiso'!M51,'28.09 Bukasa-Wakiso-24h'!M51,'29.09 Bukasa-Wakiso'!M51)</f>
        <v>15</v>
      </c>
      <c r="N51" s="49">
        <f>AVERAGE('23.09 Bukasa-Wakiso'!N51,'24.09 Bukasa-Wakiso'!N51,'25.09 Bukasa-Wakiso'!N51,'27.09 Bukasa-Wakiso'!N51,'26.09 Bukasa-Wakiso'!N51,'28.09 Bukasa-Wakiso-24h'!N51,'29.09 Bukasa-Wakiso'!N51)</f>
        <v>0</v>
      </c>
      <c r="O51" s="15">
        <f t="shared" si="0"/>
        <v>12.285714285714286</v>
      </c>
      <c r="P51" s="15">
        <f t="shared" si="1"/>
        <v>27.285714285714285</v>
      </c>
      <c r="R51" s="8"/>
      <c r="T51"/>
    </row>
    <row r="52" spans="2:20" ht="23.1" customHeight="1" x14ac:dyDescent="0.25">
      <c r="B52" s="24" t="s">
        <v>79</v>
      </c>
      <c r="C52" s="49">
        <f>AVERAGE('23.09 Bukasa-Wakiso'!C52,'24.09 Bukasa-Wakiso'!C52,'25.09 Bukasa-Wakiso'!C52,'27.09 Bukasa-Wakiso'!C52,'26.09 Bukasa-Wakiso'!C52,'28.09 Bukasa-Wakiso-24h'!C52,'29.09 Bukasa-Wakiso'!C52)</f>
        <v>4.2857142857142856</v>
      </c>
      <c r="D52" s="49">
        <f>AVERAGE('23.09 Bukasa-Wakiso'!D52,'24.09 Bukasa-Wakiso'!D52,'25.09 Bukasa-Wakiso'!D52,'27.09 Bukasa-Wakiso'!D52,'26.09 Bukasa-Wakiso'!D52,'28.09 Bukasa-Wakiso-24h'!D52,'29.09 Bukasa-Wakiso'!D52)</f>
        <v>3.8571428571428572</v>
      </c>
      <c r="E52" s="49">
        <f>AVERAGE('23.09 Bukasa-Wakiso'!E52,'24.09 Bukasa-Wakiso'!E52,'25.09 Bukasa-Wakiso'!E52,'27.09 Bukasa-Wakiso'!E52,'26.09 Bukasa-Wakiso'!E52,'28.09 Bukasa-Wakiso-24h'!E52,'29.09 Bukasa-Wakiso'!E52)</f>
        <v>2.2857142857142856</v>
      </c>
      <c r="F52" s="49">
        <f>AVERAGE('23.09 Bukasa-Wakiso'!F52,'24.09 Bukasa-Wakiso'!F52,'25.09 Bukasa-Wakiso'!F52,'27.09 Bukasa-Wakiso'!F52,'26.09 Bukasa-Wakiso'!F52,'28.09 Bukasa-Wakiso-24h'!F52,'29.09 Bukasa-Wakiso'!F52)</f>
        <v>2.7142857142857144</v>
      </c>
      <c r="G52" s="49">
        <f>AVERAGE('23.09 Bukasa-Wakiso'!G52,'24.09 Bukasa-Wakiso'!G52,'25.09 Bukasa-Wakiso'!G52,'27.09 Bukasa-Wakiso'!G52,'26.09 Bukasa-Wakiso'!G52,'28.09 Bukasa-Wakiso-24h'!G52,'29.09 Bukasa-Wakiso'!G52)</f>
        <v>0.2857142857142857</v>
      </c>
      <c r="H52" s="49">
        <f>AVERAGE('23.09 Bukasa-Wakiso'!H52,'24.09 Bukasa-Wakiso'!H52,'25.09 Bukasa-Wakiso'!H52,'27.09 Bukasa-Wakiso'!H52,'26.09 Bukasa-Wakiso'!H52,'28.09 Bukasa-Wakiso-24h'!H52,'29.09 Bukasa-Wakiso'!H52)</f>
        <v>0</v>
      </c>
      <c r="I52" s="49">
        <f>AVERAGE('23.09 Bukasa-Wakiso'!I52,'24.09 Bukasa-Wakiso'!I52,'25.09 Bukasa-Wakiso'!I52,'27.09 Bukasa-Wakiso'!I52,'26.09 Bukasa-Wakiso'!I52,'28.09 Bukasa-Wakiso-24h'!I52,'29.09 Bukasa-Wakiso'!I52)</f>
        <v>1.1428571428571428</v>
      </c>
      <c r="J52" s="49">
        <f>AVERAGE('23.09 Bukasa-Wakiso'!J52,'24.09 Bukasa-Wakiso'!J52,'25.09 Bukasa-Wakiso'!J52,'27.09 Bukasa-Wakiso'!J52,'26.09 Bukasa-Wakiso'!J52,'28.09 Bukasa-Wakiso-24h'!J52,'29.09 Bukasa-Wakiso'!J52)</f>
        <v>0.5714285714285714</v>
      </c>
      <c r="K52" s="49">
        <f>AVERAGE('23.09 Bukasa-Wakiso'!K52,'24.09 Bukasa-Wakiso'!K52,'25.09 Bukasa-Wakiso'!K52,'27.09 Bukasa-Wakiso'!K52,'26.09 Bukasa-Wakiso'!K52,'28.09 Bukasa-Wakiso-24h'!K52,'29.09 Bukasa-Wakiso'!K52)</f>
        <v>0</v>
      </c>
      <c r="L52" s="49">
        <f>AVERAGE('23.09 Bukasa-Wakiso'!L52,'24.09 Bukasa-Wakiso'!L52,'25.09 Bukasa-Wakiso'!L52,'27.09 Bukasa-Wakiso'!L52,'26.09 Bukasa-Wakiso'!L52,'28.09 Bukasa-Wakiso-24h'!L52,'29.09 Bukasa-Wakiso'!L52)</f>
        <v>0</v>
      </c>
      <c r="M52" s="49">
        <f>AVERAGE('23.09 Bukasa-Wakiso'!M52,'24.09 Bukasa-Wakiso'!M52,'25.09 Bukasa-Wakiso'!M52,'27.09 Bukasa-Wakiso'!M52,'26.09 Bukasa-Wakiso'!M52,'28.09 Bukasa-Wakiso-24h'!M52,'29.09 Bukasa-Wakiso'!M52)</f>
        <v>16.571428571428573</v>
      </c>
      <c r="N52" s="49">
        <f>AVERAGE('23.09 Bukasa-Wakiso'!N52,'24.09 Bukasa-Wakiso'!N52,'25.09 Bukasa-Wakiso'!N52,'27.09 Bukasa-Wakiso'!N52,'26.09 Bukasa-Wakiso'!N52,'28.09 Bukasa-Wakiso-24h'!N52,'29.09 Bukasa-Wakiso'!N52)</f>
        <v>0</v>
      </c>
      <c r="O52" s="15">
        <f t="shared" si="0"/>
        <v>15.142857142857142</v>
      </c>
      <c r="P52" s="15">
        <f t="shared" si="1"/>
        <v>31.714285714285715</v>
      </c>
      <c r="R52" s="8"/>
      <c r="T52"/>
    </row>
    <row r="53" spans="2:20" ht="23.1" customHeight="1" x14ac:dyDescent="0.25">
      <c r="B53" s="23" t="s">
        <v>80</v>
      </c>
      <c r="C53" s="49">
        <f>AVERAGE('23.09 Bukasa-Wakiso'!C53,'24.09 Bukasa-Wakiso'!C53,'25.09 Bukasa-Wakiso'!C53,'27.09 Bukasa-Wakiso'!C53,'26.09 Bukasa-Wakiso'!C53,'28.09 Bukasa-Wakiso-24h'!C53,'29.09 Bukasa-Wakiso'!C53)</f>
        <v>5.4285714285714288</v>
      </c>
      <c r="D53" s="49">
        <f>AVERAGE('23.09 Bukasa-Wakiso'!D53,'24.09 Bukasa-Wakiso'!D53,'25.09 Bukasa-Wakiso'!D53,'27.09 Bukasa-Wakiso'!D53,'26.09 Bukasa-Wakiso'!D53,'28.09 Bukasa-Wakiso-24h'!D53,'29.09 Bukasa-Wakiso'!D53)</f>
        <v>4.8571428571428568</v>
      </c>
      <c r="E53" s="49">
        <f>AVERAGE('23.09 Bukasa-Wakiso'!E53,'24.09 Bukasa-Wakiso'!E53,'25.09 Bukasa-Wakiso'!E53,'27.09 Bukasa-Wakiso'!E53,'26.09 Bukasa-Wakiso'!E53,'28.09 Bukasa-Wakiso-24h'!E53,'29.09 Bukasa-Wakiso'!E53)</f>
        <v>0.7142857142857143</v>
      </c>
      <c r="F53" s="49">
        <f>AVERAGE('23.09 Bukasa-Wakiso'!F53,'24.09 Bukasa-Wakiso'!F53,'25.09 Bukasa-Wakiso'!F53,'27.09 Bukasa-Wakiso'!F53,'26.09 Bukasa-Wakiso'!F53,'28.09 Bukasa-Wakiso-24h'!F53,'29.09 Bukasa-Wakiso'!F53)</f>
        <v>0.5714285714285714</v>
      </c>
      <c r="G53" s="49">
        <f>AVERAGE('23.09 Bukasa-Wakiso'!G53,'24.09 Bukasa-Wakiso'!G53,'25.09 Bukasa-Wakiso'!G53,'27.09 Bukasa-Wakiso'!G53,'26.09 Bukasa-Wakiso'!G53,'28.09 Bukasa-Wakiso-24h'!G53,'29.09 Bukasa-Wakiso'!G53)</f>
        <v>0.2857142857142857</v>
      </c>
      <c r="H53" s="49">
        <f>AVERAGE('23.09 Bukasa-Wakiso'!H53,'24.09 Bukasa-Wakiso'!H53,'25.09 Bukasa-Wakiso'!H53,'27.09 Bukasa-Wakiso'!H53,'26.09 Bukasa-Wakiso'!H53,'28.09 Bukasa-Wakiso-24h'!H53,'29.09 Bukasa-Wakiso'!H53)</f>
        <v>0</v>
      </c>
      <c r="I53" s="49">
        <f>AVERAGE('23.09 Bukasa-Wakiso'!I53,'24.09 Bukasa-Wakiso'!I53,'25.09 Bukasa-Wakiso'!I53,'27.09 Bukasa-Wakiso'!I53,'26.09 Bukasa-Wakiso'!I53,'28.09 Bukasa-Wakiso-24h'!I53,'29.09 Bukasa-Wakiso'!I53)</f>
        <v>1.5714285714285714</v>
      </c>
      <c r="J53" s="49">
        <f>AVERAGE('23.09 Bukasa-Wakiso'!J53,'24.09 Bukasa-Wakiso'!J53,'25.09 Bukasa-Wakiso'!J53,'27.09 Bukasa-Wakiso'!J53,'26.09 Bukasa-Wakiso'!J53,'28.09 Bukasa-Wakiso-24h'!J53,'29.09 Bukasa-Wakiso'!J53)</f>
        <v>0.14285714285714285</v>
      </c>
      <c r="K53" s="49">
        <f>AVERAGE('23.09 Bukasa-Wakiso'!K53,'24.09 Bukasa-Wakiso'!K53,'25.09 Bukasa-Wakiso'!K53,'27.09 Bukasa-Wakiso'!K53,'26.09 Bukasa-Wakiso'!K53,'28.09 Bukasa-Wakiso-24h'!K53,'29.09 Bukasa-Wakiso'!K53)</f>
        <v>0</v>
      </c>
      <c r="L53" s="49">
        <f>AVERAGE('23.09 Bukasa-Wakiso'!L53,'24.09 Bukasa-Wakiso'!L53,'25.09 Bukasa-Wakiso'!L53,'27.09 Bukasa-Wakiso'!L53,'26.09 Bukasa-Wakiso'!L53,'28.09 Bukasa-Wakiso-24h'!L53,'29.09 Bukasa-Wakiso'!L53)</f>
        <v>0</v>
      </c>
      <c r="M53" s="49">
        <f>AVERAGE('23.09 Bukasa-Wakiso'!M53,'24.09 Bukasa-Wakiso'!M53,'25.09 Bukasa-Wakiso'!M53,'27.09 Bukasa-Wakiso'!M53,'26.09 Bukasa-Wakiso'!M53,'28.09 Bukasa-Wakiso-24h'!M53,'29.09 Bukasa-Wakiso'!M53)</f>
        <v>16.857142857142858</v>
      </c>
      <c r="N53" s="49">
        <f>AVERAGE('23.09 Bukasa-Wakiso'!N53,'24.09 Bukasa-Wakiso'!N53,'25.09 Bukasa-Wakiso'!N53,'27.09 Bukasa-Wakiso'!N53,'26.09 Bukasa-Wakiso'!N53,'28.09 Bukasa-Wakiso-24h'!N53,'29.09 Bukasa-Wakiso'!N53)</f>
        <v>0</v>
      </c>
      <c r="O53" s="15">
        <f t="shared" si="0"/>
        <v>13.571428571428569</v>
      </c>
      <c r="P53" s="15">
        <f t="shared" si="1"/>
        <v>30.428571428571427</v>
      </c>
      <c r="R53" s="8"/>
      <c r="T53"/>
    </row>
    <row r="54" spans="2:20" ht="23.1" customHeight="1" x14ac:dyDescent="0.25">
      <c r="B54" s="23" t="s">
        <v>81</v>
      </c>
      <c r="C54" s="49">
        <f>AVERAGE('23.09 Bukasa-Wakiso'!C54,'24.09 Bukasa-Wakiso'!C54,'25.09 Bukasa-Wakiso'!C54,'27.09 Bukasa-Wakiso'!C54,'26.09 Bukasa-Wakiso'!C54,'28.09 Bukasa-Wakiso-24h'!C54,'29.09 Bukasa-Wakiso'!C54)</f>
        <v>5.5714285714285712</v>
      </c>
      <c r="D54" s="49">
        <f>AVERAGE('23.09 Bukasa-Wakiso'!D54,'24.09 Bukasa-Wakiso'!D54,'25.09 Bukasa-Wakiso'!D54,'27.09 Bukasa-Wakiso'!D54,'26.09 Bukasa-Wakiso'!D54,'28.09 Bukasa-Wakiso-24h'!D54,'29.09 Bukasa-Wakiso'!D54)</f>
        <v>4.4285714285714288</v>
      </c>
      <c r="E54" s="49">
        <f>AVERAGE('23.09 Bukasa-Wakiso'!E54,'24.09 Bukasa-Wakiso'!E54,'25.09 Bukasa-Wakiso'!E54,'27.09 Bukasa-Wakiso'!E54,'26.09 Bukasa-Wakiso'!E54,'28.09 Bukasa-Wakiso-24h'!E54,'29.09 Bukasa-Wakiso'!E54)</f>
        <v>1</v>
      </c>
      <c r="F54" s="49">
        <f>AVERAGE('23.09 Bukasa-Wakiso'!F54,'24.09 Bukasa-Wakiso'!F54,'25.09 Bukasa-Wakiso'!F54,'27.09 Bukasa-Wakiso'!F54,'26.09 Bukasa-Wakiso'!F54,'28.09 Bukasa-Wakiso-24h'!F54,'29.09 Bukasa-Wakiso'!F54)</f>
        <v>1.5714285714285714</v>
      </c>
      <c r="G54" s="49">
        <f>AVERAGE('23.09 Bukasa-Wakiso'!G54,'24.09 Bukasa-Wakiso'!G54,'25.09 Bukasa-Wakiso'!G54,'27.09 Bukasa-Wakiso'!G54,'26.09 Bukasa-Wakiso'!G54,'28.09 Bukasa-Wakiso-24h'!G54,'29.09 Bukasa-Wakiso'!G54)</f>
        <v>0.14285714285714285</v>
      </c>
      <c r="H54" s="49">
        <f>AVERAGE('23.09 Bukasa-Wakiso'!H54,'24.09 Bukasa-Wakiso'!H54,'25.09 Bukasa-Wakiso'!H54,'27.09 Bukasa-Wakiso'!H54,'26.09 Bukasa-Wakiso'!H54,'28.09 Bukasa-Wakiso-24h'!H54,'29.09 Bukasa-Wakiso'!H54)</f>
        <v>0</v>
      </c>
      <c r="I54" s="49">
        <f>AVERAGE('23.09 Bukasa-Wakiso'!I54,'24.09 Bukasa-Wakiso'!I54,'25.09 Bukasa-Wakiso'!I54,'27.09 Bukasa-Wakiso'!I54,'26.09 Bukasa-Wakiso'!I54,'28.09 Bukasa-Wakiso-24h'!I54,'29.09 Bukasa-Wakiso'!I54)</f>
        <v>1.8571428571428572</v>
      </c>
      <c r="J54" s="49">
        <f>AVERAGE('23.09 Bukasa-Wakiso'!J54,'24.09 Bukasa-Wakiso'!J54,'25.09 Bukasa-Wakiso'!J54,'27.09 Bukasa-Wakiso'!J54,'26.09 Bukasa-Wakiso'!J54,'28.09 Bukasa-Wakiso-24h'!J54,'29.09 Bukasa-Wakiso'!J54)</f>
        <v>0.42857142857142855</v>
      </c>
      <c r="K54" s="49">
        <f>AVERAGE('23.09 Bukasa-Wakiso'!K54,'24.09 Bukasa-Wakiso'!K54,'25.09 Bukasa-Wakiso'!K54,'27.09 Bukasa-Wakiso'!K54,'26.09 Bukasa-Wakiso'!K54,'28.09 Bukasa-Wakiso-24h'!K54,'29.09 Bukasa-Wakiso'!K54)</f>
        <v>0.14285714285714285</v>
      </c>
      <c r="L54" s="49">
        <f>AVERAGE('23.09 Bukasa-Wakiso'!L54,'24.09 Bukasa-Wakiso'!L54,'25.09 Bukasa-Wakiso'!L54,'27.09 Bukasa-Wakiso'!L54,'26.09 Bukasa-Wakiso'!L54,'28.09 Bukasa-Wakiso-24h'!L54,'29.09 Bukasa-Wakiso'!L54)</f>
        <v>0</v>
      </c>
      <c r="M54" s="49">
        <f>AVERAGE('23.09 Bukasa-Wakiso'!M54,'24.09 Bukasa-Wakiso'!M54,'25.09 Bukasa-Wakiso'!M54,'27.09 Bukasa-Wakiso'!M54,'26.09 Bukasa-Wakiso'!M54,'28.09 Bukasa-Wakiso-24h'!M54,'29.09 Bukasa-Wakiso'!M54)</f>
        <v>12.857142857142858</v>
      </c>
      <c r="N54" s="49">
        <f>AVERAGE('23.09 Bukasa-Wakiso'!N54,'24.09 Bukasa-Wakiso'!N54,'25.09 Bukasa-Wakiso'!N54,'27.09 Bukasa-Wakiso'!N54,'26.09 Bukasa-Wakiso'!N54,'28.09 Bukasa-Wakiso-24h'!N54,'29.09 Bukasa-Wakiso'!N54)</f>
        <v>0</v>
      </c>
      <c r="O54" s="15">
        <f t="shared" si="0"/>
        <v>15.142857142857142</v>
      </c>
      <c r="P54" s="15">
        <f t="shared" si="1"/>
        <v>28</v>
      </c>
      <c r="R54" s="8"/>
      <c r="T54"/>
    </row>
    <row r="55" spans="2:20" ht="23.1" customHeight="1" x14ac:dyDescent="0.25">
      <c r="B55" s="23" t="s">
        <v>82</v>
      </c>
      <c r="C55" s="49">
        <f>AVERAGE('23.09 Bukasa-Wakiso'!C55,'24.09 Bukasa-Wakiso'!C55,'25.09 Bukasa-Wakiso'!C55,'27.09 Bukasa-Wakiso'!C55,'26.09 Bukasa-Wakiso'!C55,'28.09 Bukasa-Wakiso-24h'!C55,'29.09 Bukasa-Wakiso'!C55)</f>
        <v>6.4285714285714288</v>
      </c>
      <c r="D55" s="49">
        <f>AVERAGE('23.09 Bukasa-Wakiso'!D55,'24.09 Bukasa-Wakiso'!D55,'25.09 Bukasa-Wakiso'!D55,'27.09 Bukasa-Wakiso'!D55,'26.09 Bukasa-Wakiso'!D55,'28.09 Bukasa-Wakiso-24h'!D55,'29.09 Bukasa-Wakiso'!D55)</f>
        <v>4.8571428571428568</v>
      </c>
      <c r="E55" s="49">
        <f>AVERAGE('23.09 Bukasa-Wakiso'!E55,'24.09 Bukasa-Wakiso'!E55,'25.09 Bukasa-Wakiso'!E55,'27.09 Bukasa-Wakiso'!E55,'26.09 Bukasa-Wakiso'!E55,'28.09 Bukasa-Wakiso-24h'!E55,'29.09 Bukasa-Wakiso'!E55)</f>
        <v>2</v>
      </c>
      <c r="F55" s="49">
        <f>AVERAGE('23.09 Bukasa-Wakiso'!F55,'24.09 Bukasa-Wakiso'!F55,'25.09 Bukasa-Wakiso'!F55,'27.09 Bukasa-Wakiso'!F55,'26.09 Bukasa-Wakiso'!F55,'28.09 Bukasa-Wakiso-24h'!F55,'29.09 Bukasa-Wakiso'!F55)</f>
        <v>1.7142857142857142</v>
      </c>
      <c r="G55" s="49">
        <f>AVERAGE('23.09 Bukasa-Wakiso'!G55,'24.09 Bukasa-Wakiso'!G55,'25.09 Bukasa-Wakiso'!G55,'27.09 Bukasa-Wakiso'!G55,'26.09 Bukasa-Wakiso'!G55,'28.09 Bukasa-Wakiso-24h'!G55,'29.09 Bukasa-Wakiso'!G55)</f>
        <v>0</v>
      </c>
      <c r="H55" s="49">
        <f>AVERAGE('23.09 Bukasa-Wakiso'!H55,'24.09 Bukasa-Wakiso'!H55,'25.09 Bukasa-Wakiso'!H55,'27.09 Bukasa-Wakiso'!H55,'26.09 Bukasa-Wakiso'!H55,'28.09 Bukasa-Wakiso-24h'!H55,'29.09 Bukasa-Wakiso'!H55)</f>
        <v>0</v>
      </c>
      <c r="I55" s="49">
        <f>AVERAGE('23.09 Bukasa-Wakiso'!I55,'24.09 Bukasa-Wakiso'!I55,'25.09 Bukasa-Wakiso'!I55,'27.09 Bukasa-Wakiso'!I55,'26.09 Bukasa-Wakiso'!I55,'28.09 Bukasa-Wakiso-24h'!I55,'29.09 Bukasa-Wakiso'!I55)</f>
        <v>2.2857142857142856</v>
      </c>
      <c r="J55" s="49">
        <f>AVERAGE('23.09 Bukasa-Wakiso'!J55,'24.09 Bukasa-Wakiso'!J55,'25.09 Bukasa-Wakiso'!J55,'27.09 Bukasa-Wakiso'!J55,'26.09 Bukasa-Wakiso'!J55,'28.09 Bukasa-Wakiso-24h'!J55,'29.09 Bukasa-Wakiso'!J55)</f>
        <v>0.42857142857142855</v>
      </c>
      <c r="K55" s="49">
        <f>AVERAGE('23.09 Bukasa-Wakiso'!K55,'24.09 Bukasa-Wakiso'!K55,'25.09 Bukasa-Wakiso'!K55,'27.09 Bukasa-Wakiso'!K55,'26.09 Bukasa-Wakiso'!K55,'28.09 Bukasa-Wakiso-24h'!K55,'29.09 Bukasa-Wakiso'!K55)</f>
        <v>0</v>
      </c>
      <c r="L55" s="49">
        <f>AVERAGE('23.09 Bukasa-Wakiso'!L55,'24.09 Bukasa-Wakiso'!L55,'25.09 Bukasa-Wakiso'!L55,'27.09 Bukasa-Wakiso'!L55,'26.09 Bukasa-Wakiso'!L55,'28.09 Bukasa-Wakiso-24h'!L55,'29.09 Bukasa-Wakiso'!L55)</f>
        <v>0</v>
      </c>
      <c r="M55" s="49">
        <f>AVERAGE('23.09 Bukasa-Wakiso'!M55,'24.09 Bukasa-Wakiso'!M55,'25.09 Bukasa-Wakiso'!M55,'27.09 Bukasa-Wakiso'!M55,'26.09 Bukasa-Wakiso'!M55,'28.09 Bukasa-Wakiso-24h'!M55,'29.09 Bukasa-Wakiso'!M55)</f>
        <v>15.571428571428571</v>
      </c>
      <c r="N55" s="49">
        <f>AVERAGE('23.09 Bukasa-Wakiso'!N55,'24.09 Bukasa-Wakiso'!N55,'25.09 Bukasa-Wakiso'!N55,'27.09 Bukasa-Wakiso'!N55,'26.09 Bukasa-Wakiso'!N55,'28.09 Bukasa-Wakiso-24h'!N55,'29.09 Bukasa-Wakiso'!N55)</f>
        <v>0</v>
      </c>
      <c r="O55" s="15">
        <f t="shared" si="0"/>
        <v>17.714285714285712</v>
      </c>
      <c r="P55" s="15">
        <f t="shared" si="1"/>
        <v>33.285714285714285</v>
      </c>
      <c r="R55" s="8"/>
      <c r="T55"/>
    </row>
    <row r="56" spans="2:20" ht="23.1" customHeight="1" x14ac:dyDescent="0.25">
      <c r="B56" s="23" t="s">
        <v>83</v>
      </c>
      <c r="C56" s="49">
        <f>AVERAGE('23.09 Bukasa-Wakiso'!C56,'24.09 Bukasa-Wakiso'!C56,'25.09 Bukasa-Wakiso'!C56,'27.09 Bukasa-Wakiso'!C56,'26.09 Bukasa-Wakiso'!C56,'28.09 Bukasa-Wakiso-24h'!C56,'29.09 Bukasa-Wakiso'!C56)</f>
        <v>7.4285714285714288</v>
      </c>
      <c r="D56" s="49">
        <f>AVERAGE('23.09 Bukasa-Wakiso'!D56,'24.09 Bukasa-Wakiso'!D56,'25.09 Bukasa-Wakiso'!D56,'27.09 Bukasa-Wakiso'!D56,'26.09 Bukasa-Wakiso'!D56,'28.09 Bukasa-Wakiso-24h'!D56,'29.09 Bukasa-Wakiso'!D56)</f>
        <v>4.1428571428571432</v>
      </c>
      <c r="E56" s="49">
        <f>AVERAGE('23.09 Bukasa-Wakiso'!E56,'24.09 Bukasa-Wakiso'!E56,'25.09 Bukasa-Wakiso'!E56,'27.09 Bukasa-Wakiso'!E56,'26.09 Bukasa-Wakiso'!E56,'28.09 Bukasa-Wakiso-24h'!E56,'29.09 Bukasa-Wakiso'!E56)</f>
        <v>0.8571428571428571</v>
      </c>
      <c r="F56" s="49">
        <f>AVERAGE('23.09 Bukasa-Wakiso'!F56,'24.09 Bukasa-Wakiso'!F56,'25.09 Bukasa-Wakiso'!F56,'27.09 Bukasa-Wakiso'!F56,'26.09 Bukasa-Wakiso'!F56,'28.09 Bukasa-Wakiso-24h'!F56,'29.09 Bukasa-Wakiso'!F56)</f>
        <v>1.2857142857142858</v>
      </c>
      <c r="G56" s="49">
        <f>AVERAGE('23.09 Bukasa-Wakiso'!G56,'24.09 Bukasa-Wakiso'!G56,'25.09 Bukasa-Wakiso'!G56,'27.09 Bukasa-Wakiso'!G56,'26.09 Bukasa-Wakiso'!G56,'28.09 Bukasa-Wakiso-24h'!G56,'29.09 Bukasa-Wakiso'!G56)</f>
        <v>0.14285714285714285</v>
      </c>
      <c r="H56" s="49">
        <f>AVERAGE('23.09 Bukasa-Wakiso'!H56,'24.09 Bukasa-Wakiso'!H56,'25.09 Bukasa-Wakiso'!H56,'27.09 Bukasa-Wakiso'!H56,'26.09 Bukasa-Wakiso'!H56,'28.09 Bukasa-Wakiso-24h'!H56,'29.09 Bukasa-Wakiso'!H56)</f>
        <v>0.42857142857142855</v>
      </c>
      <c r="I56" s="49">
        <f>AVERAGE('23.09 Bukasa-Wakiso'!I56,'24.09 Bukasa-Wakiso'!I56,'25.09 Bukasa-Wakiso'!I56,'27.09 Bukasa-Wakiso'!I56,'26.09 Bukasa-Wakiso'!I56,'28.09 Bukasa-Wakiso-24h'!I56,'29.09 Bukasa-Wakiso'!I56)</f>
        <v>1.5714285714285714</v>
      </c>
      <c r="J56" s="49">
        <f>AVERAGE('23.09 Bukasa-Wakiso'!J56,'24.09 Bukasa-Wakiso'!J56,'25.09 Bukasa-Wakiso'!J56,'27.09 Bukasa-Wakiso'!J56,'26.09 Bukasa-Wakiso'!J56,'28.09 Bukasa-Wakiso-24h'!J56,'29.09 Bukasa-Wakiso'!J56)</f>
        <v>0</v>
      </c>
      <c r="K56" s="49">
        <f>AVERAGE('23.09 Bukasa-Wakiso'!K56,'24.09 Bukasa-Wakiso'!K56,'25.09 Bukasa-Wakiso'!K56,'27.09 Bukasa-Wakiso'!K56,'26.09 Bukasa-Wakiso'!K56,'28.09 Bukasa-Wakiso-24h'!K56,'29.09 Bukasa-Wakiso'!K56)</f>
        <v>0</v>
      </c>
      <c r="L56" s="49">
        <f>AVERAGE('23.09 Bukasa-Wakiso'!L56,'24.09 Bukasa-Wakiso'!L56,'25.09 Bukasa-Wakiso'!L56,'27.09 Bukasa-Wakiso'!L56,'26.09 Bukasa-Wakiso'!L56,'28.09 Bukasa-Wakiso-24h'!L56,'29.09 Bukasa-Wakiso'!L56)</f>
        <v>0</v>
      </c>
      <c r="M56" s="49">
        <f>AVERAGE('23.09 Bukasa-Wakiso'!M56,'24.09 Bukasa-Wakiso'!M56,'25.09 Bukasa-Wakiso'!M56,'27.09 Bukasa-Wakiso'!M56,'26.09 Bukasa-Wakiso'!M56,'28.09 Bukasa-Wakiso-24h'!M56,'29.09 Bukasa-Wakiso'!M56)</f>
        <v>17.857142857142858</v>
      </c>
      <c r="N56" s="49">
        <f>AVERAGE('23.09 Bukasa-Wakiso'!N56,'24.09 Bukasa-Wakiso'!N56,'25.09 Bukasa-Wakiso'!N56,'27.09 Bukasa-Wakiso'!N56,'26.09 Bukasa-Wakiso'!N56,'28.09 Bukasa-Wakiso-24h'!N56,'29.09 Bukasa-Wakiso'!N56)</f>
        <v>0</v>
      </c>
      <c r="O56" s="15">
        <f t="shared" si="0"/>
        <v>15.857142857142859</v>
      </c>
      <c r="P56" s="15">
        <f t="shared" si="1"/>
        <v>33.714285714285715</v>
      </c>
      <c r="R56" s="8"/>
      <c r="T56"/>
    </row>
    <row r="57" spans="2:20" ht="23.1" customHeight="1" x14ac:dyDescent="0.25">
      <c r="B57" s="23" t="s">
        <v>84</v>
      </c>
      <c r="C57" s="49">
        <f>AVERAGE('23.09 Bukasa-Wakiso'!C57,'24.09 Bukasa-Wakiso'!C57,'25.09 Bukasa-Wakiso'!C57,'27.09 Bukasa-Wakiso'!C57,'26.09 Bukasa-Wakiso'!C57,'28.09 Bukasa-Wakiso-24h'!C57,'29.09 Bukasa-Wakiso'!C57)</f>
        <v>7.1428571428571432</v>
      </c>
      <c r="D57" s="49">
        <f>AVERAGE('23.09 Bukasa-Wakiso'!D57,'24.09 Bukasa-Wakiso'!D57,'25.09 Bukasa-Wakiso'!D57,'27.09 Bukasa-Wakiso'!D57,'26.09 Bukasa-Wakiso'!D57,'28.09 Bukasa-Wakiso-24h'!D57,'29.09 Bukasa-Wakiso'!D57)</f>
        <v>5</v>
      </c>
      <c r="E57" s="49">
        <f>AVERAGE('23.09 Bukasa-Wakiso'!E57,'24.09 Bukasa-Wakiso'!E57,'25.09 Bukasa-Wakiso'!E57,'27.09 Bukasa-Wakiso'!E57,'26.09 Bukasa-Wakiso'!E57,'28.09 Bukasa-Wakiso-24h'!E57,'29.09 Bukasa-Wakiso'!E57)</f>
        <v>1.5714285714285714</v>
      </c>
      <c r="F57" s="49">
        <f>AVERAGE('23.09 Bukasa-Wakiso'!F57,'24.09 Bukasa-Wakiso'!F57,'25.09 Bukasa-Wakiso'!F57,'27.09 Bukasa-Wakiso'!F57,'26.09 Bukasa-Wakiso'!F57,'28.09 Bukasa-Wakiso-24h'!F57,'29.09 Bukasa-Wakiso'!F57)</f>
        <v>1.5714285714285714</v>
      </c>
      <c r="G57" s="49">
        <f>AVERAGE('23.09 Bukasa-Wakiso'!G57,'24.09 Bukasa-Wakiso'!G57,'25.09 Bukasa-Wakiso'!G57,'27.09 Bukasa-Wakiso'!G57,'26.09 Bukasa-Wakiso'!G57,'28.09 Bukasa-Wakiso-24h'!G57,'29.09 Bukasa-Wakiso'!G57)</f>
        <v>0.14285714285714285</v>
      </c>
      <c r="H57" s="49">
        <f>AVERAGE('23.09 Bukasa-Wakiso'!H57,'24.09 Bukasa-Wakiso'!H57,'25.09 Bukasa-Wakiso'!H57,'27.09 Bukasa-Wakiso'!H57,'26.09 Bukasa-Wakiso'!H57,'28.09 Bukasa-Wakiso-24h'!H57,'29.09 Bukasa-Wakiso'!H57)</f>
        <v>0</v>
      </c>
      <c r="I57" s="49">
        <f>AVERAGE('23.09 Bukasa-Wakiso'!I57,'24.09 Bukasa-Wakiso'!I57,'25.09 Bukasa-Wakiso'!I57,'27.09 Bukasa-Wakiso'!I57,'26.09 Bukasa-Wakiso'!I57,'28.09 Bukasa-Wakiso-24h'!I57,'29.09 Bukasa-Wakiso'!I57)</f>
        <v>1.2857142857142858</v>
      </c>
      <c r="J57" s="49">
        <f>AVERAGE('23.09 Bukasa-Wakiso'!J57,'24.09 Bukasa-Wakiso'!J57,'25.09 Bukasa-Wakiso'!J57,'27.09 Bukasa-Wakiso'!J57,'26.09 Bukasa-Wakiso'!J57,'28.09 Bukasa-Wakiso-24h'!J57,'29.09 Bukasa-Wakiso'!J57)</f>
        <v>0.7142857142857143</v>
      </c>
      <c r="K57" s="49">
        <f>AVERAGE('23.09 Bukasa-Wakiso'!K57,'24.09 Bukasa-Wakiso'!K57,'25.09 Bukasa-Wakiso'!K57,'27.09 Bukasa-Wakiso'!K57,'26.09 Bukasa-Wakiso'!K57,'28.09 Bukasa-Wakiso-24h'!K57,'29.09 Bukasa-Wakiso'!K57)</f>
        <v>0</v>
      </c>
      <c r="L57" s="49">
        <f>AVERAGE('23.09 Bukasa-Wakiso'!L57,'24.09 Bukasa-Wakiso'!L57,'25.09 Bukasa-Wakiso'!L57,'27.09 Bukasa-Wakiso'!L57,'26.09 Bukasa-Wakiso'!L57,'28.09 Bukasa-Wakiso-24h'!L57,'29.09 Bukasa-Wakiso'!L57)</f>
        <v>0</v>
      </c>
      <c r="M57" s="49">
        <f>AVERAGE('23.09 Bukasa-Wakiso'!M57,'24.09 Bukasa-Wakiso'!M57,'25.09 Bukasa-Wakiso'!M57,'27.09 Bukasa-Wakiso'!M57,'26.09 Bukasa-Wakiso'!M57,'28.09 Bukasa-Wakiso-24h'!M57,'29.09 Bukasa-Wakiso'!M57)</f>
        <v>20</v>
      </c>
      <c r="N57" s="49">
        <f>AVERAGE('23.09 Bukasa-Wakiso'!N57,'24.09 Bukasa-Wakiso'!N57,'25.09 Bukasa-Wakiso'!N57,'27.09 Bukasa-Wakiso'!N57,'26.09 Bukasa-Wakiso'!N57,'28.09 Bukasa-Wakiso-24h'!N57,'29.09 Bukasa-Wakiso'!N57)</f>
        <v>0</v>
      </c>
      <c r="O57" s="15">
        <f t="shared" si="0"/>
        <v>17.428571428571427</v>
      </c>
      <c r="P57" s="15">
        <f t="shared" si="1"/>
        <v>37.428571428571431</v>
      </c>
      <c r="R57" s="8"/>
      <c r="T57"/>
    </row>
    <row r="58" spans="2:20" ht="23.1" customHeight="1" x14ac:dyDescent="0.25">
      <c r="B58" s="23" t="s">
        <v>99</v>
      </c>
      <c r="C58" s="49">
        <f>AVERAGE('26.09 Bukasa-Wakiso'!C58,'28.09 Bukasa-Wakiso-24h'!C58)</f>
        <v>7.5</v>
      </c>
      <c r="D58" s="49">
        <f>AVERAGE('26.09 Bukasa-Wakiso'!D58,'28.09 Bukasa-Wakiso-24h'!D58)</f>
        <v>1.5</v>
      </c>
      <c r="E58" s="49">
        <f>AVERAGE('26.09 Bukasa-Wakiso'!E58,'28.09 Bukasa-Wakiso-24h'!E58)</f>
        <v>2</v>
      </c>
      <c r="F58" s="49">
        <f>AVERAGE('26.09 Bukasa-Wakiso'!F58,'28.09 Bukasa-Wakiso-24h'!F58)</f>
        <v>1.5</v>
      </c>
      <c r="G58" s="49">
        <f>AVERAGE('26.09 Bukasa-Wakiso'!G58,'28.09 Bukasa-Wakiso-24h'!G58)</f>
        <v>0</v>
      </c>
      <c r="H58" s="49">
        <f>AVERAGE('26.09 Bukasa-Wakiso'!H58,'28.09 Bukasa-Wakiso-24h'!H58)</f>
        <v>0</v>
      </c>
      <c r="I58" s="49">
        <f>AVERAGE('26.09 Bukasa-Wakiso'!I58,'28.09 Bukasa-Wakiso-24h'!I58)</f>
        <v>1.5</v>
      </c>
      <c r="J58" s="49">
        <f>AVERAGE('26.09 Bukasa-Wakiso'!J58,'28.09 Bukasa-Wakiso-24h'!J58)</f>
        <v>0</v>
      </c>
      <c r="K58" s="49">
        <f>AVERAGE('26.09 Bukasa-Wakiso'!K58,'28.09 Bukasa-Wakiso-24h'!K58)</f>
        <v>0</v>
      </c>
      <c r="L58" s="49">
        <f>AVERAGE('26.09 Bukasa-Wakiso'!L58,'28.09 Bukasa-Wakiso-24h'!L58)</f>
        <v>0</v>
      </c>
      <c r="M58" s="49">
        <f>AVERAGE('26.09 Bukasa-Wakiso'!M58,'28.09 Bukasa-Wakiso-24h'!M58)</f>
        <v>22.5</v>
      </c>
      <c r="N58" s="49">
        <f>AVERAGE('26.09 Bukasa-Wakiso'!N58,'28.09 Bukasa-Wakiso-24h'!N58)</f>
        <v>0</v>
      </c>
      <c r="O58" s="15">
        <f t="shared" si="0"/>
        <v>14</v>
      </c>
      <c r="P58" s="15">
        <f t="shared" si="1"/>
        <v>36.5</v>
      </c>
      <c r="R58" s="8"/>
      <c r="T58"/>
    </row>
    <row r="59" spans="2:20" ht="23.1" customHeight="1" x14ac:dyDescent="0.25">
      <c r="B59" s="23" t="s">
        <v>100</v>
      </c>
      <c r="C59" s="49">
        <f>AVERAGE('26.09 Bukasa-Wakiso'!C59,'28.09 Bukasa-Wakiso-24h'!C59)</f>
        <v>6</v>
      </c>
      <c r="D59" s="49">
        <f>AVERAGE('26.09 Bukasa-Wakiso'!D59,'28.09 Bukasa-Wakiso-24h'!D59)</f>
        <v>2</v>
      </c>
      <c r="E59" s="49">
        <f>AVERAGE('26.09 Bukasa-Wakiso'!E59,'28.09 Bukasa-Wakiso-24h'!E59)</f>
        <v>2</v>
      </c>
      <c r="F59" s="49">
        <f>AVERAGE('26.09 Bukasa-Wakiso'!F59,'28.09 Bukasa-Wakiso-24h'!F59)</f>
        <v>1</v>
      </c>
      <c r="G59" s="49">
        <f>AVERAGE('26.09 Bukasa-Wakiso'!G59,'28.09 Bukasa-Wakiso-24h'!G59)</f>
        <v>0</v>
      </c>
      <c r="H59" s="49">
        <f>AVERAGE('26.09 Bukasa-Wakiso'!H59,'28.09 Bukasa-Wakiso-24h'!H59)</f>
        <v>0</v>
      </c>
      <c r="I59" s="49">
        <f>AVERAGE('26.09 Bukasa-Wakiso'!I59,'28.09 Bukasa-Wakiso-24h'!I59)</f>
        <v>3.5</v>
      </c>
      <c r="J59" s="49">
        <f>AVERAGE('26.09 Bukasa-Wakiso'!J59,'28.09 Bukasa-Wakiso-24h'!J59)</f>
        <v>1</v>
      </c>
      <c r="K59" s="49">
        <f>AVERAGE('26.09 Bukasa-Wakiso'!K59,'28.09 Bukasa-Wakiso-24h'!K59)</f>
        <v>0</v>
      </c>
      <c r="L59" s="49">
        <f>AVERAGE('26.09 Bukasa-Wakiso'!L59,'28.09 Bukasa-Wakiso-24h'!L59)</f>
        <v>0</v>
      </c>
      <c r="M59" s="49">
        <f>AVERAGE('26.09 Bukasa-Wakiso'!M59,'28.09 Bukasa-Wakiso-24h'!M59)</f>
        <v>24</v>
      </c>
      <c r="N59" s="49">
        <f>AVERAGE('26.09 Bukasa-Wakiso'!N59,'28.09 Bukasa-Wakiso-24h'!N59)</f>
        <v>0</v>
      </c>
      <c r="O59" s="15">
        <f t="shared" si="0"/>
        <v>15.5</v>
      </c>
      <c r="P59" s="15">
        <f t="shared" si="1"/>
        <v>39.5</v>
      </c>
      <c r="R59" s="8"/>
      <c r="T59"/>
    </row>
    <row r="60" spans="2:20" ht="23.1" customHeight="1" x14ac:dyDescent="0.25">
      <c r="B60" s="23" t="s">
        <v>101</v>
      </c>
      <c r="C60" s="49">
        <f>AVERAGE('26.09 Bukasa-Wakiso'!C60,'28.09 Bukasa-Wakiso-24h'!C60)</f>
        <v>4.5</v>
      </c>
      <c r="D60" s="49">
        <f>AVERAGE('26.09 Bukasa-Wakiso'!D60,'28.09 Bukasa-Wakiso-24h'!D60)</f>
        <v>1.5</v>
      </c>
      <c r="E60" s="49">
        <f>AVERAGE('26.09 Bukasa-Wakiso'!E60,'28.09 Bukasa-Wakiso-24h'!E60)</f>
        <v>2</v>
      </c>
      <c r="F60" s="49">
        <f>AVERAGE('26.09 Bukasa-Wakiso'!F60,'28.09 Bukasa-Wakiso-24h'!F60)</f>
        <v>2.5</v>
      </c>
      <c r="G60" s="49">
        <f>AVERAGE('26.09 Bukasa-Wakiso'!G60,'28.09 Bukasa-Wakiso-24h'!G60)</f>
        <v>0</v>
      </c>
      <c r="H60" s="49">
        <f>AVERAGE('26.09 Bukasa-Wakiso'!H60,'28.09 Bukasa-Wakiso-24h'!H60)</f>
        <v>0</v>
      </c>
      <c r="I60" s="49">
        <f>AVERAGE('26.09 Bukasa-Wakiso'!I60,'28.09 Bukasa-Wakiso-24h'!I60)</f>
        <v>1</v>
      </c>
      <c r="J60" s="49">
        <f>AVERAGE('26.09 Bukasa-Wakiso'!J60,'28.09 Bukasa-Wakiso-24h'!J60)</f>
        <v>0</v>
      </c>
      <c r="K60" s="49">
        <f>AVERAGE('26.09 Bukasa-Wakiso'!K60,'28.09 Bukasa-Wakiso-24h'!K60)</f>
        <v>0</v>
      </c>
      <c r="L60" s="49">
        <f>AVERAGE('26.09 Bukasa-Wakiso'!L60,'28.09 Bukasa-Wakiso-24h'!L60)</f>
        <v>0</v>
      </c>
      <c r="M60" s="49">
        <f>AVERAGE('26.09 Bukasa-Wakiso'!M60,'28.09 Bukasa-Wakiso-24h'!M60)</f>
        <v>17</v>
      </c>
      <c r="N60" s="49">
        <f>AVERAGE('26.09 Bukasa-Wakiso'!N60,'28.09 Bukasa-Wakiso-24h'!N60)</f>
        <v>0</v>
      </c>
      <c r="O60" s="15">
        <f t="shared" si="0"/>
        <v>11.5</v>
      </c>
      <c r="P60" s="15">
        <f t="shared" si="1"/>
        <v>28.5</v>
      </c>
      <c r="R60" s="8"/>
      <c r="T60"/>
    </row>
    <row r="61" spans="2:20" ht="23.1" customHeight="1" x14ac:dyDescent="0.25">
      <c r="B61" s="23" t="s">
        <v>102</v>
      </c>
      <c r="C61" s="49">
        <f>AVERAGE('26.09 Bukasa-Wakiso'!C61,'28.09 Bukasa-Wakiso-24h'!C61)</f>
        <v>2</v>
      </c>
      <c r="D61" s="49">
        <f>AVERAGE('26.09 Bukasa-Wakiso'!D61,'28.09 Bukasa-Wakiso-24h'!D61)</f>
        <v>3</v>
      </c>
      <c r="E61" s="49">
        <f>AVERAGE('26.09 Bukasa-Wakiso'!E61,'28.09 Bukasa-Wakiso-24h'!E61)</f>
        <v>0</v>
      </c>
      <c r="F61" s="49">
        <f>AVERAGE('26.09 Bukasa-Wakiso'!F61,'28.09 Bukasa-Wakiso-24h'!F61)</f>
        <v>1</v>
      </c>
      <c r="G61" s="49">
        <f>AVERAGE('26.09 Bukasa-Wakiso'!G61,'28.09 Bukasa-Wakiso-24h'!G61)</f>
        <v>0.5</v>
      </c>
      <c r="H61" s="49">
        <f>AVERAGE('26.09 Bukasa-Wakiso'!H61,'28.09 Bukasa-Wakiso-24h'!H61)</f>
        <v>0</v>
      </c>
      <c r="I61" s="49">
        <f>AVERAGE('26.09 Bukasa-Wakiso'!I61,'28.09 Bukasa-Wakiso-24h'!I61)</f>
        <v>3</v>
      </c>
      <c r="J61" s="49">
        <f>AVERAGE('26.09 Bukasa-Wakiso'!J61,'28.09 Bukasa-Wakiso-24h'!J61)</f>
        <v>0.5</v>
      </c>
      <c r="K61" s="49">
        <f>AVERAGE('26.09 Bukasa-Wakiso'!K61,'28.09 Bukasa-Wakiso-24h'!K61)</f>
        <v>0</v>
      </c>
      <c r="L61" s="49">
        <f>AVERAGE('26.09 Bukasa-Wakiso'!L61,'28.09 Bukasa-Wakiso-24h'!L61)</f>
        <v>0</v>
      </c>
      <c r="M61" s="49">
        <f>AVERAGE('26.09 Bukasa-Wakiso'!M61,'28.09 Bukasa-Wakiso-24h'!M61)</f>
        <v>15</v>
      </c>
      <c r="N61" s="49">
        <f>AVERAGE('26.09 Bukasa-Wakiso'!N61,'28.09 Bukasa-Wakiso-24h'!N61)</f>
        <v>0</v>
      </c>
      <c r="O61" s="15">
        <f t="shared" si="0"/>
        <v>10</v>
      </c>
      <c r="P61" s="15">
        <f t="shared" si="1"/>
        <v>25</v>
      </c>
      <c r="R61" s="8"/>
      <c r="T61"/>
    </row>
    <row r="62" spans="2:20" ht="23.1" customHeight="1" x14ac:dyDescent="0.25">
      <c r="B62" s="23" t="s">
        <v>107</v>
      </c>
      <c r="C62" s="49">
        <f>AVERAGE('26.09 Bukasa-Wakiso'!C62,'28.09 Bukasa-Wakiso-24h'!C62)</f>
        <v>7</v>
      </c>
      <c r="D62" s="49">
        <f>AVERAGE('26.09 Bukasa-Wakiso'!D62,'28.09 Bukasa-Wakiso-24h'!D62)</f>
        <v>1.5</v>
      </c>
      <c r="E62" s="49">
        <f>AVERAGE('26.09 Bukasa-Wakiso'!E62,'28.09 Bukasa-Wakiso-24h'!E62)</f>
        <v>0.5</v>
      </c>
      <c r="F62" s="49">
        <f>AVERAGE('26.09 Bukasa-Wakiso'!F62,'28.09 Bukasa-Wakiso-24h'!F62)</f>
        <v>3.5</v>
      </c>
      <c r="G62" s="49">
        <f>AVERAGE('26.09 Bukasa-Wakiso'!G62,'28.09 Bukasa-Wakiso-24h'!G62)</f>
        <v>0</v>
      </c>
      <c r="H62" s="49">
        <f>AVERAGE('26.09 Bukasa-Wakiso'!H62,'28.09 Bukasa-Wakiso-24h'!H62)</f>
        <v>0</v>
      </c>
      <c r="I62" s="49">
        <f>AVERAGE('26.09 Bukasa-Wakiso'!I62,'28.09 Bukasa-Wakiso-24h'!I62)</f>
        <v>3</v>
      </c>
      <c r="J62" s="49">
        <f>AVERAGE('26.09 Bukasa-Wakiso'!J62,'28.09 Bukasa-Wakiso-24h'!J62)</f>
        <v>0.5</v>
      </c>
      <c r="K62" s="49">
        <f>AVERAGE('26.09 Bukasa-Wakiso'!K62,'28.09 Bukasa-Wakiso-24h'!K62)</f>
        <v>0</v>
      </c>
      <c r="L62" s="49">
        <f>AVERAGE('26.09 Bukasa-Wakiso'!L62,'28.09 Bukasa-Wakiso-24h'!L62)</f>
        <v>0</v>
      </c>
      <c r="M62" s="49">
        <f>AVERAGE('26.09 Bukasa-Wakiso'!M62,'28.09 Bukasa-Wakiso-24h'!M62)</f>
        <v>12.5</v>
      </c>
      <c r="N62" s="49">
        <f>AVERAGE('26.09 Bukasa-Wakiso'!N62,'28.09 Bukasa-Wakiso-24h'!N62)</f>
        <v>0</v>
      </c>
      <c r="O62" s="15">
        <f t="shared" si="0"/>
        <v>16</v>
      </c>
      <c r="P62" s="15">
        <f t="shared" si="1"/>
        <v>28.5</v>
      </c>
      <c r="R62" s="8"/>
      <c r="T62"/>
    </row>
    <row r="63" spans="2:20" ht="23.1" customHeight="1" x14ac:dyDescent="0.25">
      <c r="B63" s="23" t="s">
        <v>108</v>
      </c>
      <c r="C63" s="49">
        <f>AVERAGE('26.09 Bukasa-Wakiso'!C63,'28.09 Bukasa-Wakiso-24h'!C63)</f>
        <v>5</v>
      </c>
      <c r="D63" s="49">
        <f>AVERAGE('26.09 Bukasa-Wakiso'!D63,'28.09 Bukasa-Wakiso-24h'!D63)</f>
        <v>0.5</v>
      </c>
      <c r="E63" s="49">
        <f>AVERAGE('26.09 Bukasa-Wakiso'!E63,'28.09 Bukasa-Wakiso-24h'!E63)</f>
        <v>2.5</v>
      </c>
      <c r="F63" s="49">
        <f>AVERAGE('26.09 Bukasa-Wakiso'!F63,'28.09 Bukasa-Wakiso-24h'!F63)</f>
        <v>4</v>
      </c>
      <c r="G63" s="49">
        <f>AVERAGE('26.09 Bukasa-Wakiso'!G63,'28.09 Bukasa-Wakiso-24h'!G63)</f>
        <v>0</v>
      </c>
      <c r="H63" s="49">
        <f>AVERAGE('26.09 Bukasa-Wakiso'!H63,'28.09 Bukasa-Wakiso-24h'!H63)</f>
        <v>0</v>
      </c>
      <c r="I63" s="49">
        <f>AVERAGE('26.09 Bukasa-Wakiso'!I63,'28.09 Bukasa-Wakiso-24h'!I63)</f>
        <v>1.5</v>
      </c>
      <c r="J63" s="49">
        <f>AVERAGE('26.09 Bukasa-Wakiso'!J63,'28.09 Bukasa-Wakiso-24h'!J63)</f>
        <v>0.5</v>
      </c>
      <c r="K63" s="49">
        <f>AVERAGE('26.09 Bukasa-Wakiso'!K63,'28.09 Bukasa-Wakiso-24h'!K63)</f>
        <v>0.5</v>
      </c>
      <c r="L63" s="49">
        <f>AVERAGE('26.09 Bukasa-Wakiso'!L63,'28.09 Bukasa-Wakiso-24h'!L63)</f>
        <v>0</v>
      </c>
      <c r="M63" s="49">
        <f>AVERAGE('26.09 Bukasa-Wakiso'!M63,'28.09 Bukasa-Wakiso-24h'!M63)</f>
        <v>15.5</v>
      </c>
      <c r="N63" s="49">
        <f>AVERAGE('26.09 Bukasa-Wakiso'!N63,'28.09 Bukasa-Wakiso-24h'!N63)</f>
        <v>0</v>
      </c>
      <c r="O63" s="15">
        <f t="shared" si="0"/>
        <v>14.5</v>
      </c>
      <c r="P63" s="15">
        <f t="shared" si="1"/>
        <v>30</v>
      </c>
      <c r="R63" s="8"/>
      <c r="T63"/>
    </row>
    <row r="64" spans="2:20" ht="23.1" customHeight="1" x14ac:dyDescent="0.25">
      <c r="B64" s="23" t="s">
        <v>109</v>
      </c>
      <c r="C64" s="49">
        <f>AVERAGE('26.09 Bukasa-Wakiso'!C64,'28.09 Bukasa-Wakiso-24h'!C64)</f>
        <v>7.5</v>
      </c>
      <c r="D64" s="49">
        <f>AVERAGE('26.09 Bukasa-Wakiso'!D64,'28.09 Bukasa-Wakiso-24h'!D64)</f>
        <v>2.5</v>
      </c>
      <c r="E64" s="49">
        <f>AVERAGE('26.09 Bukasa-Wakiso'!E64,'28.09 Bukasa-Wakiso-24h'!E64)</f>
        <v>0.5</v>
      </c>
      <c r="F64" s="49">
        <f>AVERAGE('26.09 Bukasa-Wakiso'!F64,'28.09 Bukasa-Wakiso-24h'!F64)</f>
        <v>1</v>
      </c>
      <c r="G64" s="49">
        <f>AVERAGE('26.09 Bukasa-Wakiso'!G64,'28.09 Bukasa-Wakiso-24h'!G64)</f>
        <v>0.5</v>
      </c>
      <c r="H64" s="49">
        <f>AVERAGE('26.09 Bukasa-Wakiso'!H64,'28.09 Bukasa-Wakiso-24h'!H64)</f>
        <v>0</v>
      </c>
      <c r="I64" s="49">
        <f>AVERAGE('26.09 Bukasa-Wakiso'!I64,'28.09 Bukasa-Wakiso-24h'!I64)</f>
        <v>0</v>
      </c>
      <c r="J64" s="49">
        <f>AVERAGE('26.09 Bukasa-Wakiso'!J64,'28.09 Bukasa-Wakiso-24h'!J64)</f>
        <v>0.5</v>
      </c>
      <c r="K64" s="49">
        <f>AVERAGE('26.09 Bukasa-Wakiso'!K64,'28.09 Bukasa-Wakiso-24h'!K64)</f>
        <v>0</v>
      </c>
      <c r="L64" s="49">
        <f>AVERAGE('26.09 Bukasa-Wakiso'!L64,'28.09 Bukasa-Wakiso-24h'!L64)</f>
        <v>0</v>
      </c>
      <c r="M64" s="49">
        <f>AVERAGE('26.09 Bukasa-Wakiso'!M64,'28.09 Bukasa-Wakiso-24h'!M64)</f>
        <v>21</v>
      </c>
      <c r="N64" s="49">
        <f>AVERAGE('26.09 Bukasa-Wakiso'!N64,'28.09 Bukasa-Wakiso-24h'!N64)</f>
        <v>0</v>
      </c>
      <c r="O64" s="15">
        <f t="shared" si="0"/>
        <v>12.5</v>
      </c>
      <c r="P64" s="15">
        <f t="shared" si="1"/>
        <v>33.5</v>
      </c>
      <c r="R64" s="8"/>
      <c r="T64"/>
    </row>
    <row r="65" spans="2:20" ht="23.1" customHeight="1" x14ac:dyDescent="0.25">
      <c r="B65" s="23" t="s">
        <v>158</v>
      </c>
      <c r="C65" s="49">
        <f>AVERAGE('26.09 Bukasa-Wakiso'!C65,'28.09 Bukasa-Wakiso-24h'!C65)</f>
        <v>5.5</v>
      </c>
      <c r="D65" s="49">
        <f>AVERAGE('26.09 Bukasa-Wakiso'!D65,'28.09 Bukasa-Wakiso-24h'!D65)</f>
        <v>1</v>
      </c>
      <c r="E65" s="49">
        <f>AVERAGE('26.09 Bukasa-Wakiso'!E65,'28.09 Bukasa-Wakiso-24h'!E65)</f>
        <v>3</v>
      </c>
      <c r="F65" s="49">
        <f>AVERAGE('26.09 Bukasa-Wakiso'!F65,'28.09 Bukasa-Wakiso-24h'!F65)</f>
        <v>1.5</v>
      </c>
      <c r="G65" s="49">
        <f>AVERAGE('26.09 Bukasa-Wakiso'!G65,'28.09 Bukasa-Wakiso-24h'!G65)</f>
        <v>0</v>
      </c>
      <c r="H65" s="49">
        <f>AVERAGE('26.09 Bukasa-Wakiso'!H65,'28.09 Bukasa-Wakiso-24h'!H65)</f>
        <v>0</v>
      </c>
      <c r="I65" s="49">
        <f>AVERAGE('26.09 Bukasa-Wakiso'!I65,'28.09 Bukasa-Wakiso-24h'!I65)</f>
        <v>1</v>
      </c>
      <c r="J65" s="49">
        <f>AVERAGE('26.09 Bukasa-Wakiso'!J65,'28.09 Bukasa-Wakiso-24h'!J65)</f>
        <v>0.5</v>
      </c>
      <c r="K65" s="49">
        <f>AVERAGE('26.09 Bukasa-Wakiso'!K65,'28.09 Bukasa-Wakiso-24h'!K65)</f>
        <v>0</v>
      </c>
      <c r="L65" s="49">
        <f>AVERAGE('26.09 Bukasa-Wakiso'!L65,'28.09 Bukasa-Wakiso-24h'!L65)</f>
        <v>0</v>
      </c>
      <c r="M65" s="49">
        <f>AVERAGE('26.09 Bukasa-Wakiso'!M65,'28.09 Bukasa-Wakiso-24h'!M65)</f>
        <v>13.5</v>
      </c>
      <c r="N65" s="49">
        <f>AVERAGE('26.09 Bukasa-Wakiso'!N65,'28.09 Bukasa-Wakiso-24h'!N65)</f>
        <v>0</v>
      </c>
      <c r="O65" s="15">
        <f t="shared" si="0"/>
        <v>12.5</v>
      </c>
      <c r="P65" s="15">
        <f t="shared" si="1"/>
        <v>26</v>
      </c>
      <c r="R65" s="8"/>
      <c r="T65"/>
    </row>
    <row r="66" spans="2:20" ht="23.1" customHeight="1" x14ac:dyDescent="0.25">
      <c r="B66" s="23" t="s">
        <v>103</v>
      </c>
      <c r="C66" s="49">
        <f>AVERAGE('26.09 Bukasa-Wakiso'!C66,'28.09 Bukasa-Wakiso-24h'!C66)</f>
        <v>6.5</v>
      </c>
      <c r="D66" s="49">
        <f>AVERAGE('26.09 Bukasa-Wakiso'!D66,'28.09 Bukasa-Wakiso-24h'!D66)</f>
        <v>0.5</v>
      </c>
      <c r="E66" s="49">
        <f>AVERAGE('26.09 Bukasa-Wakiso'!E66,'28.09 Bukasa-Wakiso-24h'!E66)</f>
        <v>2</v>
      </c>
      <c r="F66" s="49">
        <f>AVERAGE('26.09 Bukasa-Wakiso'!F66,'28.09 Bukasa-Wakiso-24h'!F66)</f>
        <v>1</v>
      </c>
      <c r="G66" s="49">
        <f>AVERAGE('26.09 Bukasa-Wakiso'!G66,'28.09 Bukasa-Wakiso-24h'!G66)</f>
        <v>0</v>
      </c>
      <c r="H66" s="49">
        <f>AVERAGE('26.09 Bukasa-Wakiso'!H66,'28.09 Bukasa-Wakiso-24h'!H66)</f>
        <v>0</v>
      </c>
      <c r="I66" s="49">
        <f>AVERAGE('26.09 Bukasa-Wakiso'!I66,'28.09 Bukasa-Wakiso-24h'!I66)</f>
        <v>0</v>
      </c>
      <c r="J66" s="49">
        <f>AVERAGE('26.09 Bukasa-Wakiso'!J66,'28.09 Bukasa-Wakiso-24h'!J66)</f>
        <v>0.5</v>
      </c>
      <c r="K66" s="49">
        <f>AVERAGE('26.09 Bukasa-Wakiso'!K66,'28.09 Bukasa-Wakiso-24h'!K66)</f>
        <v>0</v>
      </c>
      <c r="L66" s="49">
        <f>AVERAGE('26.09 Bukasa-Wakiso'!L66,'28.09 Bukasa-Wakiso-24h'!L66)</f>
        <v>0</v>
      </c>
      <c r="M66" s="49">
        <f>AVERAGE('26.09 Bukasa-Wakiso'!M66,'28.09 Bukasa-Wakiso-24h'!M66)</f>
        <v>12.5</v>
      </c>
      <c r="N66" s="49">
        <f>AVERAGE('26.09 Bukasa-Wakiso'!N66,'28.09 Bukasa-Wakiso-24h'!N66)</f>
        <v>0</v>
      </c>
      <c r="O66" s="15">
        <f t="shared" si="0"/>
        <v>10.5</v>
      </c>
      <c r="P66" s="15">
        <f t="shared" si="1"/>
        <v>23</v>
      </c>
      <c r="R66" s="8"/>
      <c r="T66"/>
    </row>
    <row r="67" spans="2:20" ht="23.1" customHeight="1" x14ac:dyDescent="0.25">
      <c r="B67" s="23" t="s">
        <v>104</v>
      </c>
      <c r="C67" s="49">
        <f>AVERAGE('26.09 Bukasa-Wakiso'!C67,'28.09 Bukasa-Wakiso-24h'!C67)</f>
        <v>4.5</v>
      </c>
      <c r="D67" s="49">
        <f>AVERAGE('26.09 Bukasa-Wakiso'!D67,'28.09 Bukasa-Wakiso-24h'!D67)</f>
        <v>0</v>
      </c>
      <c r="E67" s="49">
        <f>AVERAGE('26.09 Bukasa-Wakiso'!E67,'28.09 Bukasa-Wakiso-24h'!E67)</f>
        <v>1.5</v>
      </c>
      <c r="F67" s="49">
        <f>AVERAGE('26.09 Bukasa-Wakiso'!F67,'28.09 Bukasa-Wakiso-24h'!F67)</f>
        <v>1.5</v>
      </c>
      <c r="G67" s="49">
        <f>AVERAGE('26.09 Bukasa-Wakiso'!G67,'28.09 Bukasa-Wakiso-24h'!G67)</f>
        <v>0</v>
      </c>
      <c r="H67" s="49">
        <f>AVERAGE('26.09 Bukasa-Wakiso'!H67,'28.09 Bukasa-Wakiso-24h'!H67)</f>
        <v>0</v>
      </c>
      <c r="I67" s="49">
        <f>AVERAGE('26.09 Bukasa-Wakiso'!I67,'28.09 Bukasa-Wakiso-24h'!I67)</f>
        <v>0.5</v>
      </c>
      <c r="J67" s="49">
        <f>AVERAGE('26.09 Bukasa-Wakiso'!J67,'28.09 Bukasa-Wakiso-24h'!J67)</f>
        <v>0.5</v>
      </c>
      <c r="K67" s="49">
        <f>AVERAGE('26.09 Bukasa-Wakiso'!K67,'28.09 Bukasa-Wakiso-24h'!K67)</f>
        <v>0</v>
      </c>
      <c r="L67" s="49">
        <f>AVERAGE('26.09 Bukasa-Wakiso'!L67,'28.09 Bukasa-Wakiso-24h'!L67)</f>
        <v>0</v>
      </c>
      <c r="M67" s="49">
        <f>AVERAGE('26.09 Bukasa-Wakiso'!M67,'28.09 Bukasa-Wakiso-24h'!M67)</f>
        <v>7.5</v>
      </c>
      <c r="N67" s="49">
        <f>AVERAGE('26.09 Bukasa-Wakiso'!N67,'28.09 Bukasa-Wakiso-24h'!N67)</f>
        <v>0</v>
      </c>
      <c r="O67" s="15">
        <f t="shared" si="0"/>
        <v>8.5</v>
      </c>
      <c r="P67" s="15">
        <f t="shared" si="1"/>
        <v>16</v>
      </c>
      <c r="R67" s="8"/>
      <c r="T67"/>
    </row>
    <row r="68" spans="2:20" ht="23.1" customHeight="1" x14ac:dyDescent="0.25">
      <c r="B68" s="23" t="s">
        <v>105</v>
      </c>
      <c r="C68" s="49">
        <f>AVERAGE('26.09 Bukasa-Wakiso'!C68,'28.09 Bukasa-Wakiso-24h'!C68)</f>
        <v>6</v>
      </c>
      <c r="D68" s="49">
        <f>AVERAGE('26.09 Bukasa-Wakiso'!D68,'28.09 Bukasa-Wakiso-24h'!D68)</f>
        <v>1</v>
      </c>
      <c r="E68" s="49">
        <f>AVERAGE('26.09 Bukasa-Wakiso'!E68,'28.09 Bukasa-Wakiso-24h'!E68)</f>
        <v>0.5</v>
      </c>
      <c r="F68" s="49">
        <f>AVERAGE('26.09 Bukasa-Wakiso'!F68,'28.09 Bukasa-Wakiso-24h'!F68)</f>
        <v>1.5</v>
      </c>
      <c r="G68" s="49">
        <f>AVERAGE('26.09 Bukasa-Wakiso'!G68,'28.09 Bukasa-Wakiso-24h'!G68)</f>
        <v>0</v>
      </c>
      <c r="H68" s="49">
        <f>AVERAGE('26.09 Bukasa-Wakiso'!H68,'28.09 Bukasa-Wakiso-24h'!H68)</f>
        <v>0</v>
      </c>
      <c r="I68" s="49">
        <f>AVERAGE('26.09 Bukasa-Wakiso'!I68,'28.09 Bukasa-Wakiso-24h'!I68)</f>
        <v>0</v>
      </c>
      <c r="J68" s="49">
        <f>AVERAGE('26.09 Bukasa-Wakiso'!J68,'28.09 Bukasa-Wakiso-24h'!J68)</f>
        <v>0</v>
      </c>
      <c r="K68" s="49">
        <f>AVERAGE('26.09 Bukasa-Wakiso'!K68,'28.09 Bukasa-Wakiso-24h'!K68)</f>
        <v>0.5</v>
      </c>
      <c r="L68" s="49">
        <f>AVERAGE('26.09 Bukasa-Wakiso'!L68,'28.09 Bukasa-Wakiso-24h'!L68)</f>
        <v>0</v>
      </c>
      <c r="M68" s="49">
        <f>AVERAGE('26.09 Bukasa-Wakiso'!M68,'28.09 Bukasa-Wakiso-24h'!M68)</f>
        <v>6.5</v>
      </c>
      <c r="N68" s="49">
        <f>AVERAGE('26.09 Bukasa-Wakiso'!N68,'28.09 Bukasa-Wakiso-24h'!N68)</f>
        <v>0</v>
      </c>
      <c r="O68" s="15">
        <f t="shared" si="0"/>
        <v>9.5</v>
      </c>
      <c r="P68" s="15">
        <f t="shared" si="1"/>
        <v>16</v>
      </c>
      <c r="R68" s="8"/>
      <c r="T68"/>
    </row>
    <row r="69" spans="2:20" ht="23.1" customHeight="1" x14ac:dyDescent="0.25">
      <c r="B69" s="23" t="s">
        <v>106</v>
      </c>
      <c r="C69" s="49">
        <f>AVERAGE('26.09 Bukasa-Wakiso'!C69,'28.09 Bukasa-Wakiso-24h'!C69)</f>
        <v>3.5</v>
      </c>
      <c r="D69" s="49">
        <f>AVERAGE('26.09 Bukasa-Wakiso'!D69,'28.09 Bukasa-Wakiso-24h'!D69)</f>
        <v>0.5</v>
      </c>
      <c r="E69" s="49">
        <f>AVERAGE('26.09 Bukasa-Wakiso'!E69,'28.09 Bukasa-Wakiso-24h'!E69)</f>
        <v>0.5</v>
      </c>
      <c r="F69" s="49">
        <f>AVERAGE('26.09 Bukasa-Wakiso'!F69,'28.09 Bukasa-Wakiso-24h'!F69)</f>
        <v>1</v>
      </c>
      <c r="G69" s="49">
        <f>AVERAGE('26.09 Bukasa-Wakiso'!G69,'28.09 Bukasa-Wakiso-24h'!G69)</f>
        <v>0</v>
      </c>
      <c r="H69" s="49">
        <f>AVERAGE('26.09 Bukasa-Wakiso'!H69,'28.09 Bukasa-Wakiso-24h'!H69)</f>
        <v>0</v>
      </c>
      <c r="I69" s="49">
        <f>AVERAGE('26.09 Bukasa-Wakiso'!I69,'28.09 Bukasa-Wakiso-24h'!I69)</f>
        <v>0.5</v>
      </c>
      <c r="J69" s="49">
        <f>AVERAGE('26.09 Bukasa-Wakiso'!J69,'28.09 Bukasa-Wakiso-24h'!J69)</f>
        <v>0</v>
      </c>
      <c r="K69" s="49">
        <f>AVERAGE('26.09 Bukasa-Wakiso'!K69,'28.09 Bukasa-Wakiso-24h'!K69)</f>
        <v>0.5</v>
      </c>
      <c r="L69" s="49">
        <f>AVERAGE('26.09 Bukasa-Wakiso'!L69,'28.09 Bukasa-Wakiso-24h'!L69)</f>
        <v>0</v>
      </c>
      <c r="M69" s="49">
        <f>AVERAGE('26.09 Bukasa-Wakiso'!M69,'28.09 Bukasa-Wakiso-24h'!M69)</f>
        <v>7</v>
      </c>
      <c r="N69" s="49">
        <f>AVERAGE('26.09 Bukasa-Wakiso'!N69,'28.09 Bukasa-Wakiso-24h'!N69)</f>
        <v>0</v>
      </c>
      <c r="O69" s="15">
        <f t="shared" si="0"/>
        <v>6.5</v>
      </c>
      <c r="P69" s="15">
        <f t="shared" si="1"/>
        <v>13.5</v>
      </c>
      <c r="R69" s="8"/>
      <c r="T69"/>
    </row>
    <row r="70" spans="2:20" ht="23.1" customHeight="1" x14ac:dyDescent="0.25">
      <c r="B70" s="23" t="s">
        <v>110</v>
      </c>
      <c r="C70" s="49">
        <f>AVERAGE('26.09 Bukasa-Wakiso'!C70,'28.09 Bukasa-Wakiso-24h'!C70)</f>
        <v>6</v>
      </c>
      <c r="D70" s="49">
        <f>AVERAGE('26.09 Bukasa-Wakiso'!D70,'28.09 Bukasa-Wakiso-24h'!D70)</f>
        <v>0.5</v>
      </c>
      <c r="E70" s="49">
        <f>AVERAGE('26.09 Bukasa-Wakiso'!E70,'28.09 Bukasa-Wakiso-24h'!E70)</f>
        <v>0</v>
      </c>
      <c r="F70" s="49">
        <f>AVERAGE('26.09 Bukasa-Wakiso'!F70,'28.09 Bukasa-Wakiso-24h'!F70)</f>
        <v>0.5</v>
      </c>
      <c r="G70" s="49">
        <f>AVERAGE('26.09 Bukasa-Wakiso'!G70,'28.09 Bukasa-Wakiso-24h'!G70)</f>
        <v>0</v>
      </c>
      <c r="H70" s="49">
        <f>AVERAGE('26.09 Bukasa-Wakiso'!H70,'28.09 Bukasa-Wakiso-24h'!H70)</f>
        <v>0</v>
      </c>
      <c r="I70" s="49">
        <f>AVERAGE('26.09 Bukasa-Wakiso'!I70,'28.09 Bukasa-Wakiso-24h'!I70)</f>
        <v>1</v>
      </c>
      <c r="J70" s="49">
        <f>AVERAGE('26.09 Bukasa-Wakiso'!J70,'28.09 Bukasa-Wakiso-24h'!J70)</f>
        <v>0</v>
      </c>
      <c r="K70" s="49">
        <f>AVERAGE('26.09 Bukasa-Wakiso'!K70,'28.09 Bukasa-Wakiso-24h'!K70)</f>
        <v>0</v>
      </c>
      <c r="L70" s="49">
        <f>AVERAGE('26.09 Bukasa-Wakiso'!L70,'28.09 Bukasa-Wakiso-24h'!L70)</f>
        <v>0</v>
      </c>
      <c r="M70" s="49">
        <f>AVERAGE('26.09 Bukasa-Wakiso'!M70,'28.09 Bukasa-Wakiso-24h'!M70)</f>
        <v>6.5</v>
      </c>
      <c r="N70" s="49">
        <f>AVERAGE('26.09 Bukasa-Wakiso'!N70,'28.09 Bukasa-Wakiso-24h'!N70)</f>
        <v>0</v>
      </c>
      <c r="O70" s="15">
        <f t="shared" si="0"/>
        <v>8</v>
      </c>
      <c r="P70" s="15">
        <f t="shared" si="1"/>
        <v>14.5</v>
      </c>
      <c r="R70" s="8"/>
      <c r="T70"/>
    </row>
    <row r="71" spans="2:20" ht="23.1" customHeight="1" x14ac:dyDescent="0.25">
      <c r="B71" s="23" t="s">
        <v>111</v>
      </c>
      <c r="C71" s="49">
        <f>AVERAGE('26.09 Bukasa-Wakiso'!C71,'28.09 Bukasa-Wakiso-24h'!C71)</f>
        <v>3.5</v>
      </c>
      <c r="D71" s="49">
        <f>AVERAGE('26.09 Bukasa-Wakiso'!D71,'28.09 Bukasa-Wakiso-24h'!D71)</f>
        <v>1</v>
      </c>
      <c r="E71" s="49">
        <f>AVERAGE('26.09 Bukasa-Wakiso'!E71,'28.09 Bukasa-Wakiso-24h'!E71)</f>
        <v>2</v>
      </c>
      <c r="F71" s="49">
        <f>AVERAGE('26.09 Bukasa-Wakiso'!F71,'28.09 Bukasa-Wakiso-24h'!F71)</f>
        <v>1</v>
      </c>
      <c r="G71" s="49">
        <f>AVERAGE('26.09 Bukasa-Wakiso'!G71,'28.09 Bukasa-Wakiso-24h'!G71)</f>
        <v>0</v>
      </c>
      <c r="H71" s="49">
        <f>AVERAGE('26.09 Bukasa-Wakiso'!H71,'28.09 Bukasa-Wakiso-24h'!H71)</f>
        <v>0</v>
      </c>
      <c r="I71" s="49">
        <f>AVERAGE('26.09 Bukasa-Wakiso'!I71,'28.09 Bukasa-Wakiso-24h'!I71)</f>
        <v>0</v>
      </c>
      <c r="J71" s="49">
        <f>AVERAGE('26.09 Bukasa-Wakiso'!J71,'28.09 Bukasa-Wakiso-24h'!J71)</f>
        <v>1</v>
      </c>
      <c r="K71" s="49">
        <f>AVERAGE('26.09 Bukasa-Wakiso'!K71,'28.09 Bukasa-Wakiso-24h'!K71)</f>
        <v>0.5</v>
      </c>
      <c r="L71" s="49">
        <f>AVERAGE('26.09 Bukasa-Wakiso'!L71,'28.09 Bukasa-Wakiso-24h'!L71)</f>
        <v>0</v>
      </c>
      <c r="M71" s="49">
        <f>AVERAGE('26.09 Bukasa-Wakiso'!M71,'28.09 Bukasa-Wakiso-24h'!M71)</f>
        <v>6</v>
      </c>
      <c r="N71" s="49">
        <f>AVERAGE('26.09 Bukasa-Wakiso'!N71,'28.09 Bukasa-Wakiso-24h'!N71)</f>
        <v>0</v>
      </c>
      <c r="O71" s="15">
        <f t="shared" si="0"/>
        <v>9</v>
      </c>
      <c r="P71" s="15">
        <f t="shared" si="1"/>
        <v>15</v>
      </c>
      <c r="R71" s="8"/>
      <c r="T71"/>
    </row>
    <row r="72" spans="2:20" ht="23.1" customHeight="1" x14ac:dyDescent="0.25">
      <c r="B72" s="23" t="s">
        <v>112</v>
      </c>
      <c r="C72" s="49">
        <f>AVERAGE('26.09 Bukasa-Wakiso'!C72,'28.09 Bukasa-Wakiso-24h'!C72)</f>
        <v>4.5</v>
      </c>
      <c r="D72" s="49">
        <f>AVERAGE('26.09 Bukasa-Wakiso'!D72,'28.09 Bukasa-Wakiso-24h'!D72)</f>
        <v>0.5</v>
      </c>
      <c r="E72" s="49">
        <f>AVERAGE('26.09 Bukasa-Wakiso'!E72,'28.09 Bukasa-Wakiso-24h'!E72)</f>
        <v>0.5</v>
      </c>
      <c r="F72" s="49">
        <f>AVERAGE('26.09 Bukasa-Wakiso'!F72,'28.09 Bukasa-Wakiso-24h'!F72)</f>
        <v>0.5</v>
      </c>
      <c r="G72" s="49">
        <f>AVERAGE('26.09 Bukasa-Wakiso'!G72,'28.09 Bukasa-Wakiso-24h'!G72)</f>
        <v>0</v>
      </c>
      <c r="H72" s="49">
        <f>AVERAGE('26.09 Bukasa-Wakiso'!H72,'28.09 Bukasa-Wakiso-24h'!H72)</f>
        <v>0</v>
      </c>
      <c r="I72" s="49">
        <f>AVERAGE('26.09 Bukasa-Wakiso'!I72,'28.09 Bukasa-Wakiso-24h'!I72)</f>
        <v>0</v>
      </c>
      <c r="J72" s="49">
        <f>AVERAGE('26.09 Bukasa-Wakiso'!J72,'28.09 Bukasa-Wakiso-24h'!J72)</f>
        <v>0</v>
      </c>
      <c r="K72" s="49">
        <f>AVERAGE('26.09 Bukasa-Wakiso'!K72,'28.09 Bukasa-Wakiso-24h'!K72)</f>
        <v>0</v>
      </c>
      <c r="L72" s="49">
        <f>AVERAGE('26.09 Bukasa-Wakiso'!L72,'28.09 Bukasa-Wakiso-24h'!L72)</f>
        <v>0</v>
      </c>
      <c r="M72" s="49">
        <f>AVERAGE('26.09 Bukasa-Wakiso'!M72,'28.09 Bukasa-Wakiso-24h'!M72)</f>
        <v>4.5</v>
      </c>
      <c r="N72" s="49">
        <f>AVERAGE('26.09 Bukasa-Wakiso'!N72,'28.09 Bukasa-Wakiso-24h'!N72)</f>
        <v>0</v>
      </c>
      <c r="O72" s="15">
        <f t="shared" si="0"/>
        <v>6</v>
      </c>
      <c r="P72" s="15">
        <f t="shared" si="1"/>
        <v>10.5</v>
      </c>
      <c r="R72" s="8"/>
      <c r="T72"/>
    </row>
    <row r="73" spans="2:20" ht="23.1" customHeight="1" x14ac:dyDescent="0.25">
      <c r="B73" s="23" t="s">
        <v>113</v>
      </c>
      <c r="C73" s="49">
        <f>AVERAGE('26.09 Bukasa-Wakiso'!C73,'28.09 Bukasa-Wakiso-24h'!C73)</f>
        <v>3.5</v>
      </c>
      <c r="D73" s="49">
        <f>AVERAGE('26.09 Bukasa-Wakiso'!D73,'28.09 Bukasa-Wakiso-24h'!D73)</f>
        <v>0</v>
      </c>
      <c r="E73" s="49">
        <f>AVERAGE('26.09 Bukasa-Wakiso'!E73,'28.09 Bukasa-Wakiso-24h'!E73)</f>
        <v>0.5</v>
      </c>
      <c r="F73" s="49">
        <f>AVERAGE('26.09 Bukasa-Wakiso'!F73,'28.09 Bukasa-Wakiso-24h'!F73)</f>
        <v>0.5</v>
      </c>
      <c r="G73" s="49">
        <f>AVERAGE('26.09 Bukasa-Wakiso'!G73,'28.09 Bukasa-Wakiso-24h'!G73)</f>
        <v>0.5</v>
      </c>
      <c r="H73" s="49">
        <f>AVERAGE('26.09 Bukasa-Wakiso'!H73,'28.09 Bukasa-Wakiso-24h'!H73)</f>
        <v>0.5</v>
      </c>
      <c r="I73" s="49">
        <f>AVERAGE('26.09 Bukasa-Wakiso'!I73,'28.09 Bukasa-Wakiso-24h'!I73)</f>
        <v>0</v>
      </c>
      <c r="J73" s="49">
        <f>AVERAGE('26.09 Bukasa-Wakiso'!J73,'28.09 Bukasa-Wakiso-24h'!J73)</f>
        <v>0.5</v>
      </c>
      <c r="K73" s="49">
        <f>AVERAGE('26.09 Bukasa-Wakiso'!K73,'28.09 Bukasa-Wakiso-24h'!K73)</f>
        <v>0.5</v>
      </c>
      <c r="L73" s="49">
        <f>AVERAGE('26.09 Bukasa-Wakiso'!L73,'28.09 Bukasa-Wakiso-24h'!L73)</f>
        <v>0</v>
      </c>
      <c r="M73" s="49">
        <f>AVERAGE('26.09 Bukasa-Wakiso'!M73,'28.09 Bukasa-Wakiso-24h'!M73)</f>
        <v>6.5</v>
      </c>
      <c r="N73" s="49">
        <f>AVERAGE('26.09 Bukasa-Wakiso'!N73,'28.09 Bukasa-Wakiso-24h'!N73)</f>
        <v>0</v>
      </c>
      <c r="O73" s="15">
        <f t="shared" si="0"/>
        <v>6.5</v>
      </c>
      <c r="P73" s="15">
        <f t="shared" si="1"/>
        <v>13</v>
      </c>
      <c r="R73" s="8"/>
      <c r="T73"/>
    </row>
    <row r="74" spans="2:20" ht="23.1" customHeight="1" x14ac:dyDescent="0.25">
      <c r="B74" s="23" t="s">
        <v>114</v>
      </c>
      <c r="C74" s="49">
        <f>AVERAGE('26.09 Bukasa-Wakiso'!C74,'28.09 Bukasa-Wakiso-24h'!C74)</f>
        <v>5</v>
      </c>
      <c r="D74" s="49">
        <f>AVERAGE('26.09 Bukasa-Wakiso'!D74,'28.09 Bukasa-Wakiso-24h'!D74)</f>
        <v>1</v>
      </c>
      <c r="E74" s="49">
        <f>AVERAGE('26.09 Bukasa-Wakiso'!E74,'28.09 Bukasa-Wakiso-24h'!E74)</f>
        <v>0</v>
      </c>
      <c r="F74" s="49">
        <f>AVERAGE('26.09 Bukasa-Wakiso'!F74,'28.09 Bukasa-Wakiso-24h'!F74)</f>
        <v>0.5</v>
      </c>
      <c r="G74" s="49">
        <f>AVERAGE('26.09 Bukasa-Wakiso'!G74,'28.09 Bukasa-Wakiso-24h'!G74)</f>
        <v>0</v>
      </c>
      <c r="H74" s="49">
        <f>AVERAGE('26.09 Bukasa-Wakiso'!H74,'28.09 Bukasa-Wakiso-24h'!H74)</f>
        <v>0</v>
      </c>
      <c r="I74" s="49">
        <f>AVERAGE('26.09 Bukasa-Wakiso'!I74,'28.09 Bukasa-Wakiso-24h'!I74)</f>
        <v>0.5</v>
      </c>
      <c r="J74" s="49">
        <f>AVERAGE('26.09 Bukasa-Wakiso'!J74,'28.09 Bukasa-Wakiso-24h'!J74)</f>
        <v>0</v>
      </c>
      <c r="K74" s="49">
        <f>AVERAGE('26.09 Bukasa-Wakiso'!K74,'28.09 Bukasa-Wakiso-24h'!K74)</f>
        <v>0</v>
      </c>
      <c r="L74" s="49">
        <f>AVERAGE('26.09 Bukasa-Wakiso'!L74,'28.09 Bukasa-Wakiso-24h'!L74)</f>
        <v>0</v>
      </c>
      <c r="M74" s="49">
        <f>AVERAGE('26.09 Bukasa-Wakiso'!M74,'28.09 Bukasa-Wakiso-24h'!M74)</f>
        <v>5.5</v>
      </c>
      <c r="N74" s="49">
        <f>AVERAGE('26.09 Bukasa-Wakiso'!N74,'28.09 Bukasa-Wakiso-24h'!N74)</f>
        <v>0</v>
      </c>
      <c r="O74" s="15">
        <f t="shared" ref="O74:O105" si="34">SUM(C74:L74,N74)</f>
        <v>7</v>
      </c>
      <c r="P74" s="15">
        <f t="shared" ref="P74:P105" si="35">SUM(C74:N74)</f>
        <v>12.5</v>
      </c>
      <c r="R74" s="8"/>
      <c r="T74"/>
    </row>
    <row r="75" spans="2:20" ht="23.1" customHeight="1" x14ac:dyDescent="0.25">
      <c r="B75" s="23" t="s">
        <v>115</v>
      </c>
      <c r="C75" s="49">
        <f>AVERAGE('26.09 Bukasa-Wakiso'!C75,'28.09 Bukasa-Wakiso-24h'!C75)</f>
        <v>2.5</v>
      </c>
      <c r="D75" s="49">
        <f>AVERAGE('26.09 Bukasa-Wakiso'!D75,'28.09 Bukasa-Wakiso-24h'!D75)</f>
        <v>0.5</v>
      </c>
      <c r="E75" s="49">
        <f>AVERAGE('26.09 Bukasa-Wakiso'!E75,'28.09 Bukasa-Wakiso-24h'!E75)</f>
        <v>1.5</v>
      </c>
      <c r="F75" s="49">
        <f>AVERAGE('26.09 Bukasa-Wakiso'!F75,'28.09 Bukasa-Wakiso-24h'!F75)</f>
        <v>1.5</v>
      </c>
      <c r="G75" s="49">
        <f>AVERAGE('26.09 Bukasa-Wakiso'!G75,'28.09 Bukasa-Wakiso-24h'!G75)</f>
        <v>0</v>
      </c>
      <c r="H75" s="49">
        <f>AVERAGE('26.09 Bukasa-Wakiso'!H75,'28.09 Bukasa-Wakiso-24h'!H75)</f>
        <v>0</v>
      </c>
      <c r="I75" s="49">
        <f>AVERAGE('26.09 Bukasa-Wakiso'!I75,'28.09 Bukasa-Wakiso-24h'!I75)</f>
        <v>0</v>
      </c>
      <c r="J75" s="49">
        <f>AVERAGE('26.09 Bukasa-Wakiso'!J75,'28.09 Bukasa-Wakiso-24h'!J75)</f>
        <v>0</v>
      </c>
      <c r="K75" s="49">
        <f>AVERAGE('26.09 Bukasa-Wakiso'!K75,'28.09 Bukasa-Wakiso-24h'!K75)</f>
        <v>0</v>
      </c>
      <c r="L75" s="49">
        <f>AVERAGE('26.09 Bukasa-Wakiso'!L75,'28.09 Bukasa-Wakiso-24h'!L75)</f>
        <v>0</v>
      </c>
      <c r="M75" s="49">
        <f>AVERAGE('26.09 Bukasa-Wakiso'!M75,'28.09 Bukasa-Wakiso-24h'!M75)</f>
        <v>6</v>
      </c>
      <c r="N75" s="49">
        <f>AVERAGE('26.09 Bukasa-Wakiso'!N75,'28.09 Bukasa-Wakiso-24h'!N75)</f>
        <v>0</v>
      </c>
      <c r="O75" s="15">
        <f t="shared" si="34"/>
        <v>6</v>
      </c>
      <c r="P75" s="15">
        <f t="shared" si="35"/>
        <v>12</v>
      </c>
      <c r="R75" s="8"/>
      <c r="T75"/>
    </row>
    <row r="76" spans="2:20" ht="23.1" customHeight="1" x14ac:dyDescent="0.25">
      <c r="B76" s="23" t="s">
        <v>116</v>
      </c>
      <c r="C76" s="49">
        <f>AVERAGE('26.09 Bukasa-Wakiso'!C76,'28.09 Bukasa-Wakiso-24h'!C76)</f>
        <v>1.5</v>
      </c>
      <c r="D76" s="49">
        <f>AVERAGE('26.09 Bukasa-Wakiso'!D76,'28.09 Bukasa-Wakiso-24h'!D76)</f>
        <v>0.5</v>
      </c>
      <c r="E76" s="49">
        <f>AVERAGE('26.09 Bukasa-Wakiso'!E76,'28.09 Bukasa-Wakiso-24h'!E76)</f>
        <v>0</v>
      </c>
      <c r="F76" s="49">
        <f>AVERAGE('26.09 Bukasa-Wakiso'!F76,'28.09 Bukasa-Wakiso-24h'!F76)</f>
        <v>0</v>
      </c>
      <c r="G76" s="49">
        <f>AVERAGE('26.09 Bukasa-Wakiso'!G76,'28.09 Bukasa-Wakiso-24h'!G76)</f>
        <v>0</v>
      </c>
      <c r="H76" s="49">
        <f>AVERAGE('26.09 Bukasa-Wakiso'!H76,'28.09 Bukasa-Wakiso-24h'!H76)</f>
        <v>0</v>
      </c>
      <c r="I76" s="49">
        <f>AVERAGE('26.09 Bukasa-Wakiso'!I76,'28.09 Bukasa-Wakiso-24h'!I76)</f>
        <v>0.5</v>
      </c>
      <c r="J76" s="49">
        <f>AVERAGE('26.09 Bukasa-Wakiso'!J76,'28.09 Bukasa-Wakiso-24h'!J76)</f>
        <v>0</v>
      </c>
      <c r="K76" s="49">
        <f>AVERAGE('26.09 Bukasa-Wakiso'!K76,'28.09 Bukasa-Wakiso-24h'!K76)</f>
        <v>0.5</v>
      </c>
      <c r="L76" s="49">
        <f>AVERAGE('26.09 Bukasa-Wakiso'!L76,'28.09 Bukasa-Wakiso-24h'!L76)</f>
        <v>0</v>
      </c>
      <c r="M76" s="49">
        <f>AVERAGE('26.09 Bukasa-Wakiso'!M76,'28.09 Bukasa-Wakiso-24h'!M76)</f>
        <v>3.5</v>
      </c>
      <c r="N76" s="49">
        <f>AVERAGE('26.09 Bukasa-Wakiso'!N76,'28.09 Bukasa-Wakiso-24h'!N76)</f>
        <v>0</v>
      </c>
      <c r="O76" s="15">
        <f t="shared" si="34"/>
        <v>3</v>
      </c>
      <c r="P76" s="15">
        <f t="shared" si="35"/>
        <v>6.5</v>
      </c>
      <c r="R76" s="8"/>
      <c r="T76"/>
    </row>
    <row r="77" spans="2:20" ht="23.1" customHeight="1" x14ac:dyDescent="0.25">
      <c r="B77" s="23" t="s">
        <v>117</v>
      </c>
      <c r="C77" s="49">
        <f>AVERAGE('26.09 Bukasa-Wakiso'!C77,'28.09 Bukasa-Wakiso-24h'!C77)</f>
        <v>0.5</v>
      </c>
      <c r="D77" s="49">
        <f>AVERAGE('26.09 Bukasa-Wakiso'!D77,'28.09 Bukasa-Wakiso-24h'!D77)</f>
        <v>1.5</v>
      </c>
      <c r="E77" s="49">
        <f>AVERAGE('26.09 Bukasa-Wakiso'!E77,'28.09 Bukasa-Wakiso-24h'!E77)</f>
        <v>0</v>
      </c>
      <c r="F77" s="49">
        <f>AVERAGE('26.09 Bukasa-Wakiso'!F77,'28.09 Bukasa-Wakiso-24h'!F77)</f>
        <v>0.5</v>
      </c>
      <c r="G77" s="49">
        <f>AVERAGE('26.09 Bukasa-Wakiso'!G77,'28.09 Bukasa-Wakiso-24h'!G77)</f>
        <v>0</v>
      </c>
      <c r="H77" s="49">
        <f>AVERAGE('26.09 Bukasa-Wakiso'!H77,'28.09 Bukasa-Wakiso-24h'!H77)</f>
        <v>0</v>
      </c>
      <c r="I77" s="49">
        <f>AVERAGE('26.09 Bukasa-Wakiso'!I77,'28.09 Bukasa-Wakiso-24h'!I77)</f>
        <v>0.5</v>
      </c>
      <c r="J77" s="49">
        <f>AVERAGE('26.09 Bukasa-Wakiso'!J77,'28.09 Bukasa-Wakiso-24h'!J77)</f>
        <v>0.5</v>
      </c>
      <c r="K77" s="49">
        <f>AVERAGE('26.09 Bukasa-Wakiso'!K77,'28.09 Bukasa-Wakiso-24h'!K77)</f>
        <v>0</v>
      </c>
      <c r="L77" s="49">
        <f>AVERAGE('26.09 Bukasa-Wakiso'!L77,'28.09 Bukasa-Wakiso-24h'!L77)</f>
        <v>0</v>
      </c>
      <c r="M77" s="49">
        <f>AVERAGE('26.09 Bukasa-Wakiso'!M77,'28.09 Bukasa-Wakiso-24h'!M77)</f>
        <v>2.5</v>
      </c>
      <c r="N77" s="49">
        <f>AVERAGE('26.09 Bukasa-Wakiso'!N77,'28.09 Bukasa-Wakiso-24h'!N77)</f>
        <v>0</v>
      </c>
      <c r="O77" s="15">
        <f t="shared" si="34"/>
        <v>3.5</v>
      </c>
      <c r="P77" s="15">
        <f t="shared" si="35"/>
        <v>6</v>
      </c>
      <c r="R77" s="8"/>
      <c r="T77"/>
    </row>
    <row r="78" spans="2:20" ht="23.1" customHeight="1" x14ac:dyDescent="0.25">
      <c r="B78" s="24" t="s">
        <v>118</v>
      </c>
      <c r="C78" s="49">
        <f>AVERAGE('26.09 Bukasa-Wakiso'!C78,'28.09 Bukasa-Wakiso-24h'!C78)</f>
        <v>2</v>
      </c>
      <c r="D78" s="49">
        <f>AVERAGE('26.09 Bukasa-Wakiso'!D78,'28.09 Bukasa-Wakiso-24h'!D78)</f>
        <v>1.5</v>
      </c>
      <c r="E78" s="49">
        <f>AVERAGE('26.09 Bukasa-Wakiso'!E78,'28.09 Bukasa-Wakiso-24h'!E78)</f>
        <v>1</v>
      </c>
      <c r="F78" s="49">
        <f>AVERAGE('26.09 Bukasa-Wakiso'!F78,'28.09 Bukasa-Wakiso-24h'!F78)</f>
        <v>0.5</v>
      </c>
      <c r="G78" s="49">
        <f>AVERAGE('26.09 Bukasa-Wakiso'!G78,'28.09 Bukasa-Wakiso-24h'!G78)</f>
        <v>0.5</v>
      </c>
      <c r="H78" s="49">
        <f>AVERAGE('26.09 Bukasa-Wakiso'!H78,'28.09 Bukasa-Wakiso-24h'!H78)</f>
        <v>0</v>
      </c>
      <c r="I78" s="49">
        <f>AVERAGE('26.09 Bukasa-Wakiso'!I78,'28.09 Bukasa-Wakiso-24h'!I78)</f>
        <v>0</v>
      </c>
      <c r="J78" s="49">
        <f>AVERAGE('26.09 Bukasa-Wakiso'!J78,'28.09 Bukasa-Wakiso-24h'!J78)</f>
        <v>0.5</v>
      </c>
      <c r="K78" s="49">
        <f>AVERAGE('26.09 Bukasa-Wakiso'!K78,'28.09 Bukasa-Wakiso-24h'!K78)</f>
        <v>0</v>
      </c>
      <c r="L78" s="49">
        <f>AVERAGE('26.09 Bukasa-Wakiso'!L78,'28.09 Bukasa-Wakiso-24h'!L78)</f>
        <v>0</v>
      </c>
      <c r="M78" s="49">
        <f>AVERAGE('26.09 Bukasa-Wakiso'!M78,'28.09 Bukasa-Wakiso-24h'!M78)</f>
        <v>3.5</v>
      </c>
      <c r="N78" s="49">
        <f>AVERAGE('26.09 Bukasa-Wakiso'!N78,'28.09 Bukasa-Wakiso-24h'!N78)</f>
        <v>0</v>
      </c>
      <c r="O78" s="15">
        <f t="shared" si="34"/>
        <v>6</v>
      </c>
      <c r="P78" s="15">
        <f t="shared" si="35"/>
        <v>9.5</v>
      </c>
      <c r="R78" s="8"/>
      <c r="T78"/>
    </row>
    <row r="79" spans="2:20" ht="23.1" customHeight="1" x14ac:dyDescent="0.25">
      <c r="B79" s="23" t="s">
        <v>119</v>
      </c>
      <c r="C79" s="49">
        <f>AVERAGE('26.09 Bukasa-Wakiso'!C79,'28.09 Bukasa-Wakiso-24h'!C79)</f>
        <v>2</v>
      </c>
      <c r="D79" s="49">
        <f>AVERAGE('26.09 Bukasa-Wakiso'!D79,'28.09 Bukasa-Wakiso-24h'!D79)</f>
        <v>1</v>
      </c>
      <c r="E79" s="49">
        <f>AVERAGE('26.09 Bukasa-Wakiso'!E79,'28.09 Bukasa-Wakiso-24h'!E79)</f>
        <v>0.5</v>
      </c>
      <c r="F79" s="49">
        <f>AVERAGE('26.09 Bukasa-Wakiso'!F79,'28.09 Bukasa-Wakiso-24h'!F79)</f>
        <v>0</v>
      </c>
      <c r="G79" s="49">
        <f>AVERAGE('26.09 Bukasa-Wakiso'!G79,'28.09 Bukasa-Wakiso-24h'!G79)</f>
        <v>0</v>
      </c>
      <c r="H79" s="49">
        <f>AVERAGE('26.09 Bukasa-Wakiso'!H79,'28.09 Bukasa-Wakiso-24h'!H79)</f>
        <v>0</v>
      </c>
      <c r="I79" s="49">
        <f>AVERAGE('26.09 Bukasa-Wakiso'!I79,'28.09 Bukasa-Wakiso-24h'!I79)</f>
        <v>0</v>
      </c>
      <c r="J79" s="49">
        <f>AVERAGE('26.09 Bukasa-Wakiso'!J79,'28.09 Bukasa-Wakiso-24h'!J79)</f>
        <v>0</v>
      </c>
      <c r="K79" s="49">
        <f>AVERAGE('26.09 Bukasa-Wakiso'!K79,'28.09 Bukasa-Wakiso-24h'!K79)</f>
        <v>0</v>
      </c>
      <c r="L79" s="49">
        <f>AVERAGE('26.09 Bukasa-Wakiso'!L79,'28.09 Bukasa-Wakiso-24h'!L79)</f>
        <v>0</v>
      </c>
      <c r="M79" s="49">
        <f>AVERAGE('26.09 Bukasa-Wakiso'!M79,'28.09 Bukasa-Wakiso-24h'!M79)</f>
        <v>2</v>
      </c>
      <c r="N79" s="49">
        <f>AVERAGE('26.09 Bukasa-Wakiso'!N79,'28.09 Bukasa-Wakiso-24h'!N79)</f>
        <v>0</v>
      </c>
      <c r="O79" s="15">
        <f t="shared" si="34"/>
        <v>3.5</v>
      </c>
      <c r="P79" s="15">
        <f t="shared" si="35"/>
        <v>5.5</v>
      </c>
      <c r="R79" s="8"/>
      <c r="T79"/>
    </row>
    <row r="80" spans="2:20" ht="23.1" customHeight="1" x14ac:dyDescent="0.25">
      <c r="B80" s="25" t="s">
        <v>120</v>
      </c>
      <c r="C80" s="49">
        <f>AVERAGE('26.09 Bukasa-Wakiso'!C80,'28.09 Bukasa-Wakiso-24h'!C80)</f>
        <v>1</v>
      </c>
      <c r="D80" s="49">
        <f>AVERAGE('26.09 Bukasa-Wakiso'!D80,'28.09 Bukasa-Wakiso-24h'!D80)</f>
        <v>0</v>
      </c>
      <c r="E80" s="49">
        <f>AVERAGE('26.09 Bukasa-Wakiso'!E80,'28.09 Bukasa-Wakiso-24h'!E80)</f>
        <v>0</v>
      </c>
      <c r="F80" s="49">
        <f>AVERAGE('26.09 Bukasa-Wakiso'!F80,'28.09 Bukasa-Wakiso-24h'!F80)</f>
        <v>0</v>
      </c>
      <c r="G80" s="49">
        <f>AVERAGE('26.09 Bukasa-Wakiso'!G80,'28.09 Bukasa-Wakiso-24h'!G80)</f>
        <v>0</v>
      </c>
      <c r="H80" s="49">
        <f>AVERAGE('26.09 Bukasa-Wakiso'!H80,'28.09 Bukasa-Wakiso-24h'!H80)</f>
        <v>0.5</v>
      </c>
      <c r="I80" s="49">
        <f>AVERAGE('26.09 Bukasa-Wakiso'!I80,'28.09 Bukasa-Wakiso-24h'!I80)</f>
        <v>0.5</v>
      </c>
      <c r="J80" s="49">
        <f>AVERAGE('26.09 Bukasa-Wakiso'!J80,'28.09 Bukasa-Wakiso-24h'!J80)</f>
        <v>0</v>
      </c>
      <c r="K80" s="49">
        <f>AVERAGE('26.09 Bukasa-Wakiso'!K80,'28.09 Bukasa-Wakiso-24h'!K80)</f>
        <v>0</v>
      </c>
      <c r="L80" s="49">
        <f>AVERAGE('26.09 Bukasa-Wakiso'!L80,'28.09 Bukasa-Wakiso-24h'!L80)</f>
        <v>0</v>
      </c>
      <c r="M80" s="49">
        <f>AVERAGE('26.09 Bukasa-Wakiso'!M80,'28.09 Bukasa-Wakiso-24h'!M80)</f>
        <v>0.5</v>
      </c>
      <c r="N80" s="49">
        <f>AVERAGE('26.09 Bukasa-Wakiso'!N80,'28.09 Bukasa-Wakiso-24h'!N80)</f>
        <v>0</v>
      </c>
      <c r="O80" s="15">
        <f t="shared" si="34"/>
        <v>2</v>
      </c>
      <c r="P80" s="15">
        <f t="shared" si="35"/>
        <v>2.5</v>
      </c>
      <c r="R80" s="8"/>
      <c r="T80"/>
    </row>
    <row r="81" spans="2:20" ht="23.1" customHeight="1" x14ac:dyDescent="0.25">
      <c r="B81" s="23" t="s">
        <v>121</v>
      </c>
      <c r="C81" s="49">
        <f>AVERAGE('26.09 Bukasa-Wakiso'!C81,'28.09 Bukasa-Wakiso-24h'!C81)</f>
        <v>2</v>
      </c>
      <c r="D81" s="49">
        <f>AVERAGE('26.09 Bukasa-Wakiso'!D81,'28.09 Bukasa-Wakiso-24h'!D81)</f>
        <v>0</v>
      </c>
      <c r="E81" s="49">
        <f>AVERAGE('26.09 Bukasa-Wakiso'!E81,'28.09 Bukasa-Wakiso-24h'!E81)</f>
        <v>1.5</v>
      </c>
      <c r="F81" s="49">
        <f>AVERAGE('26.09 Bukasa-Wakiso'!F81,'28.09 Bukasa-Wakiso-24h'!F81)</f>
        <v>0</v>
      </c>
      <c r="G81" s="49">
        <f>AVERAGE('26.09 Bukasa-Wakiso'!G81,'28.09 Bukasa-Wakiso-24h'!G81)</f>
        <v>0</v>
      </c>
      <c r="H81" s="49">
        <f>AVERAGE('26.09 Bukasa-Wakiso'!H81,'28.09 Bukasa-Wakiso-24h'!H81)</f>
        <v>0</v>
      </c>
      <c r="I81" s="49">
        <f>AVERAGE('26.09 Bukasa-Wakiso'!I81,'28.09 Bukasa-Wakiso-24h'!I81)</f>
        <v>0</v>
      </c>
      <c r="J81" s="49">
        <f>AVERAGE('26.09 Bukasa-Wakiso'!J81,'28.09 Bukasa-Wakiso-24h'!J81)</f>
        <v>1</v>
      </c>
      <c r="K81" s="49">
        <f>AVERAGE('26.09 Bukasa-Wakiso'!K81,'28.09 Bukasa-Wakiso-24h'!K81)</f>
        <v>0</v>
      </c>
      <c r="L81" s="49">
        <f>AVERAGE('26.09 Bukasa-Wakiso'!L81,'28.09 Bukasa-Wakiso-24h'!L81)</f>
        <v>0</v>
      </c>
      <c r="M81" s="49">
        <f>AVERAGE('26.09 Bukasa-Wakiso'!M81,'28.09 Bukasa-Wakiso-24h'!M81)</f>
        <v>2</v>
      </c>
      <c r="N81" s="49">
        <f>AVERAGE('26.09 Bukasa-Wakiso'!N81,'28.09 Bukasa-Wakiso-24h'!N81)</f>
        <v>0</v>
      </c>
      <c r="O81" s="15">
        <f t="shared" si="34"/>
        <v>4.5</v>
      </c>
      <c r="P81" s="15">
        <f t="shared" si="35"/>
        <v>6.5</v>
      </c>
      <c r="R81" s="8"/>
      <c r="T81"/>
    </row>
    <row r="82" spans="2:20" ht="23.1" customHeight="1" x14ac:dyDescent="0.25">
      <c r="B82" s="24" t="s">
        <v>122</v>
      </c>
      <c r="C82" s="49">
        <f>AVERAGE('26.09 Bukasa-Wakiso'!C82,'28.09 Bukasa-Wakiso-24h'!C82)</f>
        <v>1.5</v>
      </c>
      <c r="D82" s="49">
        <f>AVERAGE('26.09 Bukasa-Wakiso'!D82,'28.09 Bukasa-Wakiso-24h'!D82)</f>
        <v>1</v>
      </c>
      <c r="E82" s="49">
        <f>AVERAGE('26.09 Bukasa-Wakiso'!E82,'28.09 Bukasa-Wakiso-24h'!E82)</f>
        <v>0</v>
      </c>
      <c r="F82" s="49">
        <f>AVERAGE('26.09 Bukasa-Wakiso'!F82,'28.09 Bukasa-Wakiso-24h'!F82)</f>
        <v>0</v>
      </c>
      <c r="G82" s="49">
        <f>AVERAGE('26.09 Bukasa-Wakiso'!G82,'28.09 Bukasa-Wakiso-24h'!G82)</f>
        <v>0</v>
      </c>
      <c r="H82" s="49">
        <f>AVERAGE('26.09 Bukasa-Wakiso'!H82,'28.09 Bukasa-Wakiso-24h'!H82)</f>
        <v>0</v>
      </c>
      <c r="I82" s="49">
        <f>AVERAGE('26.09 Bukasa-Wakiso'!I82,'28.09 Bukasa-Wakiso-24h'!I82)</f>
        <v>0</v>
      </c>
      <c r="J82" s="49">
        <f>AVERAGE('26.09 Bukasa-Wakiso'!J82,'28.09 Bukasa-Wakiso-24h'!J82)</f>
        <v>0</v>
      </c>
      <c r="K82" s="49">
        <f>AVERAGE('26.09 Bukasa-Wakiso'!K82,'28.09 Bukasa-Wakiso-24h'!K82)</f>
        <v>0</v>
      </c>
      <c r="L82" s="49">
        <f>AVERAGE('26.09 Bukasa-Wakiso'!L82,'28.09 Bukasa-Wakiso-24h'!L82)</f>
        <v>0</v>
      </c>
      <c r="M82" s="49">
        <f>AVERAGE('26.09 Bukasa-Wakiso'!M82,'28.09 Bukasa-Wakiso-24h'!M82)</f>
        <v>1</v>
      </c>
      <c r="N82" s="49">
        <f>AVERAGE('26.09 Bukasa-Wakiso'!N82,'28.09 Bukasa-Wakiso-24h'!N82)</f>
        <v>0</v>
      </c>
      <c r="O82" s="15">
        <f t="shared" si="34"/>
        <v>2.5</v>
      </c>
      <c r="P82" s="15">
        <f t="shared" si="35"/>
        <v>3.5</v>
      </c>
      <c r="R82" s="8"/>
      <c r="T82"/>
    </row>
    <row r="83" spans="2:20" ht="23.1" customHeight="1" x14ac:dyDescent="0.25">
      <c r="B83" s="23" t="s">
        <v>123</v>
      </c>
      <c r="C83" s="49">
        <f>AVERAGE('26.09 Bukasa-Wakiso'!C83,'28.09 Bukasa-Wakiso-24h'!C83)</f>
        <v>0.5</v>
      </c>
      <c r="D83" s="49">
        <f>AVERAGE('26.09 Bukasa-Wakiso'!D83,'28.09 Bukasa-Wakiso-24h'!D83)</f>
        <v>0</v>
      </c>
      <c r="E83" s="49">
        <f>AVERAGE('26.09 Bukasa-Wakiso'!E83,'28.09 Bukasa-Wakiso-24h'!E83)</f>
        <v>0</v>
      </c>
      <c r="F83" s="49">
        <f>AVERAGE('26.09 Bukasa-Wakiso'!F83,'28.09 Bukasa-Wakiso-24h'!F83)</f>
        <v>0</v>
      </c>
      <c r="G83" s="49">
        <f>AVERAGE('26.09 Bukasa-Wakiso'!G83,'28.09 Bukasa-Wakiso-24h'!G83)</f>
        <v>0</v>
      </c>
      <c r="H83" s="49">
        <f>AVERAGE('26.09 Bukasa-Wakiso'!H83,'28.09 Bukasa-Wakiso-24h'!H83)</f>
        <v>0</v>
      </c>
      <c r="I83" s="49">
        <f>AVERAGE('26.09 Bukasa-Wakiso'!I83,'28.09 Bukasa-Wakiso-24h'!I83)</f>
        <v>0</v>
      </c>
      <c r="J83" s="49">
        <f>AVERAGE('26.09 Bukasa-Wakiso'!J83,'28.09 Bukasa-Wakiso-24h'!J83)</f>
        <v>1</v>
      </c>
      <c r="K83" s="49">
        <f>AVERAGE('26.09 Bukasa-Wakiso'!K83,'28.09 Bukasa-Wakiso-24h'!K83)</f>
        <v>0</v>
      </c>
      <c r="L83" s="49">
        <f>AVERAGE('26.09 Bukasa-Wakiso'!L83,'28.09 Bukasa-Wakiso-24h'!L83)</f>
        <v>0</v>
      </c>
      <c r="M83" s="49">
        <f>AVERAGE('26.09 Bukasa-Wakiso'!M83,'28.09 Bukasa-Wakiso-24h'!M83)</f>
        <v>1.5</v>
      </c>
      <c r="N83" s="49">
        <f>AVERAGE('26.09 Bukasa-Wakiso'!N83,'28.09 Bukasa-Wakiso-24h'!N83)</f>
        <v>0</v>
      </c>
      <c r="O83" s="15">
        <f t="shared" si="34"/>
        <v>1.5</v>
      </c>
      <c r="P83" s="15">
        <f t="shared" si="35"/>
        <v>3</v>
      </c>
      <c r="R83" s="8"/>
      <c r="T83"/>
    </row>
    <row r="84" spans="2:20" ht="23.1" customHeight="1" x14ac:dyDescent="0.25">
      <c r="B84" s="25" t="s">
        <v>124</v>
      </c>
      <c r="C84" s="49">
        <f>AVERAGE('26.09 Bukasa-Wakiso'!C84,'28.09 Bukasa-Wakiso-24h'!C84)</f>
        <v>1</v>
      </c>
      <c r="D84" s="49">
        <f>AVERAGE('26.09 Bukasa-Wakiso'!D84,'28.09 Bukasa-Wakiso-24h'!D84)</f>
        <v>1</v>
      </c>
      <c r="E84" s="49">
        <f>AVERAGE('26.09 Bukasa-Wakiso'!E84,'28.09 Bukasa-Wakiso-24h'!E84)</f>
        <v>0.5</v>
      </c>
      <c r="F84" s="49">
        <f>AVERAGE('26.09 Bukasa-Wakiso'!F84,'28.09 Bukasa-Wakiso-24h'!F84)</f>
        <v>0</v>
      </c>
      <c r="G84" s="49">
        <f>AVERAGE('26.09 Bukasa-Wakiso'!G84,'28.09 Bukasa-Wakiso-24h'!G84)</f>
        <v>0</v>
      </c>
      <c r="H84" s="49">
        <f>AVERAGE('26.09 Bukasa-Wakiso'!H84,'28.09 Bukasa-Wakiso-24h'!H84)</f>
        <v>0</v>
      </c>
      <c r="I84" s="49">
        <f>AVERAGE('26.09 Bukasa-Wakiso'!I84,'28.09 Bukasa-Wakiso-24h'!I84)</f>
        <v>0.5</v>
      </c>
      <c r="J84" s="49">
        <f>AVERAGE('26.09 Bukasa-Wakiso'!J84,'28.09 Bukasa-Wakiso-24h'!J84)</f>
        <v>0</v>
      </c>
      <c r="K84" s="49">
        <f>AVERAGE('26.09 Bukasa-Wakiso'!K84,'28.09 Bukasa-Wakiso-24h'!K84)</f>
        <v>0</v>
      </c>
      <c r="L84" s="49">
        <f>AVERAGE('26.09 Bukasa-Wakiso'!L84,'28.09 Bukasa-Wakiso-24h'!L84)</f>
        <v>0</v>
      </c>
      <c r="M84" s="49">
        <f>AVERAGE('26.09 Bukasa-Wakiso'!M84,'28.09 Bukasa-Wakiso-24h'!M84)</f>
        <v>1</v>
      </c>
      <c r="N84" s="49">
        <f>AVERAGE('26.09 Bukasa-Wakiso'!N84,'28.09 Bukasa-Wakiso-24h'!N84)</f>
        <v>0</v>
      </c>
      <c r="O84" s="15">
        <f t="shared" si="34"/>
        <v>3</v>
      </c>
      <c r="P84" s="15">
        <f t="shared" si="35"/>
        <v>4</v>
      </c>
      <c r="R84" s="8"/>
      <c r="T84"/>
    </row>
    <row r="85" spans="2:20" ht="23.1" customHeight="1" x14ac:dyDescent="0.25">
      <c r="B85" s="23" t="s">
        <v>125</v>
      </c>
      <c r="C85" s="49">
        <f>AVERAGE('26.09 Bukasa-Wakiso'!C85,'28.09 Bukasa-Wakiso-24h'!C85)</f>
        <v>0</v>
      </c>
      <c r="D85" s="49">
        <f>AVERAGE('26.09 Bukasa-Wakiso'!D85,'28.09 Bukasa-Wakiso-24h'!D85)</f>
        <v>0.5</v>
      </c>
      <c r="E85" s="49">
        <f>AVERAGE('26.09 Bukasa-Wakiso'!E85,'28.09 Bukasa-Wakiso-24h'!E85)</f>
        <v>0</v>
      </c>
      <c r="F85" s="49">
        <f>AVERAGE('26.09 Bukasa-Wakiso'!F85,'28.09 Bukasa-Wakiso-24h'!F85)</f>
        <v>0</v>
      </c>
      <c r="G85" s="49">
        <f>AVERAGE('26.09 Bukasa-Wakiso'!G85,'28.09 Bukasa-Wakiso-24h'!G85)</f>
        <v>0</v>
      </c>
      <c r="H85" s="49">
        <f>AVERAGE('26.09 Bukasa-Wakiso'!H85,'28.09 Bukasa-Wakiso-24h'!H85)</f>
        <v>0</v>
      </c>
      <c r="I85" s="49">
        <f>AVERAGE('26.09 Bukasa-Wakiso'!I85,'28.09 Bukasa-Wakiso-24h'!I85)</f>
        <v>0</v>
      </c>
      <c r="J85" s="49">
        <f>AVERAGE('26.09 Bukasa-Wakiso'!J85,'28.09 Bukasa-Wakiso-24h'!J85)</f>
        <v>0</v>
      </c>
      <c r="K85" s="49">
        <f>AVERAGE('26.09 Bukasa-Wakiso'!K85,'28.09 Bukasa-Wakiso-24h'!K85)</f>
        <v>0</v>
      </c>
      <c r="L85" s="49">
        <f>AVERAGE('26.09 Bukasa-Wakiso'!L85,'28.09 Bukasa-Wakiso-24h'!L85)</f>
        <v>0</v>
      </c>
      <c r="M85" s="49">
        <f>AVERAGE('26.09 Bukasa-Wakiso'!M85,'28.09 Bukasa-Wakiso-24h'!M85)</f>
        <v>0</v>
      </c>
      <c r="N85" s="49">
        <f>AVERAGE('26.09 Bukasa-Wakiso'!N85,'28.09 Bukasa-Wakiso-24h'!N85)</f>
        <v>0</v>
      </c>
      <c r="O85" s="15">
        <f t="shared" si="34"/>
        <v>0.5</v>
      </c>
      <c r="P85" s="15">
        <f t="shared" si="35"/>
        <v>0.5</v>
      </c>
      <c r="R85" s="8"/>
      <c r="T85"/>
    </row>
    <row r="86" spans="2:20" ht="23.1" customHeight="1" x14ac:dyDescent="0.25">
      <c r="B86" s="24" t="s">
        <v>126</v>
      </c>
      <c r="C86" s="49">
        <f>AVERAGE('26.09 Bukasa-Wakiso'!C86,'28.09 Bukasa-Wakiso-24h'!C86)</f>
        <v>0.5</v>
      </c>
      <c r="D86" s="49">
        <f>AVERAGE('26.09 Bukasa-Wakiso'!D86,'28.09 Bukasa-Wakiso-24h'!D86)</f>
        <v>0</v>
      </c>
      <c r="E86" s="49">
        <f>AVERAGE('26.09 Bukasa-Wakiso'!E86,'28.09 Bukasa-Wakiso-24h'!E86)</f>
        <v>0.5</v>
      </c>
      <c r="F86" s="49">
        <f>AVERAGE('26.09 Bukasa-Wakiso'!F86,'28.09 Bukasa-Wakiso-24h'!F86)</f>
        <v>0</v>
      </c>
      <c r="G86" s="49">
        <f>AVERAGE('26.09 Bukasa-Wakiso'!G86,'28.09 Bukasa-Wakiso-24h'!G86)</f>
        <v>0</v>
      </c>
      <c r="H86" s="49">
        <f>AVERAGE('26.09 Bukasa-Wakiso'!H86,'28.09 Bukasa-Wakiso-24h'!H86)</f>
        <v>0</v>
      </c>
      <c r="I86" s="49">
        <f>AVERAGE('26.09 Bukasa-Wakiso'!I86,'28.09 Bukasa-Wakiso-24h'!I86)</f>
        <v>0.5</v>
      </c>
      <c r="J86" s="49">
        <f>AVERAGE('26.09 Bukasa-Wakiso'!J86,'28.09 Bukasa-Wakiso-24h'!J86)</f>
        <v>0</v>
      </c>
      <c r="K86" s="49">
        <f>AVERAGE('26.09 Bukasa-Wakiso'!K86,'28.09 Bukasa-Wakiso-24h'!K86)</f>
        <v>0</v>
      </c>
      <c r="L86" s="49">
        <f>AVERAGE('26.09 Bukasa-Wakiso'!L86,'28.09 Bukasa-Wakiso-24h'!L86)</f>
        <v>0</v>
      </c>
      <c r="M86" s="49">
        <f>AVERAGE('26.09 Bukasa-Wakiso'!M86,'28.09 Bukasa-Wakiso-24h'!M86)</f>
        <v>1</v>
      </c>
      <c r="N86" s="49">
        <f>AVERAGE('26.09 Bukasa-Wakiso'!N86,'28.09 Bukasa-Wakiso-24h'!N86)</f>
        <v>0</v>
      </c>
      <c r="O86" s="15">
        <f t="shared" si="34"/>
        <v>1.5</v>
      </c>
      <c r="P86" s="15">
        <f t="shared" si="35"/>
        <v>2.5</v>
      </c>
      <c r="R86" s="8"/>
      <c r="T86"/>
    </row>
    <row r="87" spans="2:20" ht="23.1" customHeight="1" x14ac:dyDescent="0.25">
      <c r="B87" s="23" t="s">
        <v>127</v>
      </c>
      <c r="C87" s="49">
        <f>AVERAGE('26.09 Bukasa-Wakiso'!C87,'28.09 Bukasa-Wakiso-24h'!C87)</f>
        <v>0</v>
      </c>
      <c r="D87" s="49">
        <f>AVERAGE('26.09 Bukasa-Wakiso'!D87,'28.09 Bukasa-Wakiso-24h'!D87)</f>
        <v>0</v>
      </c>
      <c r="E87" s="49">
        <f>AVERAGE('26.09 Bukasa-Wakiso'!E87,'28.09 Bukasa-Wakiso-24h'!E87)</f>
        <v>0</v>
      </c>
      <c r="F87" s="49">
        <f>AVERAGE('26.09 Bukasa-Wakiso'!F87,'28.09 Bukasa-Wakiso-24h'!F87)</f>
        <v>0</v>
      </c>
      <c r="G87" s="49">
        <f>AVERAGE('26.09 Bukasa-Wakiso'!G87,'28.09 Bukasa-Wakiso-24h'!G87)</f>
        <v>0</v>
      </c>
      <c r="H87" s="49">
        <f>AVERAGE('26.09 Bukasa-Wakiso'!H87,'28.09 Bukasa-Wakiso-24h'!H87)</f>
        <v>0</v>
      </c>
      <c r="I87" s="49">
        <f>AVERAGE('26.09 Bukasa-Wakiso'!I87,'28.09 Bukasa-Wakiso-24h'!I87)</f>
        <v>0</v>
      </c>
      <c r="J87" s="49">
        <f>AVERAGE('26.09 Bukasa-Wakiso'!J87,'28.09 Bukasa-Wakiso-24h'!J87)</f>
        <v>0</v>
      </c>
      <c r="K87" s="49">
        <f>AVERAGE('26.09 Bukasa-Wakiso'!K87,'28.09 Bukasa-Wakiso-24h'!K87)</f>
        <v>0</v>
      </c>
      <c r="L87" s="49">
        <f>AVERAGE('26.09 Bukasa-Wakiso'!L87,'28.09 Bukasa-Wakiso-24h'!L87)</f>
        <v>0</v>
      </c>
      <c r="M87" s="49">
        <f>AVERAGE('26.09 Bukasa-Wakiso'!M87,'28.09 Bukasa-Wakiso-24h'!M87)</f>
        <v>0</v>
      </c>
      <c r="N87" s="49">
        <f>AVERAGE('26.09 Bukasa-Wakiso'!N87,'28.09 Bukasa-Wakiso-24h'!N87)</f>
        <v>0</v>
      </c>
      <c r="O87" s="15">
        <f t="shared" si="34"/>
        <v>0</v>
      </c>
      <c r="P87" s="15">
        <f t="shared" si="35"/>
        <v>0</v>
      </c>
      <c r="R87" s="8"/>
      <c r="T87"/>
    </row>
    <row r="88" spans="2:20" ht="23.1" customHeight="1" x14ac:dyDescent="0.25">
      <c r="B88" s="25" t="s">
        <v>128</v>
      </c>
      <c r="C88" s="49">
        <f>AVERAGE('26.09 Bukasa-Wakiso'!C88,'28.09 Bukasa-Wakiso-24h'!C88)</f>
        <v>0</v>
      </c>
      <c r="D88" s="49">
        <f>AVERAGE('26.09 Bukasa-Wakiso'!D88,'28.09 Bukasa-Wakiso-24h'!D88)</f>
        <v>0</v>
      </c>
      <c r="E88" s="49">
        <f>AVERAGE('26.09 Bukasa-Wakiso'!E88,'28.09 Bukasa-Wakiso-24h'!E88)</f>
        <v>0</v>
      </c>
      <c r="F88" s="49">
        <f>AVERAGE('26.09 Bukasa-Wakiso'!F88,'28.09 Bukasa-Wakiso-24h'!F88)</f>
        <v>0</v>
      </c>
      <c r="G88" s="49">
        <f>AVERAGE('26.09 Bukasa-Wakiso'!G88,'28.09 Bukasa-Wakiso-24h'!G88)</f>
        <v>0</v>
      </c>
      <c r="H88" s="49">
        <f>AVERAGE('26.09 Bukasa-Wakiso'!H88,'28.09 Bukasa-Wakiso-24h'!H88)</f>
        <v>0</v>
      </c>
      <c r="I88" s="49">
        <f>AVERAGE('26.09 Bukasa-Wakiso'!I88,'28.09 Bukasa-Wakiso-24h'!I88)</f>
        <v>0</v>
      </c>
      <c r="J88" s="49">
        <f>AVERAGE('26.09 Bukasa-Wakiso'!J88,'28.09 Bukasa-Wakiso-24h'!J88)</f>
        <v>0</v>
      </c>
      <c r="K88" s="49">
        <f>AVERAGE('26.09 Bukasa-Wakiso'!K88,'28.09 Bukasa-Wakiso-24h'!K88)</f>
        <v>0</v>
      </c>
      <c r="L88" s="49">
        <f>AVERAGE('26.09 Bukasa-Wakiso'!L88,'28.09 Bukasa-Wakiso-24h'!L88)</f>
        <v>0</v>
      </c>
      <c r="M88" s="49">
        <f>AVERAGE('26.09 Bukasa-Wakiso'!M88,'28.09 Bukasa-Wakiso-24h'!M88)</f>
        <v>0</v>
      </c>
      <c r="N88" s="49">
        <f>AVERAGE('26.09 Bukasa-Wakiso'!N88,'28.09 Bukasa-Wakiso-24h'!N88)</f>
        <v>0</v>
      </c>
      <c r="O88" s="15">
        <f t="shared" si="34"/>
        <v>0</v>
      </c>
      <c r="P88" s="15">
        <f t="shared" si="35"/>
        <v>0</v>
      </c>
      <c r="R88" s="8"/>
      <c r="T88"/>
    </row>
    <row r="89" spans="2:20" ht="23.1" customHeight="1" x14ac:dyDescent="0.25">
      <c r="B89" s="23" t="s">
        <v>129</v>
      </c>
      <c r="C89" s="49">
        <f>AVERAGE('26.09 Bukasa-Wakiso'!C89,'28.09 Bukasa-Wakiso-24h'!C89)</f>
        <v>0</v>
      </c>
      <c r="D89" s="49">
        <f>AVERAGE('26.09 Bukasa-Wakiso'!D89,'28.09 Bukasa-Wakiso-24h'!D89)</f>
        <v>0</v>
      </c>
      <c r="E89" s="49">
        <f>AVERAGE('26.09 Bukasa-Wakiso'!E89,'28.09 Bukasa-Wakiso-24h'!E89)</f>
        <v>0</v>
      </c>
      <c r="F89" s="49">
        <f>AVERAGE('26.09 Bukasa-Wakiso'!F89,'28.09 Bukasa-Wakiso-24h'!F89)</f>
        <v>0</v>
      </c>
      <c r="G89" s="49">
        <f>AVERAGE('26.09 Bukasa-Wakiso'!G89,'28.09 Bukasa-Wakiso-24h'!G89)</f>
        <v>0</v>
      </c>
      <c r="H89" s="49">
        <f>AVERAGE('26.09 Bukasa-Wakiso'!H89,'28.09 Bukasa-Wakiso-24h'!H89)</f>
        <v>0</v>
      </c>
      <c r="I89" s="49">
        <f>AVERAGE('26.09 Bukasa-Wakiso'!I89,'28.09 Bukasa-Wakiso-24h'!I89)</f>
        <v>0</v>
      </c>
      <c r="J89" s="49">
        <f>AVERAGE('26.09 Bukasa-Wakiso'!J89,'28.09 Bukasa-Wakiso-24h'!J89)</f>
        <v>0</v>
      </c>
      <c r="K89" s="49">
        <f>AVERAGE('26.09 Bukasa-Wakiso'!K89,'28.09 Bukasa-Wakiso-24h'!K89)</f>
        <v>0</v>
      </c>
      <c r="L89" s="49">
        <f>AVERAGE('26.09 Bukasa-Wakiso'!L89,'28.09 Bukasa-Wakiso-24h'!L89)</f>
        <v>0</v>
      </c>
      <c r="M89" s="49">
        <f>AVERAGE('26.09 Bukasa-Wakiso'!M89,'28.09 Bukasa-Wakiso-24h'!M89)</f>
        <v>0.5</v>
      </c>
      <c r="N89" s="49">
        <f>AVERAGE('26.09 Bukasa-Wakiso'!N89,'28.09 Bukasa-Wakiso-24h'!N89)</f>
        <v>0</v>
      </c>
      <c r="O89" s="15">
        <f t="shared" si="34"/>
        <v>0</v>
      </c>
      <c r="P89" s="15">
        <f t="shared" si="35"/>
        <v>0.5</v>
      </c>
      <c r="R89" s="8"/>
      <c r="T89"/>
    </row>
    <row r="90" spans="2:20" ht="23.1" customHeight="1" x14ac:dyDescent="0.25">
      <c r="B90" s="24" t="s">
        <v>130</v>
      </c>
      <c r="C90" s="49">
        <f>AVERAGE('26.09 Bukasa-Wakiso'!C90,'28.09 Bukasa-Wakiso-24h'!C90)</f>
        <v>0</v>
      </c>
      <c r="D90" s="49">
        <f>AVERAGE('26.09 Bukasa-Wakiso'!D90,'28.09 Bukasa-Wakiso-24h'!D90)</f>
        <v>0</v>
      </c>
      <c r="E90" s="49">
        <f>AVERAGE('26.09 Bukasa-Wakiso'!E90,'28.09 Bukasa-Wakiso-24h'!E90)</f>
        <v>0</v>
      </c>
      <c r="F90" s="49">
        <f>AVERAGE('26.09 Bukasa-Wakiso'!F90,'28.09 Bukasa-Wakiso-24h'!F90)</f>
        <v>0</v>
      </c>
      <c r="G90" s="49">
        <f>AVERAGE('26.09 Bukasa-Wakiso'!G90,'28.09 Bukasa-Wakiso-24h'!G90)</f>
        <v>0</v>
      </c>
      <c r="H90" s="49">
        <f>AVERAGE('26.09 Bukasa-Wakiso'!H90,'28.09 Bukasa-Wakiso-24h'!H90)</f>
        <v>0</v>
      </c>
      <c r="I90" s="49">
        <f>AVERAGE('26.09 Bukasa-Wakiso'!I90,'28.09 Bukasa-Wakiso-24h'!I90)</f>
        <v>0</v>
      </c>
      <c r="J90" s="49">
        <f>AVERAGE('26.09 Bukasa-Wakiso'!J90,'28.09 Bukasa-Wakiso-24h'!J90)</f>
        <v>0</v>
      </c>
      <c r="K90" s="49">
        <f>AVERAGE('26.09 Bukasa-Wakiso'!K90,'28.09 Bukasa-Wakiso-24h'!K90)</f>
        <v>0</v>
      </c>
      <c r="L90" s="49">
        <f>AVERAGE('26.09 Bukasa-Wakiso'!L90,'28.09 Bukasa-Wakiso-24h'!L90)</f>
        <v>0</v>
      </c>
      <c r="M90" s="49">
        <f>AVERAGE('26.09 Bukasa-Wakiso'!M90,'28.09 Bukasa-Wakiso-24h'!M90)</f>
        <v>2</v>
      </c>
      <c r="N90" s="49">
        <f>AVERAGE('26.09 Bukasa-Wakiso'!N90,'28.09 Bukasa-Wakiso-24h'!N90)</f>
        <v>0</v>
      </c>
      <c r="O90" s="15">
        <f t="shared" si="34"/>
        <v>0</v>
      </c>
      <c r="P90" s="15">
        <f t="shared" si="35"/>
        <v>2</v>
      </c>
      <c r="R90" s="8"/>
      <c r="T90"/>
    </row>
    <row r="91" spans="2:20" ht="23.1" customHeight="1" x14ac:dyDescent="0.25">
      <c r="B91" s="23" t="s">
        <v>131</v>
      </c>
      <c r="C91" s="49">
        <f>AVERAGE('26.09 Bukasa-Wakiso'!C91,'28.09 Bukasa-Wakiso-24h'!C91)</f>
        <v>0.5</v>
      </c>
      <c r="D91" s="49">
        <f>AVERAGE('26.09 Bukasa-Wakiso'!D91,'28.09 Bukasa-Wakiso-24h'!D91)</f>
        <v>0</v>
      </c>
      <c r="E91" s="49">
        <f>AVERAGE('26.09 Bukasa-Wakiso'!E91,'28.09 Bukasa-Wakiso-24h'!E91)</f>
        <v>0</v>
      </c>
      <c r="F91" s="49">
        <f>AVERAGE('26.09 Bukasa-Wakiso'!F91,'28.09 Bukasa-Wakiso-24h'!F91)</f>
        <v>0</v>
      </c>
      <c r="G91" s="49">
        <f>AVERAGE('26.09 Bukasa-Wakiso'!G91,'28.09 Bukasa-Wakiso-24h'!G91)</f>
        <v>0</v>
      </c>
      <c r="H91" s="49">
        <f>AVERAGE('26.09 Bukasa-Wakiso'!H91,'28.09 Bukasa-Wakiso-24h'!H91)</f>
        <v>0</v>
      </c>
      <c r="I91" s="49">
        <f>AVERAGE('26.09 Bukasa-Wakiso'!I91,'28.09 Bukasa-Wakiso-24h'!I91)</f>
        <v>0</v>
      </c>
      <c r="J91" s="49">
        <f>AVERAGE('26.09 Bukasa-Wakiso'!J91,'28.09 Bukasa-Wakiso-24h'!J91)</f>
        <v>0</v>
      </c>
      <c r="K91" s="49">
        <f>AVERAGE('26.09 Bukasa-Wakiso'!K91,'28.09 Bukasa-Wakiso-24h'!K91)</f>
        <v>0</v>
      </c>
      <c r="L91" s="49">
        <f>AVERAGE('26.09 Bukasa-Wakiso'!L91,'28.09 Bukasa-Wakiso-24h'!L91)</f>
        <v>0</v>
      </c>
      <c r="M91" s="49">
        <f>AVERAGE('26.09 Bukasa-Wakiso'!M91,'28.09 Bukasa-Wakiso-24h'!M91)</f>
        <v>0</v>
      </c>
      <c r="N91" s="49">
        <f>AVERAGE('26.09 Bukasa-Wakiso'!N91,'28.09 Bukasa-Wakiso-24h'!N91)</f>
        <v>0</v>
      </c>
      <c r="O91" s="15">
        <f t="shared" si="34"/>
        <v>0.5</v>
      </c>
      <c r="P91" s="15">
        <f t="shared" si="35"/>
        <v>0.5</v>
      </c>
      <c r="R91" s="8"/>
      <c r="T91"/>
    </row>
    <row r="92" spans="2:20" ht="23.1" customHeight="1" x14ac:dyDescent="0.25">
      <c r="B92" s="25" t="s">
        <v>132</v>
      </c>
      <c r="C92" s="49">
        <f>AVERAGE('26.09 Bukasa-Wakiso'!C92,'28.09 Bukasa-Wakiso-24h'!C92)</f>
        <v>0</v>
      </c>
      <c r="D92" s="49">
        <f>AVERAGE('26.09 Bukasa-Wakiso'!D92,'28.09 Bukasa-Wakiso-24h'!D92)</f>
        <v>0</v>
      </c>
      <c r="E92" s="49">
        <f>AVERAGE('26.09 Bukasa-Wakiso'!E92,'28.09 Bukasa-Wakiso-24h'!E92)</f>
        <v>0</v>
      </c>
      <c r="F92" s="49">
        <f>AVERAGE('26.09 Bukasa-Wakiso'!F92,'28.09 Bukasa-Wakiso-24h'!F92)</f>
        <v>0</v>
      </c>
      <c r="G92" s="49">
        <f>AVERAGE('26.09 Bukasa-Wakiso'!G92,'28.09 Bukasa-Wakiso-24h'!G92)</f>
        <v>0</v>
      </c>
      <c r="H92" s="49">
        <f>AVERAGE('26.09 Bukasa-Wakiso'!H92,'28.09 Bukasa-Wakiso-24h'!H92)</f>
        <v>0</v>
      </c>
      <c r="I92" s="49">
        <f>AVERAGE('26.09 Bukasa-Wakiso'!I92,'28.09 Bukasa-Wakiso-24h'!I92)</f>
        <v>0</v>
      </c>
      <c r="J92" s="49">
        <f>AVERAGE('26.09 Bukasa-Wakiso'!J92,'28.09 Bukasa-Wakiso-24h'!J92)</f>
        <v>0</v>
      </c>
      <c r="K92" s="49">
        <f>AVERAGE('26.09 Bukasa-Wakiso'!K92,'28.09 Bukasa-Wakiso-24h'!K92)</f>
        <v>0</v>
      </c>
      <c r="L92" s="49">
        <f>AVERAGE('26.09 Bukasa-Wakiso'!L92,'28.09 Bukasa-Wakiso-24h'!L92)</f>
        <v>0</v>
      </c>
      <c r="M92" s="49">
        <f>AVERAGE('26.09 Bukasa-Wakiso'!M92,'28.09 Bukasa-Wakiso-24h'!M92)</f>
        <v>0</v>
      </c>
      <c r="N92" s="49">
        <f>AVERAGE('26.09 Bukasa-Wakiso'!N92,'28.09 Bukasa-Wakiso-24h'!N92)</f>
        <v>0</v>
      </c>
      <c r="O92" s="15">
        <f t="shared" si="34"/>
        <v>0</v>
      </c>
      <c r="P92" s="15">
        <f t="shared" si="35"/>
        <v>0</v>
      </c>
      <c r="R92" s="8"/>
      <c r="T92"/>
    </row>
    <row r="93" spans="2:20" ht="23.1" customHeight="1" x14ac:dyDescent="0.25">
      <c r="B93" s="23" t="s">
        <v>133</v>
      </c>
      <c r="C93" s="49">
        <f>AVERAGE('26.09 Bukasa-Wakiso'!C93,'28.09 Bukasa-Wakiso-24h'!C93)</f>
        <v>0</v>
      </c>
      <c r="D93" s="49">
        <f>AVERAGE('26.09 Bukasa-Wakiso'!D93,'28.09 Bukasa-Wakiso-24h'!D93)</f>
        <v>0</v>
      </c>
      <c r="E93" s="49">
        <f>AVERAGE('26.09 Bukasa-Wakiso'!E93,'28.09 Bukasa-Wakiso-24h'!E93)</f>
        <v>0</v>
      </c>
      <c r="F93" s="49">
        <f>AVERAGE('26.09 Bukasa-Wakiso'!F93,'28.09 Bukasa-Wakiso-24h'!F93)</f>
        <v>0</v>
      </c>
      <c r="G93" s="49">
        <f>AVERAGE('26.09 Bukasa-Wakiso'!G93,'28.09 Bukasa-Wakiso-24h'!G93)</f>
        <v>0</v>
      </c>
      <c r="H93" s="49">
        <f>AVERAGE('26.09 Bukasa-Wakiso'!H93,'28.09 Bukasa-Wakiso-24h'!H93)</f>
        <v>0</v>
      </c>
      <c r="I93" s="49">
        <f>AVERAGE('26.09 Bukasa-Wakiso'!I93,'28.09 Bukasa-Wakiso-24h'!I93)</f>
        <v>0</v>
      </c>
      <c r="J93" s="49">
        <f>AVERAGE('26.09 Bukasa-Wakiso'!J93,'28.09 Bukasa-Wakiso-24h'!J93)</f>
        <v>0</v>
      </c>
      <c r="K93" s="49">
        <f>AVERAGE('26.09 Bukasa-Wakiso'!K93,'28.09 Bukasa-Wakiso-24h'!K93)</f>
        <v>0</v>
      </c>
      <c r="L93" s="49">
        <f>AVERAGE('26.09 Bukasa-Wakiso'!L93,'28.09 Bukasa-Wakiso-24h'!L93)</f>
        <v>0</v>
      </c>
      <c r="M93" s="49">
        <f>AVERAGE('26.09 Bukasa-Wakiso'!M93,'28.09 Bukasa-Wakiso-24h'!M93)</f>
        <v>0.5</v>
      </c>
      <c r="N93" s="49">
        <f>AVERAGE('26.09 Bukasa-Wakiso'!N93,'28.09 Bukasa-Wakiso-24h'!N93)</f>
        <v>0</v>
      </c>
      <c r="O93" s="15">
        <f t="shared" si="34"/>
        <v>0</v>
      </c>
      <c r="P93" s="15">
        <f t="shared" si="35"/>
        <v>0.5</v>
      </c>
      <c r="R93" s="8"/>
      <c r="T93"/>
    </row>
    <row r="94" spans="2:20" ht="23.1" customHeight="1" x14ac:dyDescent="0.25">
      <c r="B94" s="24" t="s">
        <v>134</v>
      </c>
      <c r="C94" s="49">
        <f>AVERAGE('26.09 Bukasa-Wakiso'!C94,'28.09 Bukasa-Wakiso-24h'!C94)</f>
        <v>0</v>
      </c>
      <c r="D94" s="49">
        <f>AVERAGE('26.09 Bukasa-Wakiso'!D94,'28.09 Bukasa-Wakiso-24h'!D94)</f>
        <v>0</v>
      </c>
      <c r="E94" s="49">
        <f>AVERAGE('26.09 Bukasa-Wakiso'!E94,'28.09 Bukasa-Wakiso-24h'!E94)</f>
        <v>0</v>
      </c>
      <c r="F94" s="49">
        <f>AVERAGE('26.09 Bukasa-Wakiso'!F94,'28.09 Bukasa-Wakiso-24h'!F94)</f>
        <v>0</v>
      </c>
      <c r="G94" s="49">
        <f>AVERAGE('26.09 Bukasa-Wakiso'!G94,'28.09 Bukasa-Wakiso-24h'!G94)</f>
        <v>0</v>
      </c>
      <c r="H94" s="49">
        <f>AVERAGE('26.09 Bukasa-Wakiso'!H94,'28.09 Bukasa-Wakiso-24h'!H94)</f>
        <v>0</v>
      </c>
      <c r="I94" s="49">
        <f>AVERAGE('26.09 Bukasa-Wakiso'!I94,'28.09 Bukasa-Wakiso-24h'!I94)</f>
        <v>1</v>
      </c>
      <c r="J94" s="49">
        <f>AVERAGE('26.09 Bukasa-Wakiso'!J94,'28.09 Bukasa-Wakiso-24h'!J94)</f>
        <v>0</v>
      </c>
      <c r="K94" s="49">
        <f>AVERAGE('26.09 Bukasa-Wakiso'!K94,'28.09 Bukasa-Wakiso-24h'!K94)</f>
        <v>0</v>
      </c>
      <c r="L94" s="49">
        <f>AVERAGE('26.09 Bukasa-Wakiso'!L94,'28.09 Bukasa-Wakiso-24h'!L94)</f>
        <v>0</v>
      </c>
      <c r="M94" s="49">
        <f>AVERAGE('26.09 Bukasa-Wakiso'!M94,'28.09 Bukasa-Wakiso-24h'!M94)</f>
        <v>1</v>
      </c>
      <c r="N94" s="49">
        <f>AVERAGE('26.09 Bukasa-Wakiso'!N94,'28.09 Bukasa-Wakiso-24h'!N94)</f>
        <v>0</v>
      </c>
      <c r="O94" s="15">
        <f t="shared" si="34"/>
        <v>1</v>
      </c>
      <c r="P94" s="15">
        <f t="shared" si="35"/>
        <v>2</v>
      </c>
      <c r="R94" s="8"/>
      <c r="T94"/>
    </row>
    <row r="95" spans="2:20" ht="23.1" customHeight="1" x14ac:dyDescent="0.25">
      <c r="B95" s="23" t="s">
        <v>135</v>
      </c>
      <c r="C95" s="49">
        <f>AVERAGE('26.09 Bukasa-Wakiso'!C95,'28.09 Bukasa-Wakiso-24h'!C95)</f>
        <v>0</v>
      </c>
      <c r="D95" s="49">
        <f>AVERAGE('26.09 Bukasa-Wakiso'!D95,'28.09 Bukasa-Wakiso-24h'!D95)</f>
        <v>0</v>
      </c>
      <c r="E95" s="49">
        <f>AVERAGE('26.09 Bukasa-Wakiso'!E95,'28.09 Bukasa-Wakiso-24h'!E95)</f>
        <v>0</v>
      </c>
      <c r="F95" s="49">
        <f>AVERAGE('26.09 Bukasa-Wakiso'!F95,'28.09 Bukasa-Wakiso-24h'!F95)</f>
        <v>0</v>
      </c>
      <c r="G95" s="49">
        <f>AVERAGE('26.09 Bukasa-Wakiso'!G95,'28.09 Bukasa-Wakiso-24h'!G95)</f>
        <v>0</v>
      </c>
      <c r="H95" s="49">
        <f>AVERAGE('26.09 Bukasa-Wakiso'!H95,'28.09 Bukasa-Wakiso-24h'!H95)</f>
        <v>0</v>
      </c>
      <c r="I95" s="49">
        <f>AVERAGE('26.09 Bukasa-Wakiso'!I95,'28.09 Bukasa-Wakiso-24h'!I95)</f>
        <v>0</v>
      </c>
      <c r="J95" s="49">
        <f>AVERAGE('26.09 Bukasa-Wakiso'!J95,'28.09 Bukasa-Wakiso-24h'!J95)</f>
        <v>0</v>
      </c>
      <c r="K95" s="49">
        <f>AVERAGE('26.09 Bukasa-Wakiso'!K95,'28.09 Bukasa-Wakiso-24h'!K95)</f>
        <v>0</v>
      </c>
      <c r="L95" s="49">
        <f>AVERAGE('26.09 Bukasa-Wakiso'!L95,'28.09 Bukasa-Wakiso-24h'!L95)</f>
        <v>0</v>
      </c>
      <c r="M95" s="49">
        <f>AVERAGE('26.09 Bukasa-Wakiso'!M95,'28.09 Bukasa-Wakiso-24h'!M95)</f>
        <v>0.5</v>
      </c>
      <c r="N95" s="49">
        <f>AVERAGE('26.09 Bukasa-Wakiso'!N95,'28.09 Bukasa-Wakiso-24h'!N95)</f>
        <v>0</v>
      </c>
      <c r="O95" s="15">
        <f t="shared" si="34"/>
        <v>0</v>
      </c>
      <c r="P95" s="15">
        <f t="shared" si="35"/>
        <v>0.5</v>
      </c>
      <c r="R95" s="8"/>
      <c r="T95"/>
    </row>
    <row r="96" spans="2:20" ht="23.1" customHeight="1" x14ac:dyDescent="0.25">
      <c r="B96" s="25" t="s">
        <v>136</v>
      </c>
      <c r="C96" s="49">
        <f>AVERAGE('26.09 Bukasa-Wakiso'!C96,'28.09 Bukasa-Wakiso-24h'!C96)</f>
        <v>0</v>
      </c>
      <c r="D96" s="49">
        <f>AVERAGE('26.09 Bukasa-Wakiso'!D96,'28.09 Bukasa-Wakiso-24h'!D96)</f>
        <v>0</v>
      </c>
      <c r="E96" s="49">
        <f>AVERAGE('26.09 Bukasa-Wakiso'!E96,'28.09 Bukasa-Wakiso-24h'!E96)</f>
        <v>0.5</v>
      </c>
      <c r="F96" s="49">
        <f>AVERAGE('26.09 Bukasa-Wakiso'!F96,'28.09 Bukasa-Wakiso-24h'!F96)</f>
        <v>0</v>
      </c>
      <c r="G96" s="49">
        <f>AVERAGE('26.09 Bukasa-Wakiso'!G96,'28.09 Bukasa-Wakiso-24h'!G96)</f>
        <v>0</v>
      </c>
      <c r="H96" s="49">
        <f>AVERAGE('26.09 Bukasa-Wakiso'!H96,'28.09 Bukasa-Wakiso-24h'!H96)</f>
        <v>0</v>
      </c>
      <c r="I96" s="49">
        <f>AVERAGE('26.09 Bukasa-Wakiso'!I96,'28.09 Bukasa-Wakiso-24h'!I96)</f>
        <v>0</v>
      </c>
      <c r="J96" s="49">
        <f>AVERAGE('26.09 Bukasa-Wakiso'!J96,'28.09 Bukasa-Wakiso-24h'!J96)</f>
        <v>0</v>
      </c>
      <c r="K96" s="49">
        <f>AVERAGE('26.09 Bukasa-Wakiso'!K96,'28.09 Bukasa-Wakiso-24h'!K96)</f>
        <v>0</v>
      </c>
      <c r="L96" s="49">
        <f>AVERAGE('26.09 Bukasa-Wakiso'!L96,'28.09 Bukasa-Wakiso-24h'!L96)</f>
        <v>0</v>
      </c>
      <c r="M96" s="49">
        <f>AVERAGE('26.09 Bukasa-Wakiso'!M96,'28.09 Bukasa-Wakiso-24h'!M96)</f>
        <v>0.5</v>
      </c>
      <c r="N96" s="49">
        <f>AVERAGE('26.09 Bukasa-Wakiso'!N96,'28.09 Bukasa-Wakiso-24h'!N96)</f>
        <v>0</v>
      </c>
      <c r="O96" s="15">
        <f t="shared" si="34"/>
        <v>0.5</v>
      </c>
      <c r="P96" s="15">
        <f t="shared" si="35"/>
        <v>1</v>
      </c>
      <c r="R96" s="8"/>
      <c r="T96"/>
    </row>
    <row r="97" spans="2:20" ht="23.1" customHeight="1" x14ac:dyDescent="0.25">
      <c r="B97" s="23" t="s">
        <v>137</v>
      </c>
      <c r="C97" s="49">
        <f>AVERAGE('26.09 Bukasa-Wakiso'!C97,'28.09 Bukasa-Wakiso-24h'!C97)</f>
        <v>0</v>
      </c>
      <c r="D97" s="49">
        <f>AVERAGE('26.09 Bukasa-Wakiso'!D97,'28.09 Bukasa-Wakiso-24h'!D97)</f>
        <v>0</v>
      </c>
      <c r="E97" s="49">
        <f>AVERAGE('26.09 Bukasa-Wakiso'!E97,'28.09 Bukasa-Wakiso-24h'!E97)</f>
        <v>0.5</v>
      </c>
      <c r="F97" s="49">
        <f>AVERAGE('26.09 Bukasa-Wakiso'!F97,'28.09 Bukasa-Wakiso-24h'!F97)</f>
        <v>0.5</v>
      </c>
      <c r="G97" s="49">
        <f>AVERAGE('26.09 Bukasa-Wakiso'!G97,'28.09 Bukasa-Wakiso-24h'!G97)</f>
        <v>0</v>
      </c>
      <c r="H97" s="49">
        <f>AVERAGE('26.09 Bukasa-Wakiso'!H97,'28.09 Bukasa-Wakiso-24h'!H97)</f>
        <v>0</v>
      </c>
      <c r="I97" s="49">
        <f>AVERAGE('26.09 Bukasa-Wakiso'!I97,'28.09 Bukasa-Wakiso-24h'!I97)</f>
        <v>0</v>
      </c>
      <c r="J97" s="49">
        <f>AVERAGE('26.09 Bukasa-Wakiso'!J97,'28.09 Bukasa-Wakiso-24h'!J97)</f>
        <v>0</v>
      </c>
      <c r="K97" s="49">
        <f>AVERAGE('26.09 Bukasa-Wakiso'!K97,'28.09 Bukasa-Wakiso-24h'!K97)</f>
        <v>0</v>
      </c>
      <c r="L97" s="49">
        <f>AVERAGE('26.09 Bukasa-Wakiso'!L97,'28.09 Bukasa-Wakiso-24h'!L97)</f>
        <v>0</v>
      </c>
      <c r="M97" s="49">
        <f>AVERAGE('26.09 Bukasa-Wakiso'!M97,'28.09 Bukasa-Wakiso-24h'!M97)</f>
        <v>0</v>
      </c>
      <c r="N97" s="49">
        <f>AVERAGE('26.09 Bukasa-Wakiso'!N97,'28.09 Bukasa-Wakiso-24h'!N97)</f>
        <v>0</v>
      </c>
      <c r="O97" s="15">
        <f t="shared" si="34"/>
        <v>1</v>
      </c>
      <c r="P97" s="15">
        <f t="shared" si="35"/>
        <v>1</v>
      </c>
      <c r="R97" s="8"/>
      <c r="T97"/>
    </row>
    <row r="98" spans="2:20" ht="23.1" customHeight="1" x14ac:dyDescent="0.25">
      <c r="B98" s="24" t="s">
        <v>138</v>
      </c>
      <c r="C98" s="49">
        <f>AVERAGE('26.09 Bukasa-Wakiso'!C98,'28.09 Bukasa-Wakiso-24h'!C98)</f>
        <v>2</v>
      </c>
      <c r="D98" s="49">
        <f>AVERAGE('26.09 Bukasa-Wakiso'!D98,'28.09 Bukasa-Wakiso-24h'!D98)</f>
        <v>1</v>
      </c>
      <c r="E98" s="49">
        <f>AVERAGE('26.09 Bukasa-Wakiso'!E98,'28.09 Bukasa-Wakiso-24h'!E98)</f>
        <v>0.5</v>
      </c>
      <c r="F98" s="49">
        <f>AVERAGE('26.09 Bukasa-Wakiso'!F98,'28.09 Bukasa-Wakiso-24h'!F98)</f>
        <v>0.5</v>
      </c>
      <c r="G98" s="49">
        <f>AVERAGE('26.09 Bukasa-Wakiso'!G98,'28.09 Bukasa-Wakiso-24h'!G98)</f>
        <v>0</v>
      </c>
      <c r="H98" s="49">
        <f>AVERAGE('26.09 Bukasa-Wakiso'!H98,'28.09 Bukasa-Wakiso-24h'!H98)</f>
        <v>0</v>
      </c>
      <c r="I98" s="49">
        <f>AVERAGE('26.09 Bukasa-Wakiso'!I98,'28.09 Bukasa-Wakiso-24h'!I98)</f>
        <v>0.5</v>
      </c>
      <c r="J98" s="49">
        <f>AVERAGE('26.09 Bukasa-Wakiso'!J98,'28.09 Bukasa-Wakiso-24h'!J98)</f>
        <v>0</v>
      </c>
      <c r="K98" s="49">
        <f>AVERAGE('26.09 Bukasa-Wakiso'!K98,'28.09 Bukasa-Wakiso-24h'!K98)</f>
        <v>0</v>
      </c>
      <c r="L98" s="49">
        <f>AVERAGE('26.09 Bukasa-Wakiso'!L98,'28.09 Bukasa-Wakiso-24h'!L98)</f>
        <v>0</v>
      </c>
      <c r="M98" s="49">
        <f>AVERAGE('26.09 Bukasa-Wakiso'!M98,'28.09 Bukasa-Wakiso-24h'!M98)</f>
        <v>3.5</v>
      </c>
      <c r="N98" s="49">
        <f>AVERAGE('26.09 Bukasa-Wakiso'!N98,'28.09 Bukasa-Wakiso-24h'!N98)</f>
        <v>0</v>
      </c>
      <c r="O98" s="15">
        <f t="shared" si="34"/>
        <v>4.5</v>
      </c>
      <c r="P98" s="15">
        <f t="shared" si="35"/>
        <v>8</v>
      </c>
      <c r="R98" s="8"/>
      <c r="T98"/>
    </row>
    <row r="99" spans="2:20" ht="23.1" customHeight="1" x14ac:dyDescent="0.25">
      <c r="B99" s="23" t="s">
        <v>139</v>
      </c>
      <c r="C99" s="49">
        <f>AVERAGE('26.09 Bukasa-Wakiso'!C99,'28.09 Bukasa-Wakiso-24h'!C99)</f>
        <v>1</v>
      </c>
      <c r="D99" s="49">
        <f>AVERAGE('26.09 Bukasa-Wakiso'!D99,'28.09 Bukasa-Wakiso-24h'!D99)</f>
        <v>0</v>
      </c>
      <c r="E99" s="49">
        <f>AVERAGE('26.09 Bukasa-Wakiso'!E99,'28.09 Bukasa-Wakiso-24h'!E99)</f>
        <v>0</v>
      </c>
      <c r="F99" s="49">
        <f>AVERAGE('26.09 Bukasa-Wakiso'!F99,'28.09 Bukasa-Wakiso-24h'!F99)</f>
        <v>2</v>
      </c>
      <c r="G99" s="49">
        <f>AVERAGE('26.09 Bukasa-Wakiso'!G99,'28.09 Bukasa-Wakiso-24h'!G99)</f>
        <v>0</v>
      </c>
      <c r="H99" s="49">
        <f>AVERAGE('26.09 Bukasa-Wakiso'!H99,'28.09 Bukasa-Wakiso-24h'!H99)</f>
        <v>0</v>
      </c>
      <c r="I99" s="49">
        <f>AVERAGE('26.09 Bukasa-Wakiso'!I99,'28.09 Bukasa-Wakiso-24h'!I99)</f>
        <v>0</v>
      </c>
      <c r="J99" s="49">
        <f>AVERAGE('26.09 Bukasa-Wakiso'!J99,'28.09 Bukasa-Wakiso-24h'!J99)</f>
        <v>0</v>
      </c>
      <c r="K99" s="49">
        <f>AVERAGE('26.09 Bukasa-Wakiso'!K99,'28.09 Bukasa-Wakiso-24h'!K99)</f>
        <v>0</v>
      </c>
      <c r="L99" s="49">
        <f>AVERAGE('26.09 Bukasa-Wakiso'!L99,'28.09 Bukasa-Wakiso-24h'!L99)</f>
        <v>0</v>
      </c>
      <c r="M99" s="49">
        <f>AVERAGE('26.09 Bukasa-Wakiso'!M99,'28.09 Bukasa-Wakiso-24h'!M99)</f>
        <v>2.5</v>
      </c>
      <c r="N99" s="49">
        <f>AVERAGE('26.09 Bukasa-Wakiso'!N99,'28.09 Bukasa-Wakiso-24h'!N99)</f>
        <v>0</v>
      </c>
      <c r="O99" s="15">
        <f t="shared" si="34"/>
        <v>3</v>
      </c>
      <c r="P99" s="15">
        <f t="shared" si="35"/>
        <v>5.5</v>
      </c>
      <c r="R99" s="8"/>
      <c r="T99"/>
    </row>
    <row r="100" spans="2:20" ht="23.1" customHeight="1" x14ac:dyDescent="0.25">
      <c r="B100" s="25" t="s">
        <v>140</v>
      </c>
      <c r="C100" s="49">
        <f>AVERAGE('26.09 Bukasa-Wakiso'!C100,'28.09 Bukasa-Wakiso-24h'!C100)</f>
        <v>0.5</v>
      </c>
      <c r="D100" s="49">
        <f>AVERAGE('26.09 Bukasa-Wakiso'!D100,'28.09 Bukasa-Wakiso-24h'!D100)</f>
        <v>2</v>
      </c>
      <c r="E100" s="49">
        <f>AVERAGE('26.09 Bukasa-Wakiso'!E100,'28.09 Bukasa-Wakiso-24h'!E100)</f>
        <v>0.5</v>
      </c>
      <c r="F100" s="49">
        <f>AVERAGE('26.09 Bukasa-Wakiso'!F100,'28.09 Bukasa-Wakiso-24h'!F100)</f>
        <v>1</v>
      </c>
      <c r="G100" s="49">
        <f>AVERAGE('26.09 Bukasa-Wakiso'!G100,'28.09 Bukasa-Wakiso-24h'!G100)</f>
        <v>0</v>
      </c>
      <c r="H100" s="49">
        <f>AVERAGE('26.09 Bukasa-Wakiso'!H100,'28.09 Bukasa-Wakiso-24h'!H100)</f>
        <v>0</v>
      </c>
      <c r="I100" s="49">
        <f>AVERAGE('26.09 Bukasa-Wakiso'!I100,'28.09 Bukasa-Wakiso-24h'!I100)</f>
        <v>1</v>
      </c>
      <c r="J100" s="49">
        <f>AVERAGE('26.09 Bukasa-Wakiso'!J100,'28.09 Bukasa-Wakiso-24h'!J100)</f>
        <v>0</v>
      </c>
      <c r="K100" s="49">
        <f>AVERAGE('26.09 Bukasa-Wakiso'!K100,'28.09 Bukasa-Wakiso-24h'!K100)</f>
        <v>0</v>
      </c>
      <c r="L100" s="49">
        <f>AVERAGE('26.09 Bukasa-Wakiso'!L100,'28.09 Bukasa-Wakiso-24h'!L100)</f>
        <v>0</v>
      </c>
      <c r="M100" s="49">
        <f>AVERAGE('26.09 Bukasa-Wakiso'!M100,'28.09 Bukasa-Wakiso-24h'!M100)</f>
        <v>1</v>
      </c>
      <c r="N100" s="49">
        <f>AVERAGE('26.09 Bukasa-Wakiso'!N100,'28.09 Bukasa-Wakiso-24h'!N100)</f>
        <v>0</v>
      </c>
      <c r="O100" s="15">
        <f t="shared" si="34"/>
        <v>5</v>
      </c>
      <c r="P100" s="15">
        <f t="shared" si="35"/>
        <v>6</v>
      </c>
      <c r="R100" s="8"/>
      <c r="T100"/>
    </row>
    <row r="101" spans="2:20" ht="23.1" customHeight="1" x14ac:dyDescent="0.25">
      <c r="B101" s="23" t="s">
        <v>141</v>
      </c>
      <c r="C101" s="49">
        <f>AVERAGE('26.09 Bukasa-Wakiso'!C101,'28.09 Bukasa-Wakiso-24h'!C101)</f>
        <v>0.5</v>
      </c>
      <c r="D101" s="49">
        <f>AVERAGE('26.09 Bukasa-Wakiso'!D101,'28.09 Bukasa-Wakiso-24h'!D101)</f>
        <v>0.5</v>
      </c>
      <c r="E101" s="49">
        <f>AVERAGE('26.09 Bukasa-Wakiso'!E101,'28.09 Bukasa-Wakiso-24h'!E101)</f>
        <v>0</v>
      </c>
      <c r="F101" s="49">
        <f>AVERAGE('26.09 Bukasa-Wakiso'!F101,'28.09 Bukasa-Wakiso-24h'!F101)</f>
        <v>1.5</v>
      </c>
      <c r="G101" s="49">
        <f>AVERAGE('26.09 Bukasa-Wakiso'!G101,'28.09 Bukasa-Wakiso-24h'!G101)</f>
        <v>0</v>
      </c>
      <c r="H101" s="49">
        <f>AVERAGE('26.09 Bukasa-Wakiso'!H101,'28.09 Bukasa-Wakiso-24h'!H101)</f>
        <v>0</v>
      </c>
      <c r="I101" s="49">
        <f>AVERAGE('26.09 Bukasa-Wakiso'!I101,'28.09 Bukasa-Wakiso-24h'!I101)</f>
        <v>0</v>
      </c>
      <c r="J101" s="49">
        <f>AVERAGE('26.09 Bukasa-Wakiso'!J101,'28.09 Bukasa-Wakiso-24h'!J101)</f>
        <v>0</v>
      </c>
      <c r="K101" s="49">
        <f>AVERAGE('26.09 Bukasa-Wakiso'!K101,'28.09 Bukasa-Wakiso-24h'!K101)</f>
        <v>0</v>
      </c>
      <c r="L101" s="49">
        <f>AVERAGE('26.09 Bukasa-Wakiso'!L101,'28.09 Bukasa-Wakiso-24h'!L101)</f>
        <v>0</v>
      </c>
      <c r="M101" s="49">
        <f>AVERAGE('26.09 Bukasa-Wakiso'!M101,'28.09 Bukasa-Wakiso-24h'!M101)</f>
        <v>2</v>
      </c>
      <c r="N101" s="49">
        <f>AVERAGE('26.09 Bukasa-Wakiso'!N101,'28.09 Bukasa-Wakiso-24h'!N101)</f>
        <v>0</v>
      </c>
      <c r="O101" s="15">
        <f t="shared" si="34"/>
        <v>2.5</v>
      </c>
      <c r="P101" s="15">
        <f t="shared" si="35"/>
        <v>4.5</v>
      </c>
      <c r="R101" s="8"/>
      <c r="T101"/>
    </row>
    <row r="102" spans="2:20" ht="23.1" customHeight="1" x14ac:dyDescent="0.25">
      <c r="B102" s="24" t="s">
        <v>142</v>
      </c>
      <c r="C102" s="49">
        <f>AVERAGE('26.09 Bukasa-Wakiso'!C102,'28.09 Bukasa-Wakiso-24h'!C102)</f>
        <v>5</v>
      </c>
      <c r="D102" s="49">
        <f>AVERAGE('26.09 Bukasa-Wakiso'!D102,'28.09 Bukasa-Wakiso-24h'!D102)</f>
        <v>1.5</v>
      </c>
      <c r="E102" s="49">
        <f>AVERAGE('26.09 Bukasa-Wakiso'!E102,'28.09 Bukasa-Wakiso-24h'!E102)</f>
        <v>1.5</v>
      </c>
      <c r="F102" s="49">
        <f>AVERAGE('26.09 Bukasa-Wakiso'!F102,'28.09 Bukasa-Wakiso-24h'!F102)</f>
        <v>2</v>
      </c>
      <c r="G102" s="49">
        <f>AVERAGE('26.09 Bukasa-Wakiso'!G102,'28.09 Bukasa-Wakiso-24h'!G102)</f>
        <v>0</v>
      </c>
      <c r="H102" s="49">
        <f>AVERAGE('26.09 Bukasa-Wakiso'!H102,'28.09 Bukasa-Wakiso-24h'!H102)</f>
        <v>0</v>
      </c>
      <c r="I102" s="49">
        <f>AVERAGE('26.09 Bukasa-Wakiso'!I102,'28.09 Bukasa-Wakiso-24h'!I102)</f>
        <v>1.5</v>
      </c>
      <c r="J102" s="49">
        <f>AVERAGE('26.09 Bukasa-Wakiso'!J102,'28.09 Bukasa-Wakiso-24h'!J102)</f>
        <v>0.5</v>
      </c>
      <c r="K102" s="49">
        <f>AVERAGE('26.09 Bukasa-Wakiso'!K102,'28.09 Bukasa-Wakiso-24h'!K102)</f>
        <v>0</v>
      </c>
      <c r="L102" s="49">
        <f>AVERAGE('26.09 Bukasa-Wakiso'!L102,'28.09 Bukasa-Wakiso-24h'!L102)</f>
        <v>0</v>
      </c>
      <c r="M102" s="49">
        <f>AVERAGE('26.09 Bukasa-Wakiso'!M102,'28.09 Bukasa-Wakiso-24h'!M102)</f>
        <v>6.5</v>
      </c>
      <c r="N102" s="49">
        <f>AVERAGE('26.09 Bukasa-Wakiso'!N102,'28.09 Bukasa-Wakiso-24h'!N102)</f>
        <v>0</v>
      </c>
      <c r="O102" s="15">
        <f t="shared" si="34"/>
        <v>12</v>
      </c>
      <c r="P102" s="15">
        <f t="shared" si="35"/>
        <v>18.5</v>
      </c>
      <c r="R102" s="8"/>
      <c r="T102"/>
    </row>
    <row r="103" spans="2:20" ht="23.1" customHeight="1" x14ac:dyDescent="0.25">
      <c r="B103" s="23" t="s">
        <v>143</v>
      </c>
      <c r="C103" s="49">
        <f>AVERAGE('26.09 Bukasa-Wakiso'!C103,'28.09 Bukasa-Wakiso-24h'!C103)</f>
        <v>7.5</v>
      </c>
      <c r="D103" s="49">
        <f>AVERAGE('26.09 Bukasa-Wakiso'!D103,'28.09 Bukasa-Wakiso-24h'!D103)</f>
        <v>2</v>
      </c>
      <c r="E103" s="49">
        <f>AVERAGE('26.09 Bukasa-Wakiso'!E103,'28.09 Bukasa-Wakiso-24h'!E103)</f>
        <v>2</v>
      </c>
      <c r="F103" s="49">
        <f>AVERAGE('26.09 Bukasa-Wakiso'!F103,'28.09 Bukasa-Wakiso-24h'!F103)</f>
        <v>2.5</v>
      </c>
      <c r="G103" s="49">
        <f>AVERAGE('26.09 Bukasa-Wakiso'!G103,'28.09 Bukasa-Wakiso-24h'!G103)</f>
        <v>0</v>
      </c>
      <c r="H103" s="49">
        <f>AVERAGE('26.09 Bukasa-Wakiso'!H103,'28.09 Bukasa-Wakiso-24h'!H103)</f>
        <v>0</v>
      </c>
      <c r="I103" s="49">
        <f>AVERAGE('26.09 Bukasa-Wakiso'!I103,'28.09 Bukasa-Wakiso-24h'!I103)</f>
        <v>1</v>
      </c>
      <c r="J103" s="49">
        <f>AVERAGE('26.09 Bukasa-Wakiso'!J103,'28.09 Bukasa-Wakiso-24h'!J103)</f>
        <v>0.5</v>
      </c>
      <c r="K103" s="49">
        <f>AVERAGE('26.09 Bukasa-Wakiso'!K103,'28.09 Bukasa-Wakiso-24h'!K103)</f>
        <v>0</v>
      </c>
      <c r="L103" s="49">
        <f>AVERAGE('26.09 Bukasa-Wakiso'!L103,'28.09 Bukasa-Wakiso-24h'!L103)</f>
        <v>0</v>
      </c>
      <c r="M103" s="49">
        <f>AVERAGE('26.09 Bukasa-Wakiso'!M103,'28.09 Bukasa-Wakiso-24h'!M103)</f>
        <v>8.5</v>
      </c>
      <c r="N103" s="49">
        <f>AVERAGE('26.09 Bukasa-Wakiso'!N103,'28.09 Bukasa-Wakiso-24h'!N103)</f>
        <v>0</v>
      </c>
      <c r="O103" s="15">
        <f t="shared" si="34"/>
        <v>15.5</v>
      </c>
      <c r="P103" s="15">
        <f t="shared" si="35"/>
        <v>24</v>
      </c>
      <c r="R103" s="8"/>
      <c r="T103"/>
    </row>
    <row r="104" spans="2:20" ht="23.1" customHeight="1" x14ac:dyDescent="0.25">
      <c r="B104" s="25" t="s">
        <v>144</v>
      </c>
      <c r="C104" s="49">
        <f>AVERAGE('26.09 Bukasa-Wakiso'!C104,'28.09 Bukasa-Wakiso-24h'!C104)</f>
        <v>12</v>
      </c>
      <c r="D104" s="49">
        <f>AVERAGE('26.09 Bukasa-Wakiso'!D104,'28.09 Bukasa-Wakiso-24h'!D104)</f>
        <v>1</v>
      </c>
      <c r="E104" s="49">
        <f>AVERAGE('26.09 Bukasa-Wakiso'!E104,'28.09 Bukasa-Wakiso-24h'!E104)</f>
        <v>0.5</v>
      </c>
      <c r="F104" s="49">
        <f>AVERAGE('26.09 Bukasa-Wakiso'!F104,'28.09 Bukasa-Wakiso-24h'!F104)</f>
        <v>1.5</v>
      </c>
      <c r="G104" s="49">
        <f>AVERAGE('26.09 Bukasa-Wakiso'!G104,'28.09 Bukasa-Wakiso-24h'!G104)</f>
        <v>0</v>
      </c>
      <c r="H104" s="49">
        <f>AVERAGE('26.09 Bukasa-Wakiso'!H104,'28.09 Bukasa-Wakiso-24h'!H104)</f>
        <v>0</v>
      </c>
      <c r="I104" s="49">
        <f>AVERAGE('26.09 Bukasa-Wakiso'!I104,'28.09 Bukasa-Wakiso-24h'!I104)</f>
        <v>0</v>
      </c>
      <c r="J104" s="49">
        <f>AVERAGE('26.09 Bukasa-Wakiso'!J104,'28.09 Bukasa-Wakiso-24h'!J104)</f>
        <v>1.5</v>
      </c>
      <c r="K104" s="49">
        <f>AVERAGE('26.09 Bukasa-Wakiso'!K104,'28.09 Bukasa-Wakiso-24h'!K104)</f>
        <v>0.5</v>
      </c>
      <c r="L104" s="49">
        <f>AVERAGE('26.09 Bukasa-Wakiso'!L104,'28.09 Bukasa-Wakiso-24h'!L104)</f>
        <v>0</v>
      </c>
      <c r="M104" s="49">
        <f>AVERAGE('26.09 Bukasa-Wakiso'!M104,'28.09 Bukasa-Wakiso-24h'!M104)</f>
        <v>10.5</v>
      </c>
      <c r="N104" s="49">
        <f>AVERAGE('26.09 Bukasa-Wakiso'!N104,'28.09 Bukasa-Wakiso-24h'!N104)</f>
        <v>0</v>
      </c>
      <c r="O104" s="15">
        <f t="shared" si="34"/>
        <v>17</v>
      </c>
      <c r="P104" s="15">
        <f t="shared" si="35"/>
        <v>27.5</v>
      </c>
      <c r="R104" s="8"/>
      <c r="T104"/>
    </row>
    <row r="105" spans="2:20" ht="23.1" customHeight="1" x14ac:dyDescent="0.25">
      <c r="B105" s="23" t="s">
        <v>145</v>
      </c>
      <c r="C105" s="49">
        <f>AVERAGE('26.09 Bukasa-Wakiso'!C105,'28.09 Bukasa-Wakiso-24h'!C105)</f>
        <v>6.5</v>
      </c>
      <c r="D105" s="49">
        <f>AVERAGE('26.09 Bukasa-Wakiso'!D105,'28.09 Bukasa-Wakiso-24h'!D105)</f>
        <v>0.5</v>
      </c>
      <c r="E105" s="49">
        <f>AVERAGE('26.09 Bukasa-Wakiso'!E105,'28.09 Bukasa-Wakiso-24h'!E105)</f>
        <v>1</v>
      </c>
      <c r="F105" s="49">
        <f>AVERAGE('26.09 Bukasa-Wakiso'!F105,'28.09 Bukasa-Wakiso-24h'!F105)</f>
        <v>1</v>
      </c>
      <c r="G105" s="49">
        <f>AVERAGE('26.09 Bukasa-Wakiso'!G105,'28.09 Bukasa-Wakiso-24h'!G105)</f>
        <v>0.5</v>
      </c>
      <c r="H105" s="49">
        <f>AVERAGE('26.09 Bukasa-Wakiso'!H105,'28.09 Bukasa-Wakiso-24h'!H105)</f>
        <v>0</v>
      </c>
      <c r="I105" s="49">
        <f>AVERAGE('26.09 Bukasa-Wakiso'!I105,'28.09 Bukasa-Wakiso-24h'!I105)</f>
        <v>1.5</v>
      </c>
      <c r="J105" s="49">
        <f>AVERAGE('26.09 Bukasa-Wakiso'!J105,'28.09 Bukasa-Wakiso-24h'!J105)</f>
        <v>0</v>
      </c>
      <c r="K105" s="49">
        <f>AVERAGE('26.09 Bukasa-Wakiso'!K105,'28.09 Bukasa-Wakiso-24h'!K105)</f>
        <v>0</v>
      </c>
      <c r="L105" s="49">
        <f>AVERAGE('26.09 Bukasa-Wakiso'!L105,'28.09 Bukasa-Wakiso-24h'!L105)</f>
        <v>0</v>
      </c>
      <c r="M105" s="49">
        <f>AVERAGE('26.09 Bukasa-Wakiso'!M105,'28.09 Bukasa-Wakiso-24h'!M105)</f>
        <v>9</v>
      </c>
      <c r="N105" s="49">
        <f>AVERAGE('26.09 Bukasa-Wakiso'!N105,'28.09 Bukasa-Wakiso-24h'!N105)</f>
        <v>0</v>
      </c>
      <c r="O105" s="15">
        <f t="shared" si="34"/>
        <v>11</v>
      </c>
      <c r="P105" s="15">
        <f t="shared" si="35"/>
        <v>20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389.21428571428567</v>
      </c>
      <c r="D106" s="16">
        <f>SUM(D10:D105)</f>
        <v>193.21428571428575</v>
      </c>
      <c r="E106" s="16">
        <f t="shared" ref="E106:P106" si="36">SUM(E10:E105)</f>
        <v>89.928571428571416</v>
      </c>
      <c r="F106" s="16">
        <f t="shared" si="36"/>
        <v>74.428571428571416</v>
      </c>
      <c r="G106" s="16">
        <f t="shared" si="36"/>
        <v>8.5</v>
      </c>
      <c r="H106" s="16">
        <f t="shared" si="36"/>
        <v>2.7142857142857144</v>
      </c>
      <c r="I106" s="16">
        <f t="shared" si="36"/>
        <v>119.28571428571432</v>
      </c>
      <c r="J106" s="16">
        <f t="shared" si="36"/>
        <v>24.5</v>
      </c>
      <c r="K106" s="16">
        <f t="shared" si="36"/>
        <v>4.6428571428571423</v>
      </c>
      <c r="L106" s="16">
        <f t="shared" si="36"/>
        <v>0</v>
      </c>
      <c r="M106" s="16">
        <f t="shared" si="36"/>
        <v>993.78571428571422</v>
      </c>
      <c r="N106" s="16">
        <f t="shared" si="36"/>
        <v>0.2857142857142857</v>
      </c>
      <c r="O106" s="16">
        <f>SUM(O10:O105)</f>
        <v>906.71428571428567</v>
      </c>
      <c r="P106" s="16">
        <f t="shared" si="36"/>
        <v>1900.4999999999998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7">C106/$P$106</f>
        <v>0.20479573044687488</v>
      </c>
      <c r="D107" s="43">
        <f t="shared" si="37"/>
        <v>0.10166497538241819</v>
      </c>
      <c r="E107" s="43">
        <f t="shared" si="37"/>
        <v>4.7318374863757659E-2</v>
      </c>
      <c r="F107" s="43">
        <f t="shared" si="37"/>
        <v>3.9162626376517455E-2</v>
      </c>
      <c r="G107" s="43">
        <f t="shared" si="37"/>
        <v>4.4725072349381745E-3</v>
      </c>
      <c r="H107" s="43">
        <f t="shared" si="37"/>
        <v>1.4281955876273163E-3</v>
      </c>
      <c r="I107" s="43">
        <f t="shared" si="37"/>
        <v>6.2765437666779444E-2</v>
      </c>
      <c r="J107" s="43">
        <f t="shared" si="37"/>
        <v>1.2891344383057092E-2</v>
      </c>
      <c r="K107" s="43">
        <f t="shared" si="37"/>
        <v>2.4429661367309356E-3</v>
      </c>
      <c r="L107" s="43">
        <f t="shared" si="37"/>
        <v>0</v>
      </c>
      <c r="M107" s="43">
        <f t="shared" si="37"/>
        <v>0.52290750554365395</v>
      </c>
      <c r="N107" s="43">
        <f t="shared" si="37"/>
        <v>1.5033637764498065E-4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0.42925791712620132</v>
      </c>
      <c r="D108" s="44">
        <f t="shared" ref="D108:N108" si="38">D106/$O$106</f>
        <v>0.21309279974791245</v>
      </c>
      <c r="E108" s="44">
        <f t="shared" si="38"/>
        <v>9.9180715298566244E-2</v>
      </c>
      <c r="F108" s="44">
        <f t="shared" si="38"/>
        <v>8.2086024893650536E-2</v>
      </c>
      <c r="G108" s="44">
        <f t="shared" si="38"/>
        <v>9.3745076414053895E-3</v>
      </c>
      <c r="H108" s="44">
        <f t="shared" si="38"/>
        <v>2.9935402552386959E-3</v>
      </c>
      <c r="I108" s="44">
        <f t="shared" si="38"/>
        <v>0.13155821648022692</v>
      </c>
      <c r="J108" s="44">
        <f t="shared" si="38"/>
        <v>2.7020639672286122E-2</v>
      </c>
      <c r="K108" s="44">
        <f t="shared" si="38"/>
        <v>5.120529383960926E-3</v>
      </c>
      <c r="L108" s="44">
        <f t="shared" si="38"/>
        <v>0</v>
      </c>
      <c r="M108" s="44">
        <f t="shared" si="38"/>
        <v>1.0960296202930517</v>
      </c>
      <c r="N108" s="44">
        <f t="shared" si="38"/>
        <v>3.151095005514416E-4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21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9" tint="-0.249977111117893"/>
  </sheetPr>
  <dimension ref="B1:AF174"/>
  <sheetViews>
    <sheetView view="pageBreakPreview" topLeftCell="G25" zoomScale="60" workbookViewId="0">
      <selection activeCell="AE107" sqref="AE10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71" t="s">
        <v>23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</row>
    <row r="2" spans="2:32" ht="20.100000000000001" customHeight="1" x14ac:dyDescent="0.25">
      <c r="B2" s="72" t="s">
        <v>95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</row>
    <row r="3" spans="2:32" ht="20.100000000000001" customHeight="1" x14ac:dyDescent="0.25">
      <c r="B3" s="22" t="s">
        <v>96</v>
      </c>
      <c r="C3" s="76" t="str">
        <f>'29.09 Wakiso-Bukasa'!C3:G3</f>
        <v>MCC - C2 - STN0-64- BUKASA-WAKISO ROAD</v>
      </c>
      <c r="D3" s="76"/>
      <c r="E3" s="76"/>
      <c r="F3" s="76"/>
      <c r="G3" s="76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81" t="s">
        <v>162</v>
      </c>
      <c r="E5" s="82"/>
      <c r="F5" s="41" t="s">
        <v>1</v>
      </c>
      <c r="G5" s="78" t="str">
        <f>'29.09 Wakiso-Bukasa'!G5:H5</f>
        <v>Wakiso Junior Sch.</v>
      </c>
      <c r="H5" s="79"/>
      <c r="I5" s="14"/>
      <c r="J5" s="2" t="s">
        <v>5</v>
      </c>
      <c r="K5" s="78" t="str">
        <f>'29.09 Wakiso-Bukasa'!K5:L5</f>
        <v>Tusasirwe Leah</v>
      </c>
      <c r="L5" s="79"/>
      <c r="M5" s="10"/>
      <c r="N5" s="10"/>
      <c r="O5" s="3"/>
      <c r="P5" s="3"/>
    </row>
    <row r="6" spans="2:32" ht="23.25" customHeight="1" x14ac:dyDescent="0.25">
      <c r="C6" s="2" t="s">
        <v>4</v>
      </c>
      <c r="D6" s="78" t="str">
        <f>'29.09 Wakiso-Bukasa'!D6:E6</f>
        <v>Wakiso</v>
      </c>
      <c r="E6" s="79"/>
      <c r="F6" s="2" t="s">
        <v>2</v>
      </c>
      <c r="G6" s="78" t="str">
        <f>'29.09 Wakiso-Bukasa'!G6:H6</f>
        <v>Bukasa</v>
      </c>
      <c r="H6" s="79"/>
      <c r="J6" s="2" t="s">
        <v>21</v>
      </c>
      <c r="K6" s="78" t="str">
        <f>'29.09 Wakiso-Bukasa'!K6:L6</f>
        <v>Nusurah</v>
      </c>
      <c r="L6" s="79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70" t="s">
        <v>88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AVERAGE('23.09 Wakiso-Bukasa'!C10,'24.09 Wakiso-Bukasa'!C10,'25.09 Wakiso-Bukasa'!C10,'27.09 Wakiso-Bukasa'!C10,'26.09 Wakiso-Bukasa'!C10,'28.09 Wakiso-Bukasa-24h'!C10,'29.09 Wakiso-Bukasa'!C10)</f>
        <v>4.7142857142857144</v>
      </c>
      <c r="D10" s="49">
        <f>AVERAGE('23.09 Wakiso-Bukasa'!D10,'24.09 Wakiso-Bukasa'!D10,'25.09 Wakiso-Bukasa'!D10,'27.09 Wakiso-Bukasa'!D10,'26.09 Wakiso-Bukasa'!D10,'28.09 Wakiso-Bukasa-24h'!D10,'29.09 Wakiso-Bukasa'!D10)</f>
        <v>0.5714285714285714</v>
      </c>
      <c r="E10" s="49">
        <f>AVERAGE('23.09 Wakiso-Bukasa'!E10,'24.09 Wakiso-Bukasa'!E10,'25.09 Wakiso-Bukasa'!E10,'27.09 Wakiso-Bukasa'!E10,'26.09 Wakiso-Bukasa'!E10,'28.09 Wakiso-Bukasa-24h'!E10,'29.09 Wakiso-Bukasa'!E10)</f>
        <v>0.5714285714285714</v>
      </c>
      <c r="F10" s="49">
        <f>AVERAGE('23.09 Wakiso-Bukasa'!F10,'24.09 Wakiso-Bukasa'!F10,'25.09 Wakiso-Bukasa'!F10,'27.09 Wakiso-Bukasa'!F10,'26.09 Wakiso-Bukasa'!F10,'28.09 Wakiso-Bukasa-24h'!F10,'29.09 Wakiso-Bukasa'!F10)</f>
        <v>1.4285714285714286</v>
      </c>
      <c r="G10" s="49">
        <f>AVERAGE('23.09 Wakiso-Bukasa'!G10,'24.09 Wakiso-Bukasa'!G10,'25.09 Wakiso-Bukasa'!G10,'27.09 Wakiso-Bukasa'!G10,'26.09 Wakiso-Bukasa'!G10,'28.09 Wakiso-Bukasa-24h'!G10,'29.09 Wakiso-Bukasa'!G10)</f>
        <v>0.14285714285714285</v>
      </c>
      <c r="H10" s="49">
        <f>AVERAGE('23.09 Wakiso-Bukasa'!H10,'24.09 Wakiso-Bukasa'!H10,'25.09 Wakiso-Bukasa'!H10,'27.09 Wakiso-Bukasa'!H10,'26.09 Wakiso-Bukasa'!H10,'28.09 Wakiso-Bukasa-24h'!H10,'29.09 Wakiso-Bukasa'!H10)</f>
        <v>0</v>
      </c>
      <c r="I10" s="49">
        <f>AVERAGE('23.09 Wakiso-Bukasa'!I10,'24.09 Wakiso-Bukasa'!I10,'25.09 Wakiso-Bukasa'!I10,'27.09 Wakiso-Bukasa'!I10,'26.09 Wakiso-Bukasa'!I10,'28.09 Wakiso-Bukasa-24h'!I10,'29.09 Wakiso-Bukasa'!I10)</f>
        <v>0.8571428571428571</v>
      </c>
      <c r="J10" s="49">
        <f>AVERAGE('23.09 Wakiso-Bukasa'!J10,'24.09 Wakiso-Bukasa'!J10,'25.09 Wakiso-Bukasa'!J10,'27.09 Wakiso-Bukasa'!J10,'26.09 Wakiso-Bukasa'!J10,'28.09 Wakiso-Bukasa-24h'!J10,'29.09 Wakiso-Bukasa'!J10)</f>
        <v>0.2857142857142857</v>
      </c>
      <c r="K10" s="49">
        <f>AVERAGE('23.09 Wakiso-Bukasa'!K10,'24.09 Wakiso-Bukasa'!K10,'25.09 Wakiso-Bukasa'!K10,'27.09 Wakiso-Bukasa'!K10,'26.09 Wakiso-Bukasa'!K10,'28.09 Wakiso-Bukasa-24h'!K10,'29.09 Wakiso-Bukasa'!K10)</f>
        <v>0.14285714285714285</v>
      </c>
      <c r="L10" s="49">
        <f>AVERAGE('23.09 Wakiso-Bukasa'!L10,'24.09 Wakiso-Bukasa'!L10,'25.09 Wakiso-Bukasa'!L10,'27.09 Wakiso-Bukasa'!L10,'26.09 Wakiso-Bukasa'!L10,'28.09 Wakiso-Bukasa-24h'!L10,'29.09 Wakiso-Bukasa'!L10)</f>
        <v>0</v>
      </c>
      <c r="M10" s="49">
        <f>AVERAGE('23.09 Wakiso-Bukasa'!M10,'24.09 Wakiso-Bukasa'!M10,'25.09 Wakiso-Bukasa'!M10,'27.09 Wakiso-Bukasa'!M10,'26.09 Wakiso-Bukasa'!M10,'28.09 Wakiso-Bukasa-24h'!M10,'29.09 Wakiso-Bukasa'!M10)</f>
        <v>15.142857142857142</v>
      </c>
      <c r="N10" s="49">
        <f>AVERAGE('23.09 Wakiso-Bukasa'!N10,'24.09 Wakiso-Bukasa'!N10,'25.09 Wakiso-Bukasa'!N10,'27.09 Wakiso-Bukasa'!N10,'26.09 Wakiso-Bukasa'!N10,'28.09 Wakiso-Bukasa-24h'!N10,'29.09 Wakiso-Bukasa'!N10)</f>
        <v>0</v>
      </c>
      <c r="O10" s="15">
        <f t="shared" ref="O10:O73" si="0">SUM(C10:L10,N10)</f>
        <v>8.7142857142857153</v>
      </c>
      <c r="P10" s="15">
        <f t="shared" ref="P10:P73" si="1">SUM(C10:N10)</f>
        <v>23.857142857142858</v>
      </c>
      <c r="R10" s="1" t="s">
        <v>6</v>
      </c>
      <c r="S10" s="17">
        <f>SUM(C10:C13)</f>
        <v>20.571428571428573</v>
      </c>
      <c r="T10" s="17">
        <f t="shared" ref="T10:AF10" si="2">SUM(D10:D13)</f>
        <v>4</v>
      </c>
      <c r="U10" s="17">
        <f t="shared" si="2"/>
        <v>3.8571428571428572</v>
      </c>
      <c r="V10" s="17">
        <f t="shared" si="2"/>
        <v>4.7142857142857135</v>
      </c>
      <c r="W10" s="17">
        <f t="shared" si="2"/>
        <v>0.71428571428571419</v>
      </c>
      <c r="X10" s="17">
        <f t="shared" si="2"/>
        <v>0.14285714285714285</v>
      </c>
      <c r="Y10" s="17">
        <f t="shared" si="2"/>
        <v>4</v>
      </c>
      <c r="Z10" s="17">
        <f t="shared" si="2"/>
        <v>1</v>
      </c>
      <c r="AA10" s="17">
        <f t="shared" si="2"/>
        <v>0.5714285714285714</v>
      </c>
      <c r="AB10" s="17">
        <f t="shared" si="2"/>
        <v>0</v>
      </c>
      <c r="AC10" s="17">
        <f t="shared" si="2"/>
        <v>73.857142857142861</v>
      </c>
      <c r="AD10" s="17">
        <f t="shared" si="2"/>
        <v>0</v>
      </c>
      <c r="AE10" s="31">
        <f t="shared" si="2"/>
        <v>39.571428571428577</v>
      </c>
      <c r="AF10" s="31">
        <f t="shared" si="2"/>
        <v>113.42857142857143</v>
      </c>
    </row>
    <row r="11" spans="2:32" s="6" customFormat="1" ht="23.1" customHeight="1" x14ac:dyDescent="0.25">
      <c r="B11" s="23" t="s">
        <v>38</v>
      </c>
      <c r="C11" s="49">
        <f>AVERAGE('23.09 Wakiso-Bukasa'!C11,'24.09 Wakiso-Bukasa'!C11,'25.09 Wakiso-Bukasa'!C11,'27.09 Wakiso-Bukasa'!C11,'26.09 Wakiso-Bukasa'!C11,'28.09 Wakiso-Bukasa-24h'!C11,'29.09 Wakiso-Bukasa'!C11)</f>
        <v>5.2857142857142856</v>
      </c>
      <c r="D11" s="49">
        <f>AVERAGE('23.09 Wakiso-Bukasa'!D11,'24.09 Wakiso-Bukasa'!D11,'25.09 Wakiso-Bukasa'!D11,'27.09 Wakiso-Bukasa'!D11,'26.09 Wakiso-Bukasa'!D11,'28.09 Wakiso-Bukasa-24h'!D11,'29.09 Wakiso-Bukasa'!D11)</f>
        <v>0.14285714285714285</v>
      </c>
      <c r="E11" s="49">
        <f>AVERAGE('23.09 Wakiso-Bukasa'!E11,'24.09 Wakiso-Bukasa'!E11,'25.09 Wakiso-Bukasa'!E11,'27.09 Wakiso-Bukasa'!E11,'26.09 Wakiso-Bukasa'!E11,'28.09 Wakiso-Bukasa-24h'!E11,'29.09 Wakiso-Bukasa'!E11)</f>
        <v>1</v>
      </c>
      <c r="F11" s="49">
        <f>AVERAGE('23.09 Wakiso-Bukasa'!F11,'24.09 Wakiso-Bukasa'!F11,'25.09 Wakiso-Bukasa'!F11,'27.09 Wakiso-Bukasa'!F11,'26.09 Wakiso-Bukasa'!F11,'28.09 Wakiso-Bukasa-24h'!F11,'29.09 Wakiso-Bukasa'!F11)</f>
        <v>1.1428571428571428</v>
      </c>
      <c r="G11" s="49">
        <f>AVERAGE('23.09 Wakiso-Bukasa'!G11,'24.09 Wakiso-Bukasa'!G11,'25.09 Wakiso-Bukasa'!G11,'27.09 Wakiso-Bukasa'!G11,'26.09 Wakiso-Bukasa'!G11,'28.09 Wakiso-Bukasa-24h'!G11,'29.09 Wakiso-Bukasa'!G11)</f>
        <v>0</v>
      </c>
      <c r="H11" s="49">
        <f>AVERAGE('23.09 Wakiso-Bukasa'!H11,'24.09 Wakiso-Bukasa'!H11,'25.09 Wakiso-Bukasa'!H11,'27.09 Wakiso-Bukasa'!H11,'26.09 Wakiso-Bukasa'!H11,'28.09 Wakiso-Bukasa-24h'!H11,'29.09 Wakiso-Bukasa'!H11)</f>
        <v>0.14285714285714285</v>
      </c>
      <c r="I11" s="49">
        <f>AVERAGE('23.09 Wakiso-Bukasa'!I11,'24.09 Wakiso-Bukasa'!I11,'25.09 Wakiso-Bukasa'!I11,'27.09 Wakiso-Bukasa'!I11,'26.09 Wakiso-Bukasa'!I11,'28.09 Wakiso-Bukasa-24h'!I11,'29.09 Wakiso-Bukasa'!I11)</f>
        <v>1.4285714285714286</v>
      </c>
      <c r="J11" s="49">
        <f>AVERAGE('23.09 Wakiso-Bukasa'!J11,'24.09 Wakiso-Bukasa'!J11,'25.09 Wakiso-Bukasa'!J11,'27.09 Wakiso-Bukasa'!J11,'26.09 Wakiso-Bukasa'!J11,'28.09 Wakiso-Bukasa-24h'!J11,'29.09 Wakiso-Bukasa'!J11)</f>
        <v>0.2857142857142857</v>
      </c>
      <c r="K11" s="49">
        <f>AVERAGE('23.09 Wakiso-Bukasa'!K11,'24.09 Wakiso-Bukasa'!K11,'25.09 Wakiso-Bukasa'!K11,'27.09 Wakiso-Bukasa'!K11,'26.09 Wakiso-Bukasa'!K11,'28.09 Wakiso-Bukasa-24h'!K11,'29.09 Wakiso-Bukasa'!K11)</f>
        <v>0.2857142857142857</v>
      </c>
      <c r="L11" s="49">
        <f>AVERAGE('23.09 Wakiso-Bukasa'!L11,'24.09 Wakiso-Bukasa'!L11,'25.09 Wakiso-Bukasa'!L11,'27.09 Wakiso-Bukasa'!L11,'26.09 Wakiso-Bukasa'!L11,'28.09 Wakiso-Bukasa-24h'!L11,'29.09 Wakiso-Bukasa'!L11)</f>
        <v>0</v>
      </c>
      <c r="M11" s="49">
        <f>AVERAGE('23.09 Wakiso-Bukasa'!M11,'24.09 Wakiso-Bukasa'!M11,'25.09 Wakiso-Bukasa'!M11,'27.09 Wakiso-Bukasa'!M11,'26.09 Wakiso-Bukasa'!M11,'28.09 Wakiso-Bukasa-24h'!M11,'29.09 Wakiso-Bukasa'!M11)</f>
        <v>16.428571428571427</v>
      </c>
      <c r="N11" s="49">
        <f>AVERAGE('23.09 Wakiso-Bukasa'!N11,'24.09 Wakiso-Bukasa'!N11,'25.09 Wakiso-Bukasa'!N11,'27.09 Wakiso-Bukasa'!N11,'26.09 Wakiso-Bukasa'!N11,'28.09 Wakiso-Bukasa-24h'!N11,'29.09 Wakiso-Bukasa'!N11)</f>
        <v>0</v>
      </c>
      <c r="O11" s="15">
        <f t="shared" si="0"/>
        <v>9.7142857142857153</v>
      </c>
      <c r="P11" s="15">
        <f t="shared" si="1"/>
        <v>26.142857142857142</v>
      </c>
      <c r="R11" s="1" t="s">
        <v>7</v>
      </c>
      <c r="S11" s="17">
        <f t="shared" ref="S11:AF11" si="3">SUM(C14:C17)</f>
        <v>20</v>
      </c>
      <c r="T11" s="17">
        <f t="shared" si="3"/>
        <v>3.8571428571428572</v>
      </c>
      <c r="U11" s="17">
        <f t="shared" si="3"/>
        <v>3.4285714285714288</v>
      </c>
      <c r="V11" s="17">
        <f t="shared" si="3"/>
        <v>3.1428571428571432</v>
      </c>
      <c r="W11" s="17">
        <f t="shared" si="3"/>
        <v>1.1428571428571428</v>
      </c>
      <c r="X11" s="17">
        <f t="shared" si="3"/>
        <v>0.42857142857142855</v>
      </c>
      <c r="Y11" s="17">
        <f t="shared" si="3"/>
        <v>3.714285714285714</v>
      </c>
      <c r="Z11" s="17">
        <f t="shared" si="3"/>
        <v>2.8571428571428572</v>
      </c>
      <c r="AA11" s="17">
        <f t="shared" si="3"/>
        <v>0.14285714285714285</v>
      </c>
      <c r="AB11" s="17">
        <f t="shared" si="3"/>
        <v>0.14285714285714285</v>
      </c>
      <c r="AC11" s="17">
        <f t="shared" si="3"/>
        <v>77.571428571428569</v>
      </c>
      <c r="AD11" s="17">
        <f t="shared" si="3"/>
        <v>0</v>
      </c>
      <c r="AE11" s="31">
        <f t="shared" si="3"/>
        <v>38.857142857142854</v>
      </c>
      <c r="AF11" s="31">
        <f t="shared" si="3"/>
        <v>116.42857142857142</v>
      </c>
    </row>
    <row r="12" spans="2:32" ht="23.1" customHeight="1" x14ac:dyDescent="0.25">
      <c r="B12" s="23" t="s">
        <v>39</v>
      </c>
      <c r="C12" s="49">
        <f>AVERAGE('23.09 Wakiso-Bukasa'!C12,'24.09 Wakiso-Bukasa'!C12,'25.09 Wakiso-Bukasa'!C12,'27.09 Wakiso-Bukasa'!C12,'26.09 Wakiso-Bukasa'!C12,'28.09 Wakiso-Bukasa-24h'!C12,'29.09 Wakiso-Bukasa'!C12)</f>
        <v>4.8571428571428568</v>
      </c>
      <c r="D12" s="49">
        <f>AVERAGE('23.09 Wakiso-Bukasa'!D12,'24.09 Wakiso-Bukasa'!D12,'25.09 Wakiso-Bukasa'!D12,'27.09 Wakiso-Bukasa'!D12,'26.09 Wakiso-Bukasa'!D12,'28.09 Wakiso-Bukasa-24h'!D12,'29.09 Wakiso-Bukasa'!D12)</f>
        <v>1.8571428571428572</v>
      </c>
      <c r="E12" s="49">
        <f>AVERAGE('23.09 Wakiso-Bukasa'!E12,'24.09 Wakiso-Bukasa'!E12,'25.09 Wakiso-Bukasa'!E12,'27.09 Wakiso-Bukasa'!E12,'26.09 Wakiso-Bukasa'!E12,'28.09 Wakiso-Bukasa-24h'!E12,'29.09 Wakiso-Bukasa'!E12)</f>
        <v>1.1428571428571428</v>
      </c>
      <c r="F12" s="49">
        <f>AVERAGE('23.09 Wakiso-Bukasa'!F12,'24.09 Wakiso-Bukasa'!F12,'25.09 Wakiso-Bukasa'!F12,'27.09 Wakiso-Bukasa'!F12,'26.09 Wakiso-Bukasa'!F12,'28.09 Wakiso-Bukasa-24h'!F12,'29.09 Wakiso-Bukasa'!F12)</f>
        <v>1.2857142857142858</v>
      </c>
      <c r="G12" s="49">
        <f>AVERAGE('23.09 Wakiso-Bukasa'!G12,'24.09 Wakiso-Bukasa'!G12,'25.09 Wakiso-Bukasa'!G12,'27.09 Wakiso-Bukasa'!G12,'26.09 Wakiso-Bukasa'!G12,'28.09 Wakiso-Bukasa-24h'!G12,'29.09 Wakiso-Bukasa'!G12)</f>
        <v>0.5714285714285714</v>
      </c>
      <c r="H12" s="49">
        <f>AVERAGE('23.09 Wakiso-Bukasa'!H12,'24.09 Wakiso-Bukasa'!H12,'25.09 Wakiso-Bukasa'!H12,'27.09 Wakiso-Bukasa'!H12,'26.09 Wakiso-Bukasa'!H12,'28.09 Wakiso-Bukasa-24h'!H12,'29.09 Wakiso-Bukasa'!H12)</f>
        <v>0</v>
      </c>
      <c r="I12" s="49">
        <f>AVERAGE('23.09 Wakiso-Bukasa'!I12,'24.09 Wakiso-Bukasa'!I12,'25.09 Wakiso-Bukasa'!I12,'27.09 Wakiso-Bukasa'!I12,'26.09 Wakiso-Bukasa'!I12,'28.09 Wakiso-Bukasa-24h'!I12,'29.09 Wakiso-Bukasa'!I12)</f>
        <v>0.8571428571428571</v>
      </c>
      <c r="J12" s="49">
        <f>AVERAGE('23.09 Wakiso-Bukasa'!J12,'24.09 Wakiso-Bukasa'!J12,'25.09 Wakiso-Bukasa'!J12,'27.09 Wakiso-Bukasa'!J12,'26.09 Wakiso-Bukasa'!J12,'28.09 Wakiso-Bukasa-24h'!J12,'29.09 Wakiso-Bukasa'!J12)</f>
        <v>0.2857142857142857</v>
      </c>
      <c r="K12" s="49">
        <f>AVERAGE('23.09 Wakiso-Bukasa'!K12,'24.09 Wakiso-Bukasa'!K12,'25.09 Wakiso-Bukasa'!K12,'27.09 Wakiso-Bukasa'!K12,'26.09 Wakiso-Bukasa'!K12,'28.09 Wakiso-Bukasa-24h'!K12,'29.09 Wakiso-Bukasa'!K12)</f>
        <v>0</v>
      </c>
      <c r="L12" s="49">
        <f>AVERAGE('23.09 Wakiso-Bukasa'!L12,'24.09 Wakiso-Bukasa'!L12,'25.09 Wakiso-Bukasa'!L12,'27.09 Wakiso-Bukasa'!L12,'26.09 Wakiso-Bukasa'!L12,'28.09 Wakiso-Bukasa-24h'!L12,'29.09 Wakiso-Bukasa'!L12)</f>
        <v>0</v>
      </c>
      <c r="M12" s="49">
        <f>AVERAGE('23.09 Wakiso-Bukasa'!M12,'24.09 Wakiso-Bukasa'!M12,'25.09 Wakiso-Bukasa'!M12,'27.09 Wakiso-Bukasa'!M12,'26.09 Wakiso-Bukasa'!M12,'28.09 Wakiso-Bukasa-24h'!M12,'29.09 Wakiso-Bukasa'!M12)</f>
        <v>22.571428571428573</v>
      </c>
      <c r="N12" s="49">
        <f>AVERAGE('23.09 Wakiso-Bukasa'!N12,'24.09 Wakiso-Bukasa'!N12,'25.09 Wakiso-Bukasa'!N12,'27.09 Wakiso-Bukasa'!N12,'26.09 Wakiso-Bukasa'!N12,'28.09 Wakiso-Bukasa-24h'!N12,'29.09 Wakiso-Bukasa'!N12)</f>
        <v>0</v>
      </c>
      <c r="O12" s="15">
        <f t="shared" si="0"/>
        <v>10.857142857142858</v>
      </c>
      <c r="P12" s="15">
        <f t="shared" si="1"/>
        <v>33.428571428571431</v>
      </c>
      <c r="R12" s="1" t="s">
        <v>8</v>
      </c>
      <c r="S12" s="17">
        <f>SUM(C18:C21)</f>
        <v>18.857142857142858</v>
      </c>
      <c r="T12" s="17">
        <f t="shared" ref="T12:AF12" si="4">SUM(D18:D21)</f>
        <v>4</v>
      </c>
      <c r="U12" s="17">
        <f t="shared" si="4"/>
        <v>5.1428571428571432</v>
      </c>
      <c r="V12" s="17">
        <f t="shared" si="4"/>
        <v>2.2857142857142856</v>
      </c>
      <c r="W12" s="17">
        <f t="shared" si="4"/>
        <v>0.71428571428571419</v>
      </c>
      <c r="X12" s="17">
        <f t="shared" si="4"/>
        <v>0</v>
      </c>
      <c r="Y12" s="17">
        <f t="shared" si="4"/>
        <v>6</v>
      </c>
      <c r="Z12" s="17">
        <f t="shared" si="4"/>
        <v>2.2857142857142856</v>
      </c>
      <c r="AA12" s="17">
        <f t="shared" si="4"/>
        <v>0.2857142857142857</v>
      </c>
      <c r="AB12" s="17">
        <f t="shared" si="4"/>
        <v>0</v>
      </c>
      <c r="AC12" s="17">
        <f t="shared" si="4"/>
        <v>76</v>
      </c>
      <c r="AD12" s="17">
        <f t="shared" si="4"/>
        <v>0.14285714285714285</v>
      </c>
      <c r="AE12" s="31">
        <f t="shared" si="4"/>
        <v>39.714285714285715</v>
      </c>
      <c r="AF12" s="31">
        <f t="shared" si="4"/>
        <v>115.71428571428571</v>
      </c>
    </row>
    <row r="13" spans="2:32" ht="23.1" customHeight="1" x14ac:dyDescent="0.25">
      <c r="B13" s="23" t="s">
        <v>40</v>
      </c>
      <c r="C13" s="49">
        <f>AVERAGE('23.09 Wakiso-Bukasa'!C13,'24.09 Wakiso-Bukasa'!C13,'25.09 Wakiso-Bukasa'!C13,'27.09 Wakiso-Bukasa'!C13,'26.09 Wakiso-Bukasa'!C13,'28.09 Wakiso-Bukasa-24h'!C13,'29.09 Wakiso-Bukasa'!C13)</f>
        <v>5.7142857142857144</v>
      </c>
      <c r="D13" s="49">
        <f>AVERAGE('23.09 Wakiso-Bukasa'!D13,'24.09 Wakiso-Bukasa'!D13,'25.09 Wakiso-Bukasa'!D13,'27.09 Wakiso-Bukasa'!D13,'26.09 Wakiso-Bukasa'!D13,'28.09 Wakiso-Bukasa-24h'!D13,'29.09 Wakiso-Bukasa'!D13)</f>
        <v>1.4285714285714286</v>
      </c>
      <c r="E13" s="49">
        <f>AVERAGE('23.09 Wakiso-Bukasa'!E13,'24.09 Wakiso-Bukasa'!E13,'25.09 Wakiso-Bukasa'!E13,'27.09 Wakiso-Bukasa'!E13,'26.09 Wakiso-Bukasa'!E13,'28.09 Wakiso-Bukasa-24h'!E13,'29.09 Wakiso-Bukasa'!E13)</f>
        <v>1.1428571428571428</v>
      </c>
      <c r="F13" s="49">
        <f>AVERAGE('23.09 Wakiso-Bukasa'!F13,'24.09 Wakiso-Bukasa'!F13,'25.09 Wakiso-Bukasa'!F13,'27.09 Wakiso-Bukasa'!F13,'26.09 Wakiso-Bukasa'!F13,'28.09 Wakiso-Bukasa-24h'!F13,'29.09 Wakiso-Bukasa'!F13)</f>
        <v>0.8571428571428571</v>
      </c>
      <c r="G13" s="49">
        <f>AVERAGE('23.09 Wakiso-Bukasa'!G13,'24.09 Wakiso-Bukasa'!G13,'25.09 Wakiso-Bukasa'!G13,'27.09 Wakiso-Bukasa'!G13,'26.09 Wakiso-Bukasa'!G13,'28.09 Wakiso-Bukasa-24h'!G13,'29.09 Wakiso-Bukasa'!G13)</f>
        <v>0</v>
      </c>
      <c r="H13" s="49">
        <f>AVERAGE('23.09 Wakiso-Bukasa'!H13,'24.09 Wakiso-Bukasa'!H13,'25.09 Wakiso-Bukasa'!H13,'27.09 Wakiso-Bukasa'!H13,'26.09 Wakiso-Bukasa'!H13,'28.09 Wakiso-Bukasa-24h'!H13,'29.09 Wakiso-Bukasa'!H13)</f>
        <v>0</v>
      </c>
      <c r="I13" s="49">
        <f>AVERAGE('23.09 Wakiso-Bukasa'!I13,'24.09 Wakiso-Bukasa'!I13,'25.09 Wakiso-Bukasa'!I13,'27.09 Wakiso-Bukasa'!I13,'26.09 Wakiso-Bukasa'!I13,'28.09 Wakiso-Bukasa-24h'!I13,'29.09 Wakiso-Bukasa'!I13)</f>
        <v>0.8571428571428571</v>
      </c>
      <c r="J13" s="49">
        <f>AVERAGE('23.09 Wakiso-Bukasa'!J13,'24.09 Wakiso-Bukasa'!J13,'25.09 Wakiso-Bukasa'!J13,'27.09 Wakiso-Bukasa'!J13,'26.09 Wakiso-Bukasa'!J13,'28.09 Wakiso-Bukasa-24h'!J13,'29.09 Wakiso-Bukasa'!J13)</f>
        <v>0.14285714285714285</v>
      </c>
      <c r="K13" s="49">
        <f>AVERAGE('23.09 Wakiso-Bukasa'!K13,'24.09 Wakiso-Bukasa'!K13,'25.09 Wakiso-Bukasa'!K13,'27.09 Wakiso-Bukasa'!K13,'26.09 Wakiso-Bukasa'!K13,'28.09 Wakiso-Bukasa-24h'!K13,'29.09 Wakiso-Bukasa'!K13)</f>
        <v>0.14285714285714285</v>
      </c>
      <c r="L13" s="49">
        <f>AVERAGE('23.09 Wakiso-Bukasa'!L13,'24.09 Wakiso-Bukasa'!L13,'25.09 Wakiso-Bukasa'!L13,'27.09 Wakiso-Bukasa'!L13,'26.09 Wakiso-Bukasa'!L13,'28.09 Wakiso-Bukasa-24h'!L13,'29.09 Wakiso-Bukasa'!L13)</f>
        <v>0</v>
      </c>
      <c r="M13" s="49">
        <f>AVERAGE('23.09 Wakiso-Bukasa'!M13,'24.09 Wakiso-Bukasa'!M13,'25.09 Wakiso-Bukasa'!M13,'27.09 Wakiso-Bukasa'!M13,'26.09 Wakiso-Bukasa'!M13,'28.09 Wakiso-Bukasa-24h'!M13,'29.09 Wakiso-Bukasa'!M13)</f>
        <v>19.714285714285715</v>
      </c>
      <c r="N13" s="49">
        <f>AVERAGE('23.09 Wakiso-Bukasa'!N13,'24.09 Wakiso-Bukasa'!N13,'25.09 Wakiso-Bukasa'!N13,'27.09 Wakiso-Bukasa'!N13,'26.09 Wakiso-Bukasa'!N13,'28.09 Wakiso-Bukasa-24h'!N13,'29.09 Wakiso-Bukasa'!N13)</f>
        <v>0</v>
      </c>
      <c r="O13" s="15">
        <f t="shared" si="0"/>
        <v>10.285714285714286</v>
      </c>
      <c r="P13" s="15">
        <f t="shared" si="1"/>
        <v>30</v>
      </c>
      <c r="R13" s="1" t="s">
        <v>9</v>
      </c>
      <c r="S13" s="17">
        <f>SUM(C22:C25)</f>
        <v>18.857142857142858</v>
      </c>
      <c r="T13" s="17">
        <f>SUM(D22:D25)</f>
        <v>4.8571428571428577</v>
      </c>
      <c r="U13" s="17">
        <f t="shared" ref="U13:AF13" si="5">SUM(E22:E25)</f>
        <v>5.7142857142857144</v>
      </c>
      <c r="V13" s="17">
        <f t="shared" si="5"/>
        <v>3.4285714285714284</v>
      </c>
      <c r="W13" s="17">
        <f t="shared" si="5"/>
        <v>0.2857142857142857</v>
      </c>
      <c r="X13" s="17">
        <f t="shared" si="5"/>
        <v>0</v>
      </c>
      <c r="Y13" s="17">
        <f t="shared" si="5"/>
        <v>9</v>
      </c>
      <c r="Z13" s="17">
        <f t="shared" si="5"/>
        <v>2.8571428571428568</v>
      </c>
      <c r="AA13" s="17">
        <f t="shared" si="5"/>
        <v>0.2857142857142857</v>
      </c>
      <c r="AB13" s="17">
        <f t="shared" si="5"/>
        <v>0</v>
      </c>
      <c r="AC13" s="17">
        <f t="shared" si="5"/>
        <v>73.571428571428569</v>
      </c>
      <c r="AD13" s="17">
        <f t="shared" si="5"/>
        <v>0</v>
      </c>
      <c r="AE13" s="31">
        <f t="shared" si="5"/>
        <v>45.285714285714285</v>
      </c>
      <c r="AF13" s="31">
        <f t="shared" si="5"/>
        <v>118.85714285714286</v>
      </c>
    </row>
    <row r="14" spans="2:32" ht="23.1" customHeight="1" x14ac:dyDescent="0.25">
      <c r="B14" s="23" t="s">
        <v>41</v>
      </c>
      <c r="C14" s="49">
        <f>AVERAGE('23.09 Wakiso-Bukasa'!C14,'24.09 Wakiso-Bukasa'!C14,'25.09 Wakiso-Bukasa'!C14,'27.09 Wakiso-Bukasa'!C14,'26.09 Wakiso-Bukasa'!C14,'28.09 Wakiso-Bukasa-24h'!C14,'29.09 Wakiso-Bukasa'!C14)</f>
        <v>5.5714285714285712</v>
      </c>
      <c r="D14" s="49">
        <f>AVERAGE('23.09 Wakiso-Bukasa'!D14,'24.09 Wakiso-Bukasa'!D14,'25.09 Wakiso-Bukasa'!D14,'27.09 Wakiso-Bukasa'!D14,'26.09 Wakiso-Bukasa'!D14,'28.09 Wakiso-Bukasa-24h'!D14,'29.09 Wakiso-Bukasa'!D14)</f>
        <v>1.2857142857142858</v>
      </c>
      <c r="E14" s="49">
        <f>AVERAGE('23.09 Wakiso-Bukasa'!E14,'24.09 Wakiso-Bukasa'!E14,'25.09 Wakiso-Bukasa'!E14,'27.09 Wakiso-Bukasa'!E14,'26.09 Wakiso-Bukasa'!E14,'28.09 Wakiso-Bukasa-24h'!E14,'29.09 Wakiso-Bukasa'!E14)</f>
        <v>0.5714285714285714</v>
      </c>
      <c r="F14" s="49">
        <f>AVERAGE('23.09 Wakiso-Bukasa'!F14,'24.09 Wakiso-Bukasa'!F14,'25.09 Wakiso-Bukasa'!F14,'27.09 Wakiso-Bukasa'!F14,'26.09 Wakiso-Bukasa'!F14,'28.09 Wakiso-Bukasa-24h'!F14,'29.09 Wakiso-Bukasa'!F14)</f>
        <v>0.2857142857142857</v>
      </c>
      <c r="G14" s="49">
        <f>AVERAGE('23.09 Wakiso-Bukasa'!G14,'24.09 Wakiso-Bukasa'!G14,'25.09 Wakiso-Bukasa'!G14,'27.09 Wakiso-Bukasa'!G14,'26.09 Wakiso-Bukasa'!G14,'28.09 Wakiso-Bukasa-24h'!G14,'29.09 Wakiso-Bukasa'!G14)</f>
        <v>0.14285714285714285</v>
      </c>
      <c r="H14" s="49">
        <f>AVERAGE('23.09 Wakiso-Bukasa'!H14,'24.09 Wakiso-Bukasa'!H14,'25.09 Wakiso-Bukasa'!H14,'27.09 Wakiso-Bukasa'!H14,'26.09 Wakiso-Bukasa'!H14,'28.09 Wakiso-Bukasa-24h'!H14,'29.09 Wakiso-Bukasa'!H14)</f>
        <v>0.42857142857142855</v>
      </c>
      <c r="I14" s="49">
        <f>AVERAGE('23.09 Wakiso-Bukasa'!I14,'24.09 Wakiso-Bukasa'!I14,'25.09 Wakiso-Bukasa'!I14,'27.09 Wakiso-Bukasa'!I14,'26.09 Wakiso-Bukasa'!I14,'28.09 Wakiso-Bukasa-24h'!I14,'29.09 Wakiso-Bukasa'!I14)</f>
        <v>0.8571428571428571</v>
      </c>
      <c r="J14" s="49">
        <f>AVERAGE('23.09 Wakiso-Bukasa'!J14,'24.09 Wakiso-Bukasa'!J14,'25.09 Wakiso-Bukasa'!J14,'27.09 Wakiso-Bukasa'!J14,'26.09 Wakiso-Bukasa'!J14,'28.09 Wakiso-Bukasa-24h'!J14,'29.09 Wakiso-Bukasa'!J14)</f>
        <v>0.5714285714285714</v>
      </c>
      <c r="K14" s="49">
        <f>AVERAGE('23.09 Wakiso-Bukasa'!K14,'24.09 Wakiso-Bukasa'!K14,'25.09 Wakiso-Bukasa'!K14,'27.09 Wakiso-Bukasa'!K14,'26.09 Wakiso-Bukasa'!K14,'28.09 Wakiso-Bukasa-24h'!K14,'29.09 Wakiso-Bukasa'!K14)</f>
        <v>0</v>
      </c>
      <c r="L14" s="49">
        <f>AVERAGE('23.09 Wakiso-Bukasa'!L14,'24.09 Wakiso-Bukasa'!L14,'25.09 Wakiso-Bukasa'!L14,'27.09 Wakiso-Bukasa'!L14,'26.09 Wakiso-Bukasa'!L14,'28.09 Wakiso-Bukasa-24h'!L14,'29.09 Wakiso-Bukasa'!L14)</f>
        <v>0</v>
      </c>
      <c r="M14" s="49">
        <f>AVERAGE('23.09 Wakiso-Bukasa'!M14,'24.09 Wakiso-Bukasa'!M14,'25.09 Wakiso-Bukasa'!M14,'27.09 Wakiso-Bukasa'!M14,'26.09 Wakiso-Bukasa'!M14,'28.09 Wakiso-Bukasa-24h'!M14,'29.09 Wakiso-Bukasa'!M14)</f>
        <v>19.285714285714285</v>
      </c>
      <c r="N14" s="49">
        <f>AVERAGE('23.09 Wakiso-Bukasa'!N14,'24.09 Wakiso-Bukasa'!N14,'25.09 Wakiso-Bukasa'!N14,'27.09 Wakiso-Bukasa'!N14,'26.09 Wakiso-Bukasa'!N14,'28.09 Wakiso-Bukasa-24h'!N14,'29.09 Wakiso-Bukasa'!N14)</f>
        <v>0</v>
      </c>
      <c r="O14" s="15">
        <f t="shared" si="0"/>
        <v>9.7142857142857135</v>
      </c>
      <c r="P14" s="15">
        <f t="shared" si="1"/>
        <v>29</v>
      </c>
      <c r="R14" s="1" t="s">
        <v>10</v>
      </c>
      <c r="S14" s="17">
        <f t="shared" ref="S14:AF14" si="6">SUM(C26:C29)</f>
        <v>21.714285714285715</v>
      </c>
      <c r="T14" s="17">
        <f t="shared" si="6"/>
        <v>4.5714285714285712</v>
      </c>
      <c r="U14" s="17">
        <f t="shared" si="6"/>
        <v>5.4285714285714288</v>
      </c>
      <c r="V14" s="17">
        <f t="shared" si="6"/>
        <v>2.1428571428571428</v>
      </c>
      <c r="W14" s="17">
        <f t="shared" si="6"/>
        <v>0</v>
      </c>
      <c r="X14" s="17">
        <f t="shared" si="6"/>
        <v>0</v>
      </c>
      <c r="Y14" s="17">
        <f t="shared" si="6"/>
        <v>7.7142857142857144</v>
      </c>
      <c r="Z14" s="17">
        <f t="shared" si="6"/>
        <v>2.5714285714285716</v>
      </c>
      <c r="AA14" s="17">
        <f t="shared" si="6"/>
        <v>0.5714285714285714</v>
      </c>
      <c r="AB14" s="17">
        <f t="shared" si="6"/>
        <v>0</v>
      </c>
      <c r="AC14" s="17">
        <f t="shared" si="6"/>
        <v>69.285714285714278</v>
      </c>
      <c r="AD14" s="17">
        <f t="shared" si="6"/>
        <v>0.2857142857142857</v>
      </c>
      <c r="AE14" s="31">
        <f t="shared" si="6"/>
        <v>45</v>
      </c>
      <c r="AF14" s="31">
        <f t="shared" si="6"/>
        <v>114.28571428571428</v>
      </c>
    </row>
    <row r="15" spans="2:32" ht="23.1" customHeight="1" x14ac:dyDescent="0.25">
      <c r="B15" s="23" t="s">
        <v>42</v>
      </c>
      <c r="C15" s="49">
        <f>AVERAGE('23.09 Wakiso-Bukasa'!C15,'24.09 Wakiso-Bukasa'!C15,'25.09 Wakiso-Bukasa'!C15,'27.09 Wakiso-Bukasa'!C15,'26.09 Wakiso-Bukasa'!C15,'28.09 Wakiso-Bukasa-24h'!C15,'29.09 Wakiso-Bukasa'!C15)</f>
        <v>4.7142857142857144</v>
      </c>
      <c r="D15" s="49">
        <f>AVERAGE('23.09 Wakiso-Bukasa'!D15,'24.09 Wakiso-Bukasa'!D15,'25.09 Wakiso-Bukasa'!D15,'27.09 Wakiso-Bukasa'!D15,'26.09 Wakiso-Bukasa'!D15,'28.09 Wakiso-Bukasa-24h'!D15,'29.09 Wakiso-Bukasa'!D15)</f>
        <v>1.4285714285714286</v>
      </c>
      <c r="E15" s="49">
        <f>AVERAGE('23.09 Wakiso-Bukasa'!E15,'24.09 Wakiso-Bukasa'!E15,'25.09 Wakiso-Bukasa'!E15,'27.09 Wakiso-Bukasa'!E15,'26.09 Wakiso-Bukasa'!E15,'28.09 Wakiso-Bukasa-24h'!E15,'29.09 Wakiso-Bukasa'!E15)</f>
        <v>1.2857142857142858</v>
      </c>
      <c r="F15" s="49">
        <f>AVERAGE('23.09 Wakiso-Bukasa'!F15,'24.09 Wakiso-Bukasa'!F15,'25.09 Wakiso-Bukasa'!F15,'27.09 Wakiso-Bukasa'!F15,'26.09 Wakiso-Bukasa'!F15,'28.09 Wakiso-Bukasa-24h'!F15,'29.09 Wakiso-Bukasa'!F15)</f>
        <v>1.2857142857142858</v>
      </c>
      <c r="G15" s="49">
        <f>AVERAGE('23.09 Wakiso-Bukasa'!G15,'24.09 Wakiso-Bukasa'!G15,'25.09 Wakiso-Bukasa'!G15,'27.09 Wakiso-Bukasa'!G15,'26.09 Wakiso-Bukasa'!G15,'28.09 Wakiso-Bukasa-24h'!G15,'29.09 Wakiso-Bukasa'!G15)</f>
        <v>0.7142857142857143</v>
      </c>
      <c r="H15" s="49">
        <f>AVERAGE('23.09 Wakiso-Bukasa'!H15,'24.09 Wakiso-Bukasa'!H15,'25.09 Wakiso-Bukasa'!H15,'27.09 Wakiso-Bukasa'!H15,'26.09 Wakiso-Bukasa'!H15,'28.09 Wakiso-Bukasa-24h'!H15,'29.09 Wakiso-Bukasa'!H15)</f>
        <v>0</v>
      </c>
      <c r="I15" s="49">
        <f>AVERAGE('23.09 Wakiso-Bukasa'!I15,'24.09 Wakiso-Bukasa'!I15,'25.09 Wakiso-Bukasa'!I15,'27.09 Wakiso-Bukasa'!I15,'26.09 Wakiso-Bukasa'!I15,'28.09 Wakiso-Bukasa-24h'!I15,'29.09 Wakiso-Bukasa'!I15)</f>
        <v>1.1428571428571428</v>
      </c>
      <c r="J15" s="49">
        <f>AVERAGE('23.09 Wakiso-Bukasa'!J15,'24.09 Wakiso-Bukasa'!J15,'25.09 Wakiso-Bukasa'!J15,'27.09 Wakiso-Bukasa'!J15,'26.09 Wakiso-Bukasa'!J15,'28.09 Wakiso-Bukasa-24h'!J15,'29.09 Wakiso-Bukasa'!J15)</f>
        <v>1</v>
      </c>
      <c r="K15" s="49">
        <f>AVERAGE('23.09 Wakiso-Bukasa'!K15,'24.09 Wakiso-Bukasa'!K15,'25.09 Wakiso-Bukasa'!K15,'27.09 Wakiso-Bukasa'!K15,'26.09 Wakiso-Bukasa'!K15,'28.09 Wakiso-Bukasa-24h'!K15,'29.09 Wakiso-Bukasa'!K15)</f>
        <v>0.14285714285714285</v>
      </c>
      <c r="L15" s="49">
        <f>AVERAGE('23.09 Wakiso-Bukasa'!L15,'24.09 Wakiso-Bukasa'!L15,'25.09 Wakiso-Bukasa'!L15,'27.09 Wakiso-Bukasa'!L15,'26.09 Wakiso-Bukasa'!L15,'28.09 Wakiso-Bukasa-24h'!L15,'29.09 Wakiso-Bukasa'!L15)</f>
        <v>0.14285714285714285</v>
      </c>
      <c r="M15" s="49">
        <f>AVERAGE('23.09 Wakiso-Bukasa'!M15,'24.09 Wakiso-Bukasa'!M15,'25.09 Wakiso-Bukasa'!M15,'27.09 Wakiso-Bukasa'!M15,'26.09 Wakiso-Bukasa'!M15,'28.09 Wakiso-Bukasa-24h'!M15,'29.09 Wakiso-Bukasa'!M15)</f>
        <v>18.714285714285715</v>
      </c>
      <c r="N15" s="49">
        <f>AVERAGE('23.09 Wakiso-Bukasa'!N15,'24.09 Wakiso-Bukasa'!N15,'25.09 Wakiso-Bukasa'!N15,'27.09 Wakiso-Bukasa'!N15,'26.09 Wakiso-Bukasa'!N15,'28.09 Wakiso-Bukasa-24h'!N15,'29.09 Wakiso-Bukasa'!N15)</f>
        <v>0</v>
      </c>
      <c r="O15" s="15">
        <f t="shared" si="0"/>
        <v>11.857142857142856</v>
      </c>
      <c r="P15" s="15">
        <f t="shared" si="1"/>
        <v>30.571428571428569</v>
      </c>
      <c r="R15" s="1" t="s">
        <v>11</v>
      </c>
      <c r="S15" s="17">
        <f t="shared" ref="S15:AF15" si="7">SUM(C30:C33)</f>
        <v>24</v>
      </c>
      <c r="T15" s="17">
        <f t="shared" si="7"/>
        <v>2.4285714285714284</v>
      </c>
      <c r="U15" s="17">
        <f t="shared" si="7"/>
        <v>5.5714285714285712</v>
      </c>
      <c r="V15" s="17">
        <f t="shared" si="7"/>
        <v>2.8571428571428572</v>
      </c>
      <c r="W15" s="17">
        <f t="shared" si="7"/>
        <v>0.14285714285714285</v>
      </c>
      <c r="X15" s="17">
        <f t="shared" si="7"/>
        <v>0</v>
      </c>
      <c r="Y15" s="17">
        <f t="shared" si="7"/>
        <v>7.5714285714285721</v>
      </c>
      <c r="Z15" s="17">
        <f t="shared" si="7"/>
        <v>2.714285714285714</v>
      </c>
      <c r="AA15" s="17">
        <f t="shared" si="7"/>
        <v>0</v>
      </c>
      <c r="AB15" s="17">
        <f t="shared" si="7"/>
        <v>0</v>
      </c>
      <c r="AC15" s="17">
        <f t="shared" si="7"/>
        <v>76.285714285714292</v>
      </c>
      <c r="AD15" s="17">
        <f t="shared" si="7"/>
        <v>0</v>
      </c>
      <c r="AE15" s="31">
        <f t="shared" si="7"/>
        <v>45.285714285714285</v>
      </c>
      <c r="AF15" s="31">
        <f t="shared" si="7"/>
        <v>121.57142857142857</v>
      </c>
    </row>
    <row r="16" spans="2:32" ht="23.1" customHeight="1" x14ac:dyDescent="0.25">
      <c r="B16" s="23" t="s">
        <v>43</v>
      </c>
      <c r="C16" s="49">
        <f>AVERAGE('23.09 Wakiso-Bukasa'!C16,'24.09 Wakiso-Bukasa'!C16,'25.09 Wakiso-Bukasa'!C16,'27.09 Wakiso-Bukasa'!C16,'26.09 Wakiso-Bukasa'!C16,'28.09 Wakiso-Bukasa-24h'!C16,'29.09 Wakiso-Bukasa'!C16)</f>
        <v>4.7142857142857144</v>
      </c>
      <c r="D16" s="49">
        <f>AVERAGE('23.09 Wakiso-Bukasa'!D16,'24.09 Wakiso-Bukasa'!D16,'25.09 Wakiso-Bukasa'!D16,'27.09 Wakiso-Bukasa'!D16,'26.09 Wakiso-Bukasa'!D16,'28.09 Wakiso-Bukasa-24h'!D16,'29.09 Wakiso-Bukasa'!D16)</f>
        <v>0.42857142857142855</v>
      </c>
      <c r="E16" s="49">
        <f>AVERAGE('23.09 Wakiso-Bukasa'!E16,'24.09 Wakiso-Bukasa'!E16,'25.09 Wakiso-Bukasa'!E16,'27.09 Wakiso-Bukasa'!E16,'26.09 Wakiso-Bukasa'!E16,'28.09 Wakiso-Bukasa-24h'!E16,'29.09 Wakiso-Bukasa'!E16)</f>
        <v>0.7142857142857143</v>
      </c>
      <c r="F16" s="49">
        <f>AVERAGE('23.09 Wakiso-Bukasa'!F16,'24.09 Wakiso-Bukasa'!F16,'25.09 Wakiso-Bukasa'!F16,'27.09 Wakiso-Bukasa'!F16,'26.09 Wakiso-Bukasa'!F16,'28.09 Wakiso-Bukasa-24h'!F16,'29.09 Wakiso-Bukasa'!F16)</f>
        <v>0.8571428571428571</v>
      </c>
      <c r="G16" s="49">
        <f>AVERAGE('23.09 Wakiso-Bukasa'!G16,'24.09 Wakiso-Bukasa'!G16,'25.09 Wakiso-Bukasa'!G16,'27.09 Wakiso-Bukasa'!G16,'26.09 Wakiso-Bukasa'!G16,'28.09 Wakiso-Bukasa-24h'!G16,'29.09 Wakiso-Bukasa'!G16)</f>
        <v>0</v>
      </c>
      <c r="H16" s="49">
        <f>AVERAGE('23.09 Wakiso-Bukasa'!H16,'24.09 Wakiso-Bukasa'!H16,'25.09 Wakiso-Bukasa'!H16,'27.09 Wakiso-Bukasa'!H16,'26.09 Wakiso-Bukasa'!H16,'28.09 Wakiso-Bukasa-24h'!H16,'29.09 Wakiso-Bukasa'!H16)</f>
        <v>0</v>
      </c>
      <c r="I16" s="49">
        <f>AVERAGE('23.09 Wakiso-Bukasa'!I16,'24.09 Wakiso-Bukasa'!I16,'25.09 Wakiso-Bukasa'!I16,'27.09 Wakiso-Bukasa'!I16,'26.09 Wakiso-Bukasa'!I16,'28.09 Wakiso-Bukasa-24h'!I16,'29.09 Wakiso-Bukasa'!I16)</f>
        <v>1.2857142857142858</v>
      </c>
      <c r="J16" s="49">
        <f>AVERAGE('23.09 Wakiso-Bukasa'!J16,'24.09 Wakiso-Bukasa'!J16,'25.09 Wakiso-Bukasa'!J16,'27.09 Wakiso-Bukasa'!J16,'26.09 Wakiso-Bukasa'!J16,'28.09 Wakiso-Bukasa-24h'!J16,'29.09 Wakiso-Bukasa'!J16)</f>
        <v>0.5714285714285714</v>
      </c>
      <c r="K16" s="49">
        <f>AVERAGE('23.09 Wakiso-Bukasa'!K16,'24.09 Wakiso-Bukasa'!K16,'25.09 Wakiso-Bukasa'!K16,'27.09 Wakiso-Bukasa'!K16,'26.09 Wakiso-Bukasa'!K16,'28.09 Wakiso-Bukasa-24h'!K16,'29.09 Wakiso-Bukasa'!K16)</f>
        <v>0</v>
      </c>
      <c r="L16" s="49">
        <f>AVERAGE('23.09 Wakiso-Bukasa'!L16,'24.09 Wakiso-Bukasa'!L16,'25.09 Wakiso-Bukasa'!L16,'27.09 Wakiso-Bukasa'!L16,'26.09 Wakiso-Bukasa'!L16,'28.09 Wakiso-Bukasa-24h'!L16,'29.09 Wakiso-Bukasa'!L16)</f>
        <v>0</v>
      </c>
      <c r="M16" s="49">
        <f>AVERAGE('23.09 Wakiso-Bukasa'!M16,'24.09 Wakiso-Bukasa'!M16,'25.09 Wakiso-Bukasa'!M16,'27.09 Wakiso-Bukasa'!M16,'26.09 Wakiso-Bukasa'!M16,'28.09 Wakiso-Bukasa-24h'!M16,'29.09 Wakiso-Bukasa'!M16)</f>
        <v>18.428571428571427</v>
      </c>
      <c r="N16" s="49">
        <f>AVERAGE('23.09 Wakiso-Bukasa'!N16,'24.09 Wakiso-Bukasa'!N16,'25.09 Wakiso-Bukasa'!N16,'27.09 Wakiso-Bukasa'!N16,'26.09 Wakiso-Bukasa'!N16,'28.09 Wakiso-Bukasa-24h'!N16,'29.09 Wakiso-Bukasa'!N16)</f>
        <v>0</v>
      </c>
      <c r="O16" s="15">
        <f t="shared" si="0"/>
        <v>8.5714285714285712</v>
      </c>
      <c r="P16" s="15">
        <f t="shared" si="1"/>
        <v>27</v>
      </c>
      <c r="R16" s="1" t="s">
        <v>12</v>
      </c>
      <c r="S16" s="17">
        <f t="shared" ref="S16:AF16" si="8">SUM(C34:C37)</f>
        <v>16.285714285714285</v>
      </c>
      <c r="T16" s="17">
        <f t="shared" si="8"/>
        <v>4.8571428571428568</v>
      </c>
      <c r="U16" s="17">
        <f t="shared" si="8"/>
        <v>3.2857142857142856</v>
      </c>
      <c r="V16" s="17">
        <f t="shared" si="8"/>
        <v>2.2857142857142856</v>
      </c>
      <c r="W16" s="17">
        <f t="shared" si="8"/>
        <v>0.2857142857142857</v>
      </c>
      <c r="X16" s="17">
        <f t="shared" si="8"/>
        <v>0</v>
      </c>
      <c r="Y16" s="17">
        <f t="shared" si="8"/>
        <v>6.4285714285714288</v>
      </c>
      <c r="Z16" s="17">
        <f t="shared" si="8"/>
        <v>2.7142857142857144</v>
      </c>
      <c r="AA16" s="17">
        <f t="shared" si="8"/>
        <v>0.2857142857142857</v>
      </c>
      <c r="AB16" s="17">
        <f t="shared" si="8"/>
        <v>0</v>
      </c>
      <c r="AC16" s="17">
        <f t="shared" si="8"/>
        <v>59.142857142857139</v>
      </c>
      <c r="AD16" s="17">
        <f t="shared" si="8"/>
        <v>0</v>
      </c>
      <c r="AE16" s="31">
        <f t="shared" si="8"/>
        <v>36.428571428571423</v>
      </c>
      <c r="AF16" s="31">
        <f t="shared" si="8"/>
        <v>95.571428571428584</v>
      </c>
    </row>
    <row r="17" spans="2:32" ht="23.1" customHeight="1" x14ac:dyDescent="0.25">
      <c r="B17" s="23" t="s">
        <v>44</v>
      </c>
      <c r="C17" s="49">
        <f>AVERAGE('23.09 Wakiso-Bukasa'!C17,'24.09 Wakiso-Bukasa'!C17,'25.09 Wakiso-Bukasa'!C17,'27.09 Wakiso-Bukasa'!C17,'26.09 Wakiso-Bukasa'!C17,'28.09 Wakiso-Bukasa-24h'!C17,'29.09 Wakiso-Bukasa'!C17)</f>
        <v>5</v>
      </c>
      <c r="D17" s="49">
        <f>AVERAGE('23.09 Wakiso-Bukasa'!D17,'24.09 Wakiso-Bukasa'!D17,'25.09 Wakiso-Bukasa'!D17,'27.09 Wakiso-Bukasa'!D17,'26.09 Wakiso-Bukasa'!D17,'28.09 Wakiso-Bukasa-24h'!D17,'29.09 Wakiso-Bukasa'!D17)</f>
        <v>0.7142857142857143</v>
      </c>
      <c r="E17" s="49">
        <f>AVERAGE('23.09 Wakiso-Bukasa'!E17,'24.09 Wakiso-Bukasa'!E17,'25.09 Wakiso-Bukasa'!E17,'27.09 Wakiso-Bukasa'!E17,'26.09 Wakiso-Bukasa'!E17,'28.09 Wakiso-Bukasa-24h'!E17,'29.09 Wakiso-Bukasa'!E17)</f>
        <v>0.8571428571428571</v>
      </c>
      <c r="F17" s="49">
        <f>AVERAGE('23.09 Wakiso-Bukasa'!F17,'24.09 Wakiso-Bukasa'!F17,'25.09 Wakiso-Bukasa'!F17,'27.09 Wakiso-Bukasa'!F17,'26.09 Wakiso-Bukasa'!F17,'28.09 Wakiso-Bukasa-24h'!F17,'29.09 Wakiso-Bukasa'!F17)</f>
        <v>0.7142857142857143</v>
      </c>
      <c r="G17" s="49">
        <f>AVERAGE('23.09 Wakiso-Bukasa'!G17,'24.09 Wakiso-Bukasa'!G17,'25.09 Wakiso-Bukasa'!G17,'27.09 Wakiso-Bukasa'!G17,'26.09 Wakiso-Bukasa'!G17,'28.09 Wakiso-Bukasa-24h'!G17,'29.09 Wakiso-Bukasa'!G17)</f>
        <v>0.2857142857142857</v>
      </c>
      <c r="H17" s="49">
        <f>AVERAGE('23.09 Wakiso-Bukasa'!H17,'24.09 Wakiso-Bukasa'!H17,'25.09 Wakiso-Bukasa'!H17,'27.09 Wakiso-Bukasa'!H17,'26.09 Wakiso-Bukasa'!H17,'28.09 Wakiso-Bukasa-24h'!H17,'29.09 Wakiso-Bukasa'!H17)</f>
        <v>0</v>
      </c>
      <c r="I17" s="49">
        <f>AVERAGE('23.09 Wakiso-Bukasa'!I17,'24.09 Wakiso-Bukasa'!I17,'25.09 Wakiso-Bukasa'!I17,'27.09 Wakiso-Bukasa'!I17,'26.09 Wakiso-Bukasa'!I17,'28.09 Wakiso-Bukasa-24h'!I17,'29.09 Wakiso-Bukasa'!I17)</f>
        <v>0.42857142857142855</v>
      </c>
      <c r="J17" s="49">
        <f>AVERAGE('23.09 Wakiso-Bukasa'!J17,'24.09 Wakiso-Bukasa'!J17,'25.09 Wakiso-Bukasa'!J17,'27.09 Wakiso-Bukasa'!J17,'26.09 Wakiso-Bukasa'!J17,'28.09 Wakiso-Bukasa-24h'!J17,'29.09 Wakiso-Bukasa'!J17)</f>
        <v>0.7142857142857143</v>
      </c>
      <c r="K17" s="49">
        <f>AVERAGE('23.09 Wakiso-Bukasa'!K17,'24.09 Wakiso-Bukasa'!K17,'25.09 Wakiso-Bukasa'!K17,'27.09 Wakiso-Bukasa'!K17,'26.09 Wakiso-Bukasa'!K17,'28.09 Wakiso-Bukasa-24h'!K17,'29.09 Wakiso-Bukasa'!K17)</f>
        <v>0</v>
      </c>
      <c r="L17" s="49">
        <f>AVERAGE('23.09 Wakiso-Bukasa'!L17,'24.09 Wakiso-Bukasa'!L17,'25.09 Wakiso-Bukasa'!L17,'27.09 Wakiso-Bukasa'!L17,'26.09 Wakiso-Bukasa'!L17,'28.09 Wakiso-Bukasa-24h'!L17,'29.09 Wakiso-Bukasa'!L17)</f>
        <v>0</v>
      </c>
      <c r="M17" s="49">
        <f>AVERAGE('23.09 Wakiso-Bukasa'!M17,'24.09 Wakiso-Bukasa'!M17,'25.09 Wakiso-Bukasa'!M17,'27.09 Wakiso-Bukasa'!M17,'26.09 Wakiso-Bukasa'!M17,'28.09 Wakiso-Bukasa-24h'!M17,'29.09 Wakiso-Bukasa'!M17)</f>
        <v>21.142857142857142</v>
      </c>
      <c r="N17" s="49">
        <f>AVERAGE('23.09 Wakiso-Bukasa'!N17,'24.09 Wakiso-Bukasa'!N17,'25.09 Wakiso-Bukasa'!N17,'27.09 Wakiso-Bukasa'!N17,'26.09 Wakiso-Bukasa'!N17,'28.09 Wakiso-Bukasa-24h'!N17,'29.09 Wakiso-Bukasa'!N17)</f>
        <v>0</v>
      </c>
      <c r="O17" s="15">
        <f t="shared" si="0"/>
        <v>8.7142857142857135</v>
      </c>
      <c r="P17" s="15">
        <f t="shared" si="1"/>
        <v>29.857142857142854</v>
      </c>
      <c r="R17" s="1" t="s">
        <v>13</v>
      </c>
      <c r="S17" s="17">
        <f t="shared" ref="S17:AF17" si="9">SUM(C38:C41)</f>
        <v>22.857142857142858</v>
      </c>
      <c r="T17" s="17">
        <f t="shared" si="9"/>
        <v>2.714285714285714</v>
      </c>
      <c r="U17" s="17">
        <f t="shared" si="9"/>
        <v>4.5714285714285712</v>
      </c>
      <c r="V17" s="17">
        <f t="shared" si="9"/>
        <v>3.7142857142857144</v>
      </c>
      <c r="W17" s="17">
        <f t="shared" si="9"/>
        <v>0.2857142857142857</v>
      </c>
      <c r="X17" s="17">
        <f t="shared" si="9"/>
        <v>0</v>
      </c>
      <c r="Y17" s="17">
        <f t="shared" si="9"/>
        <v>6.2857142857142865</v>
      </c>
      <c r="Z17" s="17">
        <f t="shared" si="9"/>
        <v>2.4285714285714288</v>
      </c>
      <c r="AA17" s="17">
        <f t="shared" si="9"/>
        <v>0.2857142857142857</v>
      </c>
      <c r="AB17" s="17">
        <f t="shared" si="9"/>
        <v>0.14285714285714285</v>
      </c>
      <c r="AC17" s="17">
        <f t="shared" si="9"/>
        <v>64.714285714285722</v>
      </c>
      <c r="AD17" s="17">
        <f t="shared" si="9"/>
        <v>0</v>
      </c>
      <c r="AE17" s="31">
        <f t="shared" si="9"/>
        <v>43.285714285714278</v>
      </c>
      <c r="AF17" s="31">
        <f t="shared" si="9"/>
        <v>108</v>
      </c>
    </row>
    <row r="18" spans="2:32" ht="23.1" customHeight="1" x14ac:dyDescent="0.25">
      <c r="B18" s="23" t="s">
        <v>45</v>
      </c>
      <c r="C18" s="49">
        <f>AVERAGE('23.09 Wakiso-Bukasa'!C18,'24.09 Wakiso-Bukasa'!C18,'25.09 Wakiso-Bukasa'!C18,'27.09 Wakiso-Bukasa'!C18,'26.09 Wakiso-Bukasa'!C18,'28.09 Wakiso-Bukasa-24h'!C18,'29.09 Wakiso-Bukasa'!C18)</f>
        <v>5.8571428571428568</v>
      </c>
      <c r="D18" s="49">
        <f>AVERAGE('23.09 Wakiso-Bukasa'!D18,'24.09 Wakiso-Bukasa'!D18,'25.09 Wakiso-Bukasa'!D18,'27.09 Wakiso-Bukasa'!D18,'26.09 Wakiso-Bukasa'!D18,'28.09 Wakiso-Bukasa-24h'!D18,'29.09 Wakiso-Bukasa'!D18)</f>
        <v>0.5714285714285714</v>
      </c>
      <c r="E18" s="49">
        <f>AVERAGE('23.09 Wakiso-Bukasa'!E18,'24.09 Wakiso-Bukasa'!E18,'25.09 Wakiso-Bukasa'!E18,'27.09 Wakiso-Bukasa'!E18,'26.09 Wakiso-Bukasa'!E18,'28.09 Wakiso-Bukasa-24h'!E18,'29.09 Wakiso-Bukasa'!E18)</f>
        <v>1.4285714285714286</v>
      </c>
      <c r="F18" s="49">
        <f>AVERAGE('23.09 Wakiso-Bukasa'!F18,'24.09 Wakiso-Bukasa'!F18,'25.09 Wakiso-Bukasa'!F18,'27.09 Wakiso-Bukasa'!F18,'26.09 Wakiso-Bukasa'!F18,'28.09 Wakiso-Bukasa-24h'!F18,'29.09 Wakiso-Bukasa'!F18)</f>
        <v>0.7142857142857143</v>
      </c>
      <c r="G18" s="49">
        <f>AVERAGE('23.09 Wakiso-Bukasa'!G18,'24.09 Wakiso-Bukasa'!G18,'25.09 Wakiso-Bukasa'!G18,'27.09 Wakiso-Bukasa'!G18,'26.09 Wakiso-Bukasa'!G18,'28.09 Wakiso-Bukasa-24h'!G18,'29.09 Wakiso-Bukasa'!G18)</f>
        <v>0.14285714285714285</v>
      </c>
      <c r="H18" s="49">
        <f>AVERAGE('23.09 Wakiso-Bukasa'!H18,'24.09 Wakiso-Bukasa'!H18,'25.09 Wakiso-Bukasa'!H18,'27.09 Wakiso-Bukasa'!H18,'26.09 Wakiso-Bukasa'!H18,'28.09 Wakiso-Bukasa-24h'!H18,'29.09 Wakiso-Bukasa'!H18)</f>
        <v>0</v>
      </c>
      <c r="I18" s="49">
        <f>AVERAGE('23.09 Wakiso-Bukasa'!I18,'24.09 Wakiso-Bukasa'!I18,'25.09 Wakiso-Bukasa'!I18,'27.09 Wakiso-Bukasa'!I18,'26.09 Wakiso-Bukasa'!I18,'28.09 Wakiso-Bukasa-24h'!I18,'29.09 Wakiso-Bukasa'!I18)</f>
        <v>1.5714285714285714</v>
      </c>
      <c r="J18" s="49">
        <f>AVERAGE('23.09 Wakiso-Bukasa'!J18,'24.09 Wakiso-Bukasa'!J18,'25.09 Wakiso-Bukasa'!J18,'27.09 Wakiso-Bukasa'!J18,'26.09 Wakiso-Bukasa'!J18,'28.09 Wakiso-Bukasa-24h'!J18,'29.09 Wakiso-Bukasa'!J18)</f>
        <v>0.7142857142857143</v>
      </c>
      <c r="K18" s="49">
        <f>AVERAGE('23.09 Wakiso-Bukasa'!K18,'24.09 Wakiso-Bukasa'!K18,'25.09 Wakiso-Bukasa'!K18,'27.09 Wakiso-Bukasa'!K18,'26.09 Wakiso-Bukasa'!K18,'28.09 Wakiso-Bukasa-24h'!K18,'29.09 Wakiso-Bukasa'!K18)</f>
        <v>0</v>
      </c>
      <c r="L18" s="49">
        <f>AVERAGE('23.09 Wakiso-Bukasa'!L18,'24.09 Wakiso-Bukasa'!L18,'25.09 Wakiso-Bukasa'!L18,'27.09 Wakiso-Bukasa'!L18,'26.09 Wakiso-Bukasa'!L18,'28.09 Wakiso-Bukasa-24h'!L18,'29.09 Wakiso-Bukasa'!L18)</f>
        <v>0</v>
      </c>
      <c r="M18" s="49">
        <f>AVERAGE('23.09 Wakiso-Bukasa'!M18,'24.09 Wakiso-Bukasa'!M18,'25.09 Wakiso-Bukasa'!M18,'27.09 Wakiso-Bukasa'!M18,'26.09 Wakiso-Bukasa'!M18,'28.09 Wakiso-Bukasa-24h'!M18,'29.09 Wakiso-Bukasa'!M18)</f>
        <v>21.428571428571427</v>
      </c>
      <c r="N18" s="49">
        <f>AVERAGE('23.09 Wakiso-Bukasa'!N18,'24.09 Wakiso-Bukasa'!N18,'25.09 Wakiso-Bukasa'!N18,'27.09 Wakiso-Bukasa'!N18,'26.09 Wakiso-Bukasa'!N18,'28.09 Wakiso-Bukasa-24h'!N18,'29.09 Wakiso-Bukasa'!N18)</f>
        <v>0</v>
      </c>
      <c r="O18" s="15">
        <f t="shared" si="0"/>
        <v>10.999999999999998</v>
      </c>
      <c r="P18" s="15">
        <f t="shared" si="1"/>
        <v>32.428571428571423</v>
      </c>
      <c r="R18" s="1" t="s">
        <v>14</v>
      </c>
      <c r="S18" s="17">
        <f t="shared" ref="S18:AF18" si="10">SUM(C42:C45)</f>
        <v>21.571428571428573</v>
      </c>
      <c r="T18" s="17">
        <f t="shared" si="10"/>
        <v>4.1428571428571432</v>
      </c>
      <c r="U18" s="17">
        <f t="shared" si="10"/>
        <v>6.5714285714285712</v>
      </c>
      <c r="V18" s="17">
        <f t="shared" si="10"/>
        <v>2</v>
      </c>
      <c r="W18" s="17">
        <f t="shared" si="10"/>
        <v>0</v>
      </c>
      <c r="X18" s="17">
        <f t="shared" si="10"/>
        <v>0</v>
      </c>
      <c r="Y18" s="17">
        <f t="shared" si="10"/>
        <v>7.4285714285714288</v>
      </c>
      <c r="Z18" s="17">
        <f t="shared" si="10"/>
        <v>3.1428571428571423</v>
      </c>
      <c r="AA18" s="17">
        <f t="shared" si="10"/>
        <v>1.2857142857142856</v>
      </c>
      <c r="AB18" s="17">
        <f t="shared" si="10"/>
        <v>0</v>
      </c>
      <c r="AC18" s="17">
        <f t="shared" si="10"/>
        <v>72.285714285714278</v>
      </c>
      <c r="AD18" s="17">
        <f t="shared" si="10"/>
        <v>0.14285714285714285</v>
      </c>
      <c r="AE18" s="31">
        <f t="shared" si="10"/>
        <v>46.285714285714292</v>
      </c>
      <c r="AF18" s="31">
        <f t="shared" si="10"/>
        <v>118.57142857142858</v>
      </c>
    </row>
    <row r="19" spans="2:32" ht="23.1" customHeight="1" x14ac:dyDescent="0.25">
      <c r="B19" s="23" t="s">
        <v>46</v>
      </c>
      <c r="C19" s="49">
        <f>AVERAGE('23.09 Wakiso-Bukasa'!C19,'24.09 Wakiso-Bukasa'!C19,'25.09 Wakiso-Bukasa'!C19,'27.09 Wakiso-Bukasa'!C19,'26.09 Wakiso-Bukasa'!C19,'28.09 Wakiso-Bukasa-24h'!C19,'29.09 Wakiso-Bukasa'!C19)</f>
        <v>4</v>
      </c>
      <c r="D19" s="49">
        <f>AVERAGE('23.09 Wakiso-Bukasa'!D19,'24.09 Wakiso-Bukasa'!D19,'25.09 Wakiso-Bukasa'!D19,'27.09 Wakiso-Bukasa'!D19,'26.09 Wakiso-Bukasa'!D19,'28.09 Wakiso-Bukasa-24h'!D19,'29.09 Wakiso-Bukasa'!D19)</f>
        <v>0.7142857142857143</v>
      </c>
      <c r="E19" s="49">
        <f>AVERAGE('23.09 Wakiso-Bukasa'!E19,'24.09 Wakiso-Bukasa'!E19,'25.09 Wakiso-Bukasa'!E19,'27.09 Wakiso-Bukasa'!E19,'26.09 Wakiso-Bukasa'!E19,'28.09 Wakiso-Bukasa-24h'!E19,'29.09 Wakiso-Bukasa'!E19)</f>
        <v>1.4285714285714286</v>
      </c>
      <c r="F19" s="49">
        <f>AVERAGE('23.09 Wakiso-Bukasa'!F19,'24.09 Wakiso-Bukasa'!F19,'25.09 Wakiso-Bukasa'!F19,'27.09 Wakiso-Bukasa'!F19,'26.09 Wakiso-Bukasa'!F19,'28.09 Wakiso-Bukasa-24h'!F19,'29.09 Wakiso-Bukasa'!F19)</f>
        <v>0.5714285714285714</v>
      </c>
      <c r="G19" s="49">
        <f>AVERAGE('23.09 Wakiso-Bukasa'!G19,'24.09 Wakiso-Bukasa'!G19,'25.09 Wakiso-Bukasa'!G19,'27.09 Wakiso-Bukasa'!G19,'26.09 Wakiso-Bukasa'!G19,'28.09 Wakiso-Bukasa-24h'!G19,'29.09 Wakiso-Bukasa'!G19)</f>
        <v>0</v>
      </c>
      <c r="H19" s="49">
        <f>AVERAGE('23.09 Wakiso-Bukasa'!H19,'24.09 Wakiso-Bukasa'!H19,'25.09 Wakiso-Bukasa'!H19,'27.09 Wakiso-Bukasa'!H19,'26.09 Wakiso-Bukasa'!H19,'28.09 Wakiso-Bukasa-24h'!H19,'29.09 Wakiso-Bukasa'!H19)</f>
        <v>0</v>
      </c>
      <c r="I19" s="49">
        <f>AVERAGE('23.09 Wakiso-Bukasa'!I19,'24.09 Wakiso-Bukasa'!I19,'25.09 Wakiso-Bukasa'!I19,'27.09 Wakiso-Bukasa'!I19,'26.09 Wakiso-Bukasa'!I19,'28.09 Wakiso-Bukasa-24h'!I19,'29.09 Wakiso-Bukasa'!I19)</f>
        <v>1.8571428571428572</v>
      </c>
      <c r="J19" s="49">
        <f>AVERAGE('23.09 Wakiso-Bukasa'!J19,'24.09 Wakiso-Bukasa'!J19,'25.09 Wakiso-Bukasa'!J19,'27.09 Wakiso-Bukasa'!J19,'26.09 Wakiso-Bukasa'!J19,'28.09 Wakiso-Bukasa-24h'!J19,'29.09 Wakiso-Bukasa'!J19)</f>
        <v>0.2857142857142857</v>
      </c>
      <c r="K19" s="49">
        <f>AVERAGE('23.09 Wakiso-Bukasa'!K19,'24.09 Wakiso-Bukasa'!K19,'25.09 Wakiso-Bukasa'!K19,'27.09 Wakiso-Bukasa'!K19,'26.09 Wakiso-Bukasa'!K19,'28.09 Wakiso-Bukasa-24h'!K19,'29.09 Wakiso-Bukasa'!K19)</f>
        <v>0</v>
      </c>
      <c r="L19" s="49">
        <f>AVERAGE('23.09 Wakiso-Bukasa'!L19,'24.09 Wakiso-Bukasa'!L19,'25.09 Wakiso-Bukasa'!L19,'27.09 Wakiso-Bukasa'!L19,'26.09 Wakiso-Bukasa'!L19,'28.09 Wakiso-Bukasa-24h'!L19,'29.09 Wakiso-Bukasa'!L19)</f>
        <v>0</v>
      </c>
      <c r="M19" s="49">
        <f>AVERAGE('23.09 Wakiso-Bukasa'!M19,'24.09 Wakiso-Bukasa'!M19,'25.09 Wakiso-Bukasa'!M19,'27.09 Wakiso-Bukasa'!M19,'26.09 Wakiso-Bukasa'!M19,'28.09 Wakiso-Bukasa-24h'!M19,'29.09 Wakiso-Bukasa'!M19)</f>
        <v>17.714285714285715</v>
      </c>
      <c r="N19" s="49">
        <f>AVERAGE('23.09 Wakiso-Bukasa'!N19,'24.09 Wakiso-Bukasa'!N19,'25.09 Wakiso-Bukasa'!N19,'27.09 Wakiso-Bukasa'!N19,'26.09 Wakiso-Bukasa'!N19,'28.09 Wakiso-Bukasa-24h'!N19,'29.09 Wakiso-Bukasa'!N19)</f>
        <v>0</v>
      </c>
      <c r="O19" s="15">
        <f t="shared" si="0"/>
        <v>8.8571428571428577</v>
      </c>
      <c r="P19" s="15">
        <f t="shared" si="1"/>
        <v>26.571428571428573</v>
      </c>
      <c r="R19" s="1" t="s">
        <v>15</v>
      </c>
      <c r="S19" s="17">
        <f t="shared" ref="S19:AF19" si="11">SUM(C46:C49)</f>
        <v>24.571428571428569</v>
      </c>
      <c r="T19" s="17">
        <f t="shared" si="11"/>
        <v>4.5714285714285712</v>
      </c>
      <c r="U19" s="17">
        <f t="shared" si="11"/>
        <v>4.5714285714285712</v>
      </c>
      <c r="V19" s="17">
        <f t="shared" si="11"/>
        <v>2.5714285714285712</v>
      </c>
      <c r="W19" s="17">
        <f t="shared" si="11"/>
        <v>1.7142857142857144</v>
      </c>
      <c r="X19" s="17">
        <f t="shared" si="11"/>
        <v>0</v>
      </c>
      <c r="Y19" s="17">
        <f t="shared" si="11"/>
        <v>5.7142857142857144</v>
      </c>
      <c r="Z19" s="17">
        <f t="shared" si="11"/>
        <v>3.1428571428571428</v>
      </c>
      <c r="AA19" s="17">
        <f t="shared" si="11"/>
        <v>0.71428571428571419</v>
      </c>
      <c r="AB19" s="17">
        <f t="shared" si="11"/>
        <v>0</v>
      </c>
      <c r="AC19" s="17">
        <f t="shared" si="11"/>
        <v>73.285714285714278</v>
      </c>
      <c r="AD19" s="17">
        <f t="shared" si="11"/>
        <v>0</v>
      </c>
      <c r="AE19" s="31">
        <f t="shared" si="11"/>
        <v>47.571428571428569</v>
      </c>
      <c r="AF19" s="31">
        <f t="shared" si="11"/>
        <v>120.85714285714286</v>
      </c>
    </row>
    <row r="20" spans="2:32" ht="23.1" customHeight="1" x14ac:dyDescent="0.25">
      <c r="B20" s="23" t="s">
        <v>47</v>
      </c>
      <c r="C20" s="49">
        <f>AVERAGE('23.09 Wakiso-Bukasa'!C20,'24.09 Wakiso-Bukasa'!C20,'25.09 Wakiso-Bukasa'!C20,'27.09 Wakiso-Bukasa'!C20,'26.09 Wakiso-Bukasa'!C20,'28.09 Wakiso-Bukasa-24h'!C20,'29.09 Wakiso-Bukasa'!C20)</f>
        <v>5.1428571428571432</v>
      </c>
      <c r="D20" s="49">
        <f>AVERAGE('23.09 Wakiso-Bukasa'!D20,'24.09 Wakiso-Bukasa'!D20,'25.09 Wakiso-Bukasa'!D20,'27.09 Wakiso-Bukasa'!D20,'26.09 Wakiso-Bukasa'!D20,'28.09 Wakiso-Bukasa-24h'!D20,'29.09 Wakiso-Bukasa'!D20)</f>
        <v>1.7142857142857142</v>
      </c>
      <c r="E20" s="49">
        <f>AVERAGE('23.09 Wakiso-Bukasa'!E20,'24.09 Wakiso-Bukasa'!E20,'25.09 Wakiso-Bukasa'!E20,'27.09 Wakiso-Bukasa'!E20,'26.09 Wakiso-Bukasa'!E20,'28.09 Wakiso-Bukasa-24h'!E20,'29.09 Wakiso-Bukasa'!E20)</f>
        <v>1</v>
      </c>
      <c r="F20" s="49">
        <f>AVERAGE('23.09 Wakiso-Bukasa'!F20,'24.09 Wakiso-Bukasa'!F20,'25.09 Wakiso-Bukasa'!F20,'27.09 Wakiso-Bukasa'!F20,'26.09 Wakiso-Bukasa'!F20,'28.09 Wakiso-Bukasa-24h'!F20,'29.09 Wakiso-Bukasa'!F20)</f>
        <v>0.8571428571428571</v>
      </c>
      <c r="G20" s="49">
        <f>AVERAGE('23.09 Wakiso-Bukasa'!G20,'24.09 Wakiso-Bukasa'!G20,'25.09 Wakiso-Bukasa'!G20,'27.09 Wakiso-Bukasa'!G20,'26.09 Wakiso-Bukasa'!G20,'28.09 Wakiso-Bukasa-24h'!G20,'29.09 Wakiso-Bukasa'!G20)</f>
        <v>0.2857142857142857</v>
      </c>
      <c r="H20" s="49">
        <f>AVERAGE('23.09 Wakiso-Bukasa'!H20,'24.09 Wakiso-Bukasa'!H20,'25.09 Wakiso-Bukasa'!H20,'27.09 Wakiso-Bukasa'!H20,'26.09 Wakiso-Bukasa'!H20,'28.09 Wakiso-Bukasa-24h'!H20,'29.09 Wakiso-Bukasa'!H20)</f>
        <v>0</v>
      </c>
      <c r="I20" s="49">
        <f>AVERAGE('23.09 Wakiso-Bukasa'!I20,'24.09 Wakiso-Bukasa'!I20,'25.09 Wakiso-Bukasa'!I20,'27.09 Wakiso-Bukasa'!I20,'26.09 Wakiso-Bukasa'!I20,'28.09 Wakiso-Bukasa-24h'!I20,'29.09 Wakiso-Bukasa'!I20)</f>
        <v>1.4285714285714286</v>
      </c>
      <c r="J20" s="49">
        <f>AVERAGE('23.09 Wakiso-Bukasa'!J20,'24.09 Wakiso-Bukasa'!J20,'25.09 Wakiso-Bukasa'!J20,'27.09 Wakiso-Bukasa'!J20,'26.09 Wakiso-Bukasa'!J20,'28.09 Wakiso-Bukasa-24h'!J20,'29.09 Wakiso-Bukasa'!J20)</f>
        <v>0.7142857142857143</v>
      </c>
      <c r="K20" s="49">
        <f>AVERAGE('23.09 Wakiso-Bukasa'!K20,'24.09 Wakiso-Bukasa'!K20,'25.09 Wakiso-Bukasa'!K20,'27.09 Wakiso-Bukasa'!K20,'26.09 Wakiso-Bukasa'!K20,'28.09 Wakiso-Bukasa-24h'!K20,'29.09 Wakiso-Bukasa'!K20)</f>
        <v>0.2857142857142857</v>
      </c>
      <c r="L20" s="49">
        <f>AVERAGE('23.09 Wakiso-Bukasa'!L20,'24.09 Wakiso-Bukasa'!L20,'25.09 Wakiso-Bukasa'!L20,'27.09 Wakiso-Bukasa'!L20,'26.09 Wakiso-Bukasa'!L20,'28.09 Wakiso-Bukasa-24h'!L20,'29.09 Wakiso-Bukasa'!L20)</f>
        <v>0</v>
      </c>
      <c r="M20" s="49">
        <f>AVERAGE('23.09 Wakiso-Bukasa'!M20,'24.09 Wakiso-Bukasa'!M20,'25.09 Wakiso-Bukasa'!M20,'27.09 Wakiso-Bukasa'!M20,'26.09 Wakiso-Bukasa'!M20,'28.09 Wakiso-Bukasa-24h'!M20,'29.09 Wakiso-Bukasa'!M20)</f>
        <v>20.142857142857142</v>
      </c>
      <c r="N20" s="49">
        <f>AVERAGE('23.09 Wakiso-Bukasa'!N20,'24.09 Wakiso-Bukasa'!N20,'25.09 Wakiso-Bukasa'!N20,'27.09 Wakiso-Bukasa'!N20,'26.09 Wakiso-Bukasa'!N20,'28.09 Wakiso-Bukasa-24h'!N20,'29.09 Wakiso-Bukasa'!N20)</f>
        <v>0</v>
      </c>
      <c r="O20" s="15">
        <f t="shared" si="0"/>
        <v>11.428571428571431</v>
      </c>
      <c r="P20" s="15">
        <f t="shared" si="1"/>
        <v>31.571428571428573</v>
      </c>
      <c r="R20" s="1" t="s">
        <v>16</v>
      </c>
      <c r="S20" s="17">
        <f t="shared" ref="S20:AF20" si="12">SUM(C50:C53)</f>
        <v>32.428571428571431</v>
      </c>
      <c r="T20" s="17">
        <f t="shared" si="12"/>
        <v>6.1428571428571423</v>
      </c>
      <c r="U20" s="17">
        <f t="shared" si="12"/>
        <v>5.8571428571428577</v>
      </c>
      <c r="V20" s="17">
        <f t="shared" si="12"/>
        <v>4.7142857142857144</v>
      </c>
      <c r="W20" s="17">
        <f t="shared" si="12"/>
        <v>0.42857142857142855</v>
      </c>
      <c r="X20" s="17">
        <f t="shared" si="12"/>
        <v>0.14285714285714285</v>
      </c>
      <c r="Y20" s="17">
        <f t="shared" si="12"/>
        <v>6.2857142857142856</v>
      </c>
      <c r="Z20" s="17">
        <f t="shared" si="12"/>
        <v>2.5714285714285716</v>
      </c>
      <c r="AA20" s="17">
        <f t="shared" si="12"/>
        <v>0.71428571428571419</v>
      </c>
      <c r="AB20" s="17">
        <f t="shared" si="12"/>
        <v>0.42857142857142855</v>
      </c>
      <c r="AC20" s="17">
        <f t="shared" si="12"/>
        <v>91</v>
      </c>
      <c r="AD20" s="17">
        <f t="shared" si="12"/>
        <v>0</v>
      </c>
      <c r="AE20" s="31">
        <f t="shared" si="12"/>
        <v>59.714285714285708</v>
      </c>
      <c r="AF20" s="31">
        <f t="shared" si="12"/>
        <v>150.71428571428572</v>
      </c>
    </row>
    <row r="21" spans="2:32" ht="23.1" customHeight="1" x14ac:dyDescent="0.25">
      <c r="B21" s="23" t="s">
        <v>48</v>
      </c>
      <c r="C21" s="49">
        <f>AVERAGE('23.09 Wakiso-Bukasa'!C21,'24.09 Wakiso-Bukasa'!C21,'25.09 Wakiso-Bukasa'!C21,'27.09 Wakiso-Bukasa'!C21,'26.09 Wakiso-Bukasa'!C21,'28.09 Wakiso-Bukasa-24h'!C21,'29.09 Wakiso-Bukasa'!C21)</f>
        <v>3.8571428571428572</v>
      </c>
      <c r="D21" s="49">
        <f>AVERAGE('23.09 Wakiso-Bukasa'!D21,'24.09 Wakiso-Bukasa'!D21,'25.09 Wakiso-Bukasa'!D21,'27.09 Wakiso-Bukasa'!D21,'26.09 Wakiso-Bukasa'!D21,'28.09 Wakiso-Bukasa-24h'!D21,'29.09 Wakiso-Bukasa'!D21)</f>
        <v>1</v>
      </c>
      <c r="E21" s="49">
        <f>AVERAGE('23.09 Wakiso-Bukasa'!E21,'24.09 Wakiso-Bukasa'!E21,'25.09 Wakiso-Bukasa'!E21,'27.09 Wakiso-Bukasa'!E21,'26.09 Wakiso-Bukasa'!E21,'28.09 Wakiso-Bukasa-24h'!E21,'29.09 Wakiso-Bukasa'!E21)</f>
        <v>1.2857142857142858</v>
      </c>
      <c r="F21" s="49">
        <f>AVERAGE('23.09 Wakiso-Bukasa'!F21,'24.09 Wakiso-Bukasa'!F21,'25.09 Wakiso-Bukasa'!F21,'27.09 Wakiso-Bukasa'!F21,'26.09 Wakiso-Bukasa'!F21,'28.09 Wakiso-Bukasa-24h'!F21,'29.09 Wakiso-Bukasa'!F21)</f>
        <v>0.14285714285714285</v>
      </c>
      <c r="G21" s="49">
        <f>AVERAGE('23.09 Wakiso-Bukasa'!G21,'24.09 Wakiso-Bukasa'!G21,'25.09 Wakiso-Bukasa'!G21,'27.09 Wakiso-Bukasa'!G21,'26.09 Wakiso-Bukasa'!G21,'28.09 Wakiso-Bukasa-24h'!G21,'29.09 Wakiso-Bukasa'!G21)</f>
        <v>0.2857142857142857</v>
      </c>
      <c r="H21" s="49">
        <f>AVERAGE('23.09 Wakiso-Bukasa'!H21,'24.09 Wakiso-Bukasa'!H21,'25.09 Wakiso-Bukasa'!H21,'27.09 Wakiso-Bukasa'!H21,'26.09 Wakiso-Bukasa'!H21,'28.09 Wakiso-Bukasa-24h'!H21,'29.09 Wakiso-Bukasa'!H21)</f>
        <v>0</v>
      </c>
      <c r="I21" s="49">
        <f>AVERAGE('23.09 Wakiso-Bukasa'!I21,'24.09 Wakiso-Bukasa'!I21,'25.09 Wakiso-Bukasa'!I21,'27.09 Wakiso-Bukasa'!I21,'26.09 Wakiso-Bukasa'!I21,'28.09 Wakiso-Bukasa-24h'!I21,'29.09 Wakiso-Bukasa'!I21)</f>
        <v>1.1428571428571428</v>
      </c>
      <c r="J21" s="49">
        <f>AVERAGE('23.09 Wakiso-Bukasa'!J21,'24.09 Wakiso-Bukasa'!J21,'25.09 Wakiso-Bukasa'!J21,'27.09 Wakiso-Bukasa'!J21,'26.09 Wakiso-Bukasa'!J21,'28.09 Wakiso-Bukasa-24h'!J21,'29.09 Wakiso-Bukasa'!J21)</f>
        <v>0.5714285714285714</v>
      </c>
      <c r="K21" s="49">
        <f>AVERAGE('23.09 Wakiso-Bukasa'!K21,'24.09 Wakiso-Bukasa'!K21,'25.09 Wakiso-Bukasa'!K21,'27.09 Wakiso-Bukasa'!K21,'26.09 Wakiso-Bukasa'!K21,'28.09 Wakiso-Bukasa-24h'!K21,'29.09 Wakiso-Bukasa'!K21)</f>
        <v>0</v>
      </c>
      <c r="L21" s="49">
        <f>AVERAGE('23.09 Wakiso-Bukasa'!L21,'24.09 Wakiso-Bukasa'!L21,'25.09 Wakiso-Bukasa'!L21,'27.09 Wakiso-Bukasa'!L21,'26.09 Wakiso-Bukasa'!L21,'28.09 Wakiso-Bukasa-24h'!L21,'29.09 Wakiso-Bukasa'!L21)</f>
        <v>0</v>
      </c>
      <c r="M21" s="49">
        <f>AVERAGE('23.09 Wakiso-Bukasa'!M21,'24.09 Wakiso-Bukasa'!M21,'25.09 Wakiso-Bukasa'!M21,'27.09 Wakiso-Bukasa'!M21,'26.09 Wakiso-Bukasa'!M21,'28.09 Wakiso-Bukasa-24h'!M21,'29.09 Wakiso-Bukasa'!M21)</f>
        <v>16.714285714285715</v>
      </c>
      <c r="N21" s="49">
        <f>AVERAGE('23.09 Wakiso-Bukasa'!N21,'24.09 Wakiso-Bukasa'!N21,'25.09 Wakiso-Bukasa'!N21,'27.09 Wakiso-Bukasa'!N21,'26.09 Wakiso-Bukasa'!N21,'28.09 Wakiso-Bukasa-24h'!N21,'29.09 Wakiso-Bukasa'!N21)</f>
        <v>0.14285714285714285</v>
      </c>
      <c r="O21" s="15">
        <f t="shared" si="0"/>
        <v>8.4285714285714288</v>
      </c>
      <c r="P21" s="15">
        <f t="shared" si="1"/>
        <v>25.142857142857142</v>
      </c>
      <c r="R21" s="36" t="s">
        <v>20</v>
      </c>
      <c r="S21" s="34">
        <f t="shared" ref="S21:AF33" si="13">SUM(C54:C57)</f>
        <v>33.571428571428569</v>
      </c>
      <c r="T21" s="17">
        <f>SUM(D54:D57)</f>
        <v>7.1428571428571423</v>
      </c>
      <c r="U21" s="17">
        <f t="shared" si="13"/>
        <v>7.2857142857142865</v>
      </c>
      <c r="V21" s="17">
        <f t="shared" si="13"/>
        <v>8</v>
      </c>
      <c r="W21" s="17">
        <f t="shared" si="13"/>
        <v>0.85714285714285698</v>
      </c>
      <c r="X21" s="17">
        <f t="shared" si="13"/>
        <v>0</v>
      </c>
      <c r="Y21" s="17">
        <f t="shared" si="13"/>
        <v>7.7142857142857144</v>
      </c>
      <c r="Z21" s="17">
        <f t="shared" si="13"/>
        <v>4.2857142857142847</v>
      </c>
      <c r="AA21" s="17">
        <f t="shared" si="13"/>
        <v>0.42857142857142855</v>
      </c>
      <c r="AB21" s="17">
        <f t="shared" si="13"/>
        <v>0.14285714285714285</v>
      </c>
      <c r="AC21" s="17">
        <f t="shared" si="13"/>
        <v>88.142857142857139</v>
      </c>
      <c r="AD21" s="17">
        <f t="shared" si="13"/>
        <v>0</v>
      </c>
      <c r="AE21" s="31">
        <f t="shared" si="13"/>
        <v>69.428571428571431</v>
      </c>
      <c r="AF21" s="31">
        <f t="shared" si="13"/>
        <v>157.57142857142856</v>
      </c>
    </row>
    <row r="22" spans="2:32" ht="23.1" customHeight="1" x14ac:dyDescent="0.25">
      <c r="B22" s="23" t="s">
        <v>49</v>
      </c>
      <c r="C22" s="49">
        <f>AVERAGE('23.09 Wakiso-Bukasa'!C22,'24.09 Wakiso-Bukasa'!C22,'25.09 Wakiso-Bukasa'!C22,'27.09 Wakiso-Bukasa'!C22,'26.09 Wakiso-Bukasa'!C22,'28.09 Wakiso-Bukasa-24h'!C22,'29.09 Wakiso-Bukasa'!C22)</f>
        <v>4.7142857142857144</v>
      </c>
      <c r="D22" s="49">
        <f>AVERAGE('23.09 Wakiso-Bukasa'!D22,'24.09 Wakiso-Bukasa'!D22,'25.09 Wakiso-Bukasa'!D22,'27.09 Wakiso-Bukasa'!D22,'26.09 Wakiso-Bukasa'!D22,'28.09 Wakiso-Bukasa-24h'!D22,'29.09 Wakiso-Bukasa'!D22)</f>
        <v>1.8571428571428572</v>
      </c>
      <c r="E22" s="49">
        <f>AVERAGE('23.09 Wakiso-Bukasa'!E22,'24.09 Wakiso-Bukasa'!E22,'25.09 Wakiso-Bukasa'!E22,'27.09 Wakiso-Bukasa'!E22,'26.09 Wakiso-Bukasa'!E22,'28.09 Wakiso-Bukasa-24h'!E22,'29.09 Wakiso-Bukasa'!E22)</f>
        <v>1.7142857142857142</v>
      </c>
      <c r="F22" s="49">
        <f>AVERAGE('23.09 Wakiso-Bukasa'!F22,'24.09 Wakiso-Bukasa'!F22,'25.09 Wakiso-Bukasa'!F22,'27.09 Wakiso-Bukasa'!F22,'26.09 Wakiso-Bukasa'!F22,'28.09 Wakiso-Bukasa-24h'!F22,'29.09 Wakiso-Bukasa'!F22)</f>
        <v>0.8571428571428571</v>
      </c>
      <c r="G22" s="49">
        <f>AVERAGE('23.09 Wakiso-Bukasa'!G22,'24.09 Wakiso-Bukasa'!G22,'25.09 Wakiso-Bukasa'!G22,'27.09 Wakiso-Bukasa'!G22,'26.09 Wakiso-Bukasa'!G22,'28.09 Wakiso-Bukasa-24h'!G22,'29.09 Wakiso-Bukasa'!G22)</f>
        <v>0</v>
      </c>
      <c r="H22" s="49">
        <f>AVERAGE('23.09 Wakiso-Bukasa'!H22,'24.09 Wakiso-Bukasa'!H22,'25.09 Wakiso-Bukasa'!H22,'27.09 Wakiso-Bukasa'!H22,'26.09 Wakiso-Bukasa'!H22,'28.09 Wakiso-Bukasa-24h'!H22,'29.09 Wakiso-Bukasa'!H22)</f>
        <v>0</v>
      </c>
      <c r="I22" s="49">
        <f>AVERAGE('23.09 Wakiso-Bukasa'!I22,'24.09 Wakiso-Bukasa'!I22,'25.09 Wakiso-Bukasa'!I22,'27.09 Wakiso-Bukasa'!I22,'26.09 Wakiso-Bukasa'!I22,'28.09 Wakiso-Bukasa-24h'!I22,'29.09 Wakiso-Bukasa'!I22)</f>
        <v>3</v>
      </c>
      <c r="J22" s="49">
        <f>AVERAGE('23.09 Wakiso-Bukasa'!J22,'24.09 Wakiso-Bukasa'!J22,'25.09 Wakiso-Bukasa'!J22,'27.09 Wakiso-Bukasa'!J22,'26.09 Wakiso-Bukasa'!J22,'28.09 Wakiso-Bukasa-24h'!J22,'29.09 Wakiso-Bukasa'!J22)</f>
        <v>0.8571428571428571</v>
      </c>
      <c r="K22" s="49">
        <f>AVERAGE('23.09 Wakiso-Bukasa'!K22,'24.09 Wakiso-Bukasa'!K22,'25.09 Wakiso-Bukasa'!K22,'27.09 Wakiso-Bukasa'!K22,'26.09 Wakiso-Bukasa'!K22,'28.09 Wakiso-Bukasa-24h'!K22,'29.09 Wakiso-Bukasa'!K22)</f>
        <v>0.2857142857142857</v>
      </c>
      <c r="L22" s="49">
        <f>AVERAGE('23.09 Wakiso-Bukasa'!L22,'24.09 Wakiso-Bukasa'!L22,'25.09 Wakiso-Bukasa'!L22,'27.09 Wakiso-Bukasa'!L22,'26.09 Wakiso-Bukasa'!L22,'28.09 Wakiso-Bukasa-24h'!L22,'29.09 Wakiso-Bukasa'!L22)</f>
        <v>0</v>
      </c>
      <c r="M22" s="49">
        <f>AVERAGE('23.09 Wakiso-Bukasa'!M22,'24.09 Wakiso-Bukasa'!M22,'25.09 Wakiso-Bukasa'!M22,'27.09 Wakiso-Bukasa'!M22,'26.09 Wakiso-Bukasa'!M22,'28.09 Wakiso-Bukasa-24h'!M22,'29.09 Wakiso-Bukasa'!M22)</f>
        <v>20.857142857142858</v>
      </c>
      <c r="N22" s="49">
        <f>AVERAGE('23.09 Wakiso-Bukasa'!N22,'24.09 Wakiso-Bukasa'!N22,'25.09 Wakiso-Bukasa'!N22,'27.09 Wakiso-Bukasa'!N22,'26.09 Wakiso-Bukasa'!N22,'28.09 Wakiso-Bukasa-24h'!N22,'29.09 Wakiso-Bukasa'!N22)</f>
        <v>0</v>
      </c>
      <c r="O22" s="15">
        <f t="shared" si="0"/>
        <v>13.285714285714286</v>
      </c>
      <c r="P22" s="15">
        <f t="shared" si="1"/>
        <v>34.142857142857146</v>
      </c>
      <c r="R22" s="36" t="s">
        <v>146</v>
      </c>
      <c r="S22" s="34">
        <f t="shared" si="13"/>
        <v>36.071428571428569</v>
      </c>
      <c r="T22" s="34">
        <f t="shared" si="13"/>
        <v>7.2857142857142856</v>
      </c>
      <c r="U22" s="34">
        <f t="shared" si="13"/>
        <v>6.5714285714285712</v>
      </c>
      <c r="V22" s="34">
        <f t="shared" si="13"/>
        <v>7.7142857142857135</v>
      </c>
      <c r="W22" s="34">
        <f t="shared" si="13"/>
        <v>1.0714285714285714</v>
      </c>
      <c r="X22" s="34">
        <f t="shared" si="13"/>
        <v>0</v>
      </c>
      <c r="Y22" s="34">
        <f t="shared" si="13"/>
        <v>6.3571428571428568</v>
      </c>
      <c r="Z22" s="34">
        <f t="shared" si="13"/>
        <v>4.9285714285714288</v>
      </c>
      <c r="AA22" s="34">
        <f t="shared" si="13"/>
        <v>0.2857142857142857</v>
      </c>
      <c r="AB22" s="34">
        <f t="shared" si="13"/>
        <v>0.5</v>
      </c>
      <c r="AC22" s="34">
        <f t="shared" si="13"/>
        <v>92.642857142857139</v>
      </c>
      <c r="AD22" s="34">
        <f t="shared" si="13"/>
        <v>0</v>
      </c>
      <c r="AE22" s="31">
        <f t="shared" si="13"/>
        <v>70.785714285714292</v>
      </c>
      <c r="AF22" s="31">
        <f t="shared" si="13"/>
        <v>163.42857142857144</v>
      </c>
    </row>
    <row r="23" spans="2:32" ht="23.1" customHeight="1" x14ac:dyDescent="0.25">
      <c r="B23" s="23" t="s">
        <v>50</v>
      </c>
      <c r="C23" s="49">
        <f>AVERAGE('23.09 Wakiso-Bukasa'!C23,'24.09 Wakiso-Bukasa'!C23,'25.09 Wakiso-Bukasa'!C23,'27.09 Wakiso-Bukasa'!C23,'26.09 Wakiso-Bukasa'!C23,'28.09 Wakiso-Bukasa-24h'!C23,'29.09 Wakiso-Bukasa'!C23)</f>
        <v>4</v>
      </c>
      <c r="D23" s="49">
        <f>AVERAGE('23.09 Wakiso-Bukasa'!D23,'24.09 Wakiso-Bukasa'!D23,'25.09 Wakiso-Bukasa'!D23,'27.09 Wakiso-Bukasa'!D23,'26.09 Wakiso-Bukasa'!D23,'28.09 Wakiso-Bukasa-24h'!D23,'29.09 Wakiso-Bukasa'!D23)</f>
        <v>0.8571428571428571</v>
      </c>
      <c r="E23" s="49">
        <f>AVERAGE('23.09 Wakiso-Bukasa'!E23,'24.09 Wakiso-Bukasa'!E23,'25.09 Wakiso-Bukasa'!E23,'27.09 Wakiso-Bukasa'!E23,'26.09 Wakiso-Bukasa'!E23,'28.09 Wakiso-Bukasa-24h'!E23,'29.09 Wakiso-Bukasa'!E23)</f>
        <v>1.1428571428571428</v>
      </c>
      <c r="F23" s="49">
        <f>AVERAGE('23.09 Wakiso-Bukasa'!F23,'24.09 Wakiso-Bukasa'!F23,'25.09 Wakiso-Bukasa'!F23,'27.09 Wakiso-Bukasa'!F23,'26.09 Wakiso-Bukasa'!F23,'28.09 Wakiso-Bukasa-24h'!F23,'29.09 Wakiso-Bukasa'!F23)</f>
        <v>0.5714285714285714</v>
      </c>
      <c r="G23" s="49">
        <f>AVERAGE('23.09 Wakiso-Bukasa'!G23,'24.09 Wakiso-Bukasa'!G23,'25.09 Wakiso-Bukasa'!G23,'27.09 Wakiso-Bukasa'!G23,'26.09 Wakiso-Bukasa'!G23,'28.09 Wakiso-Bukasa-24h'!G23,'29.09 Wakiso-Bukasa'!G23)</f>
        <v>0</v>
      </c>
      <c r="H23" s="49">
        <f>AVERAGE('23.09 Wakiso-Bukasa'!H23,'24.09 Wakiso-Bukasa'!H23,'25.09 Wakiso-Bukasa'!H23,'27.09 Wakiso-Bukasa'!H23,'26.09 Wakiso-Bukasa'!H23,'28.09 Wakiso-Bukasa-24h'!H23,'29.09 Wakiso-Bukasa'!H23)</f>
        <v>0</v>
      </c>
      <c r="I23" s="49">
        <f>AVERAGE('23.09 Wakiso-Bukasa'!I23,'24.09 Wakiso-Bukasa'!I23,'25.09 Wakiso-Bukasa'!I23,'27.09 Wakiso-Bukasa'!I23,'26.09 Wakiso-Bukasa'!I23,'28.09 Wakiso-Bukasa-24h'!I23,'29.09 Wakiso-Bukasa'!I23)</f>
        <v>1.8571428571428572</v>
      </c>
      <c r="J23" s="49">
        <f>AVERAGE('23.09 Wakiso-Bukasa'!J23,'24.09 Wakiso-Bukasa'!J23,'25.09 Wakiso-Bukasa'!J23,'27.09 Wakiso-Bukasa'!J23,'26.09 Wakiso-Bukasa'!J23,'28.09 Wakiso-Bukasa-24h'!J23,'29.09 Wakiso-Bukasa'!J23)</f>
        <v>0.5714285714285714</v>
      </c>
      <c r="K23" s="49">
        <f>AVERAGE('23.09 Wakiso-Bukasa'!K23,'24.09 Wakiso-Bukasa'!K23,'25.09 Wakiso-Bukasa'!K23,'27.09 Wakiso-Bukasa'!K23,'26.09 Wakiso-Bukasa'!K23,'28.09 Wakiso-Bukasa-24h'!K23,'29.09 Wakiso-Bukasa'!K23)</f>
        <v>0</v>
      </c>
      <c r="L23" s="49">
        <f>AVERAGE('23.09 Wakiso-Bukasa'!L23,'24.09 Wakiso-Bukasa'!L23,'25.09 Wakiso-Bukasa'!L23,'27.09 Wakiso-Bukasa'!L23,'26.09 Wakiso-Bukasa'!L23,'28.09 Wakiso-Bukasa-24h'!L23,'29.09 Wakiso-Bukasa'!L23)</f>
        <v>0</v>
      </c>
      <c r="M23" s="49">
        <f>AVERAGE('23.09 Wakiso-Bukasa'!M23,'24.09 Wakiso-Bukasa'!M23,'25.09 Wakiso-Bukasa'!M23,'27.09 Wakiso-Bukasa'!M23,'26.09 Wakiso-Bukasa'!M23,'28.09 Wakiso-Bukasa-24h'!M23,'29.09 Wakiso-Bukasa'!M23)</f>
        <v>17.714285714285715</v>
      </c>
      <c r="N23" s="49">
        <f>AVERAGE('23.09 Wakiso-Bukasa'!N23,'24.09 Wakiso-Bukasa'!N23,'25.09 Wakiso-Bukasa'!N23,'27.09 Wakiso-Bukasa'!N23,'26.09 Wakiso-Bukasa'!N23,'28.09 Wakiso-Bukasa-24h'!N23,'29.09 Wakiso-Bukasa'!N23)</f>
        <v>0</v>
      </c>
      <c r="O23" s="15">
        <f t="shared" si="0"/>
        <v>9</v>
      </c>
      <c r="P23" s="15">
        <f t="shared" si="1"/>
        <v>26.714285714285715</v>
      </c>
      <c r="R23" s="36" t="s">
        <v>147</v>
      </c>
      <c r="S23" s="34">
        <f t="shared" si="13"/>
        <v>31.214285714285715</v>
      </c>
      <c r="T23" s="34">
        <f t="shared" si="13"/>
        <v>6.2142857142857144</v>
      </c>
      <c r="U23" s="34">
        <f t="shared" si="13"/>
        <v>6.0714285714285712</v>
      </c>
      <c r="V23" s="34">
        <f t="shared" si="13"/>
        <v>6.2142857142857144</v>
      </c>
      <c r="W23" s="34">
        <f t="shared" si="13"/>
        <v>0.9285714285714286</v>
      </c>
      <c r="X23" s="34">
        <f t="shared" si="13"/>
        <v>0</v>
      </c>
      <c r="Y23" s="34">
        <f t="shared" si="13"/>
        <v>4.7142857142857144</v>
      </c>
      <c r="Z23" s="34">
        <f t="shared" si="13"/>
        <v>4.8571428571428568</v>
      </c>
      <c r="AA23" s="34">
        <f t="shared" si="13"/>
        <v>0.2857142857142857</v>
      </c>
      <c r="AB23" s="34">
        <f t="shared" si="13"/>
        <v>1</v>
      </c>
      <c r="AC23" s="34">
        <f t="shared" si="13"/>
        <v>86.142857142857139</v>
      </c>
      <c r="AD23" s="34">
        <f t="shared" si="13"/>
        <v>0</v>
      </c>
      <c r="AE23" s="31">
        <f t="shared" si="13"/>
        <v>61.5</v>
      </c>
      <c r="AF23" s="31">
        <f t="shared" si="13"/>
        <v>147.64285714285714</v>
      </c>
    </row>
    <row r="24" spans="2:32" ht="23.1" customHeight="1" x14ac:dyDescent="0.25">
      <c r="B24" s="23" t="s">
        <v>51</v>
      </c>
      <c r="C24" s="49">
        <f>AVERAGE('23.09 Wakiso-Bukasa'!C24,'24.09 Wakiso-Bukasa'!C24,'25.09 Wakiso-Bukasa'!C24,'27.09 Wakiso-Bukasa'!C24,'26.09 Wakiso-Bukasa'!C24,'28.09 Wakiso-Bukasa-24h'!C24,'29.09 Wakiso-Bukasa'!C24)</f>
        <v>5.2857142857142856</v>
      </c>
      <c r="D24" s="49">
        <f>AVERAGE('23.09 Wakiso-Bukasa'!D24,'24.09 Wakiso-Bukasa'!D24,'25.09 Wakiso-Bukasa'!D24,'27.09 Wakiso-Bukasa'!D24,'26.09 Wakiso-Bukasa'!D24,'28.09 Wakiso-Bukasa-24h'!D24,'29.09 Wakiso-Bukasa'!D24)</f>
        <v>1</v>
      </c>
      <c r="E24" s="49">
        <f>AVERAGE('23.09 Wakiso-Bukasa'!E24,'24.09 Wakiso-Bukasa'!E24,'25.09 Wakiso-Bukasa'!E24,'27.09 Wakiso-Bukasa'!E24,'26.09 Wakiso-Bukasa'!E24,'28.09 Wakiso-Bukasa-24h'!E24,'29.09 Wakiso-Bukasa'!E24)</f>
        <v>1.4285714285714286</v>
      </c>
      <c r="F24" s="49">
        <f>AVERAGE('23.09 Wakiso-Bukasa'!F24,'24.09 Wakiso-Bukasa'!F24,'25.09 Wakiso-Bukasa'!F24,'27.09 Wakiso-Bukasa'!F24,'26.09 Wakiso-Bukasa'!F24,'28.09 Wakiso-Bukasa-24h'!F24,'29.09 Wakiso-Bukasa'!F24)</f>
        <v>1.1428571428571428</v>
      </c>
      <c r="G24" s="49">
        <f>AVERAGE('23.09 Wakiso-Bukasa'!G24,'24.09 Wakiso-Bukasa'!G24,'25.09 Wakiso-Bukasa'!G24,'27.09 Wakiso-Bukasa'!G24,'26.09 Wakiso-Bukasa'!G24,'28.09 Wakiso-Bukasa-24h'!G24,'29.09 Wakiso-Bukasa'!G24)</f>
        <v>0.14285714285714285</v>
      </c>
      <c r="H24" s="49">
        <f>AVERAGE('23.09 Wakiso-Bukasa'!H24,'24.09 Wakiso-Bukasa'!H24,'25.09 Wakiso-Bukasa'!H24,'27.09 Wakiso-Bukasa'!H24,'26.09 Wakiso-Bukasa'!H24,'28.09 Wakiso-Bukasa-24h'!H24,'29.09 Wakiso-Bukasa'!H24)</f>
        <v>0</v>
      </c>
      <c r="I24" s="49">
        <f>AVERAGE('23.09 Wakiso-Bukasa'!I24,'24.09 Wakiso-Bukasa'!I24,'25.09 Wakiso-Bukasa'!I24,'27.09 Wakiso-Bukasa'!I24,'26.09 Wakiso-Bukasa'!I24,'28.09 Wakiso-Bukasa-24h'!I24,'29.09 Wakiso-Bukasa'!I24)</f>
        <v>2</v>
      </c>
      <c r="J24" s="49">
        <f>AVERAGE('23.09 Wakiso-Bukasa'!J24,'24.09 Wakiso-Bukasa'!J24,'25.09 Wakiso-Bukasa'!J24,'27.09 Wakiso-Bukasa'!J24,'26.09 Wakiso-Bukasa'!J24,'28.09 Wakiso-Bukasa-24h'!J24,'29.09 Wakiso-Bukasa'!J24)</f>
        <v>0.5714285714285714</v>
      </c>
      <c r="K24" s="49">
        <f>AVERAGE('23.09 Wakiso-Bukasa'!K24,'24.09 Wakiso-Bukasa'!K24,'25.09 Wakiso-Bukasa'!K24,'27.09 Wakiso-Bukasa'!K24,'26.09 Wakiso-Bukasa'!K24,'28.09 Wakiso-Bukasa-24h'!K24,'29.09 Wakiso-Bukasa'!K24)</f>
        <v>0</v>
      </c>
      <c r="L24" s="49">
        <f>AVERAGE('23.09 Wakiso-Bukasa'!L24,'24.09 Wakiso-Bukasa'!L24,'25.09 Wakiso-Bukasa'!L24,'27.09 Wakiso-Bukasa'!L24,'26.09 Wakiso-Bukasa'!L24,'28.09 Wakiso-Bukasa-24h'!L24,'29.09 Wakiso-Bukasa'!L24)</f>
        <v>0</v>
      </c>
      <c r="M24" s="49">
        <f>AVERAGE('23.09 Wakiso-Bukasa'!M24,'24.09 Wakiso-Bukasa'!M24,'25.09 Wakiso-Bukasa'!M24,'27.09 Wakiso-Bukasa'!M24,'26.09 Wakiso-Bukasa'!M24,'28.09 Wakiso-Bukasa-24h'!M24,'29.09 Wakiso-Bukasa'!M24)</f>
        <v>16.428571428571427</v>
      </c>
      <c r="N24" s="49">
        <f>AVERAGE('23.09 Wakiso-Bukasa'!N24,'24.09 Wakiso-Bukasa'!N24,'25.09 Wakiso-Bukasa'!N24,'27.09 Wakiso-Bukasa'!N24,'26.09 Wakiso-Bukasa'!N24,'28.09 Wakiso-Bukasa-24h'!N24,'29.09 Wakiso-Bukasa'!N24)</f>
        <v>0</v>
      </c>
      <c r="O24" s="15">
        <f t="shared" si="0"/>
        <v>11.571428571428571</v>
      </c>
      <c r="P24" s="15">
        <f t="shared" si="1"/>
        <v>28</v>
      </c>
      <c r="R24" s="36" t="s">
        <v>148</v>
      </c>
      <c r="S24" s="34">
        <f t="shared" si="13"/>
        <v>25</v>
      </c>
      <c r="T24" s="34">
        <f t="shared" si="13"/>
        <v>5.6428571428571423</v>
      </c>
      <c r="U24" s="34">
        <f t="shared" si="13"/>
        <v>5.5714285714285712</v>
      </c>
      <c r="V24" s="34">
        <f t="shared" si="13"/>
        <v>4.5714285714285712</v>
      </c>
      <c r="W24" s="34">
        <f t="shared" si="13"/>
        <v>0.64285714285714279</v>
      </c>
      <c r="X24" s="34">
        <f t="shared" si="13"/>
        <v>0</v>
      </c>
      <c r="Y24" s="34">
        <f t="shared" si="13"/>
        <v>4.2142857142857144</v>
      </c>
      <c r="Z24" s="34">
        <f t="shared" si="13"/>
        <v>4.1428571428571423</v>
      </c>
      <c r="AA24" s="34">
        <f t="shared" si="13"/>
        <v>0.14285714285714285</v>
      </c>
      <c r="AB24" s="34">
        <f t="shared" si="13"/>
        <v>1.5</v>
      </c>
      <c r="AC24" s="34">
        <f t="shared" si="13"/>
        <v>69.785714285714278</v>
      </c>
      <c r="AD24" s="34">
        <f t="shared" si="13"/>
        <v>0</v>
      </c>
      <c r="AE24" s="31">
        <f t="shared" si="13"/>
        <v>51.428571428571431</v>
      </c>
      <c r="AF24" s="31">
        <f t="shared" si="13"/>
        <v>121.21428571428571</v>
      </c>
    </row>
    <row r="25" spans="2:32" ht="23.1" customHeight="1" x14ac:dyDescent="0.25">
      <c r="B25" s="23" t="s">
        <v>52</v>
      </c>
      <c r="C25" s="49">
        <f>AVERAGE('23.09 Wakiso-Bukasa'!C25,'24.09 Wakiso-Bukasa'!C25,'25.09 Wakiso-Bukasa'!C25,'27.09 Wakiso-Bukasa'!C25,'26.09 Wakiso-Bukasa'!C25,'28.09 Wakiso-Bukasa-24h'!C25,'29.09 Wakiso-Bukasa'!C25)</f>
        <v>4.8571428571428568</v>
      </c>
      <c r="D25" s="49">
        <f>AVERAGE('23.09 Wakiso-Bukasa'!D25,'24.09 Wakiso-Bukasa'!D25,'25.09 Wakiso-Bukasa'!D25,'27.09 Wakiso-Bukasa'!D25,'26.09 Wakiso-Bukasa'!D25,'28.09 Wakiso-Bukasa-24h'!D25,'29.09 Wakiso-Bukasa'!D25)</f>
        <v>1.1428571428571428</v>
      </c>
      <c r="E25" s="49">
        <f>AVERAGE('23.09 Wakiso-Bukasa'!E25,'24.09 Wakiso-Bukasa'!E25,'25.09 Wakiso-Bukasa'!E25,'27.09 Wakiso-Bukasa'!E25,'26.09 Wakiso-Bukasa'!E25,'28.09 Wakiso-Bukasa-24h'!E25,'29.09 Wakiso-Bukasa'!E25)</f>
        <v>1.4285714285714286</v>
      </c>
      <c r="F25" s="49">
        <f>AVERAGE('23.09 Wakiso-Bukasa'!F25,'24.09 Wakiso-Bukasa'!F25,'25.09 Wakiso-Bukasa'!F25,'27.09 Wakiso-Bukasa'!F25,'26.09 Wakiso-Bukasa'!F25,'28.09 Wakiso-Bukasa-24h'!F25,'29.09 Wakiso-Bukasa'!F25)</f>
        <v>0.8571428571428571</v>
      </c>
      <c r="G25" s="49">
        <f>AVERAGE('23.09 Wakiso-Bukasa'!G25,'24.09 Wakiso-Bukasa'!G25,'25.09 Wakiso-Bukasa'!G25,'27.09 Wakiso-Bukasa'!G25,'26.09 Wakiso-Bukasa'!G25,'28.09 Wakiso-Bukasa-24h'!G25,'29.09 Wakiso-Bukasa'!G25)</f>
        <v>0.14285714285714285</v>
      </c>
      <c r="H25" s="49">
        <f>AVERAGE('23.09 Wakiso-Bukasa'!H25,'24.09 Wakiso-Bukasa'!H25,'25.09 Wakiso-Bukasa'!H25,'27.09 Wakiso-Bukasa'!H25,'26.09 Wakiso-Bukasa'!H25,'28.09 Wakiso-Bukasa-24h'!H25,'29.09 Wakiso-Bukasa'!H25)</f>
        <v>0</v>
      </c>
      <c r="I25" s="49">
        <f>AVERAGE('23.09 Wakiso-Bukasa'!I25,'24.09 Wakiso-Bukasa'!I25,'25.09 Wakiso-Bukasa'!I25,'27.09 Wakiso-Bukasa'!I25,'26.09 Wakiso-Bukasa'!I25,'28.09 Wakiso-Bukasa-24h'!I25,'29.09 Wakiso-Bukasa'!I25)</f>
        <v>2.1428571428571428</v>
      </c>
      <c r="J25" s="49">
        <f>AVERAGE('23.09 Wakiso-Bukasa'!J25,'24.09 Wakiso-Bukasa'!J25,'25.09 Wakiso-Bukasa'!J25,'27.09 Wakiso-Bukasa'!J25,'26.09 Wakiso-Bukasa'!J25,'28.09 Wakiso-Bukasa-24h'!J25,'29.09 Wakiso-Bukasa'!J25)</f>
        <v>0.8571428571428571</v>
      </c>
      <c r="K25" s="49">
        <f>AVERAGE('23.09 Wakiso-Bukasa'!K25,'24.09 Wakiso-Bukasa'!K25,'25.09 Wakiso-Bukasa'!K25,'27.09 Wakiso-Bukasa'!K25,'26.09 Wakiso-Bukasa'!K25,'28.09 Wakiso-Bukasa-24h'!K25,'29.09 Wakiso-Bukasa'!K25)</f>
        <v>0</v>
      </c>
      <c r="L25" s="49">
        <f>AVERAGE('23.09 Wakiso-Bukasa'!L25,'24.09 Wakiso-Bukasa'!L25,'25.09 Wakiso-Bukasa'!L25,'27.09 Wakiso-Bukasa'!L25,'26.09 Wakiso-Bukasa'!L25,'28.09 Wakiso-Bukasa-24h'!L25,'29.09 Wakiso-Bukasa'!L25)</f>
        <v>0</v>
      </c>
      <c r="M25" s="49">
        <f>AVERAGE('23.09 Wakiso-Bukasa'!M25,'24.09 Wakiso-Bukasa'!M25,'25.09 Wakiso-Bukasa'!M25,'27.09 Wakiso-Bukasa'!M25,'26.09 Wakiso-Bukasa'!M25,'28.09 Wakiso-Bukasa-24h'!M25,'29.09 Wakiso-Bukasa'!M25)</f>
        <v>18.571428571428573</v>
      </c>
      <c r="N25" s="49">
        <f>AVERAGE('23.09 Wakiso-Bukasa'!N25,'24.09 Wakiso-Bukasa'!N25,'25.09 Wakiso-Bukasa'!N25,'27.09 Wakiso-Bukasa'!N25,'26.09 Wakiso-Bukasa'!N25,'28.09 Wakiso-Bukasa-24h'!N25,'29.09 Wakiso-Bukasa'!N25)</f>
        <v>0</v>
      </c>
      <c r="O25" s="15">
        <f t="shared" si="0"/>
        <v>11.428571428571429</v>
      </c>
      <c r="P25" s="15">
        <f t="shared" si="1"/>
        <v>30</v>
      </c>
      <c r="R25" s="36" t="s">
        <v>149</v>
      </c>
      <c r="S25" s="34">
        <f t="shared" si="13"/>
        <v>24.5</v>
      </c>
      <c r="T25" s="34">
        <f t="shared" si="13"/>
        <v>6</v>
      </c>
      <c r="U25" s="34">
        <f t="shared" si="13"/>
        <v>5</v>
      </c>
      <c r="V25" s="34">
        <f t="shared" si="13"/>
        <v>5</v>
      </c>
      <c r="W25" s="34">
        <f t="shared" si="13"/>
        <v>0.5</v>
      </c>
      <c r="X25" s="34">
        <f t="shared" si="13"/>
        <v>0</v>
      </c>
      <c r="Y25" s="34">
        <f t="shared" si="13"/>
        <v>3.5</v>
      </c>
      <c r="Z25" s="34">
        <f t="shared" si="13"/>
        <v>3.5</v>
      </c>
      <c r="AA25" s="34">
        <f t="shared" si="13"/>
        <v>0.5</v>
      </c>
      <c r="AB25" s="34">
        <f t="shared" si="13"/>
        <v>1.5</v>
      </c>
      <c r="AC25" s="34">
        <f t="shared" si="13"/>
        <v>59.5</v>
      </c>
      <c r="AD25" s="34">
        <f t="shared" si="13"/>
        <v>0</v>
      </c>
      <c r="AE25" s="31">
        <f t="shared" si="13"/>
        <v>50</v>
      </c>
      <c r="AF25" s="31">
        <f t="shared" si="13"/>
        <v>109.5</v>
      </c>
    </row>
    <row r="26" spans="2:32" ht="23.1" customHeight="1" x14ac:dyDescent="0.25">
      <c r="B26" s="23" t="s">
        <v>53</v>
      </c>
      <c r="C26" s="49">
        <f>AVERAGE('23.09 Wakiso-Bukasa'!C26,'24.09 Wakiso-Bukasa'!C26,'25.09 Wakiso-Bukasa'!C26,'27.09 Wakiso-Bukasa'!C26,'26.09 Wakiso-Bukasa'!C26,'28.09 Wakiso-Bukasa-24h'!C26,'29.09 Wakiso-Bukasa'!C26)</f>
        <v>4.7142857142857144</v>
      </c>
      <c r="D26" s="49">
        <f>AVERAGE('23.09 Wakiso-Bukasa'!D26,'24.09 Wakiso-Bukasa'!D26,'25.09 Wakiso-Bukasa'!D26,'27.09 Wakiso-Bukasa'!D26,'26.09 Wakiso-Bukasa'!D26,'28.09 Wakiso-Bukasa-24h'!D26,'29.09 Wakiso-Bukasa'!D26)</f>
        <v>1.1428571428571428</v>
      </c>
      <c r="E26" s="49">
        <f>AVERAGE('23.09 Wakiso-Bukasa'!E26,'24.09 Wakiso-Bukasa'!E26,'25.09 Wakiso-Bukasa'!E26,'27.09 Wakiso-Bukasa'!E26,'26.09 Wakiso-Bukasa'!E26,'28.09 Wakiso-Bukasa-24h'!E26,'29.09 Wakiso-Bukasa'!E26)</f>
        <v>1.1428571428571428</v>
      </c>
      <c r="F26" s="49">
        <f>AVERAGE('23.09 Wakiso-Bukasa'!F26,'24.09 Wakiso-Bukasa'!F26,'25.09 Wakiso-Bukasa'!F26,'27.09 Wakiso-Bukasa'!F26,'26.09 Wakiso-Bukasa'!F26,'28.09 Wakiso-Bukasa-24h'!F26,'29.09 Wakiso-Bukasa'!F26)</f>
        <v>0.5714285714285714</v>
      </c>
      <c r="G26" s="49">
        <f>AVERAGE('23.09 Wakiso-Bukasa'!G26,'24.09 Wakiso-Bukasa'!G26,'25.09 Wakiso-Bukasa'!G26,'27.09 Wakiso-Bukasa'!G26,'26.09 Wakiso-Bukasa'!G26,'28.09 Wakiso-Bukasa-24h'!G26,'29.09 Wakiso-Bukasa'!G26)</f>
        <v>0</v>
      </c>
      <c r="H26" s="49">
        <f>AVERAGE('23.09 Wakiso-Bukasa'!H26,'24.09 Wakiso-Bukasa'!H26,'25.09 Wakiso-Bukasa'!H26,'27.09 Wakiso-Bukasa'!H26,'26.09 Wakiso-Bukasa'!H26,'28.09 Wakiso-Bukasa-24h'!H26,'29.09 Wakiso-Bukasa'!H26)</f>
        <v>0</v>
      </c>
      <c r="I26" s="49">
        <f>AVERAGE('23.09 Wakiso-Bukasa'!I26,'24.09 Wakiso-Bukasa'!I26,'25.09 Wakiso-Bukasa'!I26,'27.09 Wakiso-Bukasa'!I26,'26.09 Wakiso-Bukasa'!I26,'28.09 Wakiso-Bukasa-24h'!I26,'29.09 Wakiso-Bukasa'!I26)</f>
        <v>1.7142857142857142</v>
      </c>
      <c r="J26" s="49">
        <f>AVERAGE('23.09 Wakiso-Bukasa'!J26,'24.09 Wakiso-Bukasa'!J26,'25.09 Wakiso-Bukasa'!J26,'27.09 Wakiso-Bukasa'!J26,'26.09 Wakiso-Bukasa'!J26,'28.09 Wakiso-Bukasa-24h'!J26,'29.09 Wakiso-Bukasa'!J26)</f>
        <v>0.42857142857142855</v>
      </c>
      <c r="K26" s="49">
        <f>AVERAGE('23.09 Wakiso-Bukasa'!K26,'24.09 Wakiso-Bukasa'!K26,'25.09 Wakiso-Bukasa'!K26,'27.09 Wakiso-Bukasa'!K26,'26.09 Wakiso-Bukasa'!K26,'28.09 Wakiso-Bukasa-24h'!K26,'29.09 Wakiso-Bukasa'!K26)</f>
        <v>0.14285714285714285</v>
      </c>
      <c r="L26" s="49">
        <f>AVERAGE('23.09 Wakiso-Bukasa'!L26,'24.09 Wakiso-Bukasa'!L26,'25.09 Wakiso-Bukasa'!L26,'27.09 Wakiso-Bukasa'!L26,'26.09 Wakiso-Bukasa'!L26,'28.09 Wakiso-Bukasa-24h'!L26,'29.09 Wakiso-Bukasa'!L26)</f>
        <v>0</v>
      </c>
      <c r="M26" s="49">
        <f>AVERAGE('23.09 Wakiso-Bukasa'!M26,'24.09 Wakiso-Bukasa'!M26,'25.09 Wakiso-Bukasa'!M26,'27.09 Wakiso-Bukasa'!M26,'26.09 Wakiso-Bukasa'!M26,'28.09 Wakiso-Bukasa-24h'!M26,'29.09 Wakiso-Bukasa'!M26)</f>
        <v>18.285714285714285</v>
      </c>
      <c r="N26" s="49">
        <f>AVERAGE('23.09 Wakiso-Bukasa'!N26,'24.09 Wakiso-Bukasa'!N26,'25.09 Wakiso-Bukasa'!N26,'27.09 Wakiso-Bukasa'!N26,'26.09 Wakiso-Bukasa'!N26,'28.09 Wakiso-Bukasa-24h'!N26,'29.09 Wakiso-Bukasa'!N26)</f>
        <v>0.14285714285714285</v>
      </c>
      <c r="O26" s="15">
        <f t="shared" si="0"/>
        <v>9.9999999999999982</v>
      </c>
      <c r="P26" s="15">
        <f t="shared" si="1"/>
        <v>28.285714285714281</v>
      </c>
      <c r="R26" s="36" t="s">
        <v>150</v>
      </c>
      <c r="S26" s="34">
        <f t="shared" si="13"/>
        <v>23</v>
      </c>
      <c r="T26" s="34">
        <f t="shared" si="13"/>
        <v>5</v>
      </c>
      <c r="U26" s="34">
        <f t="shared" si="13"/>
        <v>5.5</v>
      </c>
      <c r="V26" s="34">
        <f t="shared" si="13"/>
        <v>3.5</v>
      </c>
      <c r="W26" s="34">
        <f t="shared" si="13"/>
        <v>0</v>
      </c>
      <c r="X26" s="34">
        <f t="shared" si="13"/>
        <v>0</v>
      </c>
      <c r="Y26" s="34">
        <f t="shared" si="13"/>
        <v>3</v>
      </c>
      <c r="Z26" s="34">
        <f t="shared" si="13"/>
        <v>2.5</v>
      </c>
      <c r="AA26" s="34">
        <f t="shared" si="13"/>
        <v>0.5</v>
      </c>
      <c r="AB26" s="34">
        <f t="shared" si="13"/>
        <v>1</v>
      </c>
      <c r="AC26" s="34">
        <f t="shared" si="13"/>
        <v>53.5</v>
      </c>
      <c r="AD26" s="34">
        <f t="shared" si="13"/>
        <v>0</v>
      </c>
      <c r="AE26" s="31">
        <f t="shared" si="13"/>
        <v>44</v>
      </c>
      <c r="AF26" s="31">
        <f t="shared" si="13"/>
        <v>97.5</v>
      </c>
    </row>
    <row r="27" spans="2:32" ht="23.1" customHeight="1" x14ac:dyDescent="0.25">
      <c r="B27" s="23" t="s">
        <v>54</v>
      </c>
      <c r="C27" s="49">
        <f>AVERAGE('23.09 Wakiso-Bukasa'!C27,'24.09 Wakiso-Bukasa'!C27,'25.09 Wakiso-Bukasa'!C27,'27.09 Wakiso-Bukasa'!C27,'26.09 Wakiso-Bukasa'!C27,'28.09 Wakiso-Bukasa-24h'!C27,'29.09 Wakiso-Bukasa'!C27)</f>
        <v>4.8571428571428568</v>
      </c>
      <c r="D27" s="49">
        <f>AVERAGE('23.09 Wakiso-Bukasa'!D27,'24.09 Wakiso-Bukasa'!D27,'25.09 Wakiso-Bukasa'!D27,'27.09 Wakiso-Bukasa'!D27,'26.09 Wakiso-Bukasa'!D27,'28.09 Wakiso-Bukasa-24h'!D27,'29.09 Wakiso-Bukasa'!D27)</f>
        <v>1.1428571428571428</v>
      </c>
      <c r="E27" s="49">
        <f>AVERAGE('23.09 Wakiso-Bukasa'!E27,'24.09 Wakiso-Bukasa'!E27,'25.09 Wakiso-Bukasa'!E27,'27.09 Wakiso-Bukasa'!E27,'26.09 Wakiso-Bukasa'!E27,'28.09 Wakiso-Bukasa-24h'!E27,'29.09 Wakiso-Bukasa'!E27)</f>
        <v>0.7142857142857143</v>
      </c>
      <c r="F27" s="49">
        <f>AVERAGE('23.09 Wakiso-Bukasa'!F27,'24.09 Wakiso-Bukasa'!F27,'25.09 Wakiso-Bukasa'!F27,'27.09 Wakiso-Bukasa'!F27,'26.09 Wakiso-Bukasa'!F27,'28.09 Wakiso-Bukasa-24h'!F27,'29.09 Wakiso-Bukasa'!F27)</f>
        <v>0.2857142857142857</v>
      </c>
      <c r="G27" s="49">
        <f>AVERAGE('23.09 Wakiso-Bukasa'!G27,'24.09 Wakiso-Bukasa'!G27,'25.09 Wakiso-Bukasa'!G27,'27.09 Wakiso-Bukasa'!G27,'26.09 Wakiso-Bukasa'!G27,'28.09 Wakiso-Bukasa-24h'!G27,'29.09 Wakiso-Bukasa'!G27)</f>
        <v>0</v>
      </c>
      <c r="H27" s="49">
        <f>AVERAGE('23.09 Wakiso-Bukasa'!H27,'24.09 Wakiso-Bukasa'!H27,'25.09 Wakiso-Bukasa'!H27,'27.09 Wakiso-Bukasa'!H27,'26.09 Wakiso-Bukasa'!H27,'28.09 Wakiso-Bukasa-24h'!H27,'29.09 Wakiso-Bukasa'!H27)</f>
        <v>0</v>
      </c>
      <c r="I27" s="49">
        <f>AVERAGE('23.09 Wakiso-Bukasa'!I27,'24.09 Wakiso-Bukasa'!I27,'25.09 Wakiso-Bukasa'!I27,'27.09 Wakiso-Bukasa'!I27,'26.09 Wakiso-Bukasa'!I27,'28.09 Wakiso-Bukasa-24h'!I27,'29.09 Wakiso-Bukasa'!I27)</f>
        <v>1.8571428571428572</v>
      </c>
      <c r="J27" s="49">
        <f>AVERAGE('23.09 Wakiso-Bukasa'!J27,'24.09 Wakiso-Bukasa'!J27,'25.09 Wakiso-Bukasa'!J27,'27.09 Wakiso-Bukasa'!J27,'26.09 Wakiso-Bukasa'!J27,'28.09 Wakiso-Bukasa-24h'!J27,'29.09 Wakiso-Bukasa'!J27)</f>
        <v>1.2857142857142858</v>
      </c>
      <c r="K27" s="49">
        <f>AVERAGE('23.09 Wakiso-Bukasa'!K27,'24.09 Wakiso-Bukasa'!K27,'25.09 Wakiso-Bukasa'!K27,'27.09 Wakiso-Bukasa'!K27,'26.09 Wakiso-Bukasa'!K27,'28.09 Wakiso-Bukasa-24h'!K27,'29.09 Wakiso-Bukasa'!K27)</f>
        <v>0.14285714285714285</v>
      </c>
      <c r="L27" s="49">
        <f>AVERAGE('23.09 Wakiso-Bukasa'!L27,'24.09 Wakiso-Bukasa'!L27,'25.09 Wakiso-Bukasa'!L27,'27.09 Wakiso-Bukasa'!L27,'26.09 Wakiso-Bukasa'!L27,'28.09 Wakiso-Bukasa-24h'!L27,'29.09 Wakiso-Bukasa'!L27)</f>
        <v>0</v>
      </c>
      <c r="M27" s="49">
        <f>AVERAGE('23.09 Wakiso-Bukasa'!M27,'24.09 Wakiso-Bukasa'!M27,'25.09 Wakiso-Bukasa'!M27,'27.09 Wakiso-Bukasa'!M27,'26.09 Wakiso-Bukasa'!M27,'28.09 Wakiso-Bukasa-24h'!M27,'29.09 Wakiso-Bukasa'!M27)</f>
        <v>14.571428571428571</v>
      </c>
      <c r="N27" s="49">
        <f>AVERAGE('23.09 Wakiso-Bukasa'!N27,'24.09 Wakiso-Bukasa'!N27,'25.09 Wakiso-Bukasa'!N27,'27.09 Wakiso-Bukasa'!N27,'26.09 Wakiso-Bukasa'!N27,'28.09 Wakiso-Bukasa-24h'!N27,'29.09 Wakiso-Bukasa'!N27)</f>
        <v>0.14285714285714285</v>
      </c>
      <c r="O27" s="15">
        <f t="shared" si="0"/>
        <v>10.428571428571429</v>
      </c>
      <c r="P27" s="15">
        <f t="shared" si="1"/>
        <v>25</v>
      </c>
      <c r="R27" s="36" t="s">
        <v>151</v>
      </c>
      <c r="S27" s="34">
        <f t="shared" si="13"/>
        <v>23.5</v>
      </c>
      <c r="T27" s="34">
        <f t="shared" si="13"/>
        <v>6</v>
      </c>
      <c r="U27" s="34">
        <f t="shared" si="13"/>
        <v>6</v>
      </c>
      <c r="V27" s="34">
        <f t="shared" si="13"/>
        <v>4.5</v>
      </c>
      <c r="W27" s="34">
        <f t="shared" si="13"/>
        <v>0</v>
      </c>
      <c r="X27" s="34">
        <f t="shared" si="13"/>
        <v>0</v>
      </c>
      <c r="Y27" s="34">
        <f t="shared" si="13"/>
        <v>3</v>
      </c>
      <c r="Z27" s="34">
        <f t="shared" si="13"/>
        <v>3</v>
      </c>
      <c r="AA27" s="34">
        <f t="shared" si="13"/>
        <v>0.5</v>
      </c>
      <c r="AB27" s="34">
        <f t="shared" si="13"/>
        <v>0.5</v>
      </c>
      <c r="AC27" s="34">
        <f t="shared" si="13"/>
        <v>60</v>
      </c>
      <c r="AD27" s="34">
        <f t="shared" si="13"/>
        <v>0</v>
      </c>
      <c r="AE27" s="31">
        <f t="shared" si="13"/>
        <v>47</v>
      </c>
      <c r="AF27" s="31">
        <f t="shared" si="13"/>
        <v>107</v>
      </c>
    </row>
    <row r="28" spans="2:32" ht="23.1" customHeight="1" x14ac:dyDescent="0.25">
      <c r="B28" s="23" t="s">
        <v>55</v>
      </c>
      <c r="C28" s="49">
        <f>AVERAGE('23.09 Wakiso-Bukasa'!C28,'24.09 Wakiso-Bukasa'!C28,'25.09 Wakiso-Bukasa'!C28,'27.09 Wakiso-Bukasa'!C28,'26.09 Wakiso-Bukasa'!C28,'28.09 Wakiso-Bukasa-24h'!C28,'29.09 Wakiso-Bukasa'!C28)</f>
        <v>6.4285714285714288</v>
      </c>
      <c r="D28" s="49">
        <f>AVERAGE('23.09 Wakiso-Bukasa'!D28,'24.09 Wakiso-Bukasa'!D28,'25.09 Wakiso-Bukasa'!D28,'27.09 Wakiso-Bukasa'!D28,'26.09 Wakiso-Bukasa'!D28,'28.09 Wakiso-Bukasa-24h'!D28,'29.09 Wakiso-Bukasa'!D28)</f>
        <v>1.2857142857142858</v>
      </c>
      <c r="E28" s="49">
        <f>AVERAGE('23.09 Wakiso-Bukasa'!E28,'24.09 Wakiso-Bukasa'!E28,'25.09 Wakiso-Bukasa'!E28,'27.09 Wakiso-Bukasa'!E28,'26.09 Wakiso-Bukasa'!E28,'28.09 Wakiso-Bukasa-24h'!E28,'29.09 Wakiso-Bukasa'!E28)</f>
        <v>1.2857142857142858</v>
      </c>
      <c r="F28" s="49">
        <f>AVERAGE('23.09 Wakiso-Bukasa'!F28,'24.09 Wakiso-Bukasa'!F28,'25.09 Wakiso-Bukasa'!F28,'27.09 Wakiso-Bukasa'!F28,'26.09 Wakiso-Bukasa'!F28,'28.09 Wakiso-Bukasa-24h'!F28,'29.09 Wakiso-Bukasa'!F28)</f>
        <v>0.5714285714285714</v>
      </c>
      <c r="G28" s="49">
        <f>AVERAGE('23.09 Wakiso-Bukasa'!G28,'24.09 Wakiso-Bukasa'!G28,'25.09 Wakiso-Bukasa'!G28,'27.09 Wakiso-Bukasa'!G28,'26.09 Wakiso-Bukasa'!G28,'28.09 Wakiso-Bukasa-24h'!G28,'29.09 Wakiso-Bukasa'!G28)</f>
        <v>0</v>
      </c>
      <c r="H28" s="49">
        <f>AVERAGE('23.09 Wakiso-Bukasa'!H28,'24.09 Wakiso-Bukasa'!H28,'25.09 Wakiso-Bukasa'!H28,'27.09 Wakiso-Bukasa'!H28,'26.09 Wakiso-Bukasa'!H28,'28.09 Wakiso-Bukasa-24h'!H28,'29.09 Wakiso-Bukasa'!H28)</f>
        <v>0</v>
      </c>
      <c r="I28" s="49">
        <f>AVERAGE('23.09 Wakiso-Bukasa'!I28,'24.09 Wakiso-Bukasa'!I28,'25.09 Wakiso-Bukasa'!I28,'27.09 Wakiso-Bukasa'!I28,'26.09 Wakiso-Bukasa'!I28,'28.09 Wakiso-Bukasa-24h'!I28,'29.09 Wakiso-Bukasa'!I28)</f>
        <v>2.7142857142857144</v>
      </c>
      <c r="J28" s="49">
        <f>AVERAGE('23.09 Wakiso-Bukasa'!J28,'24.09 Wakiso-Bukasa'!J28,'25.09 Wakiso-Bukasa'!J28,'27.09 Wakiso-Bukasa'!J28,'26.09 Wakiso-Bukasa'!J28,'28.09 Wakiso-Bukasa-24h'!J28,'29.09 Wakiso-Bukasa'!J28)</f>
        <v>0.14285714285714285</v>
      </c>
      <c r="K28" s="49">
        <f>AVERAGE('23.09 Wakiso-Bukasa'!K28,'24.09 Wakiso-Bukasa'!K28,'25.09 Wakiso-Bukasa'!K28,'27.09 Wakiso-Bukasa'!K28,'26.09 Wakiso-Bukasa'!K28,'28.09 Wakiso-Bukasa-24h'!K28,'29.09 Wakiso-Bukasa'!K28)</f>
        <v>0.14285714285714285</v>
      </c>
      <c r="L28" s="49">
        <f>AVERAGE('23.09 Wakiso-Bukasa'!L28,'24.09 Wakiso-Bukasa'!L28,'25.09 Wakiso-Bukasa'!L28,'27.09 Wakiso-Bukasa'!L28,'26.09 Wakiso-Bukasa'!L28,'28.09 Wakiso-Bukasa-24h'!L28,'29.09 Wakiso-Bukasa'!L28)</f>
        <v>0</v>
      </c>
      <c r="M28" s="49">
        <f>AVERAGE('23.09 Wakiso-Bukasa'!M28,'24.09 Wakiso-Bukasa'!M28,'25.09 Wakiso-Bukasa'!M28,'27.09 Wakiso-Bukasa'!M28,'26.09 Wakiso-Bukasa'!M28,'28.09 Wakiso-Bukasa-24h'!M28,'29.09 Wakiso-Bukasa'!M28)</f>
        <v>18.428571428571427</v>
      </c>
      <c r="N28" s="49">
        <f>AVERAGE('23.09 Wakiso-Bukasa'!N28,'24.09 Wakiso-Bukasa'!N28,'25.09 Wakiso-Bukasa'!N28,'27.09 Wakiso-Bukasa'!N28,'26.09 Wakiso-Bukasa'!N28,'28.09 Wakiso-Bukasa-24h'!N28,'29.09 Wakiso-Bukasa'!N28)</f>
        <v>0</v>
      </c>
      <c r="O28" s="15">
        <f t="shared" si="0"/>
        <v>12.571428571428569</v>
      </c>
      <c r="P28" s="15">
        <f t="shared" si="1"/>
        <v>30.999999999999996</v>
      </c>
      <c r="R28" s="36" t="s">
        <v>152</v>
      </c>
      <c r="S28" s="34">
        <f t="shared" si="13"/>
        <v>29.5</v>
      </c>
      <c r="T28" s="34">
        <f t="shared" si="13"/>
        <v>6.5</v>
      </c>
      <c r="U28" s="34">
        <f t="shared" si="13"/>
        <v>5.5</v>
      </c>
      <c r="V28" s="34">
        <f t="shared" si="13"/>
        <v>4</v>
      </c>
      <c r="W28" s="34">
        <f t="shared" si="13"/>
        <v>0</v>
      </c>
      <c r="X28" s="34">
        <f t="shared" si="13"/>
        <v>0</v>
      </c>
      <c r="Y28" s="34">
        <f t="shared" si="13"/>
        <v>3</v>
      </c>
      <c r="Z28" s="34">
        <f t="shared" si="13"/>
        <v>2</v>
      </c>
      <c r="AA28" s="34">
        <f t="shared" si="13"/>
        <v>1.5</v>
      </c>
      <c r="AB28" s="34">
        <f t="shared" si="13"/>
        <v>0</v>
      </c>
      <c r="AC28" s="34">
        <f t="shared" si="13"/>
        <v>71.5</v>
      </c>
      <c r="AD28" s="34">
        <f t="shared" si="13"/>
        <v>0</v>
      </c>
      <c r="AE28" s="31">
        <f t="shared" si="13"/>
        <v>52</v>
      </c>
      <c r="AF28" s="31">
        <f t="shared" si="13"/>
        <v>123.5</v>
      </c>
    </row>
    <row r="29" spans="2:32" ht="23.1" customHeight="1" x14ac:dyDescent="0.25">
      <c r="B29" s="23" t="s">
        <v>56</v>
      </c>
      <c r="C29" s="49">
        <f>AVERAGE('23.09 Wakiso-Bukasa'!C29,'24.09 Wakiso-Bukasa'!C29,'25.09 Wakiso-Bukasa'!C29,'27.09 Wakiso-Bukasa'!C29,'26.09 Wakiso-Bukasa'!C29,'28.09 Wakiso-Bukasa-24h'!C29,'29.09 Wakiso-Bukasa'!C29)</f>
        <v>5.7142857142857144</v>
      </c>
      <c r="D29" s="49">
        <f>AVERAGE('23.09 Wakiso-Bukasa'!D29,'24.09 Wakiso-Bukasa'!D29,'25.09 Wakiso-Bukasa'!D29,'27.09 Wakiso-Bukasa'!D29,'26.09 Wakiso-Bukasa'!D29,'28.09 Wakiso-Bukasa-24h'!D29,'29.09 Wakiso-Bukasa'!D29)</f>
        <v>1</v>
      </c>
      <c r="E29" s="49">
        <f>AVERAGE('23.09 Wakiso-Bukasa'!E29,'24.09 Wakiso-Bukasa'!E29,'25.09 Wakiso-Bukasa'!E29,'27.09 Wakiso-Bukasa'!E29,'26.09 Wakiso-Bukasa'!E29,'28.09 Wakiso-Bukasa-24h'!E29,'29.09 Wakiso-Bukasa'!E29)</f>
        <v>2.2857142857142856</v>
      </c>
      <c r="F29" s="49">
        <f>AVERAGE('23.09 Wakiso-Bukasa'!F29,'24.09 Wakiso-Bukasa'!F29,'25.09 Wakiso-Bukasa'!F29,'27.09 Wakiso-Bukasa'!F29,'26.09 Wakiso-Bukasa'!F29,'28.09 Wakiso-Bukasa-24h'!F29,'29.09 Wakiso-Bukasa'!F29)</f>
        <v>0.7142857142857143</v>
      </c>
      <c r="G29" s="49">
        <f>AVERAGE('23.09 Wakiso-Bukasa'!G29,'24.09 Wakiso-Bukasa'!G29,'25.09 Wakiso-Bukasa'!G29,'27.09 Wakiso-Bukasa'!G29,'26.09 Wakiso-Bukasa'!G29,'28.09 Wakiso-Bukasa-24h'!G29,'29.09 Wakiso-Bukasa'!G29)</f>
        <v>0</v>
      </c>
      <c r="H29" s="49">
        <f>AVERAGE('23.09 Wakiso-Bukasa'!H29,'24.09 Wakiso-Bukasa'!H29,'25.09 Wakiso-Bukasa'!H29,'27.09 Wakiso-Bukasa'!H29,'26.09 Wakiso-Bukasa'!H29,'28.09 Wakiso-Bukasa-24h'!H29,'29.09 Wakiso-Bukasa'!H29)</f>
        <v>0</v>
      </c>
      <c r="I29" s="49">
        <f>AVERAGE('23.09 Wakiso-Bukasa'!I29,'24.09 Wakiso-Bukasa'!I29,'25.09 Wakiso-Bukasa'!I29,'27.09 Wakiso-Bukasa'!I29,'26.09 Wakiso-Bukasa'!I29,'28.09 Wakiso-Bukasa-24h'!I29,'29.09 Wakiso-Bukasa'!I29)</f>
        <v>1.4285714285714286</v>
      </c>
      <c r="J29" s="49">
        <f>AVERAGE('23.09 Wakiso-Bukasa'!J29,'24.09 Wakiso-Bukasa'!J29,'25.09 Wakiso-Bukasa'!J29,'27.09 Wakiso-Bukasa'!J29,'26.09 Wakiso-Bukasa'!J29,'28.09 Wakiso-Bukasa-24h'!J29,'29.09 Wakiso-Bukasa'!J29)</f>
        <v>0.7142857142857143</v>
      </c>
      <c r="K29" s="49">
        <f>AVERAGE('23.09 Wakiso-Bukasa'!K29,'24.09 Wakiso-Bukasa'!K29,'25.09 Wakiso-Bukasa'!K29,'27.09 Wakiso-Bukasa'!K29,'26.09 Wakiso-Bukasa'!K29,'28.09 Wakiso-Bukasa-24h'!K29,'29.09 Wakiso-Bukasa'!K29)</f>
        <v>0.14285714285714285</v>
      </c>
      <c r="L29" s="49">
        <f>AVERAGE('23.09 Wakiso-Bukasa'!L29,'24.09 Wakiso-Bukasa'!L29,'25.09 Wakiso-Bukasa'!L29,'27.09 Wakiso-Bukasa'!L29,'26.09 Wakiso-Bukasa'!L29,'28.09 Wakiso-Bukasa-24h'!L29,'29.09 Wakiso-Bukasa'!L29)</f>
        <v>0</v>
      </c>
      <c r="M29" s="49">
        <f>AVERAGE('23.09 Wakiso-Bukasa'!M29,'24.09 Wakiso-Bukasa'!M29,'25.09 Wakiso-Bukasa'!M29,'27.09 Wakiso-Bukasa'!M29,'26.09 Wakiso-Bukasa'!M29,'28.09 Wakiso-Bukasa-24h'!M29,'29.09 Wakiso-Bukasa'!M29)</f>
        <v>18</v>
      </c>
      <c r="N29" s="49">
        <f>AVERAGE('23.09 Wakiso-Bukasa'!N29,'24.09 Wakiso-Bukasa'!N29,'25.09 Wakiso-Bukasa'!N29,'27.09 Wakiso-Bukasa'!N29,'26.09 Wakiso-Bukasa'!N29,'28.09 Wakiso-Bukasa-24h'!N29,'29.09 Wakiso-Bukasa'!N29)</f>
        <v>0</v>
      </c>
      <c r="O29" s="15">
        <f t="shared" si="0"/>
        <v>11.999999999999998</v>
      </c>
      <c r="P29" s="15">
        <f t="shared" si="1"/>
        <v>30</v>
      </c>
      <c r="R29" s="36" t="s">
        <v>153</v>
      </c>
      <c r="S29" s="34">
        <f t="shared" si="13"/>
        <v>27.5</v>
      </c>
      <c r="T29" s="34">
        <f t="shared" si="13"/>
        <v>5</v>
      </c>
      <c r="U29" s="34">
        <f t="shared" si="13"/>
        <v>4</v>
      </c>
      <c r="V29" s="34">
        <f t="shared" si="13"/>
        <v>2.5</v>
      </c>
      <c r="W29" s="34">
        <f t="shared" si="13"/>
        <v>0</v>
      </c>
      <c r="X29" s="34">
        <f t="shared" si="13"/>
        <v>0</v>
      </c>
      <c r="Y29" s="34">
        <f t="shared" si="13"/>
        <v>2.5</v>
      </c>
      <c r="Z29" s="34">
        <f t="shared" si="13"/>
        <v>4</v>
      </c>
      <c r="AA29" s="34">
        <f t="shared" si="13"/>
        <v>1</v>
      </c>
      <c r="AB29" s="34">
        <f t="shared" si="13"/>
        <v>0</v>
      </c>
      <c r="AC29" s="34">
        <f t="shared" si="13"/>
        <v>71.5</v>
      </c>
      <c r="AD29" s="34">
        <f t="shared" si="13"/>
        <v>0</v>
      </c>
      <c r="AE29" s="31">
        <f t="shared" si="13"/>
        <v>46.5</v>
      </c>
      <c r="AF29" s="31">
        <f t="shared" si="13"/>
        <v>118</v>
      </c>
    </row>
    <row r="30" spans="2:32" ht="23.1" customHeight="1" x14ac:dyDescent="0.25">
      <c r="B30" s="23" t="s">
        <v>57</v>
      </c>
      <c r="C30" s="49">
        <f>AVERAGE('23.09 Wakiso-Bukasa'!C30,'24.09 Wakiso-Bukasa'!C30,'25.09 Wakiso-Bukasa'!C30,'27.09 Wakiso-Bukasa'!C30,'26.09 Wakiso-Bukasa'!C30,'28.09 Wakiso-Bukasa-24h'!C30,'29.09 Wakiso-Bukasa'!C30)</f>
        <v>6</v>
      </c>
      <c r="D30" s="49">
        <f>AVERAGE('23.09 Wakiso-Bukasa'!D30,'24.09 Wakiso-Bukasa'!D30,'25.09 Wakiso-Bukasa'!D30,'27.09 Wakiso-Bukasa'!D30,'26.09 Wakiso-Bukasa'!D30,'28.09 Wakiso-Bukasa-24h'!D30,'29.09 Wakiso-Bukasa'!D30)</f>
        <v>0.42857142857142855</v>
      </c>
      <c r="E30" s="49">
        <f>AVERAGE('23.09 Wakiso-Bukasa'!E30,'24.09 Wakiso-Bukasa'!E30,'25.09 Wakiso-Bukasa'!E30,'27.09 Wakiso-Bukasa'!E30,'26.09 Wakiso-Bukasa'!E30,'28.09 Wakiso-Bukasa-24h'!E30,'29.09 Wakiso-Bukasa'!E30)</f>
        <v>1</v>
      </c>
      <c r="F30" s="49">
        <f>AVERAGE('23.09 Wakiso-Bukasa'!F30,'24.09 Wakiso-Bukasa'!F30,'25.09 Wakiso-Bukasa'!F30,'27.09 Wakiso-Bukasa'!F30,'26.09 Wakiso-Bukasa'!F30,'28.09 Wakiso-Bukasa-24h'!F30,'29.09 Wakiso-Bukasa'!F30)</f>
        <v>0.7142857142857143</v>
      </c>
      <c r="G30" s="49">
        <f>AVERAGE('23.09 Wakiso-Bukasa'!G30,'24.09 Wakiso-Bukasa'!G30,'25.09 Wakiso-Bukasa'!G30,'27.09 Wakiso-Bukasa'!G30,'26.09 Wakiso-Bukasa'!G30,'28.09 Wakiso-Bukasa-24h'!G30,'29.09 Wakiso-Bukasa'!G30)</f>
        <v>0</v>
      </c>
      <c r="H30" s="49">
        <f>AVERAGE('23.09 Wakiso-Bukasa'!H30,'24.09 Wakiso-Bukasa'!H30,'25.09 Wakiso-Bukasa'!H30,'27.09 Wakiso-Bukasa'!H30,'26.09 Wakiso-Bukasa'!H30,'28.09 Wakiso-Bukasa-24h'!H30,'29.09 Wakiso-Bukasa'!H30)</f>
        <v>0</v>
      </c>
      <c r="I30" s="49">
        <f>AVERAGE('23.09 Wakiso-Bukasa'!I30,'24.09 Wakiso-Bukasa'!I30,'25.09 Wakiso-Bukasa'!I30,'27.09 Wakiso-Bukasa'!I30,'26.09 Wakiso-Bukasa'!I30,'28.09 Wakiso-Bukasa-24h'!I30,'29.09 Wakiso-Bukasa'!I30)</f>
        <v>2.5714285714285716</v>
      </c>
      <c r="J30" s="49">
        <f>AVERAGE('23.09 Wakiso-Bukasa'!J30,'24.09 Wakiso-Bukasa'!J30,'25.09 Wakiso-Bukasa'!J30,'27.09 Wakiso-Bukasa'!J30,'26.09 Wakiso-Bukasa'!J30,'28.09 Wakiso-Bukasa-24h'!J30,'29.09 Wakiso-Bukasa'!J30)</f>
        <v>0.5714285714285714</v>
      </c>
      <c r="K30" s="49">
        <f>AVERAGE('23.09 Wakiso-Bukasa'!K30,'24.09 Wakiso-Bukasa'!K30,'25.09 Wakiso-Bukasa'!K30,'27.09 Wakiso-Bukasa'!K30,'26.09 Wakiso-Bukasa'!K30,'28.09 Wakiso-Bukasa-24h'!K30,'29.09 Wakiso-Bukasa'!K30)</f>
        <v>0</v>
      </c>
      <c r="L30" s="49">
        <f>AVERAGE('23.09 Wakiso-Bukasa'!L30,'24.09 Wakiso-Bukasa'!L30,'25.09 Wakiso-Bukasa'!L30,'27.09 Wakiso-Bukasa'!L30,'26.09 Wakiso-Bukasa'!L30,'28.09 Wakiso-Bukasa-24h'!L30,'29.09 Wakiso-Bukasa'!L30)</f>
        <v>0</v>
      </c>
      <c r="M30" s="49">
        <f>AVERAGE('23.09 Wakiso-Bukasa'!M30,'24.09 Wakiso-Bukasa'!M30,'25.09 Wakiso-Bukasa'!M30,'27.09 Wakiso-Bukasa'!M30,'26.09 Wakiso-Bukasa'!M30,'28.09 Wakiso-Bukasa-24h'!M30,'29.09 Wakiso-Bukasa'!M30)</f>
        <v>19.857142857142858</v>
      </c>
      <c r="N30" s="49">
        <f>AVERAGE('23.09 Wakiso-Bukasa'!N30,'24.09 Wakiso-Bukasa'!N30,'25.09 Wakiso-Bukasa'!N30,'27.09 Wakiso-Bukasa'!N30,'26.09 Wakiso-Bukasa'!N30,'28.09 Wakiso-Bukasa-24h'!N30,'29.09 Wakiso-Bukasa'!N30)</f>
        <v>0</v>
      </c>
      <c r="O30" s="15">
        <f t="shared" si="0"/>
        <v>11.285714285714285</v>
      </c>
      <c r="P30" s="15">
        <f t="shared" si="1"/>
        <v>31.142857142857142</v>
      </c>
      <c r="R30" s="36" t="s">
        <v>154</v>
      </c>
      <c r="S30" s="34">
        <f t="shared" si="13"/>
        <v>23.5</v>
      </c>
      <c r="T30" s="34">
        <f t="shared" si="13"/>
        <v>5</v>
      </c>
      <c r="U30" s="34">
        <f t="shared" si="13"/>
        <v>2.5</v>
      </c>
      <c r="V30" s="34">
        <f t="shared" si="13"/>
        <v>2.5</v>
      </c>
      <c r="W30" s="34">
        <f t="shared" si="13"/>
        <v>0</v>
      </c>
      <c r="X30" s="34">
        <f t="shared" si="13"/>
        <v>0</v>
      </c>
      <c r="Y30" s="34">
        <f t="shared" si="13"/>
        <v>3.5</v>
      </c>
      <c r="Z30" s="34">
        <f t="shared" si="13"/>
        <v>4</v>
      </c>
      <c r="AA30" s="34">
        <f t="shared" si="13"/>
        <v>1</v>
      </c>
      <c r="AB30" s="34">
        <f t="shared" si="13"/>
        <v>0</v>
      </c>
      <c r="AC30" s="34">
        <f t="shared" si="13"/>
        <v>66</v>
      </c>
      <c r="AD30" s="34">
        <f t="shared" si="13"/>
        <v>0</v>
      </c>
      <c r="AE30" s="31">
        <f t="shared" si="13"/>
        <v>42</v>
      </c>
      <c r="AF30" s="31">
        <f t="shared" si="13"/>
        <v>108</v>
      </c>
    </row>
    <row r="31" spans="2:32" ht="23.1" customHeight="1" x14ac:dyDescent="0.25">
      <c r="B31" s="24" t="s">
        <v>58</v>
      </c>
      <c r="C31" s="49">
        <f>AVERAGE('23.09 Wakiso-Bukasa'!C31,'24.09 Wakiso-Bukasa'!C31,'25.09 Wakiso-Bukasa'!C31,'27.09 Wakiso-Bukasa'!C31,'26.09 Wakiso-Bukasa'!C31,'28.09 Wakiso-Bukasa-24h'!C31,'29.09 Wakiso-Bukasa'!C31)</f>
        <v>6.7142857142857144</v>
      </c>
      <c r="D31" s="49">
        <f>AVERAGE('23.09 Wakiso-Bukasa'!D31,'24.09 Wakiso-Bukasa'!D31,'25.09 Wakiso-Bukasa'!D31,'27.09 Wakiso-Bukasa'!D31,'26.09 Wakiso-Bukasa'!D31,'28.09 Wakiso-Bukasa-24h'!D31,'29.09 Wakiso-Bukasa'!D31)</f>
        <v>0.2857142857142857</v>
      </c>
      <c r="E31" s="49">
        <f>AVERAGE('23.09 Wakiso-Bukasa'!E31,'24.09 Wakiso-Bukasa'!E31,'25.09 Wakiso-Bukasa'!E31,'27.09 Wakiso-Bukasa'!E31,'26.09 Wakiso-Bukasa'!E31,'28.09 Wakiso-Bukasa-24h'!E31,'29.09 Wakiso-Bukasa'!E31)</f>
        <v>2</v>
      </c>
      <c r="F31" s="49">
        <f>AVERAGE('23.09 Wakiso-Bukasa'!F31,'24.09 Wakiso-Bukasa'!F31,'25.09 Wakiso-Bukasa'!F31,'27.09 Wakiso-Bukasa'!F31,'26.09 Wakiso-Bukasa'!F31,'28.09 Wakiso-Bukasa-24h'!F31,'29.09 Wakiso-Bukasa'!F31)</f>
        <v>1</v>
      </c>
      <c r="G31" s="49">
        <f>AVERAGE('23.09 Wakiso-Bukasa'!G31,'24.09 Wakiso-Bukasa'!G31,'25.09 Wakiso-Bukasa'!G31,'27.09 Wakiso-Bukasa'!G31,'26.09 Wakiso-Bukasa'!G31,'28.09 Wakiso-Bukasa-24h'!G31,'29.09 Wakiso-Bukasa'!G31)</f>
        <v>0</v>
      </c>
      <c r="H31" s="49">
        <f>AVERAGE('23.09 Wakiso-Bukasa'!H31,'24.09 Wakiso-Bukasa'!H31,'25.09 Wakiso-Bukasa'!H31,'27.09 Wakiso-Bukasa'!H31,'26.09 Wakiso-Bukasa'!H31,'28.09 Wakiso-Bukasa-24h'!H31,'29.09 Wakiso-Bukasa'!H31)</f>
        <v>0</v>
      </c>
      <c r="I31" s="49">
        <f>AVERAGE('23.09 Wakiso-Bukasa'!I31,'24.09 Wakiso-Bukasa'!I31,'25.09 Wakiso-Bukasa'!I31,'27.09 Wakiso-Bukasa'!I31,'26.09 Wakiso-Bukasa'!I31,'28.09 Wakiso-Bukasa-24h'!I31,'29.09 Wakiso-Bukasa'!I31)</f>
        <v>1.8571428571428572</v>
      </c>
      <c r="J31" s="49">
        <f>AVERAGE('23.09 Wakiso-Bukasa'!J31,'24.09 Wakiso-Bukasa'!J31,'25.09 Wakiso-Bukasa'!J31,'27.09 Wakiso-Bukasa'!J31,'26.09 Wakiso-Bukasa'!J31,'28.09 Wakiso-Bukasa-24h'!J31,'29.09 Wakiso-Bukasa'!J31)</f>
        <v>0.8571428571428571</v>
      </c>
      <c r="K31" s="49">
        <f>AVERAGE('23.09 Wakiso-Bukasa'!K31,'24.09 Wakiso-Bukasa'!K31,'25.09 Wakiso-Bukasa'!K31,'27.09 Wakiso-Bukasa'!K31,'26.09 Wakiso-Bukasa'!K31,'28.09 Wakiso-Bukasa-24h'!K31,'29.09 Wakiso-Bukasa'!K31)</f>
        <v>0</v>
      </c>
      <c r="L31" s="49">
        <f>AVERAGE('23.09 Wakiso-Bukasa'!L31,'24.09 Wakiso-Bukasa'!L31,'25.09 Wakiso-Bukasa'!L31,'27.09 Wakiso-Bukasa'!L31,'26.09 Wakiso-Bukasa'!L31,'28.09 Wakiso-Bukasa-24h'!L31,'29.09 Wakiso-Bukasa'!L31)</f>
        <v>0</v>
      </c>
      <c r="M31" s="49">
        <f>AVERAGE('23.09 Wakiso-Bukasa'!M31,'24.09 Wakiso-Bukasa'!M31,'25.09 Wakiso-Bukasa'!M31,'27.09 Wakiso-Bukasa'!M31,'26.09 Wakiso-Bukasa'!M31,'28.09 Wakiso-Bukasa-24h'!M31,'29.09 Wakiso-Bukasa'!M31)</f>
        <v>23.857142857142858</v>
      </c>
      <c r="N31" s="49">
        <f>AVERAGE('23.09 Wakiso-Bukasa'!N31,'24.09 Wakiso-Bukasa'!N31,'25.09 Wakiso-Bukasa'!N31,'27.09 Wakiso-Bukasa'!N31,'26.09 Wakiso-Bukasa'!N31,'28.09 Wakiso-Bukasa-24h'!N31,'29.09 Wakiso-Bukasa'!N31)</f>
        <v>0</v>
      </c>
      <c r="O31" s="15">
        <f t="shared" si="0"/>
        <v>12.714285714285715</v>
      </c>
      <c r="P31" s="15">
        <f t="shared" si="1"/>
        <v>36.571428571428569</v>
      </c>
      <c r="R31" s="36" t="s">
        <v>155</v>
      </c>
      <c r="S31" s="34">
        <f t="shared" si="13"/>
        <v>25</v>
      </c>
      <c r="T31" s="34">
        <f t="shared" si="13"/>
        <v>3.5</v>
      </c>
      <c r="U31" s="34">
        <f t="shared" si="13"/>
        <v>2.5</v>
      </c>
      <c r="V31" s="34">
        <f t="shared" si="13"/>
        <v>1.5</v>
      </c>
      <c r="W31" s="34">
        <f t="shared" si="13"/>
        <v>0</v>
      </c>
      <c r="X31" s="34">
        <f t="shared" si="13"/>
        <v>0</v>
      </c>
      <c r="Y31" s="34">
        <f t="shared" si="13"/>
        <v>4</v>
      </c>
      <c r="Z31" s="34">
        <f t="shared" si="13"/>
        <v>3</v>
      </c>
      <c r="AA31" s="34">
        <f t="shared" si="13"/>
        <v>1</v>
      </c>
      <c r="AB31" s="34">
        <f t="shared" si="13"/>
        <v>0</v>
      </c>
      <c r="AC31" s="34">
        <f t="shared" si="13"/>
        <v>53</v>
      </c>
      <c r="AD31" s="34">
        <f t="shared" si="13"/>
        <v>0</v>
      </c>
      <c r="AE31" s="31">
        <f t="shared" si="13"/>
        <v>40.5</v>
      </c>
      <c r="AF31" s="31">
        <f t="shared" si="13"/>
        <v>93.5</v>
      </c>
    </row>
    <row r="32" spans="2:32" ht="23.1" customHeight="1" x14ac:dyDescent="0.25">
      <c r="B32" s="24" t="s">
        <v>59</v>
      </c>
      <c r="C32" s="49">
        <f>AVERAGE('23.09 Wakiso-Bukasa'!C32,'24.09 Wakiso-Bukasa'!C32,'25.09 Wakiso-Bukasa'!C32,'27.09 Wakiso-Bukasa'!C32,'26.09 Wakiso-Bukasa'!C32,'28.09 Wakiso-Bukasa-24h'!C32,'29.09 Wakiso-Bukasa'!C32)</f>
        <v>5.5714285714285712</v>
      </c>
      <c r="D32" s="49">
        <f>AVERAGE('23.09 Wakiso-Bukasa'!D32,'24.09 Wakiso-Bukasa'!D32,'25.09 Wakiso-Bukasa'!D32,'27.09 Wakiso-Bukasa'!D32,'26.09 Wakiso-Bukasa'!D32,'28.09 Wakiso-Bukasa-24h'!D32,'29.09 Wakiso-Bukasa'!D32)</f>
        <v>0.7142857142857143</v>
      </c>
      <c r="E32" s="49">
        <f>AVERAGE('23.09 Wakiso-Bukasa'!E32,'24.09 Wakiso-Bukasa'!E32,'25.09 Wakiso-Bukasa'!E32,'27.09 Wakiso-Bukasa'!E32,'26.09 Wakiso-Bukasa'!E32,'28.09 Wakiso-Bukasa-24h'!E32,'29.09 Wakiso-Bukasa'!E32)</f>
        <v>1.2857142857142858</v>
      </c>
      <c r="F32" s="49">
        <f>AVERAGE('23.09 Wakiso-Bukasa'!F32,'24.09 Wakiso-Bukasa'!F32,'25.09 Wakiso-Bukasa'!F32,'27.09 Wakiso-Bukasa'!F32,'26.09 Wakiso-Bukasa'!F32,'28.09 Wakiso-Bukasa-24h'!F32,'29.09 Wakiso-Bukasa'!F32)</f>
        <v>0.42857142857142855</v>
      </c>
      <c r="G32" s="49">
        <f>AVERAGE('23.09 Wakiso-Bukasa'!G32,'24.09 Wakiso-Bukasa'!G32,'25.09 Wakiso-Bukasa'!G32,'27.09 Wakiso-Bukasa'!G32,'26.09 Wakiso-Bukasa'!G32,'28.09 Wakiso-Bukasa-24h'!G32,'29.09 Wakiso-Bukasa'!G32)</f>
        <v>0</v>
      </c>
      <c r="H32" s="49">
        <f>AVERAGE('23.09 Wakiso-Bukasa'!H32,'24.09 Wakiso-Bukasa'!H32,'25.09 Wakiso-Bukasa'!H32,'27.09 Wakiso-Bukasa'!H32,'26.09 Wakiso-Bukasa'!H32,'28.09 Wakiso-Bukasa-24h'!H32,'29.09 Wakiso-Bukasa'!H32)</f>
        <v>0</v>
      </c>
      <c r="I32" s="49">
        <f>AVERAGE('23.09 Wakiso-Bukasa'!I32,'24.09 Wakiso-Bukasa'!I32,'25.09 Wakiso-Bukasa'!I32,'27.09 Wakiso-Bukasa'!I32,'26.09 Wakiso-Bukasa'!I32,'28.09 Wakiso-Bukasa-24h'!I32,'29.09 Wakiso-Bukasa'!I32)</f>
        <v>1.7142857142857142</v>
      </c>
      <c r="J32" s="49">
        <f>AVERAGE('23.09 Wakiso-Bukasa'!J32,'24.09 Wakiso-Bukasa'!J32,'25.09 Wakiso-Bukasa'!J32,'27.09 Wakiso-Bukasa'!J32,'26.09 Wakiso-Bukasa'!J32,'28.09 Wakiso-Bukasa-24h'!J32,'29.09 Wakiso-Bukasa'!J32)</f>
        <v>0.8571428571428571</v>
      </c>
      <c r="K32" s="49">
        <f>AVERAGE('23.09 Wakiso-Bukasa'!K32,'24.09 Wakiso-Bukasa'!K32,'25.09 Wakiso-Bukasa'!K32,'27.09 Wakiso-Bukasa'!K32,'26.09 Wakiso-Bukasa'!K32,'28.09 Wakiso-Bukasa-24h'!K32,'29.09 Wakiso-Bukasa'!K32)</f>
        <v>0</v>
      </c>
      <c r="L32" s="49">
        <f>AVERAGE('23.09 Wakiso-Bukasa'!L32,'24.09 Wakiso-Bukasa'!L32,'25.09 Wakiso-Bukasa'!L32,'27.09 Wakiso-Bukasa'!L32,'26.09 Wakiso-Bukasa'!L32,'28.09 Wakiso-Bukasa-24h'!L32,'29.09 Wakiso-Bukasa'!L32)</f>
        <v>0</v>
      </c>
      <c r="M32" s="49">
        <f>AVERAGE('23.09 Wakiso-Bukasa'!M32,'24.09 Wakiso-Bukasa'!M32,'25.09 Wakiso-Bukasa'!M32,'27.09 Wakiso-Bukasa'!M32,'26.09 Wakiso-Bukasa'!M32,'28.09 Wakiso-Bukasa-24h'!M32,'29.09 Wakiso-Bukasa'!M32)</f>
        <v>16.714285714285715</v>
      </c>
      <c r="N32" s="49">
        <f>AVERAGE('23.09 Wakiso-Bukasa'!N32,'24.09 Wakiso-Bukasa'!N32,'25.09 Wakiso-Bukasa'!N32,'27.09 Wakiso-Bukasa'!N32,'26.09 Wakiso-Bukasa'!N32,'28.09 Wakiso-Bukasa-24h'!N32,'29.09 Wakiso-Bukasa'!N32)</f>
        <v>0</v>
      </c>
      <c r="O32" s="15">
        <f t="shared" si="0"/>
        <v>10.571428571428571</v>
      </c>
      <c r="P32" s="15">
        <f t="shared" si="1"/>
        <v>27.285714285714285</v>
      </c>
      <c r="R32" s="1" t="s">
        <v>156</v>
      </c>
      <c r="S32" s="34">
        <f t="shared" si="13"/>
        <v>20</v>
      </c>
      <c r="T32" s="34">
        <f t="shared" si="13"/>
        <v>2</v>
      </c>
      <c r="U32" s="34">
        <f t="shared" si="13"/>
        <v>2.5</v>
      </c>
      <c r="V32" s="34">
        <f t="shared" si="13"/>
        <v>2</v>
      </c>
      <c r="W32" s="34">
        <f t="shared" si="13"/>
        <v>0</v>
      </c>
      <c r="X32" s="34">
        <f t="shared" si="13"/>
        <v>0</v>
      </c>
      <c r="Y32" s="34">
        <f t="shared" si="13"/>
        <v>2.5</v>
      </c>
      <c r="Z32" s="34">
        <f t="shared" si="13"/>
        <v>3.5</v>
      </c>
      <c r="AA32" s="34">
        <f t="shared" si="13"/>
        <v>0</v>
      </c>
      <c r="AB32" s="34">
        <f t="shared" si="13"/>
        <v>0</v>
      </c>
      <c r="AC32" s="34">
        <f t="shared" si="13"/>
        <v>40.5</v>
      </c>
      <c r="AD32" s="34">
        <f t="shared" si="13"/>
        <v>0</v>
      </c>
      <c r="AE32" s="31">
        <f t="shared" si="13"/>
        <v>32.5</v>
      </c>
      <c r="AF32" s="31">
        <f t="shared" si="13"/>
        <v>73</v>
      </c>
    </row>
    <row r="33" spans="2:32" ht="23.1" customHeight="1" x14ac:dyDescent="0.25">
      <c r="B33" s="23" t="s">
        <v>60</v>
      </c>
      <c r="C33" s="49">
        <f>AVERAGE('23.09 Wakiso-Bukasa'!C33,'24.09 Wakiso-Bukasa'!C33,'25.09 Wakiso-Bukasa'!C33,'27.09 Wakiso-Bukasa'!C33,'26.09 Wakiso-Bukasa'!C33,'28.09 Wakiso-Bukasa-24h'!C33,'29.09 Wakiso-Bukasa'!C33)</f>
        <v>5.7142857142857144</v>
      </c>
      <c r="D33" s="49">
        <f>AVERAGE('23.09 Wakiso-Bukasa'!D33,'24.09 Wakiso-Bukasa'!D33,'25.09 Wakiso-Bukasa'!D33,'27.09 Wakiso-Bukasa'!D33,'26.09 Wakiso-Bukasa'!D33,'28.09 Wakiso-Bukasa-24h'!D33,'29.09 Wakiso-Bukasa'!D33)</f>
        <v>1</v>
      </c>
      <c r="E33" s="49">
        <f>AVERAGE('23.09 Wakiso-Bukasa'!E33,'24.09 Wakiso-Bukasa'!E33,'25.09 Wakiso-Bukasa'!E33,'27.09 Wakiso-Bukasa'!E33,'26.09 Wakiso-Bukasa'!E33,'28.09 Wakiso-Bukasa-24h'!E33,'29.09 Wakiso-Bukasa'!E33)</f>
        <v>1.2857142857142858</v>
      </c>
      <c r="F33" s="49">
        <f>AVERAGE('23.09 Wakiso-Bukasa'!F33,'24.09 Wakiso-Bukasa'!F33,'25.09 Wakiso-Bukasa'!F33,'27.09 Wakiso-Bukasa'!F33,'26.09 Wakiso-Bukasa'!F33,'28.09 Wakiso-Bukasa-24h'!F33,'29.09 Wakiso-Bukasa'!F33)</f>
        <v>0.7142857142857143</v>
      </c>
      <c r="G33" s="49">
        <f>AVERAGE('23.09 Wakiso-Bukasa'!G33,'24.09 Wakiso-Bukasa'!G33,'25.09 Wakiso-Bukasa'!G33,'27.09 Wakiso-Bukasa'!G33,'26.09 Wakiso-Bukasa'!G33,'28.09 Wakiso-Bukasa-24h'!G33,'29.09 Wakiso-Bukasa'!G33)</f>
        <v>0.14285714285714285</v>
      </c>
      <c r="H33" s="49">
        <f>AVERAGE('23.09 Wakiso-Bukasa'!H33,'24.09 Wakiso-Bukasa'!H33,'25.09 Wakiso-Bukasa'!H33,'27.09 Wakiso-Bukasa'!H33,'26.09 Wakiso-Bukasa'!H33,'28.09 Wakiso-Bukasa-24h'!H33,'29.09 Wakiso-Bukasa'!H33)</f>
        <v>0</v>
      </c>
      <c r="I33" s="49">
        <f>AVERAGE('23.09 Wakiso-Bukasa'!I33,'24.09 Wakiso-Bukasa'!I33,'25.09 Wakiso-Bukasa'!I33,'27.09 Wakiso-Bukasa'!I33,'26.09 Wakiso-Bukasa'!I33,'28.09 Wakiso-Bukasa-24h'!I33,'29.09 Wakiso-Bukasa'!I33)</f>
        <v>1.4285714285714286</v>
      </c>
      <c r="J33" s="49">
        <f>AVERAGE('23.09 Wakiso-Bukasa'!J33,'24.09 Wakiso-Bukasa'!J33,'25.09 Wakiso-Bukasa'!J33,'27.09 Wakiso-Bukasa'!J33,'26.09 Wakiso-Bukasa'!J33,'28.09 Wakiso-Bukasa-24h'!J33,'29.09 Wakiso-Bukasa'!J33)</f>
        <v>0.42857142857142855</v>
      </c>
      <c r="K33" s="49">
        <f>AVERAGE('23.09 Wakiso-Bukasa'!K33,'24.09 Wakiso-Bukasa'!K33,'25.09 Wakiso-Bukasa'!K33,'27.09 Wakiso-Bukasa'!K33,'26.09 Wakiso-Bukasa'!K33,'28.09 Wakiso-Bukasa-24h'!K33,'29.09 Wakiso-Bukasa'!K33)</f>
        <v>0</v>
      </c>
      <c r="L33" s="49">
        <f>AVERAGE('23.09 Wakiso-Bukasa'!L33,'24.09 Wakiso-Bukasa'!L33,'25.09 Wakiso-Bukasa'!L33,'27.09 Wakiso-Bukasa'!L33,'26.09 Wakiso-Bukasa'!L33,'28.09 Wakiso-Bukasa-24h'!L33,'29.09 Wakiso-Bukasa'!L33)</f>
        <v>0</v>
      </c>
      <c r="M33" s="49">
        <f>AVERAGE('23.09 Wakiso-Bukasa'!M33,'24.09 Wakiso-Bukasa'!M33,'25.09 Wakiso-Bukasa'!M33,'27.09 Wakiso-Bukasa'!M33,'26.09 Wakiso-Bukasa'!M33,'28.09 Wakiso-Bukasa-24h'!M33,'29.09 Wakiso-Bukasa'!M33)</f>
        <v>15.857142857142858</v>
      </c>
      <c r="N33" s="49">
        <f>AVERAGE('23.09 Wakiso-Bukasa'!N33,'24.09 Wakiso-Bukasa'!N33,'25.09 Wakiso-Bukasa'!N33,'27.09 Wakiso-Bukasa'!N33,'26.09 Wakiso-Bukasa'!N33,'28.09 Wakiso-Bukasa-24h'!N33,'29.09 Wakiso-Bukasa'!N33)</f>
        <v>0</v>
      </c>
      <c r="O33" s="15">
        <f t="shared" si="0"/>
        <v>10.714285714285714</v>
      </c>
      <c r="P33" s="15">
        <f t="shared" si="1"/>
        <v>26.571428571428569</v>
      </c>
      <c r="R33" s="1" t="s">
        <v>157</v>
      </c>
      <c r="S33" s="34">
        <f t="shared" si="13"/>
        <v>16.5</v>
      </c>
      <c r="T33" s="34">
        <f t="shared" si="13"/>
        <v>1</v>
      </c>
      <c r="U33" s="34">
        <f t="shared" si="13"/>
        <v>5</v>
      </c>
      <c r="V33" s="34">
        <f t="shared" si="13"/>
        <v>2.5</v>
      </c>
      <c r="W33" s="34">
        <f t="shared" si="13"/>
        <v>0</v>
      </c>
      <c r="X33" s="34">
        <f t="shared" si="13"/>
        <v>0</v>
      </c>
      <c r="Y33" s="34">
        <f t="shared" si="13"/>
        <v>2.5</v>
      </c>
      <c r="Z33" s="34">
        <f t="shared" si="13"/>
        <v>1</v>
      </c>
      <c r="AA33" s="34">
        <f t="shared" si="13"/>
        <v>0.5</v>
      </c>
      <c r="AB33" s="34">
        <f t="shared" si="13"/>
        <v>0</v>
      </c>
      <c r="AC33" s="34">
        <f t="shared" si="13"/>
        <v>30</v>
      </c>
      <c r="AD33" s="34">
        <f t="shared" si="13"/>
        <v>0</v>
      </c>
      <c r="AE33" s="31">
        <f t="shared" si="13"/>
        <v>29</v>
      </c>
      <c r="AF33" s="31">
        <f t="shared" si="13"/>
        <v>59</v>
      </c>
    </row>
    <row r="34" spans="2:32" ht="23.1" customHeight="1" x14ac:dyDescent="0.25">
      <c r="B34" s="24" t="s">
        <v>61</v>
      </c>
      <c r="C34" s="49">
        <f>AVERAGE('23.09 Wakiso-Bukasa'!C34,'24.09 Wakiso-Bukasa'!C34,'25.09 Wakiso-Bukasa'!C34,'27.09 Wakiso-Bukasa'!C34,'26.09 Wakiso-Bukasa'!C34,'28.09 Wakiso-Bukasa-24h'!C34,'29.09 Wakiso-Bukasa'!C34)</f>
        <v>4.2857142857142856</v>
      </c>
      <c r="D34" s="49">
        <f>AVERAGE('23.09 Wakiso-Bukasa'!D34,'24.09 Wakiso-Bukasa'!D34,'25.09 Wakiso-Bukasa'!D34,'27.09 Wakiso-Bukasa'!D34,'26.09 Wakiso-Bukasa'!D34,'28.09 Wakiso-Bukasa-24h'!D34,'29.09 Wakiso-Bukasa'!D34)</f>
        <v>1</v>
      </c>
      <c r="E34" s="49">
        <f>AVERAGE('23.09 Wakiso-Bukasa'!E34,'24.09 Wakiso-Bukasa'!E34,'25.09 Wakiso-Bukasa'!E34,'27.09 Wakiso-Bukasa'!E34,'26.09 Wakiso-Bukasa'!E34,'28.09 Wakiso-Bukasa-24h'!E34,'29.09 Wakiso-Bukasa'!E34)</f>
        <v>0.2857142857142857</v>
      </c>
      <c r="F34" s="49">
        <f>AVERAGE('23.09 Wakiso-Bukasa'!F34,'24.09 Wakiso-Bukasa'!F34,'25.09 Wakiso-Bukasa'!F34,'27.09 Wakiso-Bukasa'!F34,'26.09 Wakiso-Bukasa'!F34,'28.09 Wakiso-Bukasa-24h'!F34,'29.09 Wakiso-Bukasa'!F34)</f>
        <v>0.8571428571428571</v>
      </c>
      <c r="G34" s="49">
        <f>AVERAGE('23.09 Wakiso-Bukasa'!G34,'24.09 Wakiso-Bukasa'!G34,'25.09 Wakiso-Bukasa'!G34,'27.09 Wakiso-Bukasa'!G34,'26.09 Wakiso-Bukasa'!G34,'28.09 Wakiso-Bukasa-24h'!G34,'29.09 Wakiso-Bukasa'!G34)</f>
        <v>0.14285714285714285</v>
      </c>
      <c r="H34" s="49">
        <f>AVERAGE('23.09 Wakiso-Bukasa'!H34,'24.09 Wakiso-Bukasa'!H34,'25.09 Wakiso-Bukasa'!H34,'27.09 Wakiso-Bukasa'!H34,'26.09 Wakiso-Bukasa'!H34,'28.09 Wakiso-Bukasa-24h'!H34,'29.09 Wakiso-Bukasa'!H34)</f>
        <v>0</v>
      </c>
      <c r="I34" s="49">
        <f>AVERAGE('23.09 Wakiso-Bukasa'!I34,'24.09 Wakiso-Bukasa'!I34,'25.09 Wakiso-Bukasa'!I34,'27.09 Wakiso-Bukasa'!I34,'26.09 Wakiso-Bukasa'!I34,'28.09 Wakiso-Bukasa-24h'!I34,'29.09 Wakiso-Bukasa'!I34)</f>
        <v>1</v>
      </c>
      <c r="J34" s="49">
        <f>AVERAGE('23.09 Wakiso-Bukasa'!J34,'24.09 Wakiso-Bukasa'!J34,'25.09 Wakiso-Bukasa'!J34,'27.09 Wakiso-Bukasa'!J34,'26.09 Wakiso-Bukasa'!J34,'28.09 Wakiso-Bukasa-24h'!J34,'29.09 Wakiso-Bukasa'!J34)</f>
        <v>0.5714285714285714</v>
      </c>
      <c r="K34" s="49">
        <f>AVERAGE('23.09 Wakiso-Bukasa'!K34,'24.09 Wakiso-Bukasa'!K34,'25.09 Wakiso-Bukasa'!K34,'27.09 Wakiso-Bukasa'!K34,'26.09 Wakiso-Bukasa'!K34,'28.09 Wakiso-Bukasa-24h'!K34,'29.09 Wakiso-Bukasa'!K34)</f>
        <v>0</v>
      </c>
      <c r="L34" s="49">
        <f>AVERAGE('23.09 Wakiso-Bukasa'!L34,'24.09 Wakiso-Bukasa'!L34,'25.09 Wakiso-Bukasa'!L34,'27.09 Wakiso-Bukasa'!L34,'26.09 Wakiso-Bukasa'!L34,'28.09 Wakiso-Bukasa-24h'!L34,'29.09 Wakiso-Bukasa'!L34)</f>
        <v>0</v>
      </c>
      <c r="M34" s="49">
        <f>AVERAGE('23.09 Wakiso-Bukasa'!M34,'24.09 Wakiso-Bukasa'!M34,'25.09 Wakiso-Bukasa'!M34,'27.09 Wakiso-Bukasa'!M34,'26.09 Wakiso-Bukasa'!M34,'28.09 Wakiso-Bukasa-24h'!M34,'29.09 Wakiso-Bukasa'!M34)</f>
        <v>13.428571428571429</v>
      </c>
      <c r="N34" s="49">
        <f>AVERAGE('23.09 Wakiso-Bukasa'!N34,'24.09 Wakiso-Bukasa'!N34,'25.09 Wakiso-Bukasa'!N34,'27.09 Wakiso-Bukasa'!N34,'26.09 Wakiso-Bukasa'!N34,'28.09 Wakiso-Bukasa-24h'!N34,'29.09 Wakiso-Bukasa'!N34)</f>
        <v>0</v>
      </c>
      <c r="O34" s="15">
        <f t="shared" si="0"/>
        <v>8.1428571428571423</v>
      </c>
      <c r="P34" s="15">
        <f t="shared" si="1"/>
        <v>21.571428571428569</v>
      </c>
      <c r="R34" s="38" t="s">
        <v>90</v>
      </c>
      <c r="S34" s="39">
        <f t="shared" ref="S34:AF34" si="14">MAX(S10:S12)</f>
        <v>20.571428571428573</v>
      </c>
      <c r="T34" s="39">
        <f t="shared" si="14"/>
        <v>4</v>
      </c>
      <c r="U34" s="39">
        <f t="shared" si="14"/>
        <v>5.1428571428571432</v>
      </c>
      <c r="V34" s="39">
        <f t="shared" si="14"/>
        <v>4.7142857142857135</v>
      </c>
      <c r="W34" s="39">
        <f t="shared" si="14"/>
        <v>1.1428571428571428</v>
      </c>
      <c r="X34" s="39">
        <f t="shared" si="14"/>
        <v>0.42857142857142855</v>
      </c>
      <c r="Y34" s="39">
        <f t="shared" si="14"/>
        <v>6</v>
      </c>
      <c r="Z34" s="39">
        <f t="shared" si="14"/>
        <v>2.8571428571428572</v>
      </c>
      <c r="AA34" s="39">
        <f t="shared" si="14"/>
        <v>0.5714285714285714</v>
      </c>
      <c r="AB34" s="39">
        <f t="shared" si="14"/>
        <v>0.14285714285714285</v>
      </c>
      <c r="AC34" s="39">
        <f t="shared" si="14"/>
        <v>77.571428571428569</v>
      </c>
      <c r="AD34" s="39">
        <f t="shared" si="14"/>
        <v>0.14285714285714285</v>
      </c>
      <c r="AE34" s="40">
        <f t="shared" si="14"/>
        <v>39.714285714285715</v>
      </c>
      <c r="AF34" s="40">
        <f t="shared" si="14"/>
        <v>116.42857142857142</v>
      </c>
    </row>
    <row r="35" spans="2:32" ht="23.1" customHeight="1" x14ac:dyDescent="0.25">
      <c r="B35" s="24" t="s">
        <v>62</v>
      </c>
      <c r="C35" s="49">
        <f>AVERAGE('23.09 Wakiso-Bukasa'!C35,'24.09 Wakiso-Bukasa'!C35,'25.09 Wakiso-Bukasa'!C35,'27.09 Wakiso-Bukasa'!C35,'26.09 Wakiso-Bukasa'!C35,'28.09 Wakiso-Bukasa-24h'!C35,'29.09 Wakiso-Bukasa'!C35)</f>
        <v>3.8571428571428572</v>
      </c>
      <c r="D35" s="49">
        <f>AVERAGE('23.09 Wakiso-Bukasa'!D35,'24.09 Wakiso-Bukasa'!D35,'25.09 Wakiso-Bukasa'!D35,'27.09 Wakiso-Bukasa'!D35,'26.09 Wakiso-Bukasa'!D35,'28.09 Wakiso-Bukasa-24h'!D35,'29.09 Wakiso-Bukasa'!D35)</f>
        <v>0.8571428571428571</v>
      </c>
      <c r="E35" s="49">
        <f>AVERAGE('23.09 Wakiso-Bukasa'!E35,'24.09 Wakiso-Bukasa'!E35,'25.09 Wakiso-Bukasa'!E35,'27.09 Wakiso-Bukasa'!E35,'26.09 Wakiso-Bukasa'!E35,'28.09 Wakiso-Bukasa-24h'!E35,'29.09 Wakiso-Bukasa'!E35)</f>
        <v>0.8571428571428571</v>
      </c>
      <c r="F35" s="49">
        <f>AVERAGE('23.09 Wakiso-Bukasa'!F35,'24.09 Wakiso-Bukasa'!F35,'25.09 Wakiso-Bukasa'!F35,'27.09 Wakiso-Bukasa'!F35,'26.09 Wakiso-Bukasa'!F35,'28.09 Wakiso-Bukasa-24h'!F35,'29.09 Wakiso-Bukasa'!F35)</f>
        <v>0.2857142857142857</v>
      </c>
      <c r="G35" s="49">
        <f>AVERAGE('23.09 Wakiso-Bukasa'!G35,'24.09 Wakiso-Bukasa'!G35,'25.09 Wakiso-Bukasa'!G35,'27.09 Wakiso-Bukasa'!G35,'26.09 Wakiso-Bukasa'!G35,'28.09 Wakiso-Bukasa-24h'!G35,'29.09 Wakiso-Bukasa'!G35)</f>
        <v>0</v>
      </c>
      <c r="H35" s="49">
        <f>AVERAGE('23.09 Wakiso-Bukasa'!H35,'24.09 Wakiso-Bukasa'!H35,'25.09 Wakiso-Bukasa'!H35,'27.09 Wakiso-Bukasa'!H35,'26.09 Wakiso-Bukasa'!H35,'28.09 Wakiso-Bukasa-24h'!H35,'29.09 Wakiso-Bukasa'!H35)</f>
        <v>0</v>
      </c>
      <c r="I35" s="49">
        <f>AVERAGE('23.09 Wakiso-Bukasa'!I35,'24.09 Wakiso-Bukasa'!I35,'25.09 Wakiso-Bukasa'!I35,'27.09 Wakiso-Bukasa'!I35,'26.09 Wakiso-Bukasa'!I35,'28.09 Wakiso-Bukasa-24h'!I35,'29.09 Wakiso-Bukasa'!I35)</f>
        <v>1.8571428571428572</v>
      </c>
      <c r="J35" s="49">
        <f>AVERAGE('23.09 Wakiso-Bukasa'!J35,'24.09 Wakiso-Bukasa'!J35,'25.09 Wakiso-Bukasa'!J35,'27.09 Wakiso-Bukasa'!J35,'26.09 Wakiso-Bukasa'!J35,'28.09 Wakiso-Bukasa-24h'!J35,'29.09 Wakiso-Bukasa'!J35)</f>
        <v>0.5714285714285714</v>
      </c>
      <c r="K35" s="49">
        <f>AVERAGE('23.09 Wakiso-Bukasa'!K35,'24.09 Wakiso-Bukasa'!K35,'25.09 Wakiso-Bukasa'!K35,'27.09 Wakiso-Bukasa'!K35,'26.09 Wakiso-Bukasa'!K35,'28.09 Wakiso-Bukasa-24h'!K35,'29.09 Wakiso-Bukasa'!K35)</f>
        <v>0.14285714285714285</v>
      </c>
      <c r="L35" s="49">
        <f>AVERAGE('23.09 Wakiso-Bukasa'!L35,'24.09 Wakiso-Bukasa'!L35,'25.09 Wakiso-Bukasa'!L35,'27.09 Wakiso-Bukasa'!L35,'26.09 Wakiso-Bukasa'!L35,'28.09 Wakiso-Bukasa-24h'!L35,'29.09 Wakiso-Bukasa'!L35)</f>
        <v>0</v>
      </c>
      <c r="M35" s="49">
        <f>AVERAGE('23.09 Wakiso-Bukasa'!M35,'24.09 Wakiso-Bukasa'!M35,'25.09 Wakiso-Bukasa'!M35,'27.09 Wakiso-Bukasa'!M35,'26.09 Wakiso-Bukasa'!M35,'28.09 Wakiso-Bukasa-24h'!M35,'29.09 Wakiso-Bukasa'!M35)</f>
        <v>12.857142857142858</v>
      </c>
      <c r="N35" s="49">
        <f>AVERAGE('23.09 Wakiso-Bukasa'!N35,'24.09 Wakiso-Bukasa'!N35,'25.09 Wakiso-Bukasa'!N35,'27.09 Wakiso-Bukasa'!N35,'26.09 Wakiso-Bukasa'!N35,'28.09 Wakiso-Bukasa-24h'!N35,'29.09 Wakiso-Bukasa'!N35)</f>
        <v>0</v>
      </c>
      <c r="O35" s="15">
        <f t="shared" si="0"/>
        <v>8.428571428571427</v>
      </c>
      <c r="P35" s="15">
        <f t="shared" si="1"/>
        <v>21.285714285714285</v>
      </c>
      <c r="R35" s="38" t="s">
        <v>91</v>
      </c>
      <c r="S35" s="39">
        <f t="shared" ref="S35:AF35" si="15">MAX(S13:S18)</f>
        <v>24</v>
      </c>
      <c r="T35" s="39">
        <f t="shared" si="15"/>
        <v>4.8571428571428577</v>
      </c>
      <c r="U35" s="39">
        <f t="shared" si="15"/>
        <v>6.5714285714285712</v>
      </c>
      <c r="V35" s="39">
        <f t="shared" si="15"/>
        <v>3.7142857142857144</v>
      </c>
      <c r="W35" s="39">
        <f t="shared" si="15"/>
        <v>0.2857142857142857</v>
      </c>
      <c r="X35" s="39">
        <f t="shared" si="15"/>
        <v>0</v>
      </c>
      <c r="Y35" s="39">
        <f t="shared" si="15"/>
        <v>9</v>
      </c>
      <c r="Z35" s="39">
        <f t="shared" si="15"/>
        <v>3.1428571428571423</v>
      </c>
      <c r="AA35" s="39">
        <f t="shared" si="15"/>
        <v>1.2857142857142856</v>
      </c>
      <c r="AB35" s="39">
        <f t="shared" si="15"/>
        <v>0.14285714285714285</v>
      </c>
      <c r="AC35" s="39">
        <f t="shared" si="15"/>
        <v>76.285714285714292</v>
      </c>
      <c r="AD35" s="39">
        <f t="shared" si="15"/>
        <v>0.2857142857142857</v>
      </c>
      <c r="AE35" s="40">
        <f t="shared" si="15"/>
        <v>46.285714285714292</v>
      </c>
      <c r="AF35" s="40">
        <f t="shared" si="15"/>
        <v>121.57142857142857</v>
      </c>
    </row>
    <row r="36" spans="2:32" ht="23.1" customHeight="1" x14ac:dyDescent="0.25">
      <c r="B36" s="24" t="s">
        <v>63</v>
      </c>
      <c r="C36" s="49">
        <f>AVERAGE('23.09 Wakiso-Bukasa'!C36,'24.09 Wakiso-Bukasa'!C36,'25.09 Wakiso-Bukasa'!C36,'27.09 Wakiso-Bukasa'!C36,'26.09 Wakiso-Bukasa'!C36,'28.09 Wakiso-Bukasa-24h'!C36,'29.09 Wakiso-Bukasa'!C36)</f>
        <v>4</v>
      </c>
      <c r="D36" s="49">
        <f>AVERAGE('23.09 Wakiso-Bukasa'!D36,'24.09 Wakiso-Bukasa'!D36,'25.09 Wakiso-Bukasa'!D36,'27.09 Wakiso-Bukasa'!D36,'26.09 Wakiso-Bukasa'!D36,'28.09 Wakiso-Bukasa-24h'!D36,'29.09 Wakiso-Bukasa'!D36)</f>
        <v>1.4285714285714286</v>
      </c>
      <c r="E36" s="49">
        <f>AVERAGE('23.09 Wakiso-Bukasa'!E36,'24.09 Wakiso-Bukasa'!E36,'25.09 Wakiso-Bukasa'!E36,'27.09 Wakiso-Bukasa'!E36,'26.09 Wakiso-Bukasa'!E36,'28.09 Wakiso-Bukasa-24h'!E36,'29.09 Wakiso-Bukasa'!E36)</f>
        <v>0.7142857142857143</v>
      </c>
      <c r="F36" s="49">
        <f>AVERAGE('23.09 Wakiso-Bukasa'!F36,'24.09 Wakiso-Bukasa'!F36,'25.09 Wakiso-Bukasa'!F36,'27.09 Wakiso-Bukasa'!F36,'26.09 Wakiso-Bukasa'!F36,'28.09 Wakiso-Bukasa-24h'!F36,'29.09 Wakiso-Bukasa'!F36)</f>
        <v>0.42857142857142855</v>
      </c>
      <c r="G36" s="49">
        <f>AVERAGE('23.09 Wakiso-Bukasa'!G36,'24.09 Wakiso-Bukasa'!G36,'25.09 Wakiso-Bukasa'!G36,'27.09 Wakiso-Bukasa'!G36,'26.09 Wakiso-Bukasa'!G36,'28.09 Wakiso-Bukasa-24h'!G36,'29.09 Wakiso-Bukasa'!G36)</f>
        <v>0</v>
      </c>
      <c r="H36" s="49">
        <f>AVERAGE('23.09 Wakiso-Bukasa'!H36,'24.09 Wakiso-Bukasa'!H36,'25.09 Wakiso-Bukasa'!H36,'27.09 Wakiso-Bukasa'!H36,'26.09 Wakiso-Bukasa'!H36,'28.09 Wakiso-Bukasa-24h'!H36,'29.09 Wakiso-Bukasa'!H36)</f>
        <v>0</v>
      </c>
      <c r="I36" s="49">
        <f>AVERAGE('23.09 Wakiso-Bukasa'!I36,'24.09 Wakiso-Bukasa'!I36,'25.09 Wakiso-Bukasa'!I36,'27.09 Wakiso-Bukasa'!I36,'26.09 Wakiso-Bukasa'!I36,'28.09 Wakiso-Bukasa-24h'!I36,'29.09 Wakiso-Bukasa'!I36)</f>
        <v>1.8571428571428572</v>
      </c>
      <c r="J36" s="49">
        <f>AVERAGE('23.09 Wakiso-Bukasa'!J36,'24.09 Wakiso-Bukasa'!J36,'25.09 Wakiso-Bukasa'!J36,'27.09 Wakiso-Bukasa'!J36,'26.09 Wakiso-Bukasa'!J36,'28.09 Wakiso-Bukasa-24h'!J36,'29.09 Wakiso-Bukasa'!J36)</f>
        <v>0.5714285714285714</v>
      </c>
      <c r="K36" s="49">
        <f>AVERAGE('23.09 Wakiso-Bukasa'!K36,'24.09 Wakiso-Bukasa'!K36,'25.09 Wakiso-Bukasa'!K36,'27.09 Wakiso-Bukasa'!K36,'26.09 Wakiso-Bukasa'!K36,'28.09 Wakiso-Bukasa-24h'!K36,'29.09 Wakiso-Bukasa'!K36)</f>
        <v>0</v>
      </c>
      <c r="L36" s="49">
        <f>AVERAGE('23.09 Wakiso-Bukasa'!L36,'24.09 Wakiso-Bukasa'!L36,'25.09 Wakiso-Bukasa'!L36,'27.09 Wakiso-Bukasa'!L36,'26.09 Wakiso-Bukasa'!L36,'28.09 Wakiso-Bukasa-24h'!L36,'29.09 Wakiso-Bukasa'!L36)</f>
        <v>0</v>
      </c>
      <c r="M36" s="49">
        <f>AVERAGE('23.09 Wakiso-Bukasa'!M36,'24.09 Wakiso-Bukasa'!M36,'25.09 Wakiso-Bukasa'!M36,'27.09 Wakiso-Bukasa'!M36,'26.09 Wakiso-Bukasa'!M36,'28.09 Wakiso-Bukasa-24h'!M36,'29.09 Wakiso-Bukasa'!M36)</f>
        <v>16</v>
      </c>
      <c r="N36" s="49">
        <f>AVERAGE('23.09 Wakiso-Bukasa'!N36,'24.09 Wakiso-Bukasa'!N36,'25.09 Wakiso-Bukasa'!N36,'27.09 Wakiso-Bukasa'!N36,'26.09 Wakiso-Bukasa'!N36,'28.09 Wakiso-Bukasa-24h'!N36,'29.09 Wakiso-Bukasa'!N36)</f>
        <v>0</v>
      </c>
      <c r="O36" s="15">
        <f t="shared" si="0"/>
        <v>9</v>
      </c>
      <c r="P36" s="15">
        <f t="shared" si="1"/>
        <v>25</v>
      </c>
      <c r="R36" s="38" t="s">
        <v>92</v>
      </c>
      <c r="S36" s="39">
        <f t="shared" ref="S36:AF36" si="16">MAX(S19:S21)</f>
        <v>33.571428571428569</v>
      </c>
      <c r="T36" s="39">
        <f t="shared" si="16"/>
        <v>7.1428571428571423</v>
      </c>
      <c r="U36" s="39">
        <f t="shared" si="16"/>
        <v>7.2857142857142865</v>
      </c>
      <c r="V36" s="39">
        <f t="shared" si="16"/>
        <v>8</v>
      </c>
      <c r="W36" s="39">
        <f t="shared" si="16"/>
        <v>1.7142857142857144</v>
      </c>
      <c r="X36" s="39">
        <f t="shared" si="16"/>
        <v>0.14285714285714285</v>
      </c>
      <c r="Y36" s="39">
        <f t="shared" si="16"/>
        <v>7.7142857142857144</v>
      </c>
      <c r="Z36" s="39">
        <f t="shared" si="16"/>
        <v>4.2857142857142847</v>
      </c>
      <c r="AA36" s="39">
        <f t="shared" si="16"/>
        <v>0.71428571428571419</v>
      </c>
      <c r="AB36" s="39">
        <f t="shared" si="16"/>
        <v>0.42857142857142855</v>
      </c>
      <c r="AC36" s="39">
        <f t="shared" si="16"/>
        <v>91</v>
      </c>
      <c r="AD36" s="39">
        <f t="shared" si="16"/>
        <v>0</v>
      </c>
      <c r="AE36" s="40">
        <f t="shared" si="16"/>
        <v>69.428571428571431</v>
      </c>
      <c r="AF36" s="40">
        <f t="shared" si="16"/>
        <v>157.57142857142856</v>
      </c>
    </row>
    <row r="37" spans="2:32" ht="23.1" customHeight="1" x14ac:dyDescent="0.25">
      <c r="B37" s="23" t="s">
        <v>64</v>
      </c>
      <c r="C37" s="49">
        <f>AVERAGE('23.09 Wakiso-Bukasa'!C37,'24.09 Wakiso-Bukasa'!C37,'25.09 Wakiso-Bukasa'!C37,'27.09 Wakiso-Bukasa'!C37,'26.09 Wakiso-Bukasa'!C37,'28.09 Wakiso-Bukasa-24h'!C37,'29.09 Wakiso-Bukasa'!C37)</f>
        <v>4.1428571428571432</v>
      </c>
      <c r="D37" s="49">
        <f>AVERAGE('23.09 Wakiso-Bukasa'!D37,'24.09 Wakiso-Bukasa'!D37,'25.09 Wakiso-Bukasa'!D37,'27.09 Wakiso-Bukasa'!D37,'26.09 Wakiso-Bukasa'!D37,'28.09 Wakiso-Bukasa-24h'!D37,'29.09 Wakiso-Bukasa'!D37)</f>
        <v>1.5714285714285714</v>
      </c>
      <c r="E37" s="49">
        <f>AVERAGE('23.09 Wakiso-Bukasa'!E37,'24.09 Wakiso-Bukasa'!E37,'25.09 Wakiso-Bukasa'!E37,'27.09 Wakiso-Bukasa'!E37,'26.09 Wakiso-Bukasa'!E37,'28.09 Wakiso-Bukasa-24h'!E37,'29.09 Wakiso-Bukasa'!E37)</f>
        <v>1.4285714285714286</v>
      </c>
      <c r="F37" s="49">
        <f>AVERAGE('23.09 Wakiso-Bukasa'!F37,'24.09 Wakiso-Bukasa'!F37,'25.09 Wakiso-Bukasa'!F37,'27.09 Wakiso-Bukasa'!F37,'26.09 Wakiso-Bukasa'!F37,'28.09 Wakiso-Bukasa-24h'!F37,'29.09 Wakiso-Bukasa'!F37)</f>
        <v>0.7142857142857143</v>
      </c>
      <c r="G37" s="49">
        <f>AVERAGE('23.09 Wakiso-Bukasa'!G37,'24.09 Wakiso-Bukasa'!G37,'25.09 Wakiso-Bukasa'!G37,'27.09 Wakiso-Bukasa'!G37,'26.09 Wakiso-Bukasa'!G37,'28.09 Wakiso-Bukasa-24h'!G37,'29.09 Wakiso-Bukasa'!G37)</f>
        <v>0.14285714285714285</v>
      </c>
      <c r="H37" s="49">
        <f>AVERAGE('23.09 Wakiso-Bukasa'!H37,'24.09 Wakiso-Bukasa'!H37,'25.09 Wakiso-Bukasa'!H37,'27.09 Wakiso-Bukasa'!H37,'26.09 Wakiso-Bukasa'!H37,'28.09 Wakiso-Bukasa-24h'!H37,'29.09 Wakiso-Bukasa'!H37)</f>
        <v>0</v>
      </c>
      <c r="I37" s="49">
        <f>AVERAGE('23.09 Wakiso-Bukasa'!I37,'24.09 Wakiso-Bukasa'!I37,'25.09 Wakiso-Bukasa'!I37,'27.09 Wakiso-Bukasa'!I37,'26.09 Wakiso-Bukasa'!I37,'28.09 Wakiso-Bukasa-24h'!I37,'29.09 Wakiso-Bukasa'!I37)</f>
        <v>1.7142857142857142</v>
      </c>
      <c r="J37" s="49">
        <f>AVERAGE('23.09 Wakiso-Bukasa'!J37,'24.09 Wakiso-Bukasa'!J37,'25.09 Wakiso-Bukasa'!J37,'27.09 Wakiso-Bukasa'!J37,'26.09 Wakiso-Bukasa'!J37,'28.09 Wakiso-Bukasa-24h'!J37,'29.09 Wakiso-Bukasa'!J37)</f>
        <v>1</v>
      </c>
      <c r="K37" s="49">
        <f>AVERAGE('23.09 Wakiso-Bukasa'!K37,'24.09 Wakiso-Bukasa'!K37,'25.09 Wakiso-Bukasa'!K37,'27.09 Wakiso-Bukasa'!K37,'26.09 Wakiso-Bukasa'!K37,'28.09 Wakiso-Bukasa-24h'!K37,'29.09 Wakiso-Bukasa'!K37)</f>
        <v>0.14285714285714285</v>
      </c>
      <c r="L37" s="49">
        <f>AVERAGE('23.09 Wakiso-Bukasa'!L37,'24.09 Wakiso-Bukasa'!L37,'25.09 Wakiso-Bukasa'!L37,'27.09 Wakiso-Bukasa'!L37,'26.09 Wakiso-Bukasa'!L37,'28.09 Wakiso-Bukasa-24h'!L37,'29.09 Wakiso-Bukasa'!L37)</f>
        <v>0</v>
      </c>
      <c r="M37" s="49">
        <f>AVERAGE('23.09 Wakiso-Bukasa'!M37,'24.09 Wakiso-Bukasa'!M37,'25.09 Wakiso-Bukasa'!M37,'27.09 Wakiso-Bukasa'!M37,'26.09 Wakiso-Bukasa'!M37,'28.09 Wakiso-Bukasa-24h'!M37,'29.09 Wakiso-Bukasa'!M37)</f>
        <v>16.857142857142858</v>
      </c>
      <c r="N37" s="49">
        <f>AVERAGE('23.09 Wakiso-Bukasa'!N37,'24.09 Wakiso-Bukasa'!N37,'25.09 Wakiso-Bukasa'!N37,'27.09 Wakiso-Bukasa'!N37,'26.09 Wakiso-Bukasa'!N37,'28.09 Wakiso-Bukasa-24h'!N37,'29.09 Wakiso-Bukasa'!N37)</f>
        <v>0</v>
      </c>
      <c r="O37" s="15">
        <f t="shared" si="0"/>
        <v>10.857142857142856</v>
      </c>
      <c r="P37" s="15">
        <f t="shared" si="1"/>
        <v>27.714285714285715</v>
      </c>
      <c r="R37" s="37" t="s">
        <v>85</v>
      </c>
      <c r="S37" s="64">
        <f t="shared" ref="S37:AF37" si="17">SUM(S10:S12)</f>
        <v>59.428571428571431</v>
      </c>
      <c r="T37" s="65">
        <f t="shared" si="17"/>
        <v>11.857142857142858</v>
      </c>
      <c r="U37" s="65">
        <f t="shared" si="17"/>
        <v>12.428571428571431</v>
      </c>
      <c r="V37" s="65">
        <f t="shared" si="17"/>
        <v>10.142857142857142</v>
      </c>
      <c r="W37" s="65">
        <f t="shared" si="17"/>
        <v>2.5714285714285712</v>
      </c>
      <c r="X37" s="65">
        <f t="shared" si="17"/>
        <v>0.5714285714285714</v>
      </c>
      <c r="Y37" s="65">
        <f t="shared" si="17"/>
        <v>13.714285714285714</v>
      </c>
      <c r="Z37" s="65">
        <f>SUM(Z10:Z12)</f>
        <v>6.1428571428571423</v>
      </c>
      <c r="AA37" s="65">
        <f>SUM(AA10:AA12)</f>
        <v>0.99999999999999989</v>
      </c>
      <c r="AB37" s="65">
        <f>SUM(AB10:AB12)</f>
        <v>0.14285714285714285</v>
      </c>
      <c r="AC37" s="65">
        <f t="shared" si="17"/>
        <v>227.42857142857144</v>
      </c>
      <c r="AD37" s="65">
        <f t="shared" si="17"/>
        <v>0.14285714285714285</v>
      </c>
      <c r="AE37" s="66">
        <f t="shared" si="17"/>
        <v>118.14285714285714</v>
      </c>
      <c r="AF37" s="66">
        <f t="shared" si="17"/>
        <v>345.57142857142856</v>
      </c>
    </row>
    <row r="38" spans="2:32" ht="23.1" customHeight="1" x14ac:dyDescent="0.25">
      <c r="B38" s="24" t="s">
        <v>65</v>
      </c>
      <c r="C38" s="49">
        <f>AVERAGE('23.09 Wakiso-Bukasa'!C38,'24.09 Wakiso-Bukasa'!C38,'25.09 Wakiso-Bukasa'!C38,'27.09 Wakiso-Bukasa'!C38,'26.09 Wakiso-Bukasa'!C38,'28.09 Wakiso-Bukasa-24h'!C38,'29.09 Wakiso-Bukasa'!C38)</f>
        <v>4.5714285714285712</v>
      </c>
      <c r="D38" s="49">
        <f>AVERAGE('23.09 Wakiso-Bukasa'!D38,'24.09 Wakiso-Bukasa'!D38,'25.09 Wakiso-Bukasa'!D38,'27.09 Wakiso-Bukasa'!D38,'26.09 Wakiso-Bukasa'!D38,'28.09 Wakiso-Bukasa-24h'!D38,'29.09 Wakiso-Bukasa'!D38)</f>
        <v>1.1428571428571428</v>
      </c>
      <c r="E38" s="49">
        <f>AVERAGE('23.09 Wakiso-Bukasa'!E38,'24.09 Wakiso-Bukasa'!E38,'25.09 Wakiso-Bukasa'!E38,'27.09 Wakiso-Bukasa'!E38,'26.09 Wakiso-Bukasa'!E38,'28.09 Wakiso-Bukasa-24h'!E38,'29.09 Wakiso-Bukasa'!E38)</f>
        <v>2.1428571428571428</v>
      </c>
      <c r="F38" s="49">
        <f>AVERAGE('23.09 Wakiso-Bukasa'!F38,'24.09 Wakiso-Bukasa'!F38,'25.09 Wakiso-Bukasa'!F38,'27.09 Wakiso-Bukasa'!F38,'26.09 Wakiso-Bukasa'!F38,'28.09 Wakiso-Bukasa-24h'!F38,'29.09 Wakiso-Bukasa'!F38)</f>
        <v>1.2857142857142858</v>
      </c>
      <c r="G38" s="49">
        <f>AVERAGE('23.09 Wakiso-Bukasa'!G38,'24.09 Wakiso-Bukasa'!G38,'25.09 Wakiso-Bukasa'!G38,'27.09 Wakiso-Bukasa'!G38,'26.09 Wakiso-Bukasa'!G38,'28.09 Wakiso-Bukasa-24h'!G38,'29.09 Wakiso-Bukasa'!G38)</f>
        <v>0.14285714285714285</v>
      </c>
      <c r="H38" s="49">
        <f>AVERAGE('23.09 Wakiso-Bukasa'!H38,'24.09 Wakiso-Bukasa'!H38,'25.09 Wakiso-Bukasa'!H38,'27.09 Wakiso-Bukasa'!H38,'26.09 Wakiso-Bukasa'!H38,'28.09 Wakiso-Bukasa-24h'!H38,'29.09 Wakiso-Bukasa'!H38)</f>
        <v>0</v>
      </c>
      <c r="I38" s="49">
        <f>AVERAGE('23.09 Wakiso-Bukasa'!I38,'24.09 Wakiso-Bukasa'!I38,'25.09 Wakiso-Bukasa'!I38,'27.09 Wakiso-Bukasa'!I38,'26.09 Wakiso-Bukasa'!I38,'28.09 Wakiso-Bukasa-24h'!I38,'29.09 Wakiso-Bukasa'!I38)</f>
        <v>1.2857142857142858</v>
      </c>
      <c r="J38" s="49">
        <f>AVERAGE('23.09 Wakiso-Bukasa'!J38,'24.09 Wakiso-Bukasa'!J38,'25.09 Wakiso-Bukasa'!J38,'27.09 Wakiso-Bukasa'!J38,'26.09 Wakiso-Bukasa'!J38,'28.09 Wakiso-Bukasa-24h'!J38,'29.09 Wakiso-Bukasa'!J38)</f>
        <v>0.5714285714285714</v>
      </c>
      <c r="K38" s="49">
        <f>AVERAGE('23.09 Wakiso-Bukasa'!K38,'24.09 Wakiso-Bukasa'!K38,'25.09 Wakiso-Bukasa'!K38,'27.09 Wakiso-Bukasa'!K38,'26.09 Wakiso-Bukasa'!K38,'28.09 Wakiso-Bukasa-24h'!K38,'29.09 Wakiso-Bukasa'!K38)</f>
        <v>0</v>
      </c>
      <c r="L38" s="49">
        <f>AVERAGE('23.09 Wakiso-Bukasa'!L38,'24.09 Wakiso-Bukasa'!L38,'25.09 Wakiso-Bukasa'!L38,'27.09 Wakiso-Bukasa'!L38,'26.09 Wakiso-Bukasa'!L38,'28.09 Wakiso-Bukasa-24h'!L38,'29.09 Wakiso-Bukasa'!L38)</f>
        <v>0.14285714285714285</v>
      </c>
      <c r="M38" s="49">
        <f>AVERAGE('23.09 Wakiso-Bukasa'!M38,'24.09 Wakiso-Bukasa'!M38,'25.09 Wakiso-Bukasa'!M38,'27.09 Wakiso-Bukasa'!M38,'26.09 Wakiso-Bukasa'!M38,'28.09 Wakiso-Bukasa-24h'!M38,'29.09 Wakiso-Bukasa'!M38)</f>
        <v>13.857142857142858</v>
      </c>
      <c r="N38" s="49">
        <f>AVERAGE('23.09 Wakiso-Bukasa'!N38,'24.09 Wakiso-Bukasa'!N38,'25.09 Wakiso-Bukasa'!N38,'27.09 Wakiso-Bukasa'!N38,'26.09 Wakiso-Bukasa'!N38,'28.09 Wakiso-Bukasa-24h'!N38,'29.09 Wakiso-Bukasa'!N38)</f>
        <v>0</v>
      </c>
      <c r="O38" s="15">
        <f t="shared" si="0"/>
        <v>11.285714285714285</v>
      </c>
      <c r="P38" s="15">
        <f t="shared" si="1"/>
        <v>25.142857142857142</v>
      </c>
      <c r="R38" s="28" t="s">
        <v>86</v>
      </c>
      <c r="S38" s="65">
        <f t="shared" ref="S38:AF38" si="18">SUM(S13:S18)</f>
        <v>125.28571428571429</v>
      </c>
      <c r="T38" s="65">
        <f t="shared" si="18"/>
        <v>23.571428571428573</v>
      </c>
      <c r="U38" s="65">
        <f t="shared" si="18"/>
        <v>31.142857142857139</v>
      </c>
      <c r="V38" s="65">
        <f t="shared" si="18"/>
        <v>16.428571428571431</v>
      </c>
      <c r="W38" s="65">
        <f t="shared" si="18"/>
        <v>0.99999999999999989</v>
      </c>
      <c r="X38" s="65">
        <f t="shared" si="18"/>
        <v>0</v>
      </c>
      <c r="Y38" s="65">
        <f t="shared" si="18"/>
        <v>44.428571428571431</v>
      </c>
      <c r="Z38" s="65">
        <f t="shared" si="18"/>
        <v>16.428571428571431</v>
      </c>
      <c r="AA38" s="65">
        <f t="shared" si="18"/>
        <v>2.714285714285714</v>
      </c>
      <c r="AB38" s="65">
        <f t="shared" si="18"/>
        <v>0.14285714285714285</v>
      </c>
      <c r="AC38" s="65">
        <f t="shared" si="18"/>
        <v>415.28571428571422</v>
      </c>
      <c r="AD38" s="65">
        <f t="shared" si="18"/>
        <v>0.42857142857142855</v>
      </c>
      <c r="AE38" s="66">
        <f t="shared" si="18"/>
        <v>261.57142857142856</v>
      </c>
      <c r="AF38" s="66">
        <f t="shared" si="18"/>
        <v>676.85714285714289</v>
      </c>
    </row>
    <row r="39" spans="2:32" ht="23.1" customHeight="1" x14ac:dyDescent="0.25">
      <c r="B39" s="24" t="s">
        <v>66</v>
      </c>
      <c r="C39" s="49">
        <f>AVERAGE('23.09 Wakiso-Bukasa'!C39,'24.09 Wakiso-Bukasa'!C39,'25.09 Wakiso-Bukasa'!C39,'27.09 Wakiso-Bukasa'!C39,'26.09 Wakiso-Bukasa'!C39,'28.09 Wakiso-Bukasa-24h'!C39,'29.09 Wakiso-Bukasa'!C39)</f>
        <v>6.4285714285714288</v>
      </c>
      <c r="D39" s="49">
        <f>AVERAGE('23.09 Wakiso-Bukasa'!D39,'24.09 Wakiso-Bukasa'!D39,'25.09 Wakiso-Bukasa'!D39,'27.09 Wakiso-Bukasa'!D39,'26.09 Wakiso-Bukasa'!D39,'28.09 Wakiso-Bukasa-24h'!D39,'29.09 Wakiso-Bukasa'!D39)</f>
        <v>0.8571428571428571</v>
      </c>
      <c r="E39" s="49">
        <f>AVERAGE('23.09 Wakiso-Bukasa'!E39,'24.09 Wakiso-Bukasa'!E39,'25.09 Wakiso-Bukasa'!E39,'27.09 Wakiso-Bukasa'!E39,'26.09 Wakiso-Bukasa'!E39,'28.09 Wakiso-Bukasa-24h'!E39,'29.09 Wakiso-Bukasa'!E39)</f>
        <v>0.8571428571428571</v>
      </c>
      <c r="F39" s="49">
        <f>AVERAGE('23.09 Wakiso-Bukasa'!F39,'24.09 Wakiso-Bukasa'!F39,'25.09 Wakiso-Bukasa'!F39,'27.09 Wakiso-Bukasa'!F39,'26.09 Wakiso-Bukasa'!F39,'28.09 Wakiso-Bukasa-24h'!F39,'29.09 Wakiso-Bukasa'!F39)</f>
        <v>1.1428571428571428</v>
      </c>
      <c r="G39" s="49">
        <f>AVERAGE('23.09 Wakiso-Bukasa'!G39,'24.09 Wakiso-Bukasa'!G39,'25.09 Wakiso-Bukasa'!G39,'27.09 Wakiso-Bukasa'!G39,'26.09 Wakiso-Bukasa'!G39,'28.09 Wakiso-Bukasa-24h'!G39,'29.09 Wakiso-Bukasa'!G39)</f>
        <v>0.14285714285714285</v>
      </c>
      <c r="H39" s="49">
        <f>AVERAGE('23.09 Wakiso-Bukasa'!H39,'24.09 Wakiso-Bukasa'!H39,'25.09 Wakiso-Bukasa'!H39,'27.09 Wakiso-Bukasa'!H39,'26.09 Wakiso-Bukasa'!H39,'28.09 Wakiso-Bukasa-24h'!H39,'29.09 Wakiso-Bukasa'!H39)</f>
        <v>0</v>
      </c>
      <c r="I39" s="49">
        <f>AVERAGE('23.09 Wakiso-Bukasa'!I39,'24.09 Wakiso-Bukasa'!I39,'25.09 Wakiso-Bukasa'!I39,'27.09 Wakiso-Bukasa'!I39,'26.09 Wakiso-Bukasa'!I39,'28.09 Wakiso-Bukasa-24h'!I39,'29.09 Wakiso-Bukasa'!I39)</f>
        <v>1.8571428571428572</v>
      </c>
      <c r="J39" s="49">
        <f>AVERAGE('23.09 Wakiso-Bukasa'!J39,'24.09 Wakiso-Bukasa'!J39,'25.09 Wakiso-Bukasa'!J39,'27.09 Wakiso-Bukasa'!J39,'26.09 Wakiso-Bukasa'!J39,'28.09 Wakiso-Bukasa-24h'!J39,'29.09 Wakiso-Bukasa'!J39)</f>
        <v>0.5714285714285714</v>
      </c>
      <c r="K39" s="49">
        <f>AVERAGE('23.09 Wakiso-Bukasa'!K39,'24.09 Wakiso-Bukasa'!K39,'25.09 Wakiso-Bukasa'!K39,'27.09 Wakiso-Bukasa'!K39,'26.09 Wakiso-Bukasa'!K39,'28.09 Wakiso-Bukasa-24h'!K39,'29.09 Wakiso-Bukasa'!K39)</f>
        <v>0.14285714285714285</v>
      </c>
      <c r="L39" s="49">
        <f>AVERAGE('23.09 Wakiso-Bukasa'!L39,'24.09 Wakiso-Bukasa'!L39,'25.09 Wakiso-Bukasa'!L39,'27.09 Wakiso-Bukasa'!L39,'26.09 Wakiso-Bukasa'!L39,'28.09 Wakiso-Bukasa-24h'!L39,'29.09 Wakiso-Bukasa'!L39)</f>
        <v>0</v>
      </c>
      <c r="M39" s="49">
        <f>AVERAGE('23.09 Wakiso-Bukasa'!M39,'24.09 Wakiso-Bukasa'!M39,'25.09 Wakiso-Bukasa'!M39,'27.09 Wakiso-Bukasa'!M39,'26.09 Wakiso-Bukasa'!M39,'28.09 Wakiso-Bukasa-24h'!M39,'29.09 Wakiso-Bukasa'!M39)</f>
        <v>16.285714285714285</v>
      </c>
      <c r="N39" s="49">
        <f>AVERAGE('23.09 Wakiso-Bukasa'!N39,'24.09 Wakiso-Bukasa'!N39,'25.09 Wakiso-Bukasa'!N39,'27.09 Wakiso-Bukasa'!N39,'26.09 Wakiso-Bukasa'!N39,'28.09 Wakiso-Bukasa-24h'!N39,'29.09 Wakiso-Bukasa'!N39)</f>
        <v>0</v>
      </c>
      <c r="O39" s="15">
        <f t="shared" si="0"/>
        <v>11.999999999999998</v>
      </c>
      <c r="P39" s="15">
        <f t="shared" si="1"/>
        <v>28.285714285714285</v>
      </c>
      <c r="R39" s="29" t="s">
        <v>87</v>
      </c>
      <c r="S39" s="65">
        <f t="shared" ref="S39:AF39" si="19">SUM(S19:S21)</f>
        <v>90.571428571428569</v>
      </c>
      <c r="T39" s="65">
        <f t="shared" si="19"/>
        <v>17.857142857142854</v>
      </c>
      <c r="U39" s="65">
        <f t="shared" si="19"/>
        <v>17.714285714285715</v>
      </c>
      <c r="V39" s="65">
        <f t="shared" si="19"/>
        <v>15.285714285714285</v>
      </c>
      <c r="W39" s="65">
        <f t="shared" si="19"/>
        <v>3</v>
      </c>
      <c r="X39" s="65">
        <f t="shared" si="19"/>
        <v>0.14285714285714285</v>
      </c>
      <c r="Y39" s="65">
        <f t="shared" si="19"/>
        <v>19.714285714285715</v>
      </c>
      <c r="Z39" s="65">
        <f t="shared" si="19"/>
        <v>10</v>
      </c>
      <c r="AA39" s="65">
        <f t="shared" si="19"/>
        <v>1.857142857142857</v>
      </c>
      <c r="AB39" s="65">
        <f t="shared" si="19"/>
        <v>0.5714285714285714</v>
      </c>
      <c r="AC39" s="65">
        <f t="shared" si="19"/>
        <v>252.42857142857142</v>
      </c>
      <c r="AD39" s="65">
        <f t="shared" si="19"/>
        <v>0</v>
      </c>
      <c r="AE39" s="66">
        <f t="shared" si="19"/>
        <v>176.71428571428572</v>
      </c>
      <c r="AF39" s="66">
        <f t="shared" si="19"/>
        <v>429.14285714285711</v>
      </c>
    </row>
    <row r="40" spans="2:32" ht="23.1" customHeight="1" x14ac:dyDescent="0.25">
      <c r="B40" s="24" t="s">
        <v>67</v>
      </c>
      <c r="C40" s="49">
        <f>AVERAGE('23.09 Wakiso-Bukasa'!C40,'24.09 Wakiso-Bukasa'!C40,'25.09 Wakiso-Bukasa'!C40,'27.09 Wakiso-Bukasa'!C40,'26.09 Wakiso-Bukasa'!C40,'28.09 Wakiso-Bukasa-24h'!C40,'29.09 Wakiso-Bukasa'!C40)</f>
        <v>6</v>
      </c>
      <c r="D40" s="49">
        <f>AVERAGE('23.09 Wakiso-Bukasa'!D40,'24.09 Wakiso-Bukasa'!D40,'25.09 Wakiso-Bukasa'!D40,'27.09 Wakiso-Bukasa'!D40,'26.09 Wakiso-Bukasa'!D40,'28.09 Wakiso-Bukasa-24h'!D40,'29.09 Wakiso-Bukasa'!D40)</f>
        <v>0.42857142857142855</v>
      </c>
      <c r="E40" s="49">
        <f>AVERAGE('23.09 Wakiso-Bukasa'!E40,'24.09 Wakiso-Bukasa'!E40,'25.09 Wakiso-Bukasa'!E40,'27.09 Wakiso-Bukasa'!E40,'26.09 Wakiso-Bukasa'!E40,'28.09 Wakiso-Bukasa-24h'!E40,'29.09 Wakiso-Bukasa'!E40)</f>
        <v>0.8571428571428571</v>
      </c>
      <c r="F40" s="49">
        <f>AVERAGE('23.09 Wakiso-Bukasa'!F40,'24.09 Wakiso-Bukasa'!F40,'25.09 Wakiso-Bukasa'!F40,'27.09 Wakiso-Bukasa'!F40,'26.09 Wakiso-Bukasa'!F40,'28.09 Wakiso-Bukasa-24h'!F40,'29.09 Wakiso-Bukasa'!F40)</f>
        <v>0.8571428571428571</v>
      </c>
      <c r="G40" s="49">
        <f>AVERAGE('23.09 Wakiso-Bukasa'!G40,'24.09 Wakiso-Bukasa'!G40,'25.09 Wakiso-Bukasa'!G40,'27.09 Wakiso-Bukasa'!G40,'26.09 Wakiso-Bukasa'!G40,'28.09 Wakiso-Bukasa-24h'!G40,'29.09 Wakiso-Bukasa'!G40)</f>
        <v>0</v>
      </c>
      <c r="H40" s="49">
        <f>AVERAGE('23.09 Wakiso-Bukasa'!H40,'24.09 Wakiso-Bukasa'!H40,'25.09 Wakiso-Bukasa'!H40,'27.09 Wakiso-Bukasa'!H40,'26.09 Wakiso-Bukasa'!H40,'28.09 Wakiso-Bukasa-24h'!H40,'29.09 Wakiso-Bukasa'!H40)</f>
        <v>0</v>
      </c>
      <c r="I40" s="49">
        <f>AVERAGE('23.09 Wakiso-Bukasa'!I40,'24.09 Wakiso-Bukasa'!I40,'25.09 Wakiso-Bukasa'!I40,'27.09 Wakiso-Bukasa'!I40,'26.09 Wakiso-Bukasa'!I40,'28.09 Wakiso-Bukasa-24h'!I40,'29.09 Wakiso-Bukasa'!I40)</f>
        <v>1.7142857142857142</v>
      </c>
      <c r="J40" s="49">
        <f>AVERAGE('23.09 Wakiso-Bukasa'!J40,'24.09 Wakiso-Bukasa'!J40,'25.09 Wakiso-Bukasa'!J40,'27.09 Wakiso-Bukasa'!J40,'26.09 Wakiso-Bukasa'!J40,'28.09 Wakiso-Bukasa-24h'!J40,'29.09 Wakiso-Bukasa'!J40)</f>
        <v>0.7142857142857143</v>
      </c>
      <c r="K40" s="49">
        <f>AVERAGE('23.09 Wakiso-Bukasa'!K40,'24.09 Wakiso-Bukasa'!K40,'25.09 Wakiso-Bukasa'!K40,'27.09 Wakiso-Bukasa'!K40,'26.09 Wakiso-Bukasa'!K40,'28.09 Wakiso-Bukasa-24h'!K40,'29.09 Wakiso-Bukasa'!K40)</f>
        <v>0</v>
      </c>
      <c r="L40" s="49">
        <f>AVERAGE('23.09 Wakiso-Bukasa'!L40,'24.09 Wakiso-Bukasa'!L40,'25.09 Wakiso-Bukasa'!L40,'27.09 Wakiso-Bukasa'!L40,'26.09 Wakiso-Bukasa'!L40,'28.09 Wakiso-Bukasa-24h'!L40,'29.09 Wakiso-Bukasa'!L40)</f>
        <v>0</v>
      </c>
      <c r="M40" s="49">
        <f>AVERAGE('23.09 Wakiso-Bukasa'!M40,'24.09 Wakiso-Bukasa'!M40,'25.09 Wakiso-Bukasa'!M40,'27.09 Wakiso-Bukasa'!M40,'26.09 Wakiso-Bukasa'!M40,'28.09 Wakiso-Bukasa-24h'!M40,'29.09 Wakiso-Bukasa'!M40)</f>
        <v>17.571428571428573</v>
      </c>
      <c r="N40" s="49">
        <f>AVERAGE('23.09 Wakiso-Bukasa'!N40,'24.09 Wakiso-Bukasa'!N40,'25.09 Wakiso-Bukasa'!N40,'27.09 Wakiso-Bukasa'!N40,'26.09 Wakiso-Bukasa'!N40,'28.09 Wakiso-Bukasa-24h'!N40,'29.09 Wakiso-Bukasa'!N40)</f>
        <v>0</v>
      </c>
      <c r="O40" s="15">
        <f t="shared" si="0"/>
        <v>10.571428571428569</v>
      </c>
      <c r="P40" s="15">
        <f t="shared" si="1"/>
        <v>28.142857142857142</v>
      </c>
      <c r="R40" s="5" t="s">
        <v>17</v>
      </c>
      <c r="S40" s="65">
        <f t="shared" ref="S40:AF40" si="20">SUM(S10:S21)</f>
        <v>275.28571428571428</v>
      </c>
      <c r="T40" s="65">
        <f t="shared" si="20"/>
        <v>53.285714285714278</v>
      </c>
      <c r="U40" s="65">
        <f t="shared" si="20"/>
        <v>61.285714285714285</v>
      </c>
      <c r="V40" s="65">
        <f t="shared" si="20"/>
        <v>41.857142857142854</v>
      </c>
      <c r="W40" s="65">
        <f t="shared" si="20"/>
        <v>6.5714285714285703</v>
      </c>
      <c r="X40" s="65">
        <f t="shared" si="20"/>
        <v>0.71428571428571419</v>
      </c>
      <c r="Y40" s="65">
        <f t="shared" si="20"/>
        <v>77.857142857142861</v>
      </c>
      <c r="Z40" s="65">
        <f t="shared" si="20"/>
        <v>32.571428571428569</v>
      </c>
      <c r="AA40" s="65">
        <f t="shared" si="20"/>
        <v>5.5714285714285712</v>
      </c>
      <c r="AB40" s="65">
        <f t="shared" si="20"/>
        <v>0.85714285714285698</v>
      </c>
      <c r="AC40" s="65">
        <f t="shared" si="20"/>
        <v>895.14285714285688</v>
      </c>
      <c r="AD40" s="65">
        <f t="shared" si="20"/>
        <v>0.5714285714285714</v>
      </c>
      <c r="AE40" s="66">
        <f t="shared" si="20"/>
        <v>556.42857142857133</v>
      </c>
      <c r="AF40" s="66">
        <f t="shared" si="20"/>
        <v>1451.5714285714284</v>
      </c>
    </row>
    <row r="41" spans="2:32" ht="23.1" customHeight="1" x14ac:dyDescent="0.25">
      <c r="B41" s="23" t="s">
        <v>68</v>
      </c>
      <c r="C41" s="49">
        <f>AVERAGE('23.09 Wakiso-Bukasa'!C41,'24.09 Wakiso-Bukasa'!C41,'25.09 Wakiso-Bukasa'!C41,'27.09 Wakiso-Bukasa'!C41,'26.09 Wakiso-Bukasa'!C41,'28.09 Wakiso-Bukasa-24h'!C41,'29.09 Wakiso-Bukasa'!C41)</f>
        <v>5.8571428571428568</v>
      </c>
      <c r="D41" s="49">
        <f>AVERAGE('23.09 Wakiso-Bukasa'!D41,'24.09 Wakiso-Bukasa'!D41,'25.09 Wakiso-Bukasa'!D41,'27.09 Wakiso-Bukasa'!D41,'26.09 Wakiso-Bukasa'!D41,'28.09 Wakiso-Bukasa-24h'!D41,'29.09 Wakiso-Bukasa'!D41)</f>
        <v>0.2857142857142857</v>
      </c>
      <c r="E41" s="49">
        <f>AVERAGE('23.09 Wakiso-Bukasa'!E41,'24.09 Wakiso-Bukasa'!E41,'25.09 Wakiso-Bukasa'!E41,'27.09 Wakiso-Bukasa'!E41,'26.09 Wakiso-Bukasa'!E41,'28.09 Wakiso-Bukasa-24h'!E41,'29.09 Wakiso-Bukasa'!E41)</f>
        <v>0.7142857142857143</v>
      </c>
      <c r="F41" s="49">
        <f>AVERAGE('23.09 Wakiso-Bukasa'!F41,'24.09 Wakiso-Bukasa'!F41,'25.09 Wakiso-Bukasa'!F41,'27.09 Wakiso-Bukasa'!F41,'26.09 Wakiso-Bukasa'!F41,'28.09 Wakiso-Bukasa-24h'!F41,'29.09 Wakiso-Bukasa'!F41)</f>
        <v>0.42857142857142855</v>
      </c>
      <c r="G41" s="49">
        <f>AVERAGE('23.09 Wakiso-Bukasa'!G41,'24.09 Wakiso-Bukasa'!G41,'25.09 Wakiso-Bukasa'!G41,'27.09 Wakiso-Bukasa'!G41,'26.09 Wakiso-Bukasa'!G41,'28.09 Wakiso-Bukasa-24h'!G41,'29.09 Wakiso-Bukasa'!G41)</f>
        <v>0</v>
      </c>
      <c r="H41" s="49">
        <f>AVERAGE('23.09 Wakiso-Bukasa'!H41,'24.09 Wakiso-Bukasa'!H41,'25.09 Wakiso-Bukasa'!H41,'27.09 Wakiso-Bukasa'!H41,'26.09 Wakiso-Bukasa'!H41,'28.09 Wakiso-Bukasa-24h'!H41,'29.09 Wakiso-Bukasa'!H41)</f>
        <v>0</v>
      </c>
      <c r="I41" s="49">
        <f>AVERAGE('23.09 Wakiso-Bukasa'!I41,'24.09 Wakiso-Bukasa'!I41,'25.09 Wakiso-Bukasa'!I41,'27.09 Wakiso-Bukasa'!I41,'26.09 Wakiso-Bukasa'!I41,'28.09 Wakiso-Bukasa-24h'!I41,'29.09 Wakiso-Bukasa'!I41)</f>
        <v>1.4285714285714286</v>
      </c>
      <c r="J41" s="49">
        <f>AVERAGE('23.09 Wakiso-Bukasa'!J41,'24.09 Wakiso-Bukasa'!J41,'25.09 Wakiso-Bukasa'!J41,'27.09 Wakiso-Bukasa'!J41,'26.09 Wakiso-Bukasa'!J41,'28.09 Wakiso-Bukasa-24h'!J41,'29.09 Wakiso-Bukasa'!J41)</f>
        <v>0.5714285714285714</v>
      </c>
      <c r="K41" s="49">
        <f>AVERAGE('23.09 Wakiso-Bukasa'!K41,'24.09 Wakiso-Bukasa'!K41,'25.09 Wakiso-Bukasa'!K41,'27.09 Wakiso-Bukasa'!K41,'26.09 Wakiso-Bukasa'!K41,'28.09 Wakiso-Bukasa-24h'!K41,'29.09 Wakiso-Bukasa'!K41)</f>
        <v>0.14285714285714285</v>
      </c>
      <c r="L41" s="49">
        <f>AVERAGE('23.09 Wakiso-Bukasa'!L41,'24.09 Wakiso-Bukasa'!L41,'25.09 Wakiso-Bukasa'!L41,'27.09 Wakiso-Bukasa'!L41,'26.09 Wakiso-Bukasa'!L41,'28.09 Wakiso-Bukasa-24h'!L41,'29.09 Wakiso-Bukasa'!L41)</f>
        <v>0</v>
      </c>
      <c r="M41" s="49">
        <f>AVERAGE('23.09 Wakiso-Bukasa'!M41,'24.09 Wakiso-Bukasa'!M41,'25.09 Wakiso-Bukasa'!M41,'27.09 Wakiso-Bukasa'!M41,'26.09 Wakiso-Bukasa'!M41,'28.09 Wakiso-Bukasa-24h'!M41,'29.09 Wakiso-Bukasa'!M41)</f>
        <v>17</v>
      </c>
      <c r="N41" s="49">
        <f>AVERAGE('23.09 Wakiso-Bukasa'!N41,'24.09 Wakiso-Bukasa'!N41,'25.09 Wakiso-Bukasa'!N41,'27.09 Wakiso-Bukasa'!N41,'26.09 Wakiso-Bukasa'!N41,'28.09 Wakiso-Bukasa-24h'!N41,'29.09 Wakiso-Bukasa'!N41)</f>
        <v>0</v>
      </c>
      <c r="O41" s="15">
        <f t="shared" si="0"/>
        <v>9.428571428571427</v>
      </c>
      <c r="P41" s="15">
        <f t="shared" si="1"/>
        <v>26.428571428571427</v>
      </c>
      <c r="R41" s="5" t="s">
        <v>184</v>
      </c>
      <c r="S41" s="65">
        <f>SUM(S10:S33)</f>
        <v>580.57142857142856</v>
      </c>
      <c r="T41" s="65">
        <f t="shared" ref="T41:AD41" si="21">SUM(T10:T33)</f>
        <v>112.42857142857142</v>
      </c>
      <c r="U41" s="65">
        <f t="shared" si="21"/>
        <v>118</v>
      </c>
      <c r="V41" s="65">
        <f t="shared" si="21"/>
        <v>88.357142857142861</v>
      </c>
      <c r="W41" s="65">
        <f t="shared" si="21"/>
        <v>9.7142857142857117</v>
      </c>
      <c r="X41" s="65">
        <f t="shared" si="21"/>
        <v>0.71428571428571419</v>
      </c>
      <c r="Y41" s="65">
        <f t="shared" si="21"/>
        <v>120.64285714285714</v>
      </c>
      <c r="Z41" s="65">
        <f t="shared" si="21"/>
        <v>73</v>
      </c>
      <c r="AA41" s="65">
        <f t="shared" si="21"/>
        <v>12.785714285714285</v>
      </c>
      <c r="AB41" s="65">
        <f t="shared" si="21"/>
        <v>6.8571428571428568</v>
      </c>
      <c r="AC41" s="65">
        <f t="shared" si="21"/>
        <v>1649.2142857142853</v>
      </c>
      <c r="AD41" s="65">
        <f t="shared" si="21"/>
        <v>0.5714285714285714</v>
      </c>
      <c r="AE41" s="66">
        <f>SUM(AE10:AE33)</f>
        <v>1123.6428571428571</v>
      </c>
      <c r="AF41" s="66">
        <f>SUM(AF10:AF33)</f>
        <v>2772.8571428571431</v>
      </c>
    </row>
    <row r="42" spans="2:32" ht="23.1" customHeight="1" x14ac:dyDescent="0.25">
      <c r="B42" s="24" t="s">
        <v>69</v>
      </c>
      <c r="C42" s="49">
        <f>AVERAGE('23.09 Wakiso-Bukasa'!C42,'24.09 Wakiso-Bukasa'!C42,'25.09 Wakiso-Bukasa'!C42,'27.09 Wakiso-Bukasa'!C42,'26.09 Wakiso-Bukasa'!C42,'28.09 Wakiso-Bukasa-24h'!C42,'29.09 Wakiso-Bukasa'!C42)</f>
        <v>5.4285714285714288</v>
      </c>
      <c r="D42" s="49">
        <f>AVERAGE('23.09 Wakiso-Bukasa'!D42,'24.09 Wakiso-Bukasa'!D42,'25.09 Wakiso-Bukasa'!D42,'27.09 Wakiso-Bukasa'!D42,'26.09 Wakiso-Bukasa'!D42,'28.09 Wakiso-Bukasa-24h'!D42,'29.09 Wakiso-Bukasa'!D42)</f>
        <v>0.7142857142857143</v>
      </c>
      <c r="E42" s="49">
        <f>AVERAGE('23.09 Wakiso-Bukasa'!E42,'24.09 Wakiso-Bukasa'!E42,'25.09 Wakiso-Bukasa'!E42,'27.09 Wakiso-Bukasa'!E42,'26.09 Wakiso-Bukasa'!E42,'28.09 Wakiso-Bukasa-24h'!E42,'29.09 Wakiso-Bukasa'!E42)</f>
        <v>1.4285714285714286</v>
      </c>
      <c r="F42" s="49">
        <f>AVERAGE('23.09 Wakiso-Bukasa'!F42,'24.09 Wakiso-Bukasa'!F42,'25.09 Wakiso-Bukasa'!F42,'27.09 Wakiso-Bukasa'!F42,'26.09 Wakiso-Bukasa'!F42,'28.09 Wakiso-Bukasa-24h'!F42,'29.09 Wakiso-Bukasa'!F42)</f>
        <v>0.42857142857142855</v>
      </c>
      <c r="G42" s="49">
        <f>AVERAGE('23.09 Wakiso-Bukasa'!G42,'24.09 Wakiso-Bukasa'!G42,'25.09 Wakiso-Bukasa'!G42,'27.09 Wakiso-Bukasa'!G42,'26.09 Wakiso-Bukasa'!G42,'28.09 Wakiso-Bukasa-24h'!G42,'29.09 Wakiso-Bukasa'!G42)</f>
        <v>0</v>
      </c>
      <c r="H42" s="49">
        <f>AVERAGE('23.09 Wakiso-Bukasa'!H42,'24.09 Wakiso-Bukasa'!H42,'25.09 Wakiso-Bukasa'!H42,'27.09 Wakiso-Bukasa'!H42,'26.09 Wakiso-Bukasa'!H42,'28.09 Wakiso-Bukasa-24h'!H42,'29.09 Wakiso-Bukasa'!H42)</f>
        <v>0</v>
      </c>
      <c r="I42" s="49">
        <f>AVERAGE('23.09 Wakiso-Bukasa'!I42,'24.09 Wakiso-Bukasa'!I42,'25.09 Wakiso-Bukasa'!I42,'27.09 Wakiso-Bukasa'!I42,'26.09 Wakiso-Bukasa'!I42,'28.09 Wakiso-Bukasa-24h'!I42,'29.09 Wakiso-Bukasa'!I42)</f>
        <v>1.7142857142857142</v>
      </c>
      <c r="J42" s="49">
        <f>AVERAGE('23.09 Wakiso-Bukasa'!J42,'24.09 Wakiso-Bukasa'!J42,'25.09 Wakiso-Bukasa'!J42,'27.09 Wakiso-Bukasa'!J42,'26.09 Wakiso-Bukasa'!J42,'28.09 Wakiso-Bukasa-24h'!J42,'29.09 Wakiso-Bukasa'!J42)</f>
        <v>0.8571428571428571</v>
      </c>
      <c r="K42" s="49">
        <f>AVERAGE('23.09 Wakiso-Bukasa'!K42,'24.09 Wakiso-Bukasa'!K42,'25.09 Wakiso-Bukasa'!K42,'27.09 Wakiso-Bukasa'!K42,'26.09 Wakiso-Bukasa'!K42,'28.09 Wakiso-Bukasa-24h'!K42,'29.09 Wakiso-Bukasa'!K42)</f>
        <v>0.2857142857142857</v>
      </c>
      <c r="L42" s="49">
        <f>AVERAGE('23.09 Wakiso-Bukasa'!L42,'24.09 Wakiso-Bukasa'!L42,'25.09 Wakiso-Bukasa'!L42,'27.09 Wakiso-Bukasa'!L42,'26.09 Wakiso-Bukasa'!L42,'28.09 Wakiso-Bukasa-24h'!L42,'29.09 Wakiso-Bukasa'!L42)</f>
        <v>0</v>
      </c>
      <c r="M42" s="49">
        <f>AVERAGE('23.09 Wakiso-Bukasa'!M42,'24.09 Wakiso-Bukasa'!M42,'25.09 Wakiso-Bukasa'!M42,'27.09 Wakiso-Bukasa'!M42,'26.09 Wakiso-Bukasa'!M42,'28.09 Wakiso-Bukasa-24h'!M42,'29.09 Wakiso-Bukasa'!M42)</f>
        <v>19.857142857142858</v>
      </c>
      <c r="N42" s="49">
        <f>AVERAGE('23.09 Wakiso-Bukasa'!N42,'24.09 Wakiso-Bukasa'!N42,'25.09 Wakiso-Bukasa'!N42,'27.09 Wakiso-Bukasa'!N42,'26.09 Wakiso-Bukasa'!N42,'28.09 Wakiso-Bukasa-24h'!N42,'29.09 Wakiso-Bukasa'!N42)</f>
        <v>0</v>
      </c>
      <c r="O42" s="15">
        <f t="shared" si="0"/>
        <v>10.857142857142858</v>
      </c>
      <c r="P42" s="15">
        <f t="shared" si="1"/>
        <v>30.714285714285715</v>
      </c>
      <c r="R42" s="5" t="s">
        <v>160</v>
      </c>
      <c r="S42" s="48">
        <f>S41/S40</f>
        <v>2.1089776855215359</v>
      </c>
      <c r="T42" s="48">
        <f t="shared" ref="T42:AF42" si="22">T41/T40</f>
        <v>2.1099195710455767</v>
      </c>
      <c r="U42" s="48">
        <f t="shared" si="22"/>
        <v>1.9254079254079255</v>
      </c>
      <c r="V42" s="48">
        <f t="shared" si="22"/>
        <v>2.1109215017064851</v>
      </c>
      <c r="W42" s="48">
        <f t="shared" si="22"/>
        <v>1.4782608695652173</v>
      </c>
      <c r="X42" s="48">
        <f t="shared" si="22"/>
        <v>1</v>
      </c>
      <c r="Y42" s="48">
        <f t="shared" si="22"/>
        <v>1.5495412844036696</v>
      </c>
      <c r="Z42" s="48">
        <f t="shared" si="22"/>
        <v>2.2412280701754388</v>
      </c>
      <c r="AA42" s="48">
        <f t="shared" si="22"/>
        <v>2.2948717948717947</v>
      </c>
      <c r="AB42" s="48">
        <v>0</v>
      </c>
      <c r="AC42" s="48">
        <f t="shared" si="22"/>
        <v>1.8424034471752315</v>
      </c>
      <c r="AD42" s="48">
        <f t="shared" si="22"/>
        <v>1</v>
      </c>
      <c r="AE42" s="67">
        <f t="shared" si="22"/>
        <v>2.0193838254172016</v>
      </c>
      <c r="AF42" s="67">
        <f t="shared" si="22"/>
        <v>1.9102450546206085</v>
      </c>
    </row>
    <row r="43" spans="2:32" ht="23.1" customHeight="1" x14ac:dyDescent="0.25">
      <c r="B43" s="23" t="s">
        <v>70</v>
      </c>
      <c r="C43" s="49">
        <f>AVERAGE('23.09 Wakiso-Bukasa'!C43,'24.09 Wakiso-Bukasa'!C43,'25.09 Wakiso-Bukasa'!C43,'27.09 Wakiso-Bukasa'!C43,'26.09 Wakiso-Bukasa'!C43,'28.09 Wakiso-Bukasa-24h'!C43,'29.09 Wakiso-Bukasa'!C43)</f>
        <v>7.4285714285714288</v>
      </c>
      <c r="D43" s="49">
        <f>AVERAGE('23.09 Wakiso-Bukasa'!D43,'24.09 Wakiso-Bukasa'!D43,'25.09 Wakiso-Bukasa'!D43,'27.09 Wakiso-Bukasa'!D43,'26.09 Wakiso-Bukasa'!D43,'28.09 Wakiso-Bukasa-24h'!D43,'29.09 Wakiso-Bukasa'!D43)</f>
        <v>1.2857142857142858</v>
      </c>
      <c r="E43" s="49">
        <f>AVERAGE('23.09 Wakiso-Bukasa'!E43,'24.09 Wakiso-Bukasa'!E43,'25.09 Wakiso-Bukasa'!E43,'27.09 Wakiso-Bukasa'!E43,'26.09 Wakiso-Bukasa'!E43,'28.09 Wakiso-Bukasa-24h'!E43,'29.09 Wakiso-Bukasa'!E43)</f>
        <v>2.5714285714285716</v>
      </c>
      <c r="F43" s="49">
        <f>AVERAGE('23.09 Wakiso-Bukasa'!F43,'24.09 Wakiso-Bukasa'!F43,'25.09 Wakiso-Bukasa'!F43,'27.09 Wakiso-Bukasa'!F43,'26.09 Wakiso-Bukasa'!F43,'28.09 Wakiso-Bukasa-24h'!F43,'29.09 Wakiso-Bukasa'!F43)</f>
        <v>0.5714285714285714</v>
      </c>
      <c r="G43" s="49">
        <f>AVERAGE('23.09 Wakiso-Bukasa'!G43,'24.09 Wakiso-Bukasa'!G43,'25.09 Wakiso-Bukasa'!G43,'27.09 Wakiso-Bukasa'!G43,'26.09 Wakiso-Bukasa'!G43,'28.09 Wakiso-Bukasa-24h'!G43,'29.09 Wakiso-Bukasa'!G43)</f>
        <v>0</v>
      </c>
      <c r="H43" s="49">
        <f>AVERAGE('23.09 Wakiso-Bukasa'!H43,'24.09 Wakiso-Bukasa'!H43,'25.09 Wakiso-Bukasa'!H43,'27.09 Wakiso-Bukasa'!H43,'26.09 Wakiso-Bukasa'!H43,'28.09 Wakiso-Bukasa-24h'!H43,'29.09 Wakiso-Bukasa'!H43)</f>
        <v>0</v>
      </c>
      <c r="I43" s="49">
        <f>AVERAGE('23.09 Wakiso-Bukasa'!I43,'24.09 Wakiso-Bukasa'!I43,'25.09 Wakiso-Bukasa'!I43,'27.09 Wakiso-Bukasa'!I43,'26.09 Wakiso-Bukasa'!I43,'28.09 Wakiso-Bukasa-24h'!I43,'29.09 Wakiso-Bukasa'!I43)</f>
        <v>2.7142857142857144</v>
      </c>
      <c r="J43" s="49">
        <f>AVERAGE('23.09 Wakiso-Bukasa'!J43,'24.09 Wakiso-Bukasa'!J43,'25.09 Wakiso-Bukasa'!J43,'27.09 Wakiso-Bukasa'!J43,'26.09 Wakiso-Bukasa'!J43,'28.09 Wakiso-Bukasa-24h'!J43,'29.09 Wakiso-Bukasa'!J43)</f>
        <v>0.8571428571428571</v>
      </c>
      <c r="K43" s="49">
        <f>AVERAGE('23.09 Wakiso-Bukasa'!K43,'24.09 Wakiso-Bukasa'!K43,'25.09 Wakiso-Bukasa'!K43,'27.09 Wakiso-Bukasa'!K43,'26.09 Wakiso-Bukasa'!K43,'28.09 Wakiso-Bukasa-24h'!K43,'29.09 Wakiso-Bukasa'!K43)</f>
        <v>0.5714285714285714</v>
      </c>
      <c r="L43" s="49">
        <f>AVERAGE('23.09 Wakiso-Bukasa'!L43,'24.09 Wakiso-Bukasa'!L43,'25.09 Wakiso-Bukasa'!L43,'27.09 Wakiso-Bukasa'!L43,'26.09 Wakiso-Bukasa'!L43,'28.09 Wakiso-Bukasa-24h'!L43,'29.09 Wakiso-Bukasa'!L43)</f>
        <v>0</v>
      </c>
      <c r="M43" s="49">
        <f>AVERAGE('23.09 Wakiso-Bukasa'!M43,'24.09 Wakiso-Bukasa'!M43,'25.09 Wakiso-Bukasa'!M43,'27.09 Wakiso-Bukasa'!M43,'26.09 Wakiso-Bukasa'!M43,'28.09 Wakiso-Bukasa-24h'!M43,'29.09 Wakiso-Bukasa'!M43)</f>
        <v>20</v>
      </c>
      <c r="N43" s="49">
        <f>AVERAGE('23.09 Wakiso-Bukasa'!N43,'24.09 Wakiso-Bukasa'!N43,'25.09 Wakiso-Bukasa'!N43,'27.09 Wakiso-Bukasa'!N43,'26.09 Wakiso-Bukasa'!N43,'28.09 Wakiso-Bukasa-24h'!N43,'29.09 Wakiso-Bukasa'!N43)</f>
        <v>0</v>
      </c>
      <c r="O43" s="15">
        <f t="shared" si="0"/>
        <v>16.000000000000004</v>
      </c>
      <c r="P43" s="15">
        <f t="shared" si="1"/>
        <v>36</v>
      </c>
    </row>
    <row r="44" spans="2:32" ht="23.1" customHeight="1" x14ac:dyDescent="0.25">
      <c r="B44" s="25" t="s">
        <v>71</v>
      </c>
      <c r="C44" s="49">
        <f>AVERAGE('23.09 Wakiso-Bukasa'!C44,'24.09 Wakiso-Bukasa'!C44,'25.09 Wakiso-Bukasa'!C44,'27.09 Wakiso-Bukasa'!C44,'26.09 Wakiso-Bukasa'!C44,'28.09 Wakiso-Bukasa-24h'!C44,'29.09 Wakiso-Bukasa'!C44)</f>
        <v>4.5714285714285712</v>
      </c>
      <c r="D44" s="49">
        <f>AVERAGE('23.09 Wakiso-Bukasa'!D44,'24.09 Wakiso-Bukasa'!D44,'25.09 Wakiso-Bukasa'!D44,'27.09 Wakiso-Bukasa'!D44,'26.09 Wakiso-Bukasa'!D44,'28.09 Wakiso-Bukasa-24h'!D44,'29.09 Wakiso-Bukasa'!D44)</f>
        <v>0.8571428571428571</v>
      </c>
      <c r="E44" s="49">
        <f>AVERAGE('23.09 Wakiso-Bukasa'!E44,'24.09 Wakiso-Bukasa'!E44,'25.09 Wakiso-Bukasa'!E44,'27.09 Wakiso-Bukasa'!E44,'26.09 Wakiso-Bukasa'!E44,'28.09 Wakiso-Bukasa-24h'!E44,'29.09 Wakiso-Bukasa'!E44)</f>
        <v>1.1428571428571428</v>
      </c>
      <c r="F44" s="49">
        <f>AVERAGE('23.09 Wakiso-Bukasa'!F44,'24.09 Wakiso-Bukasa'!F44,'25.09 Wakiso-Bukasa'!F44,'27.09 Wakiso-Bukasa'!F44,'26.09 Wakiso-Bukasa'!F44,'28.09 Wakiso-Bukasa-24h'!F44,'29.09 Wakiso-Bukasa'!F44)</f>
        <v>0.8571428571428571</v>
      </c>
      <c r="G44" s="49">
        <f>AVERAGE('23.09 Wakiso-Bukasa'!G44,'24.09 Wakiso-Bukasa'!G44,'25.09 Wakiso-Bukasa'!G44,'27.09 Wakiso-Bukasa'!G44,'26.09 Wakiso-Bukasa'!G44,'28.09 Wakiso-Bukasa-24h'!G44,'29.09 Wakiso-Bukasa'!G44)</f>
        <v>0</v>
      </c>
      <c r="H44" s="49">
        <f>AVERAGE('23.09 Wakiso-Bukasa'!H44,'24.09 Wakiso-Bukasa'!H44,'25.09 Wakiso-Bukasa'!H44,'27.09 Wakiso-Bukasa'!H44,'26.09 Wakiso-Bukasa'!H44,'28.09 Wakiso-Bukasa-24h'!H44,'29.09 Wakiso-Bukasa'!H44)</f>
        <v>0</v>
      </c>
      <c r="I44" s="49">
        <f>AVERAGE('23.09 Wakiso-Bukasa'!I44,'24.09 Wakiso-Bukasa'!I44,'25.09 Wakiso-Bukasa'!I44,'27.09 Wakiso-Bukasa'!I44,'26.09 Wakiso-Bukasa'!I44,'28.09 Wakiso-Bukasa-24h'!I44,'29.09 Wakiso-Bukasa'!I44)</f>
        <v>1.2857142857142858</v>
      </c>
      <c r="J44" s="49">
        <f>AVERAGE('23.09 Wakiso-Bukasa'!J44,'24.09 Wakiso-Bukasa'!J44,'25.09 Wakiso-Bukasa'!J44,'27.09 Wakiso-Bukasa'!J44,'26.09 Wakiso-Bukasa'!J44,'28.09 Wakiso-Bukasa-24h'!J44,'29.09 Wakiso-Bukasa'!J44)</f>
        <v>1.1428571428571428</v>
      </c>
      <c r="K44" s="49">
        <f>AVERAGE('23.09 Wakiso-Bukasa'!K44,'24.09 Wakiso-Bukasa'!K44,'25.09 Wakiso-Bukasa'!K44,'27.09 Wakiso-Bukasa'!K44,'26.09 Wakiso-Bukasa'!K44,'28.09 Wakiso-Bukasa-24h'!K44,'29.09 Wakiso-Bukasa'!K44)</f>
        <v>0.42857142857142855</v>
      </c>
      <c r="L44" s="49">
        <f>AVERAGE('23.09 Wakiso-Bukasa'!L44,'24.09 Wakiso-Bukasa'!L44,'25.09 Wakiso-Bukasa'!L44,'27.09 Wakiso-Bukasa'!L44,'26.09 Wakiso-Bukasa'!L44,'28.09 Wakiso-Bukasa-24h'!L44,'29.09 Wakiso-Bukasa'!L44)</f>
        <v>0</v>
      </c>
      <c r="M44" s="49">
        <f>AVERAGE('23.09 Wakiso-Bukasa'!M44,'24.09 Wakiso-Bukasa'!M44,'25.09 Wakiso-Bukasa'!M44,'27.09 Wakiso-Bukasa'!M44,'26.09 Wakiso-Bukasa'!M44,'28.09 Wakiso-Bukasa-24h'!M44,'29.09 Wakiso-Bukasa'!M44)</f>
        <v>15.142857142857142</v>
      </c>
      <c r="N44" s="49">
        <f>AVERAGE('23.09 Wakiso-Bukasa'!N44,'24.09 Wakiso-Bukasa'!N44,'25.09 Wakiso-Bukasa'!N44,'27.09 Wakiso-Bukasa'!N44,'26.09 Wakiso-Bukasa'!N44,'28.09 Wakiso-Bukasa-24h'!N44,'29.09 Wakiso-Bukasa'!N44)</f>
        <v>0.14285714285714285</v>
      </c>
      <c r="O44" s="15">
        <f t="shared" si="0"/>
        <v>10.428571428571427</v>
      </c>
      <c r="P44" s="15">
        <f t="shared" si="1"/>
        <v>25.571428571428569</v>
      </c>
    </row>
    <row r="45" spans="2:32" ht="23.1" customHeight="1" x14ac:dyDescent="0.25">
      <c r="B45" s="23" t="s">
        <v>72</v>
      </c>
      <c r="C45" s="49">
        <f>AVERAGE('23.09 Wakiso-Bukasa'!C45,'24.09 Wakiso-Bukasa'!C45,'25.09 Wakiso-Bukasa'!C45,'27.09 Wakiso-Bukasa'!C45,'26.09 Wakiso-Bukasa'!C45,'28.09 Wakiso-Bukasa-24h'!C45,'29.09 Wakiso-Bukasa'!C45)</f>
        <v>4.1428571428571432</v>
      </c>
      <c r="D45" s="49">
        <f>AVERAGE('23.09 Wakiso-Bukasa'!D45,'24.09 Wakiso-Bukasa'!D45,'25.09 Wakiso-Bukasa'!D45,'27.09 Wakiso-Bukasa'!D45,'26.09 Wakiso-Bukasa'!D45,'28.09 Wakiso-Bukasa-24h'!D45,'29.09 Wakiso-Bukasa'!D45)</f>
        <v>1.2857142857142858</v>
      </c>
      <c r="E45" s="49">
        <f>AVERAGE('23.09 Wakiso-Bukasa'!E45,'24.09 Wakiso-Bukasa'!E45,'25.09 Wakiso-Bukasa'!E45,'27.09 Wakiso-Bukasa'!E45,'26.09 Wakiso-Bukasa'!E45,'28.09 Wakiso-Bukasa-24h'!E45,'29.09 Wakiso-Bukasa'!E45)</f>
        <v>1.4285714285714286</v>
      </c>
      <c r="F45" s="49">
        <f>AVERAGE('23.09 Wakiso-Bukasa'!F45,'24.09 Wakiso-Bukasa'!F45,'25.09 Wakiso-Bukasa'!F45,'27.09 Wakiso-Bukasa'!F45,'26.09 Wakiso-Bukasa'!F45,'28.09 Wakiso-Bukasa-24h'!F45,'29.09 Wakiso-Bukasa'!F45)</f>
        <v>0.14285714285714285</v>
      </c>
      <c r="G45" s="49">
        <f>AVERAGE('23.09 Wakiso-Bukasa'!G45,'24.09 Wakiso-Bukasa'!G45,'25.09 Wakiso-Bukasa'!G45,'27.09 Wakiso-Bukasa'!G45,'26.09 Wakiso-Bukasa'!G45,'28.09 Wakiso-Bukasa-24h'!G45,'29.09 Wakiso-Bukasa'!G45)</f>
        <v>0</v>
      </c>
      <c r="H45" s="49">
        <f>AVERAGE('23.09 Wakiso-Bukasa'!H45,'24.09 Wakiso-Bukasa'!H45,'25.09 Wakiso-Bukasa'!H45,'27.09 Wakiso-Bukasa'!H45,'26.09 Wakiso-Bukasa'!H45,'28.09 Wakiso-Bukasa-24h'!H45,'29.09 Wakiso-Bukasa'!H45)</f>
        <v>0</v>
      </c>
      <c r="I45" s="49">
        <f>AVERAGE('23.09 Wakiso-Bukasa'!I45,'24.09 Wakiso-Bukasa'!I45,'25.09 Wakiso-Bukasa'!I45,'27.09 Wakiso-Bukasa'!I45,'26.09 Wakiso-Bukasa'!I45,'28.09 Wakiso-Bukasa-24h'!I45,'29.09 Wakiso-Bukasa'!I45)</f>
        <v>1.7142857142857142</v>
      </c>
      <c r="J45" s="49">
        <f>AVERAGE('23.09 Wakiso-Bukasa'!J45,'24.09 Wakiso-Bukasa'!J45,'25.09 Wakiso-Bukasa'!J45,'27.09 Wakiso-Bukasa'!J45,'26.09 Wakiso-Bukasa'!J45,'28.09 Wakiso-Bukasa-24h'!J45,'29.09 Wakiso-Bukasa'!J45)</f>
        <v>0.2857142857142857</v>
      </c>
      <c r="K45" s="49">
        <f>AVERAGE('23.09 Wakiso-Bukasa'!K45,'24.09 Wakiso-Bukasa'!K45,'25.09 Wakiso-Bukasa'!K45,'27.09 Wakiso-Bukasa'!K45,'26.09 Wakiso-Bukasa'!K45,'28.09 Wakiso-Bukasa-24h'!K45,'29.09 Wakiso-Bukasa'!K45)</f>
        <v>0</v>
      </c>
      <c r="L45" s="49">
        <f>AVERAGE('23.09 Wakiso-Bukasa'!L45,'24.09 Wakiso-Bukasa'!L45,'25.09 Wakiso-Bukasa'!L45,'27.09 Wakiso-Bukasa'!L45,'26.09 Wakiso-Bukasa'!L45,'28.09 Wakiso-Bukasa-24h'!L45,'29.09 Wakiso-Bukasa'!L45)</f>
        <v>0</v>
      </c>
      <c r="M45" s="49">
        <f>AVERAGE('23.09 Wakiso-Bukasa'!M45,'24.09 Wakiso-Bukasa'!M45,'25.09 Wakiso-Bukasa'!M45,'27.09 Wakiso-Bukasa'!M45,'26.09 Wakiso-Bukasa'!M45,'28.09 Wakiso-Bukasa-24h'!M45,'29.09 Wakiso-Bukasa'!M45)</f>
        <v>17.285714285714285</v>
      </c>
      <c r="N45" s="49">
        <f>AVERAGE('23.09 Wakiso-Bukasa'!N45,'24.09 Wakiso-Bukasa'!N45,'25.09 Wakiso-Bukasa'!N45,'27.09 Wakiso-Bukasa'!N45,'26.09 Wakiso-Bukasa'!N45,'28.09 Wakiso-Bukasa-24h'!N45,'29.09 Wakiso-Bukasa'!N45)</f>
        <v>0</v>
      </c>
      <c r="O45" s="15">
        <f t="shared" si="0"/>
        <v>9.0000000000000018</v>
      </c>
      <c r="P45" s="15">
        <f t="shared" si="1"/>
        <v>26.285714285714285</v>
      </c>
    </row>
    <row r="46" spans="2:32" ht="23.1" customHeight="1" x14ac:dyDescent="0.25">
      <c r="B46" s="24" t="s">
        <v>73</v>
      </c>
      <c r="C46" s="49">
        <f>AVERAGE('23.09 Wakiso-Bukasa'!C46,'24.09 Wakiso-Bukasa'!C46,'25.09 Wakiso-Bukasa'!C46,'27.09 Wakiso-Bukasa'!C46,'26.09 Wakiso-Bukasa'!C46,'28.09 Wakiso-Bukasa-24h'!C46,'29.09 Wakiso-Bukasa'!C46)</f>
        <v>5</v>
      </c>
      <c r="D46" s="49">
        <f>AVERAGE('23.09 Wakiso-Bukasa'!D46,'24.09 Wakiso-Bukasa'!D46,'25.09 Wakiso-Bukasa'!D46,'27.09 Wakiso-Bukasa'!D46,'26.09 Wakiso-Bukasa'!D46,'28.09 Wakiso-Bukasa-24h'!D46,'29.09 Wakiso-Bukasa'!D46)</f>
        <v>0.7142857142857143</v>
      </c>
      <c r="E46" s="49">
        <f>AVERAGE('23.09 Wakiso-Bukasa'!E46,'24.09 Wakiso-Bukasa'!E46,'25.09 Wakiso-Bukasa'!E46,'27.09 Wakiso-Bukasa'!E46,'26.09 Wakiso-Bukasa'!E46,'28.09 Wakiso-Bukasa-24h'!E46,'29.09 Wakiso-Bukasa'!E46)</f>
        <v>1.1428571428571428</v>
      </c>
      <c r="F46" s="49">
        <f>AVERAGE('23.09 Wakiso-Bukasa'!F46,'24.09 Wakiso-Bukasa'!F46,'25.09 Wakiso-Bukasa'!F46,'27.09 Wakiso-Bukasa'!F46,'26.09 Wakiso-Bukasa'!F46,'28.09 Wakiso-Bukasa-24h'!F46,'29.09 Wakiso-Bukasa'!F46)</f>
        <v>0.42857142857142855</v>
      </c>
      <c r="G46" s="49">
        <f>AVERAGE('23.09 Wakiso-Bukasa'!G46,'24.09 Wakiso-Bukasa'!G46,'25.09 Wakiso-Bukasa'!G46,'27.09 Wakiso-Bukasa'!G46,'26.09 Wakiso-Bukasa'!G46,'28.09 Wakiso-Bukasa-24h'!G46,'29.09 Wakiso-Bukasa'!G46)</f>
        <v>0.14285714285714285</v>
      </c>
      <c r="H46" s="49">
        <f>AVERAGE('23.09 Wakiso-Bukasa'!H46,'24.09 Wakiso-Bukasa'!H46,'25.09 Wakiso-Bukasa'!H46,'27.09 Wakiso-Bukasa'!H46,'26.09 Wakiso-Bukasa'!H46,'28.09 Wakiso-Bukasa-24h'!H46,'29.09 Wakiso-Bukasa'!H46)</f>
        <v>0</v>
      </c>
      <c r="I46" s="49">
        <f>AVERAGE('23.09 Wakiso-Bukasa'!I46,'24.09 Wakiso-Bukasa'!I46,'25.09 Wakiso-Bukasa'!I46,'27.09 Wakiso-Bukasa'!I46,'26.09 Wakiso-Bukasa'!I46,'28.09 Wakiso-Bukasa-24h'!I46,'29.09 Wakiso-Bukasa'!I46)</f>
        <v>1.5714285714285714</v>
      </c>
      <c r="J46" s="49">
        <f>AVERAGE('23.09 Wakiso-Bukasa'!J46,'24.09 Wakiso-Bukasa'!J46,'25.09 Wakiso-Bukasa'!J46,'27.09 Wakiso-Bukasa'!J46,'26.09 Wakiso-Bukasa'!J46,'28.09 Wakiso-Bukasa-24h'!J46,'29.09 Wakiso-Bukasa'!J46)</f>
        <v>1</v>
      </c>
      <c r="K46" s="49">
        <f>AVERAGE('23.09 Wakiso-Bukasa'!K46,'24.09 Wakiso-Bukasa'!K46,'25.09 Wakiso-Bukasa'!K46,'27.09 Wakiso-Bukasa'!K46,'26.09 Wakiso-Bukasa'!K46,'28.09 Wakiso-Bukasa-24h'!K46,'29.09 Wakiso-Bukasa'!K46)</f>
        <v>0</v>
      </c>
      <c r="L46" s="49">
        <f>AVERAGE('23.09 Wakiso-Bukasa'!L46,'24.09 Wakiso-Bukasa'!L46,'25.09 Wakiso-Bukasa'!L46,'27.09 Wakiso-Bukasa'!L46,'26.09 Wakiso-Bukasa'!L46,'28.09 Wakiso-Bukasa-24h'!L46,'29.09 Wakiso-Bukasa'!L46)</f>
        <v>0</v>
      </c>
      <c r="M46" s="49">
        <f>AVERAGE('23.09 Wakiso-Bukasa'!M46,'24.09 Wakiso-Bukasa'!M46,'25.09 Wakiso-Bukasa'!M46,'27.09 Wakiso-Bukasa'!M46,'26.09 Wakiso-Bukasa'!M46,'28.09 Wakiso-Bukasa-24h'!M46,'29.09 Wakiso-Bukasa'!M46)</f>
        <v>16.714285714285715</v>
      </c>
      <c r="N46" s="49">
        <f>AVERAGE('23.09 Wakiso-Bukasa'!N46,'24.09 Wakiso-Bukasa'!N46,'25.09 Wakiso-Bukasa'!N46,'27.09 Wakiso-Bukasa'!N46,'26.09 Wakiso-Bukasa'!N46,'28.09 Wakiso-Bukasa-24h'!N46,'29.09 Wakiso-Bukasa'!N46)</f>
        <v>0</v>
      </c>
      <c r="O46" s="15">
        <f t="shared" si="0"/>
        <v>10.000000000000002</v>
      </c>
      <c r="P46" s="15">
        <f t="shared" si="1"/>
        <v>26.714285714285715</v>
      </c>
      <c r="R46" s="8"/>
      <c r="T46"/>
    </row>
    <row r="47" spans="2:32" ht="23.1" customHeight="1" x14ac:dyDescent="0.25">
      <c r="B47" s="24" t="s">
        <v>74</v>
      </c>
      <c r="C47" s="49">
        <f>AVERAGE('23.09 Wakiso-Bukasa'!C47,'24.09 Wakiso-Bukasa'!C47,'25.09 Wakiso-Bukasa'!C47,'27.09 Wakiso-Bukasa'!C47,'26.09 Wakiso-Bukasa'!C47,'28.09 Wakiso-Bukasa-24h'!C47,'29.09 Wakiso-Bukasa'!C47)</f>
        <v>4.8571428571428568</v>
      </c>
      <c r="D47" s="49">
        <f>AVERAGE('23.09 Wakiso-Bukasa'!D47,'24.09 Wakiso-Bukasa'!D47,'25.09 Wakiso-Bukasa'!D47,'27.09 Wakiso-Bukasa'!D47,'26.09 Wakiso-Bukasa'!D47,'28.09 Wakiso-Bukasa-24h'!D47,'29.09 Wakiso-Bukasa'!D47)</f>
        <v>1</v>
      </c>
      <c r="E47" s="49">
        <f>AVERAGE('23.09 Wakiso-Bukasa'!E47,'24.09 Wakiso-Bukasa'!E47,'25.09 Wakiso-Bukasa'!E47,'27.09 Wakiso-Bukasa'!E47,'26.09 Wakiso-Bukasa'!E47,'28.09 Wakiso-Bukasa-24h'!E47,'29.09 Wakiso-Bukasa'!E47)</f>
        <v>0.8571428571428571</v>
      </c>
      <c r="F47" s="49">
        <f>AVERAGE('23.09 Wakiso-Bukasa'!F47,'24.09 Wakiso-Bukasa'!F47,'25.09 Wakiso-Bukasa'!F47,'27.09 Wakiso-Bukasa'!F47,'26.09 Wakiso-Bukasa'!F47,'28.09 Wakiso-Bukasa-24h'!F47,'29.09 Wakiso-Bukasa'!F47)</f>
        <v>0</v>
      </c>
      <c r="G47" s="49">
        <f>AVERAGE('23.09 Wakiso-Bukasa'!G47,'24.09 Wakiso-Bukasa'!G47,'25.09 Wakiso-Bukasa'!G47,'27.09 Wakiso-Bukasa'!G47,'26.09 Wakiso-Bukasa'!G47,'28.09 Wakiso-Bukasa-24h'!G47,'29.09 Wakiso-Bukasa'!G47)</f>
        <v>0.14285714285714285</v>
      </c>
      <c r="H47" s="49">
        <f>AVERAGE('23.09 Wakiso-Bukasa'!H47,'24.09 Wakiso-Bukasa'!H47,'25.09 Wakiso-Bukasa'!H47,'27.09 Wakiso-Bukasa'!H47,'26.09 Wakiso-Bukasa'!H47,'28.09 Wakiso-Bukasa-24h'!H47,'29.09 Wakiso-Bukasa'!H47)</f>
        <v>0</v>
      </c>
      <c r="I47" s="49">
        <f>AVERAGE('23.09 Wakiso-Bukasa'!I47,'24.09 Wakiso-Bukasa'!I47,'25.09 Wakiso-Bukasa'!I47,'27.09 Wakiso-Bukasa'!I47,'26.09 Wakiso-Bukasa'!I47,'28.09 Wakiso-Bukasa-24h'!I47,'29.09 Wakiso-Bukasa'!I47)</f>
        <v>0.7142857142857143</v>
      </c>
      <c r="J47" s="49">
        <f>AVERAGE('23.09 Wakiso-Bukasa'!J47,'24.09 Wakiso-Bukasa'!J47,'25.09 Wakiso-Bukasa'!J47,'27.09 Wakiso-Bukasa'!J47,'26.09 Wakiso-Bukasa'!J47,'28.09 Wakiso-Bukasa-24h'!J47,'29.09 Wakiso-Bukasa'!J47)</f>
        <v>1</v>
      </c>
      <c r="K47" s="49">
        <f>AVERAGE('23.09 Wakiso-Bukasa'!K47,'24.09 Wakiso-Bukasa'!K47,'25.09 Wakiso-Bukasa'!K47,'27.09 Wakiso-Bukasa'!K47,'26.09 Wakiso-Bukasa'!K47,'28.09 Wakiso-Bukasa-24h'!K47,'29.09 Wakiso-Bukasa'!K47)</f>
        <v>0</v>
      </c>
      <c r="L47" s="49">
        <f>AVERAGE('23.09 Wakiso-Bukasa'!L47,'24.09 Wakiso-Bukasa'!L47,'25.09 Wakiso-Bukasa'!L47,'27.09 Wakiso-Bukasa'!L47,'26.09 Wakiso-Bukasa'!L47,'28.09 Wakiso-Bukasa-24h'!L47,'29.09 Wakiso-Bukasa'!L47)</f>
        <v>0</v>
      </c>
      <c r="M47" s="49">
        <f>AVERAGE('23.09 Wakiso-Bukasa'!M47,'24.09 Wakiso-Bukasa'!M47,'25.09 Wakiso-Bukasa'!M47,'27.09 Wakiso-Bukasa'!M47,'26.09 Wakiso-Bukasa'!M47,'28.09 Wakiso-Bukasa-24h'!M47,'29.09 Wakiso-Bukasa'!M47)</f>
        <v>16.428571428571427</v>
      </c>
      <c r="N47" s="49">
        <f>AVERAGE('23.09 Wakiso-Bukasa'!N47,'24.09 Wakiso-Bukasa'!N47,'25.09 Wakiso-Bukasa'!N47,'27.09 Wakiso-Bukasa'!N47,'26.09 Wakiso-Bukasa'!N47,'28.09 Wakiso-Bukasa-24h'!N47,'29.09 Wakiso-Bukasa'!N47)</f>
        <v>0</v>
      </c>
      <c r="O47" s="15">
        <f t="shared" si="0"/>
        <v>8.5714285714285712</v>
      </c>
      <c r="P47" s="15">
        <f t="shared" si="1"/>
        <v>25</v>
      </c>
      <c r="R47" s="8"/>
      <c r="T47"/>
    </row>
    <row r="48" spans="2:32" ht="23.1" customHeight="1" x14ac:dyDescent="0.25">
      <c r="B48" s="24" t="s">
        <v>75</v>
      </c>
      <c r="C48" s="49">
        <f>AVERAGE('23.09 Wakiso-Bukasa'!C48,'24.09 Wakiso-Bukasa'!C48,'25.09 Wakiso-Bukasa'!C48,'27.09 Wakiso-Bukasa'!C48,'26.09 Wakiso-Bukasa'!C48,'28.09 Wakiso-Bukasa-24h'!C48,'29.09 Wakiso-Bukasa'!C48)</f>
        <v>8.4285714285714288</v>
      </c>
      <c r="D48" s="49">
        <f>AVERAGE('23.09 Wakiso-Bukasa'!D48,'24.09 Wakiso-Bukasa'!D48,'25.09 Wakiso-Bukasa'!D48,'27.09 Wakiso-Bukasa'!D48,'26.09 Wakiso-Bukasa'!D48,'28.09 Wakiso-Bukasa-24h'!D48,'29.09 Wakiso-Bukasa'!D48)</f>
        <v>1.1428571428571428</v>
      </c>
      <c r="E48" s="49">
        <f>AVERAGE('23.09 Wakiso-Bukasa'!E48,'24.09 Wakiso-Bukasa'!E48,'25.09 Wakiso-Bukasa'!E48,'27.09 Wakiso-Bukasa'!E48,'26.09 Wakiso-Bukasa'!E48,'28.09 Wakiso-Bukasa-24h'!E48,'29.09 Wakiso-Bukasa'!E48)</f>
        <v>1.2857142857142858</v>
      </c>
      <c r="F48" s="49">
        <f>AVERAGE('23.09 Wakiso-Bukasa'!F48,'24.09 Wakiso-Bukasa'!F48,'25.09 Wakiso-Bukasa'!F48,'27.09 Wakiso-Bukasa'!F48,'26.09 Wakiso-Bukasa'!F48,'28.09 Wakiso-Bukasa-24h'!F48,'29.09 Wakiso-Bukasa'!F48)</f>
        <v>1.1428571428571428</v>
      </c>
      <c r="G48" s="49">
        <f>AVERAGE('23.09 Wakiso-Bukasa'!G48,'24.09 Wakiso-Bukasa'!G48,'25.09 Wakiso-Bukasa'!G48,'27.09 Wakiso-Bukasa'!G48,'26.09 Wakiso-Bukasa'!G48,'28.09 Wakiso-Bukasa-24h'!G48,'29.09 Wakiso-Bukasa'!G48)</f>
        <v>0.7142857142857143</v>
      </c>
      <c r="H48" s="49">
        <f>AVERAGE('23.09 Wakiso-Bukasa'!H48,'24.09 Wakiso-Bukasa'!H48,'25.09 Wakiso-Bukasa'!H48,'27.09 Wakiso-Bukasa'!H48,'26.09 Wakiso-Bukasa'!H48,'28.09 Wakiso-Bukasa-24h'!H48,'29.09 Wakiso-Bukasa'!H48)</f>
        <v>0</v>
      </c>
      <c r="I48" s="49">
        <f>AVERAGE('23.09 Wakiso-Bukasa'!I48,'24.09 Wakiso-Bukasa'!I48,'25.09 Wakiso-Bukasa'!I48,'27.09 Wakiso-Bukasa'!I48,'26.09 Wakiso-Bukasa'!I48,'28.09 Wakiso-Bukasa-24h'!I48,'29.09 Wakiso-Bukasa'!I48)</f>
        <v>1.4285714285714286</v>
      </c>
      <c r="J48" s="49">
        <f>AVERAGE('23.09 Wakiso-Bukasa'!J48,'24.09 Wakiso-Bukasa'!J48,'25.09 Wakiso-Bukasa'!J48,'27.09 Wakiso-Bukasa'!J48,'26.09 Wakiso-Bukasa'!J48,'28.09 Wakiso-Bukasa-24h'!J48,'29.09 Wakiso-Bukasa'!J48)</f>
        <v>0.8571428571428571</v>
      </c>
      <c r="K48" s="49">
        <f>AVERAGE('23.09 Wakiso-Bukasa'!K48,'24.09 Wakiso-Bukasa'!K48,'25.09 Wakiso-Bukasa'!K48,'27.09 Wakiso-Bukasa'!K48,'26.09 Wakiso-Bukasa'!K48,'28.09 Wakiso-Bukasa-24h'!K48,'29.09 Wakiso-Bukasa'!K48)</f>
        <v>0.42857142857142855</v>
      </c>
      <c r="L48" s="49">
        <f>AVERAGE('23.09 Wakiso-Bukasa'!L48,'24.09 Wakiso-Bukasa'!L48,'25.09 Wakiso-Bukasa'!L48,'27.09 Wakiso-Bukasa'!L48,'26.09 Wakiso-Bukasa'!L48,'28.09 Wakiso-Bukasa-24h'!L48,'29.09 Wakiso-Bukasa'!L48)</f>
        <v>0</v>
      </c>
      <c r="M48" s="49">
        <f>AVERAGE('23.09 Wakiso-Bukasa'!M48,'24.09 Wakiso-Bukasa'!M48,'25.09 Wakiso-Bukasa'!M48,'27.09 Wakiso-Bukasa'!M48,'26.09 Wakiso-Bukasa'!M48,'28.09 Wakiso-Bukasa-24h'!M48,'29.09 Wakiso-Bukasa'!M48)</f>
        <v>20.857142857142858</v>
      </c>
      <c r="N48" s="49">
        <f>AVERAGE('23.09 Wakiso-Bukasa'!N48,'24.09 Wakiso-Bukasa'!N48,'25.09 Wakiso-Bukasa'!N48,'27.09 Wakiso-Bukasa'!N48,'26.09 Wakiso-Bukasa'!N48,'28.09 Wakiso-Bukasa-24h'!N48,'29.09 Wakiso-Bukasa'!N48)</f>
        <v>0</v>
      </c>
      <c r="O48" s="15">
        <f t="shared" si="0"/>
        <v>15.428571428571429</v>
      </c>
      <c r="P48" s="15">
        <f t="shared" si="1"/>
        <v>36.285714285714285</v>
      </c>
      <c r="R48" s="8"/>
      <c r="T48"/>
    </row>
    <row r="49" spans="2:20" ht="23.1" customHeight="1" x14ac:dyDescent="0.25">
      <c r="B49" s="23" t="s">
        <v>76</v>
      </c>
      <c r="C49" s="49">
        <f>AVERAGE('23.09 Wakiso-Bukasa'!C49,'24.09 Wakiso-Bukasa'!C49,'25.09 Wakiso-Bukasa'!C49,'27.09 Wakiso-Bukasa'!C49,'26.09 Wakiso-Bukasa'!C49,'28.09 Wakiso-Bukasa-24h'!C49,'29.09 Wakiso-Bukasa'!C49)</f>
        <v>6.2857142857142856</v>
      </c>
      <c r="D49" s="49">
        <f>AVERAGE('23.09 Wakiso-Bukasa'!D49,'24.09 Wakiso-Bukasa'!D49,'25.09 Wakiso-Bukasa'!D49,'27.09 Wakiso-Bukasa'!D49,'26.09 Wakiso-Bukasa'!D49,'28.09 Wakiso-Bukasa-24h'!D49,'29.09 Wakiso-Bukasa'!D49)</f>
        <v>1.7142857142857142</v>
      </c>
      <c r="E49" s="49">
        <f>AVERAGE('23.09 Wakiso-Bukasa'!E49,'24.09 Wakiso-Bukasa'!E49,'25.09 Wakiso-Bukasa'!E49,'27.09 Wakiso-Bukasa'!E49,'26.09 Wakiso-Bukasa'!E49,'28.09 Wakiso-Bukasa-24h'!E49,'29.09 Wakiso-Bukasa'!E49)</f>
        <v>1.2857142857142858</v>
      </c>
      <c r="F49" s="49">
        <f>AVERAGE('23.09 Wakiso-Bukasa'!F49,'24.09 Wakiso-Bukasa'!F49,'25.09 Wakiso-Bukasa'!F49,'27.09 Wakiso-Bukasa'!F49,'26.09 Wakiso-Bukasa'!F49,'28.09 Wakiso-Bukasa-24h'!F49,'29.09 Wakiso-Bukasa'!F49)</f>
        <v>1</v>
      </c>
      <c r="G49" s="49">
        <f>AVERAGE('23.09 Wakiso-Bukasa'!G49,'24.09 Wakiso-Bukasa'!G49,'25.09 Wakiso-Bukasa'!G49,'27.09 Wakiso-Bukasa'!G49,'26.09 Wakiso-Bukasa'!G49,'28.09 Wakiso-Bukasa-24h'!G49,'29.09 Wakiso-Bukasa'!G49)</f>
        <v>0.7142857142857143</v>
      </c>
      <c r="H49" s="49">
        <f>AVERAGE('23.09 Wakiso-Bukasa'!H49,'24.09 Wakiso-Bukasa'!H49,'25.09 Wakiso-Bukasa'!H49,'27.09 Wakiso-Bukasa'!H49,'26.09 Wakiso-Bukasa'!H49,'28.09 Wakiso-Bukasa-24h'!H49,'29.09 Wakiso-Bukasa'!H49)</f>
        <v>0</v>
      </c>
      <c r="I49" s="49">
        <f>AVERAGE('23.09 Wakiso-Bukasa'!I49,'24.09 Wakiso-Bukasa'!I49,'25.09 Wakiso-Bukasa'!I49,'27.09 Wakiso-Bukasa'!I49,'26.09 Wakiso-Bukasa'!I49,'28.09 Wakiso-Bukasa-24h'!I49,'29.09 Wakiso-Bukasa'!I49)</f>
        <v>2</v>
      </c>
      <c r="J49" s="49">
        <f>AVERAGE('23.09 Wakiso-Bukasa'!J49,'24.09 Wakiso-Bukasa'!J49,'25.09 Wakiso-Bukasa'!J49,'27.09 Wakiso-Bukasa'!J49,'26.09 Wakiso-Bukasa'!J49,'28.09 Wakiso-Bukasa-24h'!J49,'29.09 Wakiso-Bukasa'!J49)</f>
        <v>0.2857142857142857</v>
      </c>
      <c r="K49" s="49">
        <f>AVERAGE('23.09 Wakiso-Bukasa'!K49,'24.09 Wakiso-Bukasa'!K49,'25.09 Wakiso-Bukasa'!K49,'27.09 Wakiso-Bukasa'!K49,'26.09 Wakiso-Bukasa'!K49,'28.09 Wakiso-Bukasa-24h'!K49,'29.09 Wakiso-Bukasa'!K49)</f>
        <v>0.2857142857142857</v>
      </c>
      <c r="L49" s="49">
        <f>AVERAGE('23.09 Wakiso-Bukasa'!L49,'24.09 Wakiso-Bukasa'!L49,'25.09 Wakiso-Bukasa'!L49,'27.09 Wakiso-Bukasa'!L49,'26.09 Wakiso-Bukasa'!L49,'28.09 Wakiso-Bukasa-24h'!L49,'29.09 Wakiso-Bukasa'!L49)</f>
        <v>0</v>
      </c>
      <c r="M49" s="49">
        <f>AVERAGE('23.09 Wakiso-Bukasa'!M49,'24.09 Wakiso-Bukasa'!M49,'25.09 Wakiso-Bukasa'!M49,'27.09 Wakiso-Bukasa'!M49,'26.09 Wakiso-Bukasa'!M49,'28.09 Wakiso-Bukasa-24h'!M49,'29.09 Wakiso-Bukasa'!M49)</f>
        <v>19.285714285714285</v>
      </c>
      <c r="N49" s="49">
        <f>AVERAGE('23.09 Wakiso-Bukasa'!N49,'24.09 Wakiso-Bukasa'!N49,'25.09 Wakiso-Bukasa'!N49,'27.09 Wakiso-Bukasa'!N49,'26.09 Wakiso-Bukasa'!N49,'28.09 Wakiso-Bukasa-24h'!N49,'29.09 Wakiso-Bukasa'!N49)</f>
        <v>0</v>
      </c>
      <c r="O49" s="15">
        <f t="shared" si="0"/>
        <v>13.571428571428573</v>
      </c>
      <c r="P49" s="15">
        <f t="shared" si="1"/>
        <v>32.857142857142861</v>
      </c>
      <c r="R49" s="8"/>
      <c r="T49"/>
    </row>
    <row r="50" spans="2:20" ht="23.1" customHeight="1" x14ac:dyDescent="0.25">
      <c r="B50" s="24" t="s">
        <v>77</v>
      </c>
      <c r="C50" s="49">
        <f>AVERAGE('23.09 Wakiso-Bukasa'!C50,'24.09 Wakiso-Bukasa'!C50,'25.09 Wakiso-Bukasa'!C50,'27.09 Wakiso-Bukasa'!C50,'26.09 Wakiso-Bukasa'!C50,'28.09 Wakiso-Bukasa-24h'!C50,'29.09 Wakiso-Bukasa'!C50)</f>
        <v>7.2857142857142856</v>
      </c>
      <c r="D50" s="49">
        <f>AVERAGE('23.09 Wakiso-Bukasa'!D50,'24.09 Wakiso-Bukasa'!D50,'25.09 Wakiso-Bukasa'!D50,'27.09 Wakiso-Bukasa'!D50,'26.09 Wakiso-Bukasa'!D50,'28.09 Wakiso-Bukasa-24h'!D50,'29.09 Wakiso-Bukasa'!D50)</f>
        <v>1.8571428571428572</v>
      </c>
      <c r="E50" s="49">
        <f>AVERAGE('23.09 Wakiso-Bukasa'!E50,'24.09 Wakiso-Bukasa'!E50,'25.09 Wakiso-Bukasa'!E50,'27.09 Wakiso-Bukasa'!E50,'26.09 Wakiso-Bukasa'!E50,'28.09 Wakiso-Bukasa-24h'!E50,'29.09 Wakiso-Bukasa'!E50)</f>
        <v>0.5714285714285714</v>
      </c>
      <c r="F50" s="49">
        <f>AVERAGE('23.09 Wakiso-Bukasa'!F50,'24.09 Wakiso-Bukasa'!F50,'25.09 Wakiso-Bukasa'!F50,'27.09 Wakiso-Bukasa'!F50,'26.09 Wakiso-Bukasa'!F50,'28.09 Wakiso-Bukasa-24h'!F50,'29.09 Wakiso-Bukasa'!F50)</f>
        <v>1.2857142857142858</v>
      </c>
      <c r="G50" s="49">
        <f>AVERAGE('23.09 Wakiso-Bukasa'!G50,'24.09 Wakiso-Bukasa'!G50,'25.09 Wakiso-Bukasa'!G50,'27.09 Wakiso-Bukasa'!G50,'26.09 Wakiso-Bukasa'!G50,'28.09 Wakiso-Bukasa-24h'!G50,'29.09 Wakiso-Bukasa'!G50)</f>
        <v>0</v>
      </c>
      <c r="H50" s="49">
        <f>AVERAGE('23.09 Wakiso-Bukasa'!H50,'24.09 Wakiso-Bukasa'!H50,'25.09 Wakiso-Bukasa'!H50,'27.09 Wakiso-Bukasa'!H50,'26.09 Wakiso-Bukasa'!H50,'28.09 Wakiso-Bukasa-24h'!H50,'29.09 Wakiso-Bukasa'!H50)</f>
        <v>0</v>
      </c>
      <c r="I50" s="49">
        <f>AVERAGE('23.09 Wakiso-Bukasa'!I50,'24.09 Wakiso-Bukasa'!I50,'25.09 Wakiso-Bukasa'!I50,'27.09 Wakiso-Bukasa'!I50,'26.09 Wakiso-Bukasa'!I50,'28.09 Wakiso-Bukasa-24h'!I50,'29.09 Wakiso-Bukasa'!I50)</f>
        <v>1.8571428571428572</v>
      </c>
      <c r="J50" s="49">
        <f>AVERAGE('23.09 Wakiso-Bukasa'!J50,'24.09 Wakiso-Bukasa'!J50,'25.09 Wakiso-Bukasa'!J50,'27.09 Wakiso-Bukasa'!J50,'26.09 Wakiso-Bukasa'!J50,'28.09 Wakiso-Bukasa-24h'!J50,'29.09 Wakiso-Bukasa'!J50)</f>
        <v>0.14285714285714285</v>
      </c>
      <c r="K50" s="49">
        <f>AVERAGE('23.09 Wakiso-Bukasa'!K50,'24.09 Wakiso-Bukasa'!K50,'25.09 Wakiso-Bukasa'!K50,'27.09 Wakiso-Bukasa'!K50,'26.09 Wakiso-Bukasa'!K50,'28.09 Wakiso-Bukasa-24h'!K50,'29.09 Wakiso-Bukasa'!K50)</f>
        <v>0.14285714285714285</v>
      </c>
      <c r="L50" s="49">
        <f>AVERAGE('23.09 Wakiso-Bukasa'!L50,'24.09 Wakiso-Bukasa'!L50,'25.09 Wakiso-Bukasa'!L50,'27.09 Wakiso-Bukasa'!L50,'26.09 Wakiso-Bukasa'!L50,'28.09 Wakiso-Bukasa-24h'!L50,'29.09 Wakiso-Bukasa'!L50)</f>
        <v>0</v>
      </c>
      <c r="M50" s="49">
        <f>AVERAGE('23.09 Wakiso-Bukasa'!M50,'24.09 Wakiso-Bukasa'!M50,'25.09 Wakiso-Bukasa'!M50,'27.09 Wakiso-Bukasa'!M50,'26.09 Wakiso-Bukasa'!M50,'28.09 Wakiso-Bukasa-24h'!M50,'29.09 Wakiso-Bukasa'!M50)</f>
        <v>23.571428571428573</v>
      </c>
      <c r="N50" s="49">
        <f>AVERAGE('23.09 Wakiso-Bukasa'!N50,'24.09 Wakiso-Bukasa'!N50,'25.09 Wakiso-Bukasa'!N50,'27.09 Wakiso-Bukasa'!N50,'26.09 Wakiso-Bukasa'!N50,'28.09 Wakiso-Bukasa-24h'!N50,'29.09 Wakiso-Bukasa'!N50)</f>
        <v>0</v>
      </c>
      <c r="O50" s="15">
        <f t="shared" si="0"/>
        <v>13.142857142857142</v>
      </c>
      <c r="P50" s="15">
        <f t="shared" si="1"/>
        <v>36.714285714285715</v>
      </c>
      <c r="R50" s="8"/>
      <c r="T50"/>
    </row>
    <row r="51" spans="2:20" ht="23.1" customHeight="1" x14ac:dyDescent="0.25">
      <c r="B51" s="24" t="s">
        <v>78</v>
      </c>
      <c r="C51" s="49">
        <f>AVERAGE('23.09 Wakiso-Bukasa'!C51,'24.09 Wakiso-Bukasa'!C51,'25.09 Wakiso-Bukasa'!C51,'27.09 Wakiso-Bukasa'!C51,'26.09 Wakiso-Bukasa'!C51,'28.09 Wakiso-Bukasa-24h'!C51,'29.09 Wakiso-Bukasa'!C51)</f>
        <v>7.4285714285714288</v>
      </c>
      <c r="D51" s="49">
        <f>AVERAGE('23.09 Wakiso-Bukasa'!D51,'24.09 Wakiso-Bukasa'!D51,'25.09 Wakiso-Bukasa'!D51,'27.09 Wakiso-Bukasa'!D51,'26.09 Wakiso-Bukasa'!D51,'28.09 Wakiso-Bukasa-24h'!D51,'29.09 Wakiso-Bukasa'!D51)</f>
        <v>1.5714285714285714</v>
      </c>
      <c r="E51" s="49">
        <f>AVERAGE('23.09 Wakiso-Bukasa'!E51,'24.09 Wakiso-Bukasa'!E51,'25.09 Wakiso-Bukasa'!E51,'27.09 Wakiso-Bukasa'!E51,'26.09 Wakiso-Bukasa'!E51,'28.09 Wakiso-Bukasa-24h'!E51,'29.09 Wakiso-Bukasa'!E51)</f>
        <v>2.7142857142857144</v>
      </c>
      <c r="F51" s="49">
        <f>AVERAGE('23.09 Wakiso-Bukasa'!F51,'24.09 Wakiso-Bukasa'!F51,'25.09 Wakiso-Bukasa'!F51,'27.09 Wakiso-Bukasa'!F51,'26.09 Wakiso-Bukasa'!F51,'28.09 Wakiso-Bukasa-24h'!F51,'29.09 Wakiso-Bukasa'!F51)</f>
        <v>1.2857142857142858</v>
      </c>
      <c r="G51" s="49">
        <f>AVERAGE('23.09 Wakiso-Bukasa'!G51,'24.09 Wakiso-Bukasa'!G51,'25.09 Wakiso-Bukasa'!G51,'27.09 Wakiso-Bukasa'!G51,'26.09 Wakiso-Bukasa'!G51,'28.09 Wakiso-Bukasa-24h'!G51,'29.09 Wakiso-Bukasa'!G51)</f>
        <v>0</v>
      </c>
      <c r="H51" s="49">
        <f>AVERAGE('23.09 Wakiso-Bukasa'!H51,'24.09 Wakiso-Bukasa'!H51,'25.09 Wakiso-Bukasa'!H51,'27.09 Wakiso-Bukasa'!H51,'26.09 Wakiso-Bukasa'!H51,'28.09 Wakiso-Bukasa-24h'!H51,'29.09 Wakiso-Bukasa'!H51)</f>
        <v>0</v>
      </c>
      <c r="I51" s="49">
        <f>AVERAGE('23.09 Wakiso-Bukasa'!I51,'24.09 Wakiso-Bukasa'!I51,'25.09 Wakiso-Bukasa'!I51,'27.09 Wakiso-Bukasa'!I51,'26.09 Wakiso-Bukasa'!I51,'28.09 Wakiso-Bukasa-24h'!I51,'29.09 Wakiso-Bukasa'!I51)</f>
        <v>0.8571428571428571</v>
      </c>
      <c r="J51" s="49">
        <f>AVERAGE('23.09 Wakiso-Bukasa'!J51,'24.09 Wakiso-Bukasa'!J51,'25.09 Wakiso-Bukasa'!J51,'27.09 Wakiso-Bukasa'!J51,'26.09 Wakiso-Bukasa'!J51,'28.09 Wakiso-Bukasa-24h'!J51,'29.09 Wakiso-Bukasa'!J51)</f>
        <v>0.8571428571428571</v>
      </c>
      <c r="K51" s="49">
        <f>AVERAGE('23.09 Wakiso-Bukasa'!K51,'24.09 Wakiso-Bukasa'!K51,'25.09 Wakiso-Bukasa'!K51,'27.09 Wakiso-Bukasa'!K51,'26.09 Wakiso-Bukasa'!K51,'28.09 Wakiso-Bukasa-24h'!K51,'29.09 Wakiso-Bukasa'!K51)</f>
        <v>0.14285714285714285</v>
      </c>
      <c r="L51" s="49">
        <f>AVERAGE('23.09 Wakiso-Bukasa'!L51,'24.09 Wakiso-Bukasa'!L51,'25.09 Wakiso-Bukasa'!L51,'27.09 Wakiso-Bukasa'!L51,'26.09 Wakiso-Bukasa'!L51,'28.09 Wakiso-Bukasa-24h'!L51,'29.09 Wakiso-Bukasa'!L51)</f>
        <v>0</v>
      </c>
      <c r="M51" s="49">
        <f>AVERAGE('23.09 Wakiso-Bukasa'!M51,'24.09 Wakiso-Bukasa'!M51,'25.09 Wakiso-Bukasa'!M51,'27.09 Wakiso-Bukasa'!M51,'26.09 Wakiso-Bukasa'!M51,'28.09 Wakiso-Bukasa-24h'!M51,'29.09 Wakiso-Bukasa'!M51)</f>
        <v>23.857142857142858</v>
      </c>
      <c r="N51" s="49">
        <f>AVERAGE('23.09 Wakiso-Bukasa'!N51,'24.09 Wakiso-Bukasa'!N51,'25.09 Wakiso-Bukasa'!N51,'27.09 Wakiso-Bukasa'!N51,'26.09 Wakiso-Bukasa'!N51,'28.09 Wakiso-Bukasa-24h'!N51,'29.09 Wakiso-Bukasa'!N51)</f>
        <v>0</v>
      </c>
      <c r="O51" s="15">
        <f t="shared" si="0"/>
        <v>14.857142857142859</v>
      </c>
      <c r="P51" s="15">
        <f t="shared" si="1"/>
        <v>38.714285714285715</v>
      </c>
      <c r="R51" s="8"/>
      <c r="T51"/>
    </row>
    <row r="52" spans="2:20" ht="23.1" customHeight="1" x14ac:dyDescent="0.25">
      <c r="B52" s="24" t="s">
        <v>79</v>
      </c>
      <c r="C52" s="49">
        <f>AVERAGE('23.09 Wakiso-Bukasa'!C52,'24.09 Wakiso-Bukasa'!C52,'25.09 Wakiso-Bukasa'!C52,'27.09 Wakiso-Bukasa'!C52,'26.09 Wakiso-Bukasa'!C52,'28.09 Wakiso-Bukasa-24h'!C52,'29.09 Wakiso-Bukasa'!C52)</f>
        <v>7.8571428571428568</v>
      </c>
      <c r="D52" s="49">
        <f>AVERAGE('23.09 Wakiso-Bukasa'!D52,'24.09 Wakiso-Bukasa'!D52,'25.09 Wakiso-Bukasa'!D52,'27.09 Wakiso-Bukasa'!D52,'26.09 Wakiso-Bukasa'!D52,'28.09 Wakiso-Bukasa-24h'!D52,'29.09 Wakiso-Bukasa'!D52)</f>
        <v>1.1428571428571428</v>
      </c>
      <c r="E52" s="49">
        <f>AVERAGE('23.09 Wakiso-Bukasa'!E52,'24.09 Wakiso-Bukasa'!E52,'25.09 Wakiso-Bukasa'!E52,'27.09 Wakiso-Bukasa'!E52,'26.09 Wakiso-Bukasa'!E52,'28.09 Wakiso-Bukasa-24h'!E52,'29.09 Wakiso-Bukasa'!E52)</f>
        <v>1.4285714285714286</v>
      </c>
      <c r="F52" s="49">
        <f>AVERAGE('23.09 Wakiso-Bukasa'!F52,'24.09 Wakiso-Bukasa'!F52,'25.09 Wakiso-Bukasa'!F52,'27.09 Wakiso-Bukasa'!F52,'26.09 Wakiso-Bukasa'!F52,'28.09 Wakiso-Bukasa-24h'!F52,'29.09 Wakiso-Bukasa'!F52)</f>
        <v>1.1428571428571428</v>
      </c>
      <c r="G52" s="49">
        <f>AVERAGE('23.09 Wakiso-Bukasa'!G52,'24.09 Wakiso-Bukasa'!G52,'25.09 Wakiso-Bukasa'!G52,'27.09 Wakiso-Bukasa'!G52,'26.09 Wakiso-Bukasa'!G52,'28.09 Wakiso-Bukasa-24h'!G52,'29.09 Wakiso-Bukasa'!G52)</f>
        <v>0</v>
      </c>
      <c r="H52" s="49">
        <f>AVERAGE('23.09 Wakiso-Bukasa'!H52,'24.09 Wakiso-Bukasa'!H52,'25.09 Wakiso-Bukasa'!H52,'27.09 Wakiso-Bukasa'!H52,'26.09 Wakiso-Bukasa'!H52,'28.09 Wakiso-Bukasa-24h'!H52,'29.09 Wakiso-Bukasa'!H52)</f>
        <v>0</v>
      </c>
      <c r="I52" s="49">
        <f>AVERAGE('23.09 Wakiso-Bukasa'!I52,'24.09 Wakiso-Bukasa'!I52,'25.09 Wakiso-Bukasa'!I52,'27.09 Wakiso-Bukasa'!I52,'26.09 Wakiso-Bukasa'!I52,'28.09 Wakiso-Bukasa-24h'!I52,'29.09 Wakiso-Bukasa'!I52)</f>
        <v>1.8571428571428572</v>
      </c>
      <c r="J52" s="49">
        <f>AVERAGE('23.09 Wakiso-Bukasa'!J52,'24.09 Wakiso-Bukasa'!J52,'25.09 Wakiso-Bukasa'!J52,'27.09 Wakiso-Bukasa'!J52,'26.09 Wakiso-Bukasa'!J52,'28.09 Wakiso-Bukasa-24h'!J52,'29.09 Wakiso-Bukasa'!J52)</f>
        <v>0.8571428571428571</v>
      </c>
      <c r="K52" s="49">
        <f>AVERAGE('23.09 Wakiso-Bukasa'!K52,'24.09 Wakiso-Bukasa'!K52,'25.09 Wakiso-Bukasa'!K52,'27.09 Wakiso-Bukasa'!K52,'26.09 Wakiso-Bukasa'!K52,'28.09 Wakiso-Bukasa-24h'!K52,'29.09 Wakiso-Bukasa'!K52)</f>
        <v>0</v>
      </c>
      <c r="L52" s="49">
        <f>AVERAGE('23.09 Wakiso-Bukasa'!L52,'24.09 Wakiso-Bukasa'!L52,'25.09 Wakiso-Bukasa'!L52,'27.09 Wakiso-Bukasa'!L52,'26.09 Wakiso-Bukasa'!L52,'28.09 Wakiso-Bukasa-24h'!L52,'29.09 Wakiso-Bukasa'!L52)</f>
        <v>0.42857142857142855</v>
      </c>
      <c r="M52" s="49">
        <f>AVERAGE('23.09 Wakiso-Bukasa'!M52,'24.09 Wakiso-Bukasa'!M52,'25.09 Wakiso-Bukasa'!M52,'27.09 Wakiso-Bukasa'!M52,'26.09 Wakiso-Bukasa'!M52,'28.09 Wakiso-Bukasa-24h'!M52,'29.09 Wakiso-Bukasa'!M52)</f>
        <v>21.571428571428573</v>
      </c>
      <c r="N52" s="49">
        <f>AVERAGE('23.09 Wakiso-Bukasa'!N52,'24.09 Wakiso-Bukasa'!N52,'25.09 Wakiso-Bukasa'!N52,'27.09 Wakiso-Bukasa'!N52,'26.09 Wakiso-Bukasa'!N52,'28.09 Wakiso-Bukasa-24h'!N52,'29.09 Wakiso-Bukasa'!N52)</f>
        <v>0</v>
      </c>
      <c r="O52" s="15">
        <f t="shared" si="0"/>
        <v>14.714285714285715</v>
      </c>
      <c r="P52" s="15">
        <f t="shared" si="1"/>
        <v>36.285714285714292</v>
      </c>
      <c r="R52" s="8"/>
      <c r="T52"/>
    </row>
    <row r="53" spans="2:20" ht="23.1" customHeight="1" x14ac:dyDescent="0.25">
      <c r="B53" s="23" t="s">
        <v>80</v>
      </c>
      <c r="C53" s="49">
        <f>AVERAGE('23.09 Wakiso-Bukasa'!C53,'24.09 Wakiso-Bukasa'!C53,'25.09 Wakiso-Bukasa'!C53,'27.09 Wakiso-Bukasa'!C53,'26.09 Wakiso-Bukasa'!C53,'28.09 Wakiso-Bukasa-24h'!C53,'29.09 Wakiso-Bukasa'!C53)</f>
        <v>9.8571428571428577</v>
      </c>
      <c r="D53" s="49">
        <f>AVERAGE('23.09 Wakiso-Bukasa'!D53,'24.09 Wakiso-Bukasa'!D53,'25.09 Wakiso-Bukasa'!D53,'27.09 Wakiso-Bukasa'!D53,'26.09 Wakiso-Bukasa'!D53,'28.09 Wakiso-Bukasa-24h'!D53,'29.09 Wakiso-Bukasa'!D53)</f>
        <v>1.5714285714285714</v>
      </c>
      <c r="E53" s="49">
        <f>AVERAGE('23.09 Wakiso-Bukasa'!E53,'24.09 Wakiso-Bukasa'!E53,'25.09 Wakiso-Bukasa'!E53,'27.09 Wakiso-Bukasa'!E53,'26.09 Wakiso-Bukasa'!E53,'28.09 Wakiso-Bukasa-24h'!E53,'29.09 Wakiso-Bukasa'!E53)</f>
        <v>1.1428571428571428</v>
      </c>
      <c r="F53" s="49">
        <f>AVERAGE('23.09 Wakiso-Bukasa'!F53,'24.09 Wakiso-Bukasa'!F53,'25.09 Wakiso-Bukasa'!F53,'27.09 Wakiso-Bukasa'!F53,'26.09 Wakiso-Bukasa'!F53,'28.09 Wakiso-Bukasa-24h'!F53,'29.09 Wakiso-Bukasa'!F53)</f>
        <v>1</v>
      </c>
      <c r="G53" s="49">
        <f>AVERAGE('23.09 Wakiso-Bukasa'!G53,'24.09 Wakiso-Bukasa'!G53,'25.09 Wakiso-Bukasa'!G53,'27.09 Wakiso-Bukasa'!G53,'26.09 Wakiso-Bukasa'!G53,'28.09 Wakiso-Bukasa-24h'!G53,'29.09 Wakiso-Bukasa'!G53)</f>
        <v>0.42857142857142855</v>
      </c>
      <c r="H53" s="49">
        <f>AVERAGE('23.09 Wakiso-Bukasa'!H53,'24.09 Wakiso-Bukasa'!H53,'25.09 Wakiso-Bukasa'!H53,'27.09 Wakiso-Bukasa'!H53,'26.09 Wakiso-Bukasa'!H53,'28.09 Wakiso-Bukasa-24h'!H53,'29.09 Wakiso-Bukasa'!H53)</f>
        <v>0.14285714285714285</v>
      </c>
      <c r="I53" s="49">
        <f>AVERAGE('23.09 Wakiso-Bukasa'!I53,'24.09 Wakiso-Bukasa'!I53,'25.09 Wakiso-Bukasa'!I53,'27.09 Wakiso-Bukasa'!I53,'26.09 Wakiso-Bukasa'!I53,'28.09 Wakiso-Bukasa-24h'!I53,'29.09 Wakiso-Bukasa'!I53)</f>
        <v>1.7142857142857142</v>
      </c>
      <c r="J53" s="49">
        <f>AVERAGE('23.09 Wakiso-Bukasa'!J53,'24.09 Wakiso-Bukasa'!J53,'25.09 Wakiso-Bukasa'!J53,'27.09 Wakiso-Bukasa'!J53,'26.09 Wakiso-Bukasa'!J53,'28.09 Wakiso-Bukasa-24h'!J53,'29.09 Wakiso-Bukasa'!J53)</f>
        <v>0.7142857142857143</v>
      </c>
      <c r="K53" s="49">
        <f>AVERAGE('23.09 Wakiso-Bukasa'!K53,'24.09 Wakiso-Bukasa'!K53,'25.09 Wakiso-Bukasa'!K53,'27.09 Wakiso-Bukasa'!K53,'26.09 Wakiso-Bukasa'!K53,'28.09 Wakiso-Bukasa-24h'!K53,'29.09 Wakiso-Bukasa'!K53)</f>
        <v>0.42857142857142855</v>
      </c>
      <c r="L53" s="49">
        <f>AVERAGE('23.09 Wakiso-Bukasa'!L53,'24.09 Wakiso-Bukasa'!L53,'25.09 Wakiso-Bukasa'!L53,'27.09 Wakiso-Bukasa'!L53,'26.09 Wakiso-Bukasa'!L53,'28.09 Wakiso-Bukasa-24h'!L53,'29.09 Wakiso-Bukasa'!L53)</f>
        <v>0</v>
      </c>
      <c r="M53" s="49">
        <f>AVERAGE('23.09 Wakiso-Bukasa'!M53,'24.09 Wakiso-Bukasa'!M53,'25.09 Wakiso-Bukasa'!M53,'27.09 Wakiso-Bukasa'!M53,'26.09 Wakiso-Bukasa'!M53,'28.09 Wakiso-Bukasa-24h'!M53,'29.09 Wakiso-Bukasa'!M53)</f>
        <v>22</v>
      </c>
      <c r="N53" s="49">
        <f>AVERAGE('23.09 Wakiso-Bukasa'!N53,'24.09 Wakiso-Bukasa'!N53,'25.09 Wakiso-Bukasa'!N53,'27.09 Wakiso-Bukasa'!N53,'26.09 Wakiso-Bukasa'!N53,'28.09 Wakiso-Bukasa-24h'!N53,'29.09 Wakiso-Bukasa'!N53)</f>
        <v>0</v>
      </c>
      <c r="O53" s="15">
        <f t="shared" si="0"/>
        <v>16.999999999999996</v>
      </c>
      <c r="P53" s="15">
        <f t="shared" si="1"/>
        <v>39</v>
      </c>
      <c r="R53" s="8"/>
      <c r="T53"/>
    </row>
    <row r="54" spans="2:20" ht="23.1" customHeight="1" x14ac:dyDescent="0.25">
      <c r="B54" s="23" t="s">
        <v>81</v>
      </c>
      <c r="C54" s="49">
        <f>AVERAGE('23.09 Wakiso-Bukasa'!C54,'24.09 Wakiso-Bukasa'!C54,'25.09 Wakiso-Bukasa'!C54,'27.09 Wakiso-Bukasa'!C54,'26.09 Wakiso-Bukasa'!C54,'28.09 Wakiso-Bukasa-24h'!C54,'29.09 Wakiso-Bukasa'!C54)</f>
        <v>8</v>
      </c>
      <c r="D54" s="49">
        <f>AVERAGE('23.09 Wakiso-Bukasa'!D54,'24.09 Wakiso-Bukasa'!D54,'25.09 Wakiso-Bukasa'!D54,'27.09 Wakiso-Bukasa'!D54,'26.09 Wakiso-Bukasa'!D54,'28.09 Wakiso-Bukasa-24h'!D54,'29.09 Wakiso-Bukasa'!D54)</f>
        <v>1.8571428571428572</v>
      </c>
      <c r="E54" s="49">
        <f>AVERAGE('23.09 Wakiso-Bukasa'!E54,'24.09 Wakiso-Bukasa'!E54,'25.09 Wakiso-Bukasa'!E54,'27.09 Wakiso-Bukasa'!E54,'26.09 Wakiso-Bukasa'!E54,'28.09 Wakiso-Bukasa-24h'!E54,'29.09 Wakiso-Bukasa'!E54)</f>
        <v>2.7142857142857144</v>
      </c>
      <c r="F54" s="49">
        <f>AVERAGE('23.09 Wakiso-Bukasa'!F54,'24.09 Wakiso-Bukasa'!F54,'25.09 Wakiso-Bukasa'!F54,'27.09 Wakiso-Bukasa'!F54,'26.09 Wakiso-Bukasa'!F54,'28.09 Wakiso-Bukasa-24h'!F54,'29.09 Wakiso-Bukasa'!F54)</f>
        <v>2.2857142857142856</v>
      </c>
      <c r="G54" s="49">
        <f>AVERAGE('23.09 Wakiso-Bukasa'!G54,'24.09 Wakiso-Bukasa'!G54,'25.09 Wakiso-Bukasa'!G54,'27.09 Wakiso-Bukasa'!G54,'26.09 Wakiso-Bukasa'!G54,'28.09 Wakiso-Bukasa-24h'!G54,'29.09 Wakiso-Bukasa'!G54)</f>
        <v>0.2857142857142857</v>
      </c>
      <c r="H54" s="49">
        <f>AVERAGE('23.09 Wakiso-Bukasa'!H54,'24.09 Wakiso-Bukasa'!H54,'25.09 Wakiso-Bukasa'!H54,'27.09 Wakiso-Bukasa'!H54,'26.09 Wakiso-Bukasa'!H54,'28.09 Wakiso-Bukasa-24h'!H54,'29.09 Wakiso-Bukasa'!H54)</f>
        <v>0</v>
      </c>
      <c r="I54" s="49">
        <f>AVERAGE('23.09 Wakiso-Bukasa'!I54,'24.09 Wakiso-Bukasa'!I54,'25.09 Wakiso-Bukasa'!I54,'27.09 Wakiso-Bukasa'!I54,'26.09 Wakiso-Bukasa'!I54,'28.09 Wakiso-Bukasa-24h'!I54,'29.09 Wakiso-Bukasa'!I54)</f>
        <v>1.8571428571428572</v>
      </c>
      <c r="J54" s="49">
        <f>AVERAGE('23.09 Wakiso-Bukasa'!J54,'24.09 Wakiso-Bukasa'!J54,'25.09 Wakiso-Bukasa'!J54,'27.09 Wakiso-Bukasa'!J54,'26.09 Wakiso-Bukasa'!J54,'28.09 Wakiso-Bukasa-24h'!J54,'29.09 Wakiso-Bukasa'!J54)</f>
        <v>0.8571428571428571</v>
      </c>
      <c r="K54" s="49">
        <f>AVERAGE('23.09 Wakiso-Bukasa'!K54,'24.09 Wakiso-Bukasa'!K54,'25.09 Wakiso-Bukasa'!K54,'27.09 Wakiso-Bukasa'!K54,'26.09 Wakiso-Bukasa'!K54,'28.09 Wakiso-Bukasa-24h'!K54,'29.09 Wakiso-Bukasa'!K54)</f>
        <v>0.14285714285714285</v>
      </c>
      <c r="L54" s="49">
        <f>AVERAGE('23.09 Wakiso-Bukasa'!L54,'24.09 Wakiso-Bukasa'!L54,'25.09 Wakiso-Bukasa'!L54,'27.09 Wakiso-Bukasa'!L54,'26.09 Wakiso-Bukasa'!L54,'28.09 Wakiso-Bukasa-24h'!L54,'29.09 Wakiso-Bukasa'!L54)</f>
        <v>0.14285714285714285</v>
      </c>
      <c r="M54" s="49">
        <f>AVERAGE('23.09 Wakiso-Bukasa'!M54,'24.09 Wakiso-Bukasa'!M54,'25.09 Wakiso-Bukasa'!M54,'27.09 Wakiso-Bukasa'!M54,'26.09 Wakiso-Bukasa'!M54,'28.09 Wakiso-Bukasa-24h'!M54,'29.09 Wakiso-Bukasa'!M54)</f>
        <v>21</v>
      </c>
      <c r="N54" s="49">
        <f>AVERAGE('23.09 Wakiso-Bukasa'!N54,'24.09 Wakiso-Bukasa'!N54,'25.09 Wakiso-Bukasa'!N54,'27.09 Wakiso-Bukasa'!N54,'26.09 Wakiso-Bukasa'!N54,'28.09 Wakiso-Bukasa-24h'!N54,'29.09 Wakiso-Bukasa'!N54)</f>
        <v>0</v>
      </c>
      <c r="O54" s="15">
        <f t="shared" si="0"/>
        <v>18.142857142857142</v>
      </c>
      <c r="P54" s="15">
        <f t="shared" si="1"/>
        <v>39.142857142857139</v>
      </c>
      <c r="R54" s="8"/>
      <c r="T54"/>
    </row>
    <row r="55" spans="2:20" ht="23.1" customHeight="1" x14ac:dyDescent="0.25">
      <c r="B55" s="23" t="s">
        <v>82</v>
      </c>
      <c r="C55" s="49">
        <f>AVERAGE('23.09 Wakiso-Bukasa'!C55,'24.09 Wakiso-Bukasa'!C55,'25.09 Wakiso-Bukasa'!C55,'27.09 Wakiso-Bukasa'!C55,'26.09 Wakiso-Bukasa'!C55,'28.09 Wakiso-Bukasa-24h'!C55,'29.09 Wakiso-Bukasa'!C55)</f>
        <v>8.8571428571428577</v>
      </c>
      <c r="D55" s="49">
        <f>AVERAGE('23.09 Wakiso-Bukasa'!D55,'24.09 Wakiso-Bukasa'!D55,'25.09 Wakiso-Bukasa'!D55,'27.09 Wakiso-Bukasa'!D55,'26.09 Wakiso-Bukasa'!D55,'28.09 Wakiso-Bukasa-24h'!D55,'29.09 Wakiso-Bukasa'!D55)</f>
        <v>1.5714285714285714</v>
      </c>
      <c r="E55" s="49">
        <f>AVERAGE('23.09 Wakiso-Bukasa'!E55,'24.09 Wakiso-Bukasa'!E55,'25.09 Wakiso-Bukasa'!E55,'27.09 Wakiso-Bukasa'!E55,'26.09 Wakiso-Bukasa'!E55,'28.09 Wakiso-Bukasa-24h'!E55,'29.09 Wakiso-Bukasa'!E55)</f>
        <v>1</v>
      </c>
      <c r="F55" s="49">
        <f>AVERAGE('23.09 Wakiso-Bukasa'!F55,'24.09 Wakiso-Bukasa'!F55,'25.09 Wakiso-Bukasa'!F55,'27.09 Wakiso-Bukasa'!F55,'26.09 Wakiso-Bukasa'!F55,'28.09 Wakiso-Bukasa-24h'!F55,'29.09 Wakiso-Bukasa'!F55)</f>
        <v>2</v>
      </c>
      <c r="G55" s="49">
        <f>AVERAGE('23.09 Wakiso-Bukasa'!G55,'24.09 Wakiso-Bukasa'!G55,'25.09 Wakiso-Bukasa'!G55,'27.09 Wakiso-Bukasa'!G55,'26.09 Wakiso-Bukasa'!G55,'28.09 Wakiso-Bukasa-24h'!G55,'29.09 Wakiso-Bukasa'!G55)</f>
        <v>0.14285714285714285</v>
      </c>
      <c r="H55" s="49">
        <f>AVERAGE('23.09 Wakiso-Bukasa'!H55,'24.09 Wakiso-Bukasa'!H55,'25.09 Wakiso-Bukasa'!H55,'27.09 Wakiso-Bukasa'!H55,'26.09 Wakiso-Bukasa'!H55,'28.09 Wakiso-Bukasa-24h'!H55,'29.09 Wakiso-Bukasa'!H55)</f>
        <v>0</v>
      </c>
      <c r="I55" s="49">
        <f>AVERAGE('23.09 Wakiso-Bukasa'!I55,'24.09 Wakiso-Bukasa'!I55,'25.09 Wakiso-Bukasa'!I55,'27.09 Wakiso-Bukasa'!I55,'26.09 Wakiso-Bukasa'!I55,'28.09 Wakiso-Bukasa-24h'!I55,'29.09 Wakiso-Bukasa'!I55)</f>
        <v>2.1428571428571428</v>
      </c>
      <c r="J55" s="49">
        <f>AVERAGE('23.09 Wakiso-Bukasa'!J55,'24.09 Wakiso-Bukasa'!J55,'25.09 Wakiso-Bukasa'!J55,'27.09 Wakiso-Bukasa'!J55,'26.09 Wakiso-Bukasa'!J55,'28.09 Wakiso-Bukasa-24h'!J55,'29.09 Wakiso-Bukasa'!J55)</f>
        <v>0.5714285714285714</v>
      </c>
      <c r="K55" s="49">
        <f>AVERAGE('23.09 Wakiso-Bukasa'!K55,'24.09 Wakiso-Bukasa'!K55,'25.09 Wakiso-Bukasa'!K55,'27.09 Wakiso-Bukasa'!K55,'26.09 Wakiso-Bukasa'!K55,'28.09 Wakiso-Bukasa-24h'!K55,'29.09 Wakiso-Bukasa'!K55)</f>
        <v>0</v>
      </c>
      <c r="L55" s="49">
        <f>AVERAGE('23.09 Wakiso-Bukasa'!L55,'24.09 Wakiso-Bukasa'!L55,'25.09 Wakiso-Bukasa'!L55,'27.09 Wakiso-Bukasa'!L55,'26.09 Wakiso-Bukasa'!L55,'28.09 Wakiso-Bukasa-24h'!L55,'29.09 Wakiso-Bukasa'!L55)</f>
        <v>0</v>
      </c>
      <c r="M55" s="49">
        <f>AVERAGE('23.09 Wakiso-Bukasa'!M55,'24.09 Wakiso-Bukasa'!M55,'25.09 Wakiso-Bukasa'!M55,'27.09 Wakiso-Bukasa'!M55,'26.09 Wakiso-Bukasa'!M55,'28.09 Wakiso-Bukasa-24h'!M55,'29.09 Wakiso-Bukasa'!M55)</f>
        <v>21</v>
      </c>
      <c r="N55" s="49">
        <f>AVERAGE('23.09 Wakiso-Bukasa'!N55,'24.09 Wakiso-Bukasa'!N55,'25.09 Wakiso-Bukasa'!N55,'27.09 Wakiso-Bukasa'!N55,'26.09 Wakiso-Bukasa'!N55,'28.09 Wakiso-Bukasa-24h'!N55,'29.09 Wakiso-Bukasa'!N55)</f>
        <v>0</v>
      </c>
      <c r="O55" s="15">
        <f t="shared" si="0"/>
        <v>16.285714285714285</v>
      </c>
      <c r="P55" s="15">
        <f t="shared" si="1"/>
        <v>37.285714285714285</v>
      </c>
      <c r="R55" s="8"/>
      <c r="T55"/>
    </row>
    <row r="56" spans="2:20" ht="23.1" customHeight="1" x14ac:dyDescent="0.25">
      <c r="B56" s="23" t="s">
        <v>83</v>
      </c>
      <c r="C56" s="49">
        <f>AVERAGE('23.09 Wakiso-Bukasa'!C56,'24.09 Wakiso-Bukasa'!C56,'25.09 Wakiso-Bukasa'!C56,'27.09 Wakiso-Bukasa'!C56,'26.09 Wakiso-Bukasa'!C56,'28.09 Wakiso-Bukasa-24h'!C56,'29.09 Wakiso-Bukasa'!C56)</f>
        <v>7.7142857142857144</v>
      </c>
      <c r="D56" s="49">
        <f>AVERAGE('23.09 Wakiso-Bukasa'!D56,'24.09 Wakiso-Bukasa'!D56,'25.09 Wakiso-Bukasa'!D56,'27.09 Wakiso-Bukasa'!D56,'26.09 Wakiso-Bukasa'!D56,'28.09 Wakiso-Bukasa-24h'!D56,'29.09 Wakiso-Bukasa'!D56)</f>
        <v>1.5714285714285714</v>
      </c>
      <c r="E56" s="49">
        <f>AVERAGE('23.09 Wakiso-Bukasa'!E56,'24.09 Wakiso-Bukasa'!E56,'25.09 Wakiso-Bukasa'!E56,'27.09 Wakiso-Bukasa'!E56,'26.09 Wakiso-Bukasa'!E56,'28.09 Wakiso-Bukasa-24h'!E56,'29.09 Wakiso-Bukasa'!E56)</f>
        <v>1</v>
      </c>
      <c r="F56" s="49">
        <f>AVERAGE('23.09 Wakiso-Bukasa'!F56,'24.09 Wakiso-Bukasa'!F56,'25.09 Wakiso-Bukasa'!F56,'27.09 Wakiso-Bukasa'!F56,'26.09 Wakiso-Bukasa'!F56,'28.09 Wakiso-Bukasa-24h'!F56,'29.09 Wakiso-Bukasa'!F56)</f>
        <v>2.1428571428571428</v>
      </c>
      <c r="G56" s="49">
        <f>AVERAGE('23.09 Wakiso-Bukasa'!G56,'24.09 Wakiso-Bukasa'!G56,'25.09 Wakiso-Bukasa'!G56,'27.09 Wakiso-Bukasa'!G56,'26.09 Wakiso-Bukasa'!G56,'28.09 Wakiso-Bukasa-24h'!G56,'29.09 Wakiso-Bukasa'!G56)</f>
        <v>0.2857142857142857</v>
      </c>
      <c r="H56" s="49">
        <f>AVERAGE('23.09 Wakiso-Bukasa'!H56,'24.09 Wakiso-Bukasa'!H56,'25.09 Wakiso-Bukasa'!H56,'27.09 Wakiso-Bukasa'!H56,'26.09 Wakiso-Bukasa'!H56,'28.09 Wakiso-Bukasa-24h'!H56,'29.09 Wakiso-Bukasa'!H56)</f>
        <v>0</v>
      </c>
      <c r="I56" s="49">
        <f>AVERAGE('23.09 Wakiso-Bukasa'!I56,'24.09 Wakiso-Bukasa'!I56,'25.09 Wakiso-Bukasa'!I56,'27.09 Wakiso-Bukasa'!I56,'26.09 Wakiso-Bukasa'!I56,'28.09 Wakiso-Bukasa-24h'!I56,'29.09 Wakiso-Bukasa'!I56)</f>
        <v>2</v>
      </c>
      <c r="J56" s="49">
        <f>AVERAGE('23.09 Wakiso-Bukasa'!J56,'24.09 Wakiso-Bukasa'!J56,'25.09 Wakiso-Bukasa'!J56,'27.09 Wakiso-Bukasa'!J56,'26.09 Wakiso-Bukasa'!J56,'28.09 Wakiso-Bukasa-24h'!J56,'29.09 Wakiso-Bukasa'!J56)</f>
        <v>1.7142857142857142</v>
      </c>
      <c r="K56" s="49">
        <f>AVERAGE('23.09 Wakiso-Bukasa'!K56,'24.09 Wakiso-Bukasa'!K56,'25.09 Wakiso-Bukasa'!K56,'27.09 Wakiso-Bukasa'!K56,'26.09 Wakiso-Bukasa'!K56,'28.09 Wakiso-Bukasa-24h'!K56,'29.09 Wakiso-Bukasa'!K56)</f>
        <v>0.14285714285714285</v>
      </c>
      <c r="L56" s="49">
        <f>AVERAGE('23.09 Wakiso-Bukasa'!L56,'24.09 Wakiso-Bukasa'!L56,'25.09 Wakiso-Bukasa'!L56,'27.09 Wakiso-Bukasa'!L56,'26.09 Wakiso-Bukasa'!L56,'28.09 Wakiso-Bukasa-24h'!L56,'29.09 Wakiso-Bukasa'!L56)</f>
        <v>0</v>
      </c>
      <c r="M56" s="49">
        <f>AVERAGE('23.09 Wakiso-Bukasa'!M56,'24.09 Wakiso-Bukasa'!M56,'25.09 Wakiso-Bukasa'!M56,'27.09 Wakiso-Bukasa'!M56,'26.09 Wakiso-Bukasa'!M56,'28.09 Wakiso-Bukasa-24h'!M56,'29.09 Wakiso-Bukasa'!M56)</f>
        <v>22.857142857142858</v>
      </c>
      <c r="N56" s="49">
        <f>AVERAGE('23.09 Wakiso-Bukasa'!N56,'24.09 Wakiso-Bukasa'!N56,'25.09 Wakiso-Bukasa'!N56,'27.09 Wakiso-Bukasa'!N56,'26.09 Wakiso-Bukasa'!N56,'28.09 Wakiso-Bukasa-24h'!N56,'29.09 Wakiso-Bukasa'!N56)</f>
        <v>0</v>
      </c>
      <c r="O56" s="15">
        <f t="shared" si="0"/>
        <v>16.571428571428573</v>
      </c>
      <c r="P56" s="15">
        <f t="shared" si="1"/>
        <v>39.428571428571431</v>
      </c>
      <c r="R56" s="8"/>
      <c r="T56"/>
    </row>
    <row r="57" spans="2:20" ht="23.1" customHeight="1" x14ac:dyDescent="0.25">
      <c r="B57" s="23" t="s">
        <v>84</v>
      </c>
      <c r="C57" s="49">
        <f>AVERAGE('23.09 Wakiso-Bukasa'!C57,'24.09 Wakiso-Bukasa'!C57,'25.09 Wakiso-Bukasa'!C57,'27.09 Wakiso-Bukasa'!C57,'26.09 Wakiso-Bukasa'!C57,'28.09 Wakiso-Bukasa-24h'!C57,'29.09 Wakiso-Bukasa'!C57)</f>
        <v>9</v>
      </c>
      <c r="D57" s="49">
        <f>AVERAGE('23.09 Wakiso-Bukasa'!D57,'24.09 Wakiso-Bukasa'!D57,'25.09 Wakiso-Bukasa'!D57,'27.09 Wakiso-Bukasa'!D57,'26.09 Wakiso-Bukasa'!D57,'28.09 Wakiso-Bukasa-24h'!D57,'29.09 Wakiso-Bukasa'!D57)</f>
        <v>2.1428571428571428</v>
      </c>
      <c r="E57" s="49">
        <f>AVERAGE('23.09 Wakiso-Bukasa'!E57,'24.09 Wakiso-Bukasa'!E57,'25.09 Wakiso-Bukasa'!E57,'27.09 Wakiso-Bukasa'!E57,'26.09 Wakiso-Bukasa'!E57,'28.09 Wakiso-Bukasa-24h'!E57,'29.09 Wakiso-Bukasa'!E57)</f>
        <v>2.5714285714285716</v>
      </c>
      <c r="F57" s="49">
        <f>AVERAGE('23.09 Wakiso-Bukasa'!F57,'24.09 Wakiso-Bukasa'!F57,'25.09 Wakiso-Bukasa'!F57,'27.09 Wakiso-Bukasa'!F57,'26.09 Wakiso-Bukasa'!F57,'28.09 Wakiso-Bukasa-24h'!F57,'29.09 Wakiso-Bukasa'!F57)</f>
        <v>1.5714285714285714</v>
      </c>
      <c r="G57" s="49">
        <f>AVERAGE('23.09 Wakiso-Bukasa'!G57,'24.09 Wakiso-Bukasa'!G57,'25.09 Wakiso-Bukasa'!G57,'27.09 Wakiso-Bukasa'!G57,'26.09 Wakiso-Bukasa'!G57,'28.09 Wakiso-Bukasa-24h'!G57,'29.09 Wakiso-Bukasa'!G57)</f>
        <v>0.14285714285714285</v>
      </c>
      <c r="H57" s="49">
        <f>AVERAGE('23.09 Wakiso-Bukasa'!H57,'24.09 Wakiso-Bukasa'!H57,'25.09 Wakiso-Bukasa'!H57,'27.09 Wakiso-Bukasa'!H57,'26.09 Wakiso-Bukasa'!H57,'28.09 Wakiso-Bukasa-24h'!H57,'29.09 Wakiso-Bukasa'!H57)</f>
        <v>0</v>
      </c>
      <c r="I57" s="49">
        <f>AVERAGE('23.09 Wakiso-Bukasa'!I57,'24.09 Wakiso-Bukasa'!I57,'25.09 Wakiso-Bukasa'!I57,'27.09 Wakiso-Bukasa'!I57,'26.09 Wakiso-Bukasa'!I57,'28.09 Wakiso-Bukasa-24h'!I57,'29.09 Wakiso-Bukasa'!I57)</f>
        <v>1.7142857142857142</v>
      </c>
      <c r="J57" s="49">
        <f>AVERAGE('23.09 Wakiso-Bukasa'!J57,'24.09 Wakiso-Bukasa'!J57,'25.09 Wakiso-Bukasa'!J57,'27.09 Wakiso-Bukasa'!J57,'26.09 Wakiso-Bukasa'!J57,'28.09 Wakiso-Bukasa-24h'!J57,'29.09 Wakiso-Bukasa'!J57)</f>
        <v>1.1428571428571428</v>
      </c>
      <c r="K57" s="49">
        <f>AVERAGE('23.09 Wakiso-Bukasa'!K57,'24.09 Wakiso-Bukasa'!K57,'25.09 Wakiso-Bukasa'!K57,'27.09 Wakiso-Bukasa'!K57,'26.09 Wakiso-Bukasa'!K57,'28.09 Wakiso-Bukasa-24h'!K57,'29.09 Wakiso-Bukasa'!K57)</f>
        <v>0.14285714285714285</v>
      </c>
      <c r="L57" s="49">
        <f>AVERAGE('23.09 Wakiso-Bukasa'!L57,'24.09 Wakiso-Bukasa'!L57,'25.09 Wakiso-Bukasa'!L57,'27.09 Wakiso-Bukasa'!L57,'26.09 Wakiso-Bukasa'!L57,'28.09 Wakiso-Bukasa-24h'!L57,'29.09 Wakiso-Bukasa'!L57)</f>
        <v>0</v>
      </c>
      <c r="M57" s="49">
        <f>AVERAGE('23.09 Wakiso-Bukasa'!M57,'24.09 Wakiso-Bukasa'!M57,'25.09 Wakiso-Bukasa'!M57,'27.09 Wakiso-Bukasa'!M57,'26.09 Wakiso-Bukasa'!M57,'28.09 Wakiso-Bukasa-24h'!M57,'29.09 Wakiso-Bukasa'!M57)</f>
        <v>23.285714285714285</v>
      </c>
      <c r="N57" s="49">
        <f>AVERAGE('23.09 Wakiso-Bukasa'!N57,'24.09 Wakiso-Bukasa'!N57,'25.09 Wakiso-Bukasa'!N57,'27.09 Wakiso-Bukasa'!N57,'26.09 Wakiso-Bukasa'!N57,'28.09 Wakiso-Bukasa-24h'!N57,'29.09 Wakiso-Bukasa'!N57)</f>
        <v>0</v>
      </c>
      <c r="O57" s="15">
        <f t="shared" si="0"/>
        <v>18.428571428571427</v>
      </c>
      <c r="P57" s="15">
        <f t="shared" si="1"/>
        <v>41.714285714285708</v>
      </c>
      <c r="R57" s="8"/>
      <c r="T57"/>
    </row>
    <row r="58" spans="2:20" ht="23.1" customHeight="1" x14ac:dyDescent="0.25">
      <c r="B58" s="23" t="s">
        <v>99</v>
      </c>
      <c r="C58" s="49">
        <f>AVERAGE('26.09 Wakiso-Bukasa'!C58,'28.09 Wakiso-Bukasa-24h'!C58)</f>
        <v>10.5</v>
      </c>
      <c r="D58" s="49">
        <f>AVERAGE('26.09 Wakiso-Bukasa'!D58,'28.09 Wakiso-Bukasa-24h'!D58)</f>
        <v>2</v>
      </c>
      <c r="E58" s="49">
        <f>AVERAGE('26.09 Wakiso-Bukasa'!E58,'28.09 Wakiso-Bukasa-24h'!E58)</f>
        <v>2</v>
      </c>
      <c r="F58" s="49">
        <f>AVERAGE('26.09 Wakiso-Bukasa'!F58,'28.09 Wakiso-Bukasa-24h'!F58)</f>
        <v>2</v>
      </c>
      <c r="G58" s="49">
        <f>AVERAGE('26.09 Wakiso-Bukasa'!G58,'28.09 Wakiso-Bukasa-24h'!G58)</f>
        <v>0.5</v>
      </c>
      <c r="H58" s="49">
        <f>AVERAGE('26.09 Wakiso-Bukasa'!H58,'28.09 Wakiso-Bukasa-24h'!H58)</f>
        <v>0</v>
      </c>
      <c r="I58" s="49">
        <f>AVERAGE('26.09 Wakiso-Bukasa'!I58,'28.09 Wakiso-Bukasa-24h'!I58)</f>
        <v>0.5</v>
      </c>
      <c r="J58" s="49">
        <f>AVERAGE('26.09 Wakiso-Bukasa'!J58,'28.09 Wakiso-Bukasa-24h'!J58)</f>
        <v>1.5</v>
      </c>
      <c r="K58" s="49">
        <f>AVERAGE('26.09 Wakiso-Bukasa'!K58,'28.09 Wakiso-Bukasa-24h'!K58)</f>
        <v>0</v>
      </c>
      <c r="L58" s="49">
        <f>AVERAGE('26.09 Wakiso-Bukasa'!L58,'28.09 Wakiso-Bukasa-24h'!L58)</f>
        <v>0.5</v>
      </c>
      <c r="M58" s="49">
        <f>AVERAGE('26.09 Wakiso-Bukasa'!M58,'28.09 Wakiso-Bukasa-24h'!M58)</f>
        <v>25.5</v>
      </c>
      <c r="N58" s="49">
        <f>AVERAGE('26.09 Wakiso-Bukasa'!N58,'28.09 Wakiso-Bukasa-24h'!N58)</f>
        <v>0</v>
      </c>
      <c r="O58" s="15">
        <f t="shared" si="0"/>
        <v>19.5</v>
      </c>
      <c r="P58" s="15">
        <f t="shared" si="1"/>
        <v>45</v>
      </c>
      <c r="R58" s="8"/>
      <c r="T58"/>
    </row>
    <row r="59" spans="2:20" ht="23.1" customHeight="1" x14ac:dyDescent="0.25">
      <c r="B59" s="23" t="s">
        <v>100</v>
      </c>
      <c r="C59" s="49">
        <f>AVERAGE('26.09 Wakiso-Bukasa'!C59,'28.09 Wakiso-Bukasa-24h'!C59)</f>
        <v>4</v>
      </c>
      <c r="D59" s="49">
        <f>AVERAGE('26.09 Wakiso-Bukasa'!D59,'28.09 Wakiso-Bukasa-24h'!D59)</f>
        <v>0.5</v>
      </c>
      <c r="E59" s="49">
        <f>AVERAGE('26.09 Wakiso-Bukasa'!E59,'28.09 Wakiso-Bukasa-24h'!E59)</f>
        <v>0.5</v>
      </c>
      <c r="F59" s="49">
        <f>AVERAGE('26.09 Wakiso-Bukasa'!F59,'28.09 Wakiso-Bukasa-24h'!F59)</f>
        <v>0.5</v>
      </c>
      <c r="G59" s="49">
        <f>AVERAGE('26.09 Wakiso-Bukasa'!G59,'28.09 Wakiso-Bukasa-24h'!G59)</f>
        <v>0</v>
      </c>
      <c r="H59" s="49">
        <f>AVERAGE('26.09 Wakiso-Bukasa'!H59,'28.09 Wakiso-Bukasa-24h'!H59)</f>
        <v>0</v>
      </c>
      <c r="I59" s="49">
        <f>AVERAGE('26.09 Wakiso-Bukasa'!I59,'28.09 Wakiso-Bukasa-24h'!I59)</f>
        <v>0.5</v>
      </c>
      <c r="J59" s="49">
        <f>AVERAGE('26.09 Wakiso-Bukasa'!J59,'28.09 Wakiso-Bukasa-24h'!J59)</f>
        <v>0.5</v>
      </c>
      <c r="K59" s="49">
        <f>AVERAGE('26.09 Wakiso-Bukasa'!K59,'28.09 Wakiso-Bukasa-24h'!K59)</f>
        <v>0</v>
      </c>
      <c r="L59" s="49">
        <f>AVERAGE('26.09 Wakiso-Bukasa'!L59,'28.09 Wakiso-Bukasa-24h'!L59)</f>
        <v>0.5</v>
      </c>
      <c r="M59" s="49">
        <f>AVERAGE('26.09 Wakiso-Bukasa'!M59,'28.09 Wakiso-Bukasa-24h'!M59)</f>
        <v>14.5</v>
      </c>
      <c r="N59" s="49">
        <f>AVERAGE('26.09 Wakiso-Bukasa'!N59,'28.09 Wakiso-Bukasa-24h'!N59)</f>
        <v>0</v>
      </c>
      <c r="O59" s="15">
        <f t="shared" si="0"/>
        <v>7</v>
      </c>
      <c r="P59" s="15">
        <f t="shared" si="1"/>
        <v>21.5</v>
      </c>
      <c r="R59" s="8"/>
      <c r="T59"/>
    </row>
    <row r="60" spans="2:20" ht="23.1" customHeight="1" x14ac:dyDescent="0.25">
      <c r="B60" s="23" t="s">
        <v>101</v>
      </c>
      <c r="C60" s="49">
        <f>AVERAGE('26.09 Wakiso-Bukasa'!C60,'28.09 Wakiso-Bukasa-24h'!C60)</f>
        <v>1.5</v>
      </c>
      <c r="D60" s="49">
        <f>AVERAGE('26.09 Wakiso-Bukasa'!D60,'28.09 Wakiso-Bukasa-24h'!D60)</f>
        <v>1</v>
      </c>
      <c r="E60" s="49">
        <f>AVERAGE('26.09 Wakiso-Bukasa'!E60,'28.09 Wakiso-Bukasa-24h'!E60)</f>
        <v>0.5</v>
      </c>
      <c r="F60" s="49">
        <f>AVERAGE('26.09 Wakiso-Bukasa'!F60,'28.09 Wakiso-Bukasa-24h'!F60)</f>
        <v>0.5</v>
      </c>
      <c r="G60" s="49">
        <f>AVERAGE('26.09 Wakiso-Bukasa'!G60,'28.09 Wakiso-Bukasa-24h'!G60)</f>
        <v>0</v>
      </c>
      <c r="H60" s="49">
        <f>AVERAGE('26.09 Wakiso-Bukasa'!H60,'28.09 Wakiso-Bukasa-24h'!H60)</f>
        <v>0</v>
      </c>
      <c r="I60" s="49">
        <f>AVERAGE('26.09 Wakiso-Bukasa'!I60,'28.09 Wakiso-Bukasa-24h'!I60)</f>
        <v>1.5</v>
      </c>
      <c r="J60" s="49">
        <f>AVERAGE('26.09 Wakiso-Bukasa'!J60,'28.09 Wakiso-Bukasa-24h'!J60)</f>
        <v>1</v>
      </c>
      <c r="K60" s="49">
        <f>AVERAGE('26.09 Wakiso-Bukasa'!K60,'28.09 Wakiso-Bukasa-24h'!K60)</f>
        <v>0</v>
      </c>
      <c r="L60" s="49">
        <f>AVERAGE('26.09 Wakiso-Bukasa'!L60,'28.09 Wakiso-Bukasa-24h'!L60)</f>
        <v>0.5</v>
      </c>
      <c r="M60" s="49">
        <f>AVERAGE('26.09 Wakiso-Bukasa'!M60,'28.09 Wakiso-Bukasa-24h'!M60)</f>
        <v>6.5</v>
      </c>
      <c r="N60" s="49">
        <f>AVERAGE('26.09 Wakiso-Bukasa'!N60,'28.09 Wakiso-Bukasa-24h'!N60)</f>
        <v>0</v>
      </c>
      <c r="O60" s="15">
        <f t="shared" si="0"/>
        <v>6.5</v>
      </c>
      <c r="P60" s="15">
        <f t="shared" si="1"/>
        <v>13</v>
      </c>
      <c r="R60" s="8"/>
      <c r="T60"/>
    </row>
    <row r="61" spans="2:20" ht="23.1" customHeight="1" x14ac:dyDescent="0.25">
      <c r="B61" s="23" t="s">
        <v>102</v>
      </c>
      <c r="C61" s="49">
        <f>AVERAGE('26.09 Wakiso-Bukasa'!C61,'28.09 Wakiso-Bukasa-24h'!C61)</f>
        <v>8.5</v>
      </c>
      <c r="D61" s="49">
        <f>AVERAGE('26.09 Wakiso-Bukasa'!D61,'28.09 Wakiso-Bukasa-24h'!D61)</f>
        <v>2.5</v>
      </c>
      <c r="E61" s="49">
        <f>AVERAGE('26.09 Wakiso-Bukasa'!E61,'28.09 Wakiso-Bukasa-24h'!E61)</f>
        <v>2</v>
      </c>
      <c r="F61" s="49">
        <f>AVERAGE('26.09 Wakiso-Bukasa'!F61,'28.09 Wakiso-Bukasa-24h'!F61)</f>
        <v>2</v>
      </c>
      <c r="G61" s="49">
        <f>AVERAGE('26.09 Wakiso-Bukasa'!G61,'28.09 Wakiso-Bukasa-24h'!G61)</f>
        <v>0</v>
      </c>
      <c r="H61" s="49">
        <f>AVERAGE('26.09 Wakiso-Bukasa'!H61,'28.09 Wakiso-Bukasa-24h'!H61)</f>
        <v>0</v>
      </c>
      <c r="I61" s="49">
        <f>AVERAGE('26.09 Wakiso-Bukasa'!I61,'28.09 Wakiso-Bukasa-24h'!I61)</f>
        <v>1</v>
      </c>
      <c r="J61" s="49">
        <f>AVERAGE('26.09 Wakiso-Bukasa'!J61,'28.09 Wakiso-Bukasa-24h'!J61)</f>
        <v>0.5</v>
      </c>
      <c r="K61" s="49">
        <f>AVERAGE('26.09 Wakiso-Bukasa'!K61,'28.09 Wakiso-Bukasa-24h'!K61)</f>
        <v>0.5</v>
      </c>
      <c r="L61" s="49">
        <f>AVERAGE('26.09 Wakiso-Bukasa'!L61,'28.09 Wakiso-Bukasa-24h'!L61)</f>
        <v>0</v>
      </c>
      <c r="M61" s="49">
        <f>AVERAGE('26.09 Wakiso-Bukasa'!M61,'28.09 Wakiso-Bukasa-24h'!M61)</f>
        <v>13</v>
      </c>
      <c r="N61" s="49">
        <f>AVERAGE('26.09 Wakiso-Bukasa'!N61,'28.09 Wakiso-Bukasa-24h'!N61)</f>
        <v>0</v>
      </c>
      <c r="O61" s="15">
        <f t="shared" si="0"/>
        <v>17</v>
      </c>
      <c r="P61" s="15">
        <f t="shared" si="1"/>
        <v>30</v>
      </c>
      <c r="R61" s="8"/>
      <c r="T61"/>
    </row>
    <row r="62" spans="2:20" ht="23.1" customHeight="1" x14ac:dyDescent="0.25">
      <c r="B62" s="23" t="s">
        <v>107</v>
      </c>
      <c r="C62" s="49">
        <f>AVERAGE('26.09 Wakiso-Bukasa'!C62,'28.09 Wakiso-Bukasa-24h'!C62)</f>
        <v>9</v>
      </c>
      <c r="D62" s="49">
        <f>AVERAGE('26.09 Wakiso-Bukasa'!D62,'28.09 Wakiso-Bukasa-24h'!D62)</f>
        <v>1</v>
      </c>
      <c r="E62" s="49">
        <f>AVERAGE('26.09 Wakiso-Bukasa'!E62,'28.09 Wakiso-Bukasa-24h'!E62)</f>
        <v>2.5</v>
      </c>
      <c r="F62" s="49">
        <f>AVERAGE('26.09 Wakiso-Bukasa'!F62,'28.09 Wakiso-Bukasa-24h'!F62)</f>
        <v>0.5</v>
      </c>
      <c r="G62" s="49">
        <f>AVERAGE('26.09 Wakiso-Bukasa'!G62,'28.09 Wakiso-Bukasa-24h'!G62)</f>
        <v>0</v>
      </c>
      <c r="H62" s="49">
        <f>AVERAGE('26.09 Wakiso-Bukasa'!H62,'28.09 Wakiso-Bukasa-24h'!H62)</f>
        <v>0</v>
      </c>
      <c r="I62" s="49">
        <f>AVERAGE('26.09 Wakiso-Bukasa'!I62,'28.09 Wakiso-Bukasa-24h'!I62)</f>
        <v>0</v>
      </c>
      <c r="J62" s="49">
        <f>AVERAGE('26.09 Wakiso-Bukasa'!J62,'28.09 Wakiso-Bukasa-24h'!J62)</f>
        <v>0.5</v>
      </c>
      <c r="K62" s="49">
        <f>AVERAGE('26.09 Wakiso-Bukasa'!K62,'28.09 Wakiso-Bukasa-24h'!K62)</f>
        <v>0</v>
      </c>
      <c r="L62" s="49">
        <f>AVERAGE('26.09 Wakiso-Bukasa'!L62,'28.09 Wakiso-Bukasa-24h'!L62)</f>
        <v>0</v>
      </c>
      <c r="M62" s="49">
        <f>AVERAGE('26.09 Wakiso-Bukasa'!M62,'28.09 Wakiso-Bukasa-24h'!M62)</f>
        <v>19.5</v>
      </c>
      <c r="N62" s="49">
        <f>AVERAGE('26.09 Wakiso-Bukasa'!N62,'28.09 Wakiso-Bukasa-24h'!N62)</f>
        <v>0</v>
      </c>
      <c r="O62" s="15">
        <f t="shared" si="0"/>
        <v>13.5</v>
      </c>
      <c r="P62" s="15">
        <f t="shared" si="1"/>
        <v>33</v>
      </c>
      <c r="R62" s="8"/>
      <c r="T62"/>
    </row>
    <row r="63" spans="2:20" ht="23.1" customHeight="1" x14ac:dyDescent="0.25">
      <c r="B63" s="23" t="s">
        <v>108</v>
      </c>
      <c r="C63" s="49">
        <f>AVERAGE('26.09 Wakiso-Bukasa'!C63,'28.09 Wakiso-Bukasa-24h'!C63)</f>
        <v>4.5</v>
      </c>
      <c r="D63" s="49">
        <f>AVERAGE('26.09 Wakiso-Bukasa'!D63,'28.09 Wakiso-Bukasa-24h'!D63)</f>
        <v>1.5</v>
      </c>
      <c r="E63" s="49">
        <f>AVERAGE('26.09 Wakiso-Bukasa'!E63,'28.09 Wakiso-Bukasa-24h'!E63)</f>
        <v>1</v>
      </c>
      <c r="F63" s="49">
        <f>AVERAGE('26.09 Wakiso-Bukasa'!F63,'28.09 Wakiso-Bukasa-24h'!F63)</f>
        <v>1.5</v>
      </c>
      <c r="G63" s="49">
        <f>AVERAGE('26.09 Wakiso-Bukasa'!G63,'28.09 Wakiso-Bukasa-24h'!G63)</f>
        <v>0</v>
      </c>
      <c r="H63" s="49">
        <f>AVERAGE('26.09 Wakiso-Bukasa'!H63,'28.09 Wakiso-Bukasa-24h'!H63)</f>
        <v>0</v>
      </c>
      <c r="I63" s="49">
        <f>AVERAGE('26.09 Wakiso-Bukasa'!I63,'28.09 Wakiso-Bukasa-24h'!I63)</f>
        <v>0.5</v>
      </c>
      <c r="J63" s="49">
        <f>AVERAGE('26.09 Wakiso-Bukasa'!J63,'28.09 Wakiso-Bukasa-24h'!J63)</f>
        <v>1</v>
      </c>
      <c r="K63" s="49">
        <f>AVERAGE('26.09 Wakiso-Bukasa'!K63,'28.09 Wakiso-Bukasa-24h'!K63)</f>
        <v>0</v>
      </c>
      <c r="L63" s="49">
        <f>AVERAGE('26.09 Wakiso-Bukasa'!L63,'28.09 Wakiso-Bukasa-24h'!L63)</f>
        <v>0</v>
      </c>
      <c r="M63" s="49">
        <f>AVERAGE('26.09 Wakiso-Bukasa'!M63,'28.09 Wakiso-Bukasa-24h'!M63)</f>
        <v>21</v>
      </c>
      <c r="N63" s="49">
        <f>AVERAGE('26.09 Wakiso-Bukasa'!N63,'28.09 Wakiso-Bukasa-24h'!N63)</f>
        <v>0</v>
      </c>
      <c r="O63" s="15">
        <f t="shared" si="0"/>
        <v>10</v>
      </c>
      <c r="P63" s="15">
        <f t="shared" si="1"/>
        <v>31</v>
      </c>
      <c r="R63" s="8"/>
      <c r="T63"/>
    </row>
    <row r="64" spans="2:20" ht="23.1" customHeight="1" x14ac:dyDescent="0.25">
      <c r="B64" s="23" t="s">
        <v>109</v>
      </c>
      <c r="C64" s="49">
        <f>AVERAGE('26.09 Wakiso-Bukasa'!C64,'28.09 Wakiso-Bukasa-24h'!C64)</f>
        <v>7.5</v>
      </c>
      <c r="D64" s="49">
        <f>AVERAGE('26.09 Wakiso-Bukasa'!D64,'28.09 Wakiso-Bukasa-24h'!D64)</f>
        <v>1.5</v>
      </c>
      <c r="E64" s="49">
        <f>AVERAGE('26.09 Wakiso-Bukasa'!E64,'28.09 Wakiso-Bukasa-24h'!E64)</f>
        <v>0</v>
      </c>
      <c r="F64" s="49">
        <f>AVERAGE('26.09 Wakiso-Bukasa'!F64,'28.09 Wakiso-Bukasa-24h'!F64)</f>
        <v>0</v>
      </c>
      <c r="G64" s="49">
        <f>AVERAGE('26.09 Wakiso-Bukasa'!G64,'28.09 Wakiso-Bukasa-24h'!G64)</f>
        <v>0</v>
      </c>
      <c r="H64" s="49">
        <f>AVERAGE('26.09 Wakiso-Bukasa'!H64,'28.09 Wakiso-Bukasa-24h'!H64)</f>
        <v>0</v>
      </c>
      <c r="I64" s="49">
        <f>AVERAGE('26.09 Wakiso-Bukasa'!I64,'28.09 Wakiso-Bukasa-24h'!I64)</f>
        <v>1.5</v>
      </c>
      <c r="J64" s="49">
        <f>AVERAGE('26.09 Wakiso-Bukasa'!J64,'28.09 Wakiso-Bukasa-24h'!J64)</f>
        <v>0</v>
      </c>
      <c r="K64" s="49">
        <f>AVERAGE('26.09 Wakiso-Bukasa'!K64,'28.09 Wakiso-Bukasa-24h'!K64)</f>
        <v>1</v>
      </c>
      <c r="L64" s="49">
        <f>AVERAGE('26.09 Wakiso-Bukasa'!L64,'28.09 Wakiso-Bukasa-24h'!L64)</f>
        <v>0</v>
      </c>
      <c r="M64" s="49">
        <f>AVERAGE('26.09 Wakiso-Bukasa'!M64,'28.09 Wakiso-Bukasa-24h'!M64)</f>
        <v>18</v>
      </c>
      <c r="N64" s="49">
        <f>AVERAGE('26.09 Wakiso-Bukasa'!N64,'28.09 Wakiso-Bukasa-24h'!N64)</f>
        <v>0</v>
      </c>
      <c r="O64" s="15">
        <f t="shared" si="0"/>
        <v>11.5</v>
      </c>
      <c r="P64" s="15">
        <f t="shared" si="1"/>
        <v>29.5</v>
      </c>
      <c r="R64" s="8"/>
      <c r="T64"/>
    </row>
    <row r="65" spans="2:20" ht="23.1" customHeight="1" x14ac:dyDescent="0.25">
      <c r="B65" s="23" t="s">
        <v>158</v>
      </c>
      <c r="C65" s="49">
        <f>AVERAGE('26.09 Wakiso-Bukasa'!C65,'28.09 Wakiso-Bukasa-24h'!C65)</f>
        <v>6.5</v>
      </c>
      <c r="D65" s="49">
        <f>AVERAGE('26.09 Wakiso-Bukasa'!D65,'28.09 Wakiso-Bukasa-24h'!D65)</f>
        <v>1</v>
      </c>
      <c r="E65" s="49">
        <f>AVERAGE('26.09 Wakiso-Bukasa'!E65,'28.09 Wakiso-Bukasa-24h'!E65)</f>
        <v>0.5</v>
      </c>
      <c r="F65" s="49">
        <f>AVERAGE('26.09 Wakiso-Bukasa'!F65,'28.09 Wakiso-Bukasa-24h'!F65)</f>
        <v>0.5</v>
      </c>
      <c r="G65" s="49">
        <f>AVERAGE('26.09 Wakiso-Bukasa'!G65,'28.09 Wakiso-Bukasa-24h'!G65)</f>
        <v>0</v>
      </c>
      <c r="H65" s="49">
        <f>AVERAGE('26.09 Wakiso-Bukasa'!H65,'28.09 Wakiso-Bukasa-24h'!H65)</f>
        <v>0</v>
      </c>
      <c r="I65" s="49">
        <f>AVERAGE('26.09 Wakiso-Bukasa'!I65,'28.09 Wakiso-Bukasa-24h'!I65)</f>
        <v>0.5</v>
      </c>
      <c r="J65" s="49">
        <f>AVERAGE('26.09 Wakiso-Bukasa'!J65,'28.09 Wakiso-Bukasa-24h'!J65)</f>
        <v>2.5</v>
      </c>
      <c r="K65" s="49">
        <f>AVERAGE('26.09 Wakiso-Bukasa'!K65,'28.09 Wakiso-Bukasa-24h'!K65)</f>
        <v>0</v>
      </c>
      <c r="L65" s="49">
        <f>AVERAGE('26.09 Wakiso-Bukasa'!L65,'28.09 Wakiso-Bukasa-24h'!L65)</f>
        <v>0</v>
      </c>
      <c r="M65" s="49">
        <f>AVERAGE('26.09 Wakiso-Bukasa'!M65,'28.09 Wakiso-Bukasa-24h'!M65)</f>
        <v>13</v>
      </c>
      <c r="N65" s="49">
        <f>AVERAGE('26.09 Wakiso-Bukasa'!N65,'28.09 Wakiso-Bukasa-24h'!N65)</f>
        <v>0</v>
      </c>
      <c r="O65" s="15">
        <f t="shared" si="0"/>
        <v>11.5</v>
      </c>
      <c r="P65" s="15">
        <f t="shared" si="1"/>
        <v>24.5</v>
      </c>
      <c r="R65" s="8"/>
      <c r="T65"/>
    </row>
    <row r="66" spans="2:20" ht="23.1" customHeight="1" x14ac:dyDescent="0.25">
      <c r="B66" s="23" t="s">
        <v>103</v>
      </c>
      <c r="C66" s="49">
        <f>AVERAGE('26.09 Wakiso-Bukasa'!C66,'28.09 Wakiso-Bukasa-24h'!C66)</f>
        <v>5</v>
      </c>
      <c r="D66" s="49">
        <f>AVERAGE('26.09 Wakiso-Bukasa'!D66,'28.09 Wakiso-Bukasa-24h'!D66)</f>
        <v>1</v>
      </c>
      <c r="E66" s="49">
        <f>AVERAGE('26.09 Wakiso-Bukasa'!E66,'28.09 Wakiso-Bukasa-24h'!E66)</f>
        <v>1</v>
      </c>
      <c r="F66" s="49">
        <f>AVERAGE('26.09 Wakiso-Bukasa'!F66,'28.09 Wakiso-Bukasa-24h'!F66)</f>
        <v>0.5</v>
      </c>
      <c r="G66" s="49">
        <f>AVERAGE('26.09 Wakiso-Bukasa'!G66,'28.09 Wakiso-Bukasa-24h'!G66)</f>
        <v>0</v>
      </c>
      <c r="H66" s="49">
        <f>AVERAGE('26.09 Wakiso-Bukasa'!H66,'28.09 Wakiso-Bukasa-24h'!H66)</f>
        <v>0</v>
      </c>
      <c r="I66" s="49">
        <f>AVERAGE('26.09 Wakiso-Bukasa'!I66,'28.09 Wakiso-Bukasa-24h'!I66)</f>
        <v>1</v>
      </c>
      <c r="J66" s="49">
        <f>AVERAGE('26.09 Wakiso-Bukasa'!J66,'28.09 Wakiso-Bukasa-24h'!J66)</f>
        <v>0.5</v>
      </c>
      <c r="K66" s="49">
        <f>AVERAGE('26.09 Wakiso-Bukasa'!K66,'28.09 Wakiso-Bukasa-24h'!K66)</f>
        <v>0</v>
      </c>
      <c r="L66" s="49">
        <f>AVERAGE('26.09 Wakiso-Bukasa'!L66,'28.09 Wakiso-Bukasa-24h'!L66)</f>
        <v>0</v>
      </c>
      <c r="M66" s="49">
        <f>AVERAGE('26.09 Wakiso-Bukasa'!M66,'28.09 Wakiso-Bukasa-24h'!M66)</f>
        <v>14</v>
      </c>
      <c r="N66" s="49">
        <f>AVERAGE('26.09 Wakiso-Bukasa'!N66,'28.09 Wakiso-Bukasa-24h'!N66)</f>
        <v>0</v>
      </c>
      <c r="O66" s="15">
        <f t="shared" si="0"/>
        <v>9</v>
      </c>
      <c r="P66" s="15">
        <f t="shared" si="1"/>
        <v>23</v>
      </c>
      <c r="R66" s="8"/>
      <c r="T66"/>
    </row>
    <row r="67" spans="2:20" ht="23.1" customHeight="1" x14ac:dyDescent="0.25">
      <c r="B67" s="23" t="s">
        <v>104</v>
      </c>
      <c r="C67" s="49">
        <f>AVERAGE('26.09 Wakiso-Bukasa'!C67,'28.09 Wakiso-Bukasa-24h'!C67)</f>
        <v>6</v>
      </c>
      <c r="D67" s="49">
        <f>AVERAGE('26.09 Wakiso-Bukasa'!D67,'28.09 Wakiso-Bukasa-24h'!D67)</f>
        <v>0</v>
      </c>
      <c r="E67" s="49">
        <f>AVERAGE('26.09 Wakiso-Bukasa'!E67,'28.09 Wakiso-Bukasa-24h'!E67)</f>
        <v>1</v>
      </c>
      <c r="F67" s="49">
        <f>AVERAGE('26.09 Wakiso-Bukasa'!F67,'28.09 Wakiso-Bukasa-24h'!F67)</f>
        <v>0.5</v>
      </c>
      <c r="G67" s="49">
        <f>AVERAGE('26.09 Wakiso-Bukasa'!G67,'28.09 Wakiso-Bukasa-24h'!G67)</f>
        <v>0</v>
      </c>
      <c r="H67" s="49">
        <f>AVERAGE('26.09 Wakiso-Bukasa'!H67,'28.09 Wakiso-Bukasa-24h'!H67)</f>
        <v>0</v>
      </c>
      <c r="I67" s="49">
        <f>AVERAGE('26.09 Wakiso-Bukasa'!I67,'28.09 Wakiso-Bukasa-24h'!I67)</f>
        <v>1</v>
      </c>
      <c r="J67" s="49">
        <f>AVERAGE('26.09 Wakiso-Bukasa'!J67,'28.09 Wakiso-Bukasa-24h'!J67)</f>
        <v>0</v>
      </c>
      <c r="K67" s="49">
        <f>AVERAGE('26.09 Wakiso-Bukasa'!K67,'28.09 Wakiso-Bukasa-24h'!K67)</f>
        <v>0</v>
      </c>
      <c r="L67" s="49">
        <f>AVERAGE('26.09 Wakiso-Bukasa'!L67,'28.09 Wakiso-Bukasa-24h'!L67)</f>
        <v>0</v>
      </c>
      <c r="M67" s="49">
        <f>AVERAGE('26.09 Wakiso-Bukasa'!M67,'28.09 Wakiso-Bukasa-24h'!M67)</f>
        <v>8</v>
      </c>
      <c r="N67" s="49">
        <f>AVERAGE('26.09 Wakiso-Bukasa'!N67,'28.09 Wakiso-Bukasa-24h'!N67)</f>
        <v>0</v>
      </c>
      <c r="O67" s="15">
        <f t="shared" si="0"/>
        <v>8.5</v>
      </c>
      <c r="P67" s="15">
        <f t="shared" si="1"/>
        <v>16.5</v>
      </c>
      <c r="R67" s="8"/>
      <c r="T67"/>
    </row>
    <row r="68" spans="2:20" ht="23.1" customHeight="1" x14ac:dyDescent="0.25">
      <c r="B68" s="23" t="s">
        <v>105</v>
      </c>
      <c r="C68" s="49">
        <f>AVERAGE('26.09 Wakiso-Bukasa'!C68,'28.09 Wakiso-Bukasa-24h'!C68)</f>
        <v>2.5</v>
      </c>
      <c r="D68" s="49">
        <f>AVERAGE('26.09 Wakiso-Bukasa'!D68,'28.09 Wakiso-Bukasa-24h'!D68)</f>
        <v>0</v>
      </c>
      <c r="E68" s="49">
        <f>AVERAGE('26.09 Wakiso-Bukasa'!E68,'28.09 Wakiso-Bukasa-24h'!E68)</f>
        <v>0</v>
      </c>
      <c r="F68" s="49">
        <f>AVERAGE('26.09 Wakiso-Bukasa'!F68,'28.09 Wakiso-Bukasa-24h'!F68)</f>
        <v>0.5</v>
      </c>
      <c r="G68" s="49">
        <f>AVERAGE('26.09 Wakiso-Bukasa'!G68,'28.09 Wakiso-Bukasa-24h'!G68)</f>
        <v>0</v>
      </c>
      <c r="H68" s="49">
        <f>AVERAGE('26.09 Wakiso-Bukasa'!H68,'28.09 Wakiso-Bukasa-24h'!H68)</f>
        <v>0</v>
      </c>
      <c r="I68" s="49">
        <f>AVERAGE('26.09 Wakiso-Bukasa'!I68,'28.09 Wakiso-Bukasa-24h'!I68)</f>
        <v>0</v>
      </c>
      <c r="J68" s="49">
        <f>AVERAGE('26.09 Wakiso-Bukasa'!J68,'28.09 Wakiso-Bukasa-24h'!J68)</f>
        <v>0.5</v>
      </c>
      <c r="K68" s="49">
        <f>AVERAGE('26.09 Wakiso-Bukasa'!K68,'28.09 Wakiso-Bukasa-24h'!K68)</f>
        <v>0</v>
      </c>
      <c r="L68" s="49">
        <f>AVERAGE('26.09 Wakiso-Bukasa'!L68,'28.09 Wakiso-Bukasa-24h'!L68)</f>
        <v>0</v>
      </c>
      <c r="M68" s="49">
        <f>AVERAGE('26.09 Wakiso-Bukasa'!M68,'28.09 Wakiso-Bukasa-24h'!M68)</f>
        <v>5.5</v>
      </c>
      <c r="N68" s="49">
        <f>AVERAGE('26.09 Wakiso-Bukasa'!N68,'28.09 Wakiso-Bukasa-24h'!N68)</f>
        <v>0</v>
      </c>
      <c r="O68" s="15">
        <f t="shared" si="0"/>
        <v>3.5</v>
      </c>
      <c r="P68" s="15">
        <f t="shared" si="1"/>
        <v>9</v>
      </c>
      <c r="R68" s="8"/>
      <c r="T68"/>
    </row>
    <row r="69" spans="2:20" ht="23.1" customHeight="1" x14ac:dyDescent="0.25">
      <c r="B69" s="23" t="s">
        <v>106</v>
      </c>
      <c r="C69" s="49">
        <f>AVERAGE('26.09 Wakiso-Bukasa'!C69,'28.09 Wakiso-Bukasa-24h'!C69)</f>
        <v>3</v>
      </c>
      <c r="D69" s="49">
        <f>AVERAGE('26.09 Wakiso-Bukasa'!D69,'28.09 Wakiso-Bukasa-24h'!D69)</f>
        <v>0</v>
      </c>
      <c r="E69" s="49">
        <f>AVERAGE('26.09 Wakiso-Bukasa'!E69,'28.09 Wakiso-Bukasa-24h'!E69)</f>
        <v>3</v>
      </c>
      <c r="F69" s="49">
        <f>AVERAGE('26.09 Wakiso-Bukasa'!F69,'28.09 Wakiso-Bukasa-24h'!F69)</f>
        <v>1</v>
      </c>
      <c r="G69" s="49">
        <f>AVERAGE('26.09 Wakiso-Bukasa'!G69,'28.09 Wakiso-Bukasa-24h'!G69)</f>
        <v>0</v>
      </c>
      <c r="H69" s="49">
        <f>AVERAGE('26.09 Wakiso-Bukasa'!H69,'28.09 Wakiso-Bukasa-24h'!H69)</f>
        <v>0</v>
      </c>
      <c r="I69" s="49">
        <f>AVERAGE('26.09 Wakiso-Bukasa'!I69,'28.09 Wakiso-Bukasa-24h'!I69)</f>
        <v>0.5</v>
      </c>
      <c r="J69" s="49">
        <f>AVERAGE('26.09 Wakiso-Bukasa'!J69,'28.09 Wakiso-Bukasa-24h'!J69)</f>
        <v>0</v>
      </c>
      <c r="K69" s="49">
        <f>AVERAGE('26.09 Wakiso-Bukasa'!K69,'28.09 Wakiso-Bukasa-24h'!K69)</f>
        <v>0.5</v>
      </c>
      <c r="L69" s="49">
        <f>AVERAGE('26.09 Wakiso-Bukasa'!L69,'28.09 Wakiso-Bukasa-24h'!L69)</f>
        <v>0</v>
      </c>
      <c r="M69" s="49">
        <f>AVERAGE('26.09 Wakiso-Bukasa'!M69,'28.09 Wakiso-Bukasa-24h'!M69)</f>
        <v>2.5</v>
      </c>
      <c r="N69" s="49">
        <f>AVERAGE('26.09 Wakiso-Bukasa'!N69,'28.09 Wakiso-Bukasa-24h'!N69)</f>
        <v>0</v>
      </c>
      <c r="O69" s="15">
        <f t="shared" si="0"/>
        <v>8</v>
      </c>
      <c r="P69" s="15">
        <f t="shared" si="1"/>
        <v>10.5</v>
      </c>
      <c r="R69" s="8"/>
      <c r="T69"/>
    </row>
    <row r="70" spans="2:20" ht="23.1" customHeight="1" x14ac:dyDescent="0.25">
      <c r="B70" s="23" t="s">
        <v>110</v>
      </c>
      <c r="C70" s="49">
        <f>AVERAGE('26.09 Wakiso-Bukasa'!C70,'28.09 Wakiso-Bukasa-24h'!C70)</f>
        <v>2</v>
      </c>
      <c r="D70" s="49">
        <f>AVERAGE('26.09 Wakiso-Bukasa'!D70,'28.09 Wakiso-Bukasa-24h'!D70)</f>
        <v>0.5</v>
      </c>
      <c r="E70" s="49">
        <f>AVERAGE('26.09 Wakiso-Bukasa'!E70,'28.09 Wakiso-Bukasa-24h'!E70)</f>
        <v>0</v>
      </c>
      <c r="F70" s="49">
        <f>AVERAGE('26.09 Wakiso-Bukasa'!F70,'28.09 Wakiso-Bukasa-24h'!F70)</f>
        <v>1</v>
      </c>
      <c r="G70" s="49">
        <f>AVERAGE('26.09 Wakiso-Bukasa'!G70,'28.09 Wakiso-Bukasa-24h'!G70)</f>
        <v>0</v>
      </c>
      <c r="H70" s="49">
        <f>AVERAGE('26.09 Wakiso-Bukasa'!H70,'28.09 Wakiso-Bukasa-24h'!H70)</f>
        <v>0</v>
      </c>
      <c r="I70" s="49">
        <f>AVERAGE('26.09 Wakiso-Bukasa'!I70,'28.09 Wakiso-Bukasa-24h'!I70)</f>
        <v>1.5</v>
      </c>
      <c r="J70" s="49">
        <f>AVERAGE('26.09 Wakiso-Bukasa'!J70,'28.09 Wakiso-Bukasa-24h'!J70)</f>
        <v>0</v>
      </c>
      <c r="K70" s="49">
        <f>AVERAGE('26.09 Wakiso-Bukasa'!K70,'28.09 Wakiso-Bukasa-24h'!K70)</f>
        <v>0.5</v>
      </c>
      <c r="L70" s="49">
        <f>AVERAGE('26.09 Wakiso-Bukasa'!L70,'28.09 Wakiso-Bukasa-24h'!L70)</f>
        <v>0</v>
      </c>
      <c r="M70" s="49">
        <f>AVERAGE('26.09 Wakiso-Bukasa'!M70,'28.09 Wakiso-Bukasa-24h'!M70)</f>
        <v>8.5</v>
      </c>
      <c r="N70" s="49">
        <f>AVERAGE('26.09 Wakiso-Bukasa'!N70,'28.09 Wakiso-Bukasa-24h'!N70)</f>
        <v>0</v>
      </c>
      <c r="O70" s="15">
        <f t="shared" si="0"/>
        <v>5.5</v>
      </c>
      <c r="P70" s="15">
        <f t="shared" si="1"/>
        <v>14</v>
      </c>
      <c r="R70" s="8"/>
      <c r="T70"/>
    </row>
    <row r="71" spans="2:20" ht="23.1" customHeight="1" x14ac:dyDescent="0.25">
      <c r="B71" s="23" t="s">
        <v>111</v>
      </c>
      <c r="C71" s="49">
        <f>AVERAGE('26.09 Wakiso-Bukasa'!C71,'28.09 Wakiso-Bukasa-24h'!C71)</f>
        <v>2.5</v>
      </c>
      <c r="D71" s="49">
        <f>AVERAGE('26.09 Wakiso-Bukasa'!D71,'28.09 Wakiso-Bukasa-24h'!D71)</f>
        <v>0</v>
      </c>
      <c r="E71" s="49">
        <f>AVERAGE('26.09 Wakiso-Bukasa'!E71,'28.09 Wakiso-Bukasa-24h'!E71)</f>
        <v>0</v>
      </c>
      <c r="F71" s="49">
        <f>AVERAGE('26.09 Wakiso-Bukasa'!F71,'28.09 Wakiso-Bukasa-24h'!F71)</f>
        <v>1.5</v>
      </c>
      <c r="G71" s="49">
        <f>AVERAGE('26.09 Wakiso-Bukasa'!G71,'28.09 Wakiso-Bukasa-24h'!G71)</f>
        <v>0</v>
      </c>
      <c r="H71" s="49">
        <f>AVERAGE('26.09 Wakiso-Bukasa'!H71,'28.09 Wakiso-Bukasa-24h'!H71)</f>
        <v>0</v>
      </c>
      <c r="I71" s="49">
        <f>AVERAGE('26.09 Wakiso-Bukasa'!I71,'28.09 Wakiso-Bukasa-24h'!I71)</f>
        <v>0</v>
      </c>
      <c r="J71" s="49">
        <f>AVERAGE('26.09 Wakiso-Bukasa'!J71,'28.09 Wakiso-Bukasa-24h'!J71)</f>
        <v>0</v>
      </c>
      <c r="K71" s="49">
        <f>AVERAGE('26.09 Wakiso-Bukasa'!K71,'28.09 Wakiso-Bukasa-24h'!K71)</f>
        <v>0</v>
      </c>
      <c r="L71" s="49">
        <f>AVERAGE('26.09 Wakiso-Bukasa'!L71,'28.09 Wakiso-Bukasa-24h'!L71)</f>
        <v>0</v>
      </c>
      <c r="M71" s="49">
        <f>AVERAGE('26.09 Wakiso-Bukasa'!M71,'28.09 Wakiso-Bukasa-24h'!M71)</f>
        <v>8.5</v>
      </c>
      <c r="N71" s="49">
        <f>AVERAGE('26.09 Wakiso-Bukasa'!N71,'28.09 Wakiso-Bukasa-24h'!N71)</f>
        <v>0</v>
      </c>
      <c r="O71" s="15">
        <f t="shared" si="0"/>
        <v>4</v>
      </c>
      <c r="P71" s="15">
        <f t="shared" si="1"/>
        <v>12.5</v>
      </c>
      <c r="R71" s="8"/>
      <c r="T71"/>
    </row>
    <row r="72" spans="2:20" ht="23.1" customHeight="1" x14ac:dyDescent="0.25">
      <c r="B72" s="23" t="s">
        <v>112</v>
      </c>
      <c r="C72" s="49">
        <f>AVERAGE('26.09 Wakiso-Bukasa'!C72,'28.09 Wakiso-Bukasa-24h'!C72)</f>
        <v>4</v>
      </c>
      <c r="D72" s="49">
        <f>AVERAGE('26.09 Wakiso-Bukasa'!D72,'28.09 Wakiso-Bukasa-24h'!D72)</f>
        <v>0</v>
      </c>
      <c r="E72" s="49">
        <f>AVERAGE('26.09 Wakiso-Bukasa'!E72,'28.09 Wakiso-Bukasa-24h'!E72)</f>
        <v>1</v>
      </c>
      <c r="F72" s="49">
        <f>AVERAGE('26.09 Wakiso-Bukasa'!F72,'28.09 Wakiso-Bukasa-24h'!F72)</f>
        <v>1</v>
      </c>
      <c r="G72" s="49">
        <f>AVERAGE('26.09 Wakiso-Bukasa'!G72,'28.09 Wakiso-Bukasa-24h'!G72)</f>
        <v>0</v>
      </c>
      <c r="H72" s="49">
        <f>AVERAGE('26.09 Wakiso-Bukasa'!H72,'28.09 Wakiso-Bukasa-24h'!H72)</f>
        <v>0</v>
      </c>
      <c r="I72" s="49">
        <f>AVERAGE('26.09 Wakiso-Bukasa'!I72,'28.09 Wakiso-Bukasa-24h'!I72)</f>
        <v>0</v>
      </c>
      <c r="J72" s="49">
        <f>AVERAGE('26.09 Wakiso-Bukasa'!J72,'28.09 Wakiso-Bukasa-24h'!J72)</f>
        <v>0</v>
      </c>
      <c r="K72" s="49">
        <f>AVERAGE('26.09 Wakiso-Bukasa'!K72,'28.09 Wakiso-Bukasa-24h'!K72)</f>
        <v>0</v>
      </c>
      <c r="L72" s="49">
        <f>AVERAGE('26.09 Wakiso-Bukasa'!L72,'28.09 Wakiso-Bukasa-24h'!L72)</f>
        <v>0</v>
      </c>
      <c r="M72" s="49">
        <f>AVERAGE('26.09 Wakiso-Bukasa'!M72,'28.09 Wakiso-Bukasa-24h'!M72)</f>
        <v>10.5</v>
      </c>
      <c r="N72" s="49">
        <f>AVERAGE('26.09 Wakiso-Bukasa'!N72,'28.09 Wakiso-Bukasa-24h'!N72)</f>
        <v>0</v>
      </c>
      <c r="O72" s="15">
        <f t="shared" si="0"/>
        <v>6</v>
      </c>
      <c r="P72" s="15">
        <f t="shared" si="1"/>
        <v>16.5</v>
      </c>
      <c r="R72" s="8"/>
      <c r="T72"/>
    </row>
    <row r="73" spans="2:20" ht="23.1" customHeight="1" x14ac:dyDescent="0.25">
      <c r="B73" s="23" t="s">
        <v>113</v>
      </c>
      <c r="C73" s="49">
        <f>AVERAGE('26.09 Wakiso-Bukasa'!C73,'28.09 Wakiso-Bukasa-24h'!C73)</f>
        <v>1</v>
      </c>
      <c r="D73" s="49">
        <f>AVERAGE('26.09 Wakiso-Bukasa'!D73,'28.09 Wakiso-Bukasa-24h'!D73)</f>
        <v>1</v>
      </c>
      <c r="E73" s="49">
        <f>AVERAGE('26.09 Wakiso-Bukasa'!E73,'28.09 Wakiso-Bukasa-24h'!E73)</f>
        <v>0.5</v>
      </c>
      <c r="F73" s="49">
        <f>AVERAGE('26.09 Wakiso-Bukasa'!F73,'28.09 Wakiso-Bukasa-24h'!F73)</f>
        <v>0.5</v>
      </c>
      <c r="G73" s="49">
        <f>AVERAGE('26.09 Wakiso-Bukasa'!G73,'28.09 Wakiso-Bukasa-24h'!G73)</f>
        <v>0</v>
      </c>
      <c r="H73" s="49">
        <f>AVERAGE('26.09 Wakiso-Bukasa'!H73,'28.09 Wakiso-Bukasa-24h'!H73)</f>
        <v>0</v>
      </c>
      <c r="I73" s="49">
        <f>AVERAGE('26.09 Wakiso-Bukasa'!I73,'28.09 Wakiso-Bukasa-24h'!I73)</f>
        <v>0.5</v>
      </c>
      <c r="J73" s="49">
        <f>AVERAGE('26.09 Wakiso-Bukasa'!J73,'28.09 Wakiso-Bukasa-24h'!J73)</f>
        <v>0</v>
      </c>
      <c r="K73" s="49">
        <f>AVERAGE('26.09 Wakiso-Bukasa'!K73,'28.09 Wakiso-Bukasa-24h'!K73)</f>
        <v>0</v>
      </c>
      <c r="L73" s="49">
        <f>AVERAGE('26.09 Wakiso-Bukasa'!L73,'28.09 Wakiso-Bukasa-24h'!L73)</f>
        <v>0</v>
      </c>
      <c r="M73" s="49">
        <f>AVERAGE('26.09 Wakiso-Bukasa'!M73,'28.09 Wakiso-Bukasa-24h'!M73)</f>
        <v>3</v>
      </c>
      <c r="N73" s="49">
        <f>AVERAGE('26.09 Wakiso-Bukasa'!N73,'28.09 Wakiso-Bukasa-24h'!N73)</f>
        <v>0</v>
      </c>
      <c r="O73" s="15">
        <f t="shared" si="0"/>
        <v>3.5</v>
      </c>
      <c r="P73" s="15">
        <f t="shared" si="1"/>
        <v>6.5</v>
      </c>
      <c r="R73" s="8"/>
      <c r="T73"/>
    </row>
    <row r="74" spans="2:20" ht="23.1" customHeight="1" x14ac:dyDescent="0.25">
      <c r="B74" s="23" t="s">
        <v>114</v>
      </c>
      <c r="C74" s="49">
        <f>AVERAGE('26.09 Wakiso-Bukasa'!C74,'28.09 Wakiso-Bukasa-24h'!C74)</f>
        <v>1.5</v>
      </c>
      <c r="D74" s="49">
        <f>AVERAGE('26.09 Wakiso-Bukasa'!D74,'28.09 Wakiso-Bukasa-24h'!D74)</f>
        <v>0</v>
      </c>
      <c r="E74" s="49">
        <f>AVERAGE('26.09 Wakiso-Bukasa'!E74,'28.09 Wakiso-Bukasa-24h'!E74)</f>
        <v>0.5</v>
      </c>
      <c r="F74" s="49">
        <f>AVERAGE('26.09 Wakiso-Bukasa'!F74,'28.09 Wakiso-Bukasa-24h'!F74)</f>
        <v>0.5</v>
      </c>
      <c r="G74" s="49">
        <f>AVERAGE('26.09 Wakiso-Bukasa'!G74,'28.09 Wakiso-Bukasa-24h'!G74)</f>
        <v>0</v>
      </c>
      <c r="H74" s="49">
        <f>AVERAGE('26.09 Wakiso-Bukasa'!H74,'28.09 Wakiso-Bukasa-24h'!H74)</f>
        <v>0</v>
      </c>
      <c r="I74" s="49">
        <f>AVERAGE('26.09 Wakiso-Bukasa'!I74,'28.09 Wakiso-Bukasa-24h'!I74)</f>
        <v>0</v>
      </c>
      <c r="J74" s="49">
        <f>AVERAGE('26.09 Wakiso-Bukasa'!J74,'28.09 Wakiso-Bukasa-24h'!J74)</f>
        <v>0</v>
      </c>
      <c r="K74" s="49">
        <f>AVERAGE('26.09 Wakiso-Bukasa'!K74,'28.09 Wakiso-Bukasa-24h'!K74)</f>
        <v>0</v>
      </c>
      <c r="L74" s="49">
        <f>AVERAGE('26.09 Wakiso-Bukasa'!L74,'28.09 Wakiso-Bukasa-24h'!L74)</f>
        <v>0</v>
      </c>
      <c r="M74" s="49">
        <f>AVERAGE('26.09 Wakiso-Bukasa'!M74,'28.09 Wakiso-Bukasa-24h'!M74)</f>
        <v>3.5</v>
      </c>
      <c r="N74" s="49">
        <f>AVERAGE('26.09 Wakiso-Bukasa'!N74,'28.09 Wakiso-Bukasa-24h'!N74)</f>
        <v>0</v>
      </c>
      <c r="O74" s="15">
        <f t="shared" ref="O74:O105" si="23">SUM(C74:L74,N74)</f>
        <v>2.5</v>
      </c>
      <c r="P74" s="15">
        <f t="shared" ref="P74:P105" si="24">SUM(C74:N74)</f>
        <v>6</v>
      </c>
      <c r="R74" s="8"/>
      <c r="T74"/>
    </row>
    <row r="75" spans="2:20" ht="23.1" customHeight="1" x14ac:dyDescent="0.25">
      <c r="B75" s="23" t="s">
        <v>115</v>
      </c>
      <c r="C75" s="49">
        <f>AVERAGE('26.09 Wakiso-Bukasa'!C75,'28.09 Wakiso-Bukasa-24h'!C75)</f>
        <v>3</v>
      </c>
      <c r="D75" s="49">
        <f>AVERAGE('26.09 Wakiso-Bukasa'!D75,'28.09 Wakiso-Bukasa-24h'!D75)</f>
        <v>0.5</v>
      </c>
      <c r="E75" s="49">
        <f>AVERAGE('26.09 Wakiso-Bukasa'!E75,'28.09 Wakiso-Bukasa-24h'!E75)</f>
        <v>0</v>
      </c>
      <c r="F75" s="49">
        <f>AVERAGE('26.09 Wakiso-Bukasa'!F75,'28.09 Wakiso-Bukasa-24h'!F75)</f>
        <v>0.5</v>
      </c>
      <c r="G75" s="49">
        <f>AVERAGE('26.09 Wakiso-Bukasa'!G75,'28.09 Wakiso-Bukasa-24h'!G75)</f>
        <v>0</v>
      </c>
      <c r="H75" s="49">
        <f>AVERAGE('26.09 Wakiso-Bukasa'!H75,'28.09 Wakiso-Bukasa-24h'!H75)</f>
        <v>0</v>
      </c>
      <c r="I75" s="49">
        <f>AVERAGE('26.09 Wakiso-Bukasa'!I75,'28.09 Wakiso-Bukasa-24h'!I75)</f>
        <v>1</v>
      </c>
      <c r="J75" s="49">
        <f>AVERAGE('26.09 Wakiso-Bukasa'!J75,'28.09 Wakiso-Bukasa-24h'!J75)</f>
        <v>0</v>
      </c>
      <c r="K75" s="49">
        <f>AVERAGE('26.09 Wakiso-Bukasa'!K75,'28.09 Wakiso-Bukasa-24h'!K75)</f>
        <v>0</v>
      </c>
      <c r="L75" s="49">
        <f>AVERAGE('26.09 Wakiso-Bukasa'!L75,'28.09 Wakiso-Bukasa-24h'!L75)</f>
        <v>0</v>
      </c>
      <c r="M75" s="49">
        <f>AVERAGE('26.09 Wakiso-Bukasa'!M75,'28.09 Wakiso-Bukasa-24h'!M75)</f>
        <v>6</v>
      </c>
      <c r="N75" s="49">
        <f>AVERAGE('26.09 Wakiso-Bukasa'!N75,'28.09 Wakiso-Bukasa-24h'!N75)</f>
        <v>0</v>
      </c>
      <c r="O75" s="15">
        <f t="shared" si="23"/>
        <v>5</v>
      </c>
      <c r="P75" s="15">
        <f t="shared" si="24"/>
        <v>11</v>
      </c>
      <c r="R75" s="8"/>
      <c r="T75"/>
    </row>
    <row r="76" spans="2:20" ht="23.1" customHeight="1" x14ac:dyDescent="0.25">
      <c r="B76" s="23" t="s">
        <v>116</v>
      </c>
      <c r="C76" s="49">
        <f>AVERAGE('26.09 Wakiso-Bukasa'!C76,'28.09 Wakiso-Bukasa-24h'!C76)</f>
        <v>2.5</v>
      </c>
      <c r="D76" s="49">
        <f>AVERAGE('26.09 Wakiso-Bukasa'!D76,'28.09 Wakiso-Bukasa-24h'!D76)</f>
        <v>0</v>
      </c>
      <c r="E76" s="49">
        <f>AVERAGE('26.09 Wakiso-Bukasa'!E76,'28.09 Wakiso-Bukasa-24h'!E76)</f>
        <v>0.5</v>
      </c>
      <c r="F76" s="49">
        <f>AVERAGE('26.09 Wakiso-Bukasa'!F76,'28.09 Wakiso-Bukasa-24h'!F76)</f>
        <v>0.5</v>
      </c>
      <c r="G76" s="49">
        <f>AVERAGE('26.09 Wakiso-Bukasa'!G76,'28.09 Wakiso-Bukasa-24h'!G76)</f>
        <v>0</v>
      </c>
      <c r="H76" s="49">
        <f>AVERAGE('26.09 Wakiso-Bukasa'!H76,'28.09 Wakiso-Bukasa-24h'!H76)</f>
        <v>0</v>
      </c>
      <c r="I76" s="49">
        <f>AVERAGE('26.09 Wakiso-Bukasa'!I76,'28.09 Wakiso-Bukasa-24h'!I76)</f>
        <v>1</v>
      </c>
      <c r="J76" s="49">
        <f>AVERAGE('26.09 Wakiso-Bukasa'!J76,'28.09 Wakiso-Bukasa-24h'!J76)</f>
        <v>0</v>
      </c>
      <c r="K76" s="49">
        <f>AVERAGE('26.09 Wakiso-Bukasa'!K76,'28.09 Wakiso-Bukasa-24h'!K76)</f>
        <v>0.5</v>
      </c>
      <c r="L76" s="49">
        <f>AVERAGE('26.09 Wakiso-Bukasa'!L76,'28.09 Wakiso-Bukasa-24h'!L76)</f>
        <v>0</v>
      </c>
      <c r="M76" s="49">
        <f>AVERAGE('26.09 Wakiso-Bukasa'!M76,'28.09 Wakiso-Bukasa-24h'!M76)</f>
        <v>4</v>
      </c>
      <c r="N76" s="49">
        <f>AVERAGE('26.09 Wakiso-Bukasa'!N76,'28.09 Wakiso-Bukasa-24h'!N76)</f>
        <v>0</v>
      </c>
      <c r="O76" s="15">
        <f t="shared" si="23"/>
        <v>5</v>
      </c>
      <c r="P76" s="15">
        <f t="shared" si="24"/>
        <v>9</v>
      </c>
      <c r="R76" s="8"/>
      <c r="T76"/>
    </row>
    <row r="77" spans="2:20" ht="23.1" customHeight="1" x14ac:dyDescent="0.25">
      <c r="B77" s="23" t="s">
        <v>117</v>
      </c>
      <c r="C77" s="49">
        <f>AVERAGE('26.09 Wakiso-Bukasa'!C77,'28.09 Wakiso-Bukasa-24h'!C77)</f>
        <v>2.5</v>
      </c>
      <c r="D77" s="49">
        <f>AVERAGE('26.09 Wakiso-Bukasa'!D77,'28.09 Wakiso-Bukasa-24h'!D77)</f>
        <v>1</v>
      </c>
      <c r="E77" s="49">
        <f>AVERAGE('26.09 Wakiso-Bukasa'!E77,'28.09 Wakiso-Bukasa-24h'!E77)</f>
        <v>0.5</v>
      </c>
      <c r="F77" s="49">
        <f>AVERAGE('26.09 Wakiso-Bukasa'!F77,'28.09 Wakiso-Bukasa-24h'!F77)</f>
        <v>0</v>
      </c>
      <c r="G77" s="49">
        <f>AVERAGE('26.09 Wakiso-Bukasa'!G77,'28.09 Wakiso-Bukasa-24h'!G77)</f>
        <v>0</v>
      </c>
      <c r="H77" s="49">
        <f>AVERAGE('26.09 Wakiso-Bukasa'!H77,'28.09 Wakiso-Bukasa-24h'!H77)</f>
        <v>0</v>
      </c>
      <c r="I77" s="49">
        <f>AVERAGE('26.09 Wakiso-Bukasa'!I77,'28.09 Wakiso-Bukasa-24h'!I77)</f>
        <v>0</v>
      </c>
      <c r="J77" s="49">
        <f>AVERAGE('26.09 Wakiso-Bukasa'!J77,'28.09 Wakiso-Bukasa-24h'!J77)</f>
        <v>0</v>
      </c>
      <c r="K77" s="49">
        <f>AVERAGE('26.09 Wakiso-Bukasa'!K77,'28.09 Wakiso-Bukasa-24h'!K77)</f>
        <v>0</v>
      </c>
      <c r="L77" s="49">
        <f>AVERAGE('26.09 Wakiso-Bukasa'!L77,'28.09 Wakiso-Bukasa-24h'!L77)</f>
        <v>0</v>
      </c>
      <c r="M77" s="49">
        <f>AVERAGE('26.09 Wakiso-Bukasa'!M77,'28.09 Wakiso-Bukasa-24h'!M77)</f>
        <v>3</v>
      </c>
      <c r="N77" s="49">
        <f>AVERAGE('26.09 Wakiso-Bukasa'!N77,'28.09 Wakiso-Bukasa-24h'!N77)</f>
        <v>0</v>
      </c>
      <c r="O77" s="15">
        <f t="shared" si="23"/>
        <v>4</v>
      </c>
      <c r="P77" s="15">
        <f t="shared" si="24"/>
        <v>7</v>
      </c>
      <c r="R77" s="8"/>
      <c r="T77"/>
    </row>
    <row r="78" spans="2:20" ht="23.1" customHeight="1" x14ac:dyDescent="0.25">
      <c r="B78" s="24" t="s">
        <v>118</v>
      </c>
      <c r="C78" s="49">
        <f>AVERAGE('26.09 Wakiso-Bukasa'!C78,'28.09 Wakiso-Bukasa-24h'!C78)</f>
        <v>2</v>
      </c>
      <c r="D78" s="49">
        <f>AVERAGE('26.09 Wakiso-Bukasa'!D78,'28.09 Wakiso-Bukasa-24h'!D78)</f>
        <v>0.5</v>
      </c>
      <c r="E78" s="49">
        <f>AVERAGE('26.09 Wakiso-Bukasa'!E78,'28.09 Wakiso-Bukasa-24h'!E78)</f>
        <v>0</v>
      </c>
      <c r="F78" s="49">
        <f>AVERAGE('26.09 Wakiso-Bukasa'!F78,'28.09 Wakiso-Bukasa-24h'!F78)</f>
        <v>0.5</v>
      </c>
      <c r="G78" s="49">
        <f>AVERAGE('26.09 Wakiso-Bukasa'!G78,'28.09 Wakiso-Bukasa-24h'!G78)</f>
        <v>0</v>
      </c>
      <c r="H78" s="49">
        <f>AVERAGE('26.09 Wakiso-Bukasa'!H78,'28.09 Wakiso-Bukasa-24h'!H78)</f>
        <v>0</v>
      </c>
      <c r="I78" s="49">
        <f>AVERAGE('26.09 Wakiso-Bukasa'!I78,'28.09 Wakiso-Bukasa-24h'!I78)</f>
        <v>0</v>
      </c>
      <c r="J78" s="49">
        <f>AVERAGE('26.09 Wakiso-Bukasa'!J78,'28.09 Wakiso-Bukasa-24h'!J78)</f>
        <v>0</v>
      </c>
      <c r="K78" s="49">
        <f>AVERAGE('26.09 Wakiso-Bukasa'!K78,'28.09 Wakiso-Bukasa-24h'!K78)</f>
        <v>0</v>
      </c>
      <c r="L78" s="49">
        <f>AVERAGE('26.09 Wakiso-Bukasa'!L78,'28.09 Wakiso-Bukasa-24h'!L78)</f>
        <v>0</v>
      </c>
      <c r="M78" s="49">
        <f>AVERAGE('26.09 Wakiso-Bukasa'!M78,'28.09 Wakiso-Bukasa-24h'!M78)</f>
        <v>6</v>
      </c>
      <c r="N78" s="49">
        <f>AVERAGE('26.09 Wakiso-Bukasa'!N78,'28.09 Wakiso-Bukasa-24h'!N78)</f>
        <v>0</v>
      </c>
      <c r="O78" s="15">
        <f t="shared" si="23"/>
        <v>3</v>
      </c>
      <c r="P78" s="15">
        <f t="shared" si="24"/>
        <v>9</v>
      </c>
      <c r="R78" s="8"/>
      <c r="T78"/>
    </row>
    <row r="79" spans="2:20" ht="23.1" customHeight="1" x14ac:dyDescent="0.25">
      <c r="B79" s="23" t="s">
        <v>119</v>
      </c>
      <c r="C79" s="49">
        <f>AVERAGE('26.09 Wakiso-Bukasa'!C79,'28.09 Wakiso-Bukasa-24h'!C79)</f>
        <v>1</v>
      </c>
      <c r="D79" s="49">
        <f>AVERAGE('26.09 Wakiso-Bukasa'!D79,'28.09 Wakiso-Bukasa-24h'!D79)</f>
        <v>0</v>
      </c>
      <c r="E79" s="49">
        <f>AVERAGE('26.09 Wakiso-Bukasa'!E79,'28.09 Wakiso-Bukasa-24h'!E79)</f>
        <v>0.5</v>
      </c>
      <c r="F79" s="49">
        <f>AVERAGE('26.09 Wakiso-Bukasa'!F79,'28.09 Wakiso-Bukasa-24h'!F79)</f>
        <v>0</v>
      </c>
      <c r="G79" s="49">
        <f>AVERAGE('26.09 Wakiso-Bukasa'!G79,'28.09 Wakiso-Bukasa-24h'!G79)</f>
        <v>0</v>
      </c>
      <c r="H79" s="49">
        <f>AVERAGE('26.09 Wakiso-Bukasa'!H79,'28.09 Wakiso-Bukasa-24h'!H79)</f>
        <v>0</v>
      </c>
      <c r="I79" s="49">
        <f>AVERAGE('26.09 Wakiso-Bukasa'!I79,'28.09 Wakiso-Bukasa-24h'!I79)</f>
        <v>3.5</v>
      </c>
      <c r="J79" s="49">
        <f>AVERAGE('26.09 Wakiso-Bukasa'!J79,'28.09 Wakiso-Bukasa-24h'!J79)</f>
        <v>0</v>
      </c>
      <c r="K79" s="49">
        <f>AVERAGE('26.09 Wakiso-Bukasa'!K79,'28.09 Wakiso-Bukasa-24h'!K79)</f>
        <v>0</v>
      </c>
      <c r="L79" s="49">
        <f>AVERAGE('26.09 Wakiso-Bukasa'!L79,'28.09 Wakiso-Bukasa-24h'!L79)</f>
        <v>0</v>
      </c>
      <c r="M79" s="49">
        <f>AVERAGE('26.09 Wakiso-Bukasa'!M79,'28.09 Wakiso-Bukasa-24h'!M79)</f>
        <v>3</v>
      </c>
      <c r="N79" s="49">
        <f>AVERAGE('26.09 Wakiso-Bukasa'!N79,'28.09 Wakiso-Bukasa-24h'!N79)</f>
        <v>0</v>
      </c>
      <c r="O79" s="15">
        <f t="shared" si="23"/>
        <v>5</v>
      </c>
      <c r="P79" s="15">
        <f t="shared" si="24"/>
        <v>8</v>
      </c>
      <c r="R79" s="8"/>
      <c r="T79"/>
    </row>
    <row r="80" spans="2:20" ht="23.1" customHeight="1" x14ac:dyDescent="0.25">
      <c r="B80" s="25" t="s">
        <v>120</v>
      </c>
      <c r="C80" s="49">
        <f>AVERAGE('26.09 Wakiso-Bukasa'!C80,'28.09 Wakiso-Bukasa-24h'!C80)</f>
        <v>3</v>
      </c>
      <c r="D80" s="49">
        <f>AVERAGE('26.09 Wakiso-Bukasa'!D80,'28.09 Wakiso-Bukasa-24h'!D80)</f>
        <v>1.5</v>
      </c>
      <c r="E80" s="49">
        <f>AVERAGE('26.09 Wakiso-Bukasa'!E80,'28.09 Wakiso-Bukasa-24h'!E80)</f>
        <v>0</v>
      </c>
      <c r="F80" s="49">
        <f>AVERAGE('26.09 Wakiso-Bukasa'!F80,'28.09 Wakiso-Bukasa-24h'!F80)</f>
        <v>0</v>
      </c>
      <c r="G80" s="49">
        <f>AVERAGE('26.09 Wakiso-Bukasa'!G80,'28.09 Wakiso-Bukasa-24h'!G80)</f>
        <v>0</v>
      </c>
      <c r="H80" s="49">
        <f>AVERAGE('26.09 Wakiso-Bukasa'!H80,'28.09 Wakiso-Bukasa-24h'!H80)</f>
        <v>0</v>
      </c>
      <c r="I80" s="49">
        <f>AVERAGE('26.09 Wakiso-Bukasa'!I80,'28.09 Wakiso-Bukasa-24h'!I80)</f>
        <v>0.5</v>
      </c>
      <c r="J80" s="49">
        <f>AVERAGE('26.09 Wakiso-Bukasa'!J80,'28.09 Wakiso-Bukasa-24h'!J80)</f>
        <v>0.5</v>
      </c>
      <c r="K80" s="49">
        <f>AVERAGE('26.09 Wakiso-Bukasa'!K80,'28.09 Wakiso-Bukasa-24h'!K80)</f>
        <v>0</v>
      </c>
      <c r="L80" s="49">
        <f>AVERAGE('26.09 Wakiso-Bukasa'!L80,'28.09 Wakiso-Bukasa-24h'!L80)</f>
        <v>0</v>
      </c>
      <c r="M80" s="49">
        <f>AVERAGE('26.09 Wakiso-Bukasa'!M80,'28.09 Wakiso-Bukasa-24h'!M80)</f>
        <v>2</v>
      </c>
      <c r="N80" s="49">
        <f>AVERAGE('26.09 Wakiso-Bukasa'!N80,'28.09 Wakiso-Bukasa-24h'!N80)</f>
        <v>0</v>
      </c>
      <c r="O80" s="15">
        <f t="shared" si="23"/>
        <v>5.5</v>
      </c>
      <c r="P80" s="15">
        <f t="shared" si="24"/>
        <v>7.5</v>
      </c>
      <c r="R80" s="8"/>
      <c r="T80"/>
    </row>
    <row r="81" spans="2:20" ht="23.1" customHeight="1" x14ac:dyDescent="0.25">
      <c r="B81" s="23" t="s">
        <v>121</v>
      </c>
      <c r="C81" s="49">
        <f>AVERAGE('26.09 Wakiso-Bukasa'!C81,'28.09 Wakiso-Bukasa-24h'!C81)</f>
        <v>1.5</v>
      </c>
      <c r="D81" s="49">
        <f>AVERAGE('26.09 Wakiso-Bukasa'!D81,'28.09 Wakiso-Bukasa-24h'!D81)</f>
        <v>0</v>
      </c>
      <c r="E81" s="49">
        <f>AVERAGE('26.09 Wakiso-Bukasa'!E81,'28.09 Wakiso-Bukasa-24h'!E81)</f>
        <v>1</v>
      </c>
      <c r="F81" s="49">
        <f>AVERAGE('26.09 Wakiso-Bukasa'!F81,'28.09 Wakiso-Bukasa-24h'!F81)</f>
        <v>0</v>
      </c>
      <c r="G81" s="49">
        <f>AVERAGE('26.09 Wakiso-Bukasa'!G81,'28.09 Wakiso-Bukasa-24h'!G81)</f>
        <v>0</v>
      </c>
      <c r="H81" s="49">
        <f>AVERAGE('26.09 Wakiso-Bukasa'!H81,'28.09 Wakiso-Bukasa-24h'!H81)</f>
        <v>0.5</v>
      </c>
      <c r="I81" s="49">
        <f>AVERAGE('26.09 Wakiso-Bukasa'!I81,'28.09 Wakiso-Bukasa-24h'!I81)</f>
        <v>0</v>
      </c>
      <c r="J81" s="49">
        <f>AVERAGE('26.09 Wakiso-Bukasa'!J81,'28.09 Wakiso-Bukasa-24h'!J81)</f>
        <v>0.5</v>
      </c>
      <c r="K81" s="49">
        <f>AVERAGE('26.09 Wakiso-Bukasa'!K81,'28.09 Wakiso-Bukasa-24h'!K81)</f>
        <v>0</v>
      </c>
      <c r="L81" s="49">
        <f>AVERAGE('26.09 Wakiso-Bukasa'!L81,'28.09 Wakiso-Bukasa-24h'!L81)</f>
        <v>0</v>
      </c>
      <c r="M81" s="49">
        <f>AVERAGE('26.09 Wakiso-Bukasa'!M81,'28.09 Wakiso-Bukasa-24h'!M81)</f>
        <v>3.5</v>
      </c>
      <c r="N81" s="49">
        <f>AVERAGE('26.09 Wakiso-Bukasa'!N81,'28.09 Wakiso-Bukasa-24h'!N81)</f>
        <v>0</v>
      </c>
      <c r="O81" s="15">
        <f t="shared" si="23"/>
        <v>3.5</v>
      </c>
      <c r="P81" s="15">
        <f t="shared" si="24"/>
        <v>7</v>
      </c>
      <c r="R81" s="8"/>
      <c r="T81"/>
    </row>
    <row r="82" spans="2:20" ht="23.1" customHeight="1" x14ac:dyDescent="0.25">
      <c r="B82" s="24" t="s">
        <v>122</v>
      </c>
      <c r="C82" s="49">
        <f>AVERAGE('26.09 Wakiso-Bukasa'!C82,'28.09 Wakiso-Bukasa-24h'!C82)</f>
        <v>1.5</v>
      </c>
      <c r="D82" s="49">
        <f>AVERAGE('26.09 Wakiso-Bukasa'!D82,'28.09 Wakiso-Bukasa-24h'!D82)</f>
        <v>0.5</v>
      </c>
      <c r="E82" s="49">
        <f>AVERAGE('26.09 Wakiso-Bukasa'!E82,'28.09 Wakiso-Bukasa-24h'!E82)</f>
        <v>0</v>
      </c>
      <c r="F82" s="49">
        <f>AVERAGE('26.09 Wakiso-Bukasa'!F82,'28.09 Wakiso-Bukasa-24h'!F82)</f>
        <v>0.5</v>
      </c>
      <c r="G82" s="49">
        <f>AVERAGE('26.09 Wakiso-Bukasa'!G82,'28.09 Wakiso-Bukasa-24h'!G82)</f>
        <v>0</v>
      </c>
      <c r="H82" s="49">
        <f>AVERAGE('26.09 Wakiso-Bukasa'!H82,'28.09 Wakiso-Bukasa-24h'!H82)</f>
        <v>0</v>
      </c>
      <c r="I82" s="49">
        <f>AVERAGE('26.09 Wakiso-Bukasa'!I82,'28.09 Wakiso-Bukasa-24h'!I82)</f>
        <v>0.5</v>
      </c>
      <c r="J82" s="49">
        <f>AVERAGE('26.09 Wakiso-Bukasa'!J82,'28.09 Wakiso-Bukasa-24h'!J82)</f>
        <v>0</v>
      </c>
      <c r="K82" s="49">
        <f>AVERAGE('26.09 Wakiso-Bukasa'!K82,'28.09 Wakiso-Bukasa-24h'!K82)</f>
        <v>0</v>
      </c>
      <c r="L82" s="49">
        <f>AVERAGE('26.09 Wakiso-Bukasa'!L82,'28.09 Wakiso-Bukasa-24h'!L82)</f>
        <v>0</v>
      </c>
      <c r="M82" s="49">
        <f>AVERAGE('26.09 Wakiso-Bukasa'!M82,'28.09 Wakiso-Bukasa-24h'!M82)</f>
        <v>1.5</v>
      </c>
      <c r="N82" s="49">
        <f>AVERAGE('26.09 Wakiso-Bukasa'!N82,'28.09 Wakiso-Bukasa-24h'!N82)</f>
        <v>0</v>
      </c>
      <c r="O82" s="15">
        <f t="shared" si="23"/>
        <v>3</v>
      </c>
      <c r="P82" s="15">
        <f t="shared" si="24"/>
        <v>4.5</v>
      </c>
      <c r="R82" s="8"/>
      <c r="T82"/>
    </row>
    <row r="83" spans="2:20" ht="23.1" customHeight="1" x14ac:dyDescent="0.25">
      <c r="B83" s="23" t="s">
        <v>123</v>
      </c>
      <c r="C83" s="49">
        <f>AVERAGE('26.09 Wakiso-Bukasa'!C83,'28.09 Wakiso-Bukasa-24h'!C83)</f>
        <v>2</v>
      </c>
      <c r="D83" s="49">
        <f>AVERAGE('26.09 Wakiso-Bukasa'!D83,'28.09 Wakiso-Bukasa-24h'!D83)</f>
        <v>0.5</v>
      </c>
      <c r="E83" s="49">
        <f>AVERAGE('26.09 Wakiso-Bukasa'!E83,'28.09 Wakiso-Bukasa-24h'!E83)</f>
        <v>1</v>
      </c>
      <c r="F83" s="49">
        <f>AVERAGE('26.09 Wakiso-Bukasa'!F83,'28.09 Wakiso-Bukasa-24h'!F83)</f>
        <v>0</v>
      </c>
      <c r="G83" s="49">
        <f>AVERAGE('26.09 Wakiso-Bukasa'!G83,'28.09 Wakiso-Bukasa-24h'!G83)</f>
        <v>0</v>
      </c>
      <c r="H83" s="49">
        <f>AVERAGE('26.09 Wakiso-Bukasa'!H83,'28.09 Wakiso-Bukasa-24h'!H83)</f>
        <v>0</v>
      </c>
      <c r="I83" s="49">
        <f>AVERAGE('26.09 Wakiso-Bukasa'!I83,'28.09 Wakiso-Bukasa-24h'!I83)</f>
        <v>0.5</v>
      </c>
      <c r="J83" s="49">
        <f>AVERAGE('26.09 Wakiso-Bukasa'!J83,'28.09 Wakiso-Bukasa-24h'!J83)</f>
        <v>0.5</v>
      </c>
      <c r="K83" s="49">
        <f>AVERAGE('26.09 Wakiso-Bukasa'!K83,'28.09 Wakiso-Bukasa-24h'!K83)</f>
        <v>0</v>
      </c>
      <c r="L83" s="49">
        <f>AVERAGE('26.09 Wakiso-Bukasa'!L83,'28.09 Wakiso-Bukasa-24h'!L83)</f>
        <v>0</v>
      </c>
      <c r="M83" s="49">
        <f>AVERAGE('26.09 Wakiso-Bukasa'!M83,'28.09 Wakiso-Bukasa-24h'!M83)</f>
        <v>3</v>
      </c>
      <c r="N83" s="49">
        <f>AVERAGE('26.09 Wakiso-Bukasa'!N83,'28.09 Wakiso-Bukasa-24h'!N83)</f>
        <v>0</v>
      </c>
      <c r="O83" s="15">
        <f t="shared" si="23"/>
        <v>4.5</v>
      </c>
      <c r="P83" s="15">
        <f t="shared" si="24"/>
        <v>7.5</v>
      </c>
      <c r="R83" s="8"/>
      <c r="T83"/>
    </row>
    <row r="84" spans="2:20" ht="23.1" customHeight="1" x14ac:dyDescent="0.25">
      <c r="B84" s="25" t="s">
        <v>124</v>
      </c>
      <c r="C84" s="49">
        <f>AVERAGE('26.09 Wakiso-Bukasa'!C84,'28.09 Wakiso-Bukasa-24h'!C84)</f>
        <v>2</v>
      </c>
      <c r="D84" s="49">
        <f>AVERAGE('26.09 Wakiso-Bukasa'!D84,'28.09 Wakiso-Bukasa-24h'!D84)</f>
        <v>1</v>
      </c>
      <c r="E84" s="49">
        <f>AVERAGE('26.09 Wakiso-Bukasa'!E84,'28.09 Wakiso-Bukasa-24h'!E84)</f>
        <v>0.5</v>
      </c>
      <c r="F84" s="49">
        <f>AVERAGE('26.09 Wakiso-Bukasa'!F84,'28.09 Wakiso-Bukasa-24h'!F84)</f>
        <v>0</v>
      </c>
      <c r="G84" s="49">
        <f>AVERAGE('26.09 Wakiso-Bukasa'!G84,'28.09 Wakiso-Bukasa-24h'!G84)</f>
        <v>0</v>
      </c>
      <c r="H84" s="49">
        <f>AVERAGE('26.09 Wakiso-Bukasa'!H84,'28.09 Wakiso-Bukasa-24h'!H84)</f>
        <v>0</v>
      </c>
      <c r="I84" s="49">
        <f>AVERAGE('26.09 Wakiso-Bukasa'!I84,'28.09 Wakiso-Bukasa-24h'!I84)</f>
        <v>0</v>
      </c>
      <c r="J84" s="49">
        <f>AVERAGE('26.09 Wakiso-Bukasa'!J84,'28.09 Wakiso-Bukasa-24h'!J84)</f>
        <v>0</v>
      </c>
      <c r="K84" s="49">
        <f>AVERAGE('26.09 Wakiso-Bukasa'!K84,'28.09 Wakiso-Bukasa-24h'!K84)</f>
        <v>0</v>
      </c>
      <c r="L84" s="49">
        <f>AVERAGE('26.09 Wakiso-Bukasa'!L84,'28.09 Wakiso-Bukasa-24h'!L84)</f>
        <v>0</v>
      </c>
      <c r="M84" s="49">
        <f>AVERAGE('26.09 Wakiso-Bukasa'!M84,'28.09 Wakiso-Bukasa-24h'!M84)</f>
        <v>3</v>
      </c>
      <c r="N84" s="49">
        <f>AVERAGE('26.09 Wakiso-Bukasa'!N84,'28.09 Wakiso-Bukasa-24h'!N84)</f>
        <v>0</v>
      </c>
      <c r="O84" s="15">
        <f t="shared" si="23"/>
        <v>3.5</v>
      </c>
      <c r="P84" s="15">
        <f t="shared" si="24"/>
        <v>6.5</v>
      </c>
      <c r="R84" s="8"/>
      <c r="T84"/>
    </row>
    <row r="85" spans="2:20" ht="23.1" customHeight="1" x14ac:dyDescent="0.25">
      <c r="B85" s="23" t="s">
        <v>125</v>
      </c>
      <c r="C85" s="49">
        <f>AVERAGE('26.09 Wakiso-Bukasa'!C85,'28.09 Wakiso-Bukasa-24h'!C85)</f>
        <v>1</v>
      </c>
      <c r="D85" s="49">
        <f>AVERAGE('26.09 Wakiso-Bukasa'!D85,'28.09 Wakiso-Bukasa-24h'!D85)</f>
        <v>0</v>
      </c>
      <c r="E85" s="49">
        <f>AVERAGE('26.09 Wakiso-Bukasa'!E85,'28.09 Wakiso-Bukasa-24h'!E85)</f>
        <v>0</v>
      </c>
      <c r="F85" s="49">
        <f>AVERAGE('26.09 Wakiso-Bukasa'!F85,'28.09 Wakiso-Bukasa-24h'!F85)</f>
        <v>0</v>
      </c>
      <c r="G85" s="49">
        <f>AVERAGE('26.09 Wakiso-Bukasa'!G85,'28.09 Wakiso-Bukasa-24h'!G85)</f>
        <v>0</v>
      </c>
      <c r="H85" s="49">
        <f>AVERAGE('26.09 Wakiso-Bukasa'!H85,'28.09 Wakiso-Bukasa-24h'!H85)</f>
        <v>0</v>
      </c>
      <c r="I85" s="49">
        <f>AVERAGE('26.09 Wakiso-Bukasa'!I85,'28.09 Wakiso-Bukasa-24h'!I85)</f>
        <v>0</v>
      </c>
      <c r="J85" s="49">
        <f>AVERAGE('26.09 Wakiso-Bukasa'!J85,'28.09 Wakiso-Bukasa-24h'!J85)</f>
        <v>0</v>
      </c>
      <c r="K85" s="49">
        <f>AVERAGE('26.09 Wakiso-Bukasa'!K85,'28.09 Wakiso-Bukasa-24h'!K85)</f>
        <v>0</v>
      </c>
      <c r="L85" s="49">
        <f>AVERAGE('26.09 Wakiso-Bukasa'!L85,'28.09 Wakiso-Bukasa-24h'!L85)</f>
        <v>0</v>
      </c>
      <c r="M85" s="49">
        <f>AVERAGE('26.09 Wakiso-Bukasa'!M85,'28.09 Wakiso-Bukasa-24h'!M85)</f>
        <v>2.5</v>
      </c>
      <c r="N85" s="49">
        <f>AVERAGE('26.09 Wakiso-Bukasa'!N85,'28.09 Wakiso-Bukasa-24h'!N85)</f>
        <v>0</v>
      </c>
      <c r="O85" s="15">
        <f t="shared" si="23"/>
        <v>1</v>
      </c>
      <c r="P85" s="15">
        <f t="shared" si="24"/>
        <v>3.5</v>
      </c>
      <c r="R85" s="8"/>
      <c r="T85"/>
    </row>
    <row r="86" spans="2:20" ht="23.1" customHeight="1" x14ac:dyDescent="0.25">
      <c r="B86" s="24" t="s">
        <v>126</v>
      </c>
      <c r="C86" s="49">
        <f>AVERAGE('26.09 Wakiso-Bukasa'!C86,'28.09 Wakiso-Bukasa-24h'!C86)</f>
        <v>1</v>
      </c>
      <c r="D86" s="49">
        <f>AVERAGE('26.09 Wakiso-Bukasa'!D86,'28.09 Wakiso-Bukasa-24h'!D86)</f>
        <v>0</v>
      </c>
      <c r="E86" s="49">
        <f>AVERAGE('26.09 Wakiso-Bukasa'!E86,'28.09 Wakiso-Bukasa-24h'!E86)</f>
        <v>0.5</v>
      </c>
      <c r="F86" s="49">
        <f>AVERAGE('26.09 Wakiso-Bukasa'!F86,'28.09 Wakiso-Bukasa-24h'!F86)</f>
        <v>0</v>
      </c>
      <c r="G86" s="49">
        <f>AVERAGE('26.09 Wakiso-Bukasa'!G86,'28.09 Wakiso-Bukasa-24h'!G86)</f>
        <v>0</v>
      </c>
      <c r="H86" s="49">
        <f>AVERAGE('26.09 Wakiso-Bukasa'!H86,'28.09 Wakiso-Bukasa-24h'!H86)</f>
        <v>0</v>
      </c>
      <c r="I86" s="49">
        <f>AVERAGE('26.09 Wakiso-Bukasa'!I86,'28.09 Wakiso-Bukasa-24h'!I86)</f>
        <v>0</v>
      </c>
      <c r="J86" s="49">
        <f>AVERAGE('26.09 Wakiso-Bukasa'!J86,'28.09 Wakiso-Bukasa-24h'!J86)</f>
        <v>0.5</v>
      </c>
      <c r="K86" s="49">
        <f>AVERAGE('26.09 Wakiso-Bukasa'!K86,'28.09 Wakiso-Bukasa-24h'!K86)</f>
        <v>0</v>
      </c>
      <c r="L86" s="49">
        <f>AVERAGE('26.09 Wakiso-Bukasa'!L86,'28.09 Wakiso-Bukasa-24h'!L86)</f>
        <v>0</v>
      </c>
      <c r="M86" s="49">
        <f>AVERAGE('26.09 Wakiso-Bukasa'!M86,'28.09 Wakiso-Bukasa-24h'!M86)</f>
        <v>2</v>
      </c>
      <c r="N86" s="49">
        <f>AVERAGE('26.09 Wakiso-Bukasa'!N86,'28.09 Wakiso-Bukasa-24h'!N86)</f>
        <v>0</v>
      </c>
      <c r="O86" s="15">
        <f t="shared" si="23"/>
        <v>2</v>
      </c>
      <c r="P86" s="15">
        <f t="shared" si="24"/>
        <v>4</v>
      </c>
      <c r="R86" s="8"/>
      <c r="T86"/>
    </row>
    <row r="87" spans="2:20" ht="23.1" customHeight="1" x14ac:dyDescent="0.25">
      <c r="B87" s="23" t="s">
        <v>127</v>
      </c>
      <c r="C87" s="49">
        <f>AVERAGE('26.09 Wakiso-Bukasa'!C87,'28.09 Wakiso-Bukasa-24h'!C87)</f>
        <v>1</v>
      </c>
      <c r="D87" s="49">
        <f>AVERAGE('26.09 Wakiso-Bukasa'!D87,'28.09 Wakiso-Bukasa-24h'!D87)</f>
        <v>0.5</v>
      </c>
      <c r="E87" s="49">
        <f>AVERAGE('26.09 Wakiso-Bukasa'!E87,'28.09 Wakiso-Bukasa-24h'!E87)</f>
        <v>0.5</v>
      </c>
      <c r="F87" s="49">
        <f>AVERAGE('26.09 Wakiso-Bukasa'!F87,'28.09 Wakiso-Bukasa-24h'!F87)</f>
        <v>0</v>
      </c>
      <c r="G87" s="49">
        <f>AVERAGE('26.09 Wakiso-Bukasa'!G87,'28.09 Wakiso-Bukasa-24h'!G87)</f>
        <v>0</v>
      </c>
      <c r="H87" s="49">
        <f>AVERAGE('26.09 Wakiso-Bukasa'!H87,'28.09 Wakiso-Bukasa-24h'!H87)</f>
        <v>0</v>
      </c>
      <c r="I87" s="49">
        <f>AVERAGE('26.09 Wakiso-Bukasa'!I87,'28.09 Wakiso-Bukasa-24h'!I87)</f>
        <v>0.5</v>
      </c>
      <c r="J87" s="49">
        <f>AVERAGE('26.09 Wakiso-Bukasa'!J87,'28.09 Wakiso-Bukasa-24h'!J87)</f>
        <v>0</v>
      </c>
      <c r="K87" s="49">
        <f>AVERAGE('26.09 Wakiso-Bukasa'!K87,'28.09 Wakiso-Bukasa-24h'!K87)</f>
        <v>0</v>
      </c>
      <c r="L87" s="49">
        <f>AVERAGE('26.09 Wakiso-Bukasa'!L87,'28.09 Wakiso-Bukasa-24h'!L87)</f>
        <v>0</v>
      </c>
      <c r="M87" s="49">
        <f>AVERAGE('26.09 Wakiso-Bukasa'!M87,'28.09 Wakiso-Bukasa-24h'!M87)</f>
        <v>1</v>
      </c>
      <c r="N87" s="49">
        <f>AVERAGE('26.09 Wakiso-Bukasa'!N87,'28.09 Wakiso-Bukasa-24h'!N87)</f>
        <v>0</v>
      </c>
      <c r="O87" s="15">
        <f t="shared" si="23"/>
        <v>2.5</v>
      </c>
      <c r="P87" s="15">
        <f t="shared" si="24"/>
        <v>3.5</v>
      </c>
      <c r="R87" s="8"/>
      <c r="T87"/>
    </row>
    <row r="88" spans="2:20" ht="23.1" customHeight="1" x14ac:dyDescent="0.25">
      <c r="B88" s="25" t="s">
        <v>128</v>
      </c>
      <c r="C88" s="49">
        <f>AVERAGE('26.09 Wakiso-Bukasa'!C88,'28.09 Wakiso-Bukasa-24h'!C88)</f>
        <v>0.5</v>
      </c>
      <c r="D88" s="49">
        <f>AVERAGE('26.09 Wakiso-Bukasa'!D88,'28.09 Wakiso-Bukasa-24h'!D88)</f>
        <v>0</v>
      </c>
      <c r="E88" s="49">
        <f>AVERAGE('26.09 Wakiso-Bukasa'!E88,'28.09 Wakiso-Bukasa-24h'!E88)</f>
        <v>0</v>
      </c>
      <c r="F88" s="49">
        <f>AVERAGE('26.09 Wakiso-Bukasa'!F88,'28.09 Wakiso-Bukasa-24h'!F88)</f>
        <v>0</v>
      </c>
      <c r="G88" s="49">
        <f>AVERAGE('26.09 Wakiso-Bukasa'!G88,'28.09 Wakiso-Bukasa-24h'!G88)</f>
        <v>0</v>
      </c>
      <c r="H88" s="49">
        <f>AVERAGE('26.09 Wakiso-Bukasa'!H88,'28.09 Wakiso-Bukasa-24h'!H88)</f>
        <v>0</v>
      </c>
      <c r="I88" s="49">
        <f>AVERAGE('26.09 Wakiso-Bukasa'!I88,'28.09 Wakiso-Bukasa-24h'!I88)</f>
        <v>0</v>
      </c>
      <c r="J88" s="49">
        <f>AVERAGE('26.09 Wakiso-Bukasa'!J88,'28.09 Wakiso-Bukasa-24h'!J88)</f>
        <v>0.5</v>
      </c>
      <c r="K88" s="49">
        <f>AVERAGE('26.09 Wakiso-Bukasa'!K88,'28.09 Wakiso-Bukasa-24h'!K88)</f>
        <v>0</v>
      </c>
      <c r="L88" s="49">
        <f>AVERAGE('26.09 Wakiso-Bukasa'!L88,'28.09 Wakiso-Bukasa-24h'!L88)</f>
        <v>0</v>
      </c>
      <c r="M88" s="49">
        <f>AVERAGE('26.09 Wakiso-Bukasa'!M88,'28.09 Wakiso-Bukasa-24h'!M88)</f>
        <v>1</v>
      </c>
      <c r="N88" s="49">
        <f>AVERAGE('26.09 Wakiso-Bukasa'!N88,'28.09 Wakiso-Bukasa-24h'!N88)</f>
        <v>0</v>
      </c>
      <c r="O88" s="15">
        <f t="shared" si="23"/>
        <v>1</v>
      </c>
      <c r="P88" s="15">
        <f t="shared" si="24"/>
        <v>2</v>
      </c>
      <c r="R88" s="8"/>
      <c r="T88"/>
    </row>
    <row r="89" spans="2:20" ht="23.1" customHeight="1" x14ac:dyDescent="0.25">
      <c r="B89" s="23" t="s">
        <v>129</v>
      </c>
      <c r="C89" s="49">
        <f>AVERAGE('26.09 Wakiso-Bukasa'!C89,'28.09 Wakiso-Bukasa-24h'!C89)</f>
        <v>0</v>
      </c>
      <c r="D89" s="49">
        <f>AVERAGE('26.09 Wakiso-Bukasa'!D89,'28.09 Wakiso-Bukasa-24h'!D89)</f>
        <v>0.5</v>
      </c>
      <c r="E89" s="49">
        <f>AVERAGE('26.09 Wakiso-Bukasa'!E89,'28.09 Wakiso-Bukasa-24h'!E89)</f>
        <v>1</v>
      </c>
      <c r="F89" s="49">
        <f>AVERAGE('26.09 Wakiso-Bukasa'!F89,'28.09 Wakiso-Bukasa-24h'!F89)</f>
        <v>0</v>
      </c>
      <c r="G89" s="49">
        <f>AVERAGE('26.09 Wakiso-Bukasa'!G89,'28.09 Wakiso-Bukasa-24h'!G89)</f>
        <v>0</v>
      </c>
      <c r="H89" s="49">
        <f>AVERAGE('26.09 Wakiso-Bukasa'!H89,'28.09 Wakiso-Bukasa-24h'!H89)</f>
        <v>0</v>
      </c>
      <c r="I89" s="49">
        <f>AVERAGE('26.09 Wakiso-Bukasa'!I89,'28.09 Wakiso-Bukasa-24h'!I89)</f>
        <v>0</v>
      </c>
      <c r="J89" s="49">
        <f>AVERAGE('26.09 Wakiso-Bukasa'!J89,'28.09 Wakiso-Bukasa-24h'!J89)</f>
        <v>0.5</v>
      </c>
      <c r="K89" s="49">
        <f>AVERAGE('26.09 Wakiso-Bukasa'!K89,'28.09 Wakiso-Bukasa-24h'!K89)</f>
        <v>0</v>
      </c>
      <c r="L89" s="49">
        <f>AVERAGE('26.09 Wakiso-Bukasa'!L89,'28.09 Wakiso-Bukasa-24h'!L89)</f>
        <v>0</v>
      </c>
      <c r="M89" s="49">
        <f>AVERAGE('26.09 Wakiso-Bukasa'!M89,'28.09 Wakiso-Bukasa-24h'!M89)</f>
        <v>0</v>
      </c>
      <c r="N89" s="49">
        <f>AVERAGE('26.09 Wakiso-Bukasa'!N89,'28.09 Wakiso-Bukasa-24h'!N89)</f>
        <v>0</v>
      </c>
      <c r="O89" s="15">
        <f t="shared" si="23"/>
        <v>2</v>
      </c>
      <c r="P89" s="15">
        <f t="shared" si="24"/>
        <v>2</v>
      </c>
      <c r="R89" s="8"/>
      <c r="T89"/>
    </row>
    <row r="90" spans="2:20" ht="23.1" customHeight="1" x14ac:dyDescent="0.25">
      <c r="B90" s="24" t="s">
        <v>130</v>
      </c>
      <c r="C90" s="49">
        <f>AVERAGE('26.09 Wakiso-Bukasa'!C90,'28.09 Wakiso-Bukasa-24h'!C90)</f>
        <v>0</v>
      </c>
      <c r="D90" s="49">
        <f>AVERAGE('26.09 Wakiso-Bukasa'!D90,'28.09 Wakiso-Bukasa-24h'!D90)</f>
        <v>0</v>
      </c>
      <c r="E90" s="49">
        <f>AVERAGE('26.09 Wakiso-Bukasa'!E90,'28.09 Wakiso-Bukasa-24h'!E90)</f>
        <v>0</v>
      </c>
      <c r="F90" s="49">
        <f>AVERAGE('26.09 Wakiso-Bukasa'!F90,'28.09 Wakiso-Bukasa-24h'!F90)</f>
        <v>0</v>
      </c>
      <c r="G90" s="49">
        <f>AVERAGE('26.09 Wakiso-Bukasa'!G90,'28.09 Wakiso-Bukasa-24h'!G90)</f>
        <v>0</v>
      </c>
      <c r="H90" s="49">
        <f>AVERAGE('26.09 Wakiso-Bukasa'!H90,'28.09 Wakiso-Bukasa-24h'!H90)</f>
        <v>0</v>
      </c>
      <c r="I90" s="49">
        <f>AVERAGE('26.09 Wakiso-Bukasa'!I90,'28.09 Wakiso-Bukasa-24h'!I90)</f>
        <v>0</v>
      </c>
      <c r="J90" s="49">
        <f>AVERAGE('26.09 Wakiso-Bukasa'!J90,'28.09 Wakiso-Bukasa-24h'!J90)</f>
        <v>0</v>
      </c>
      <c r="K90" s="49">
        <f>AVERAGE('26.09 Wakiso-Bukasa'!K90,'28.09 Wakiso-Bukasa-24h'!K90)</f>
        <v>0.5</v>
      </c>
      <c r="L90" s="49">
        <f>AVERAGE('26.09 Wakiso-Bukasa'!L90,'28.09 Wakiso-Bukasa-24h'!L90)</f>
        <v>0</v>
      </c>
      <c r="M90" s="49">
        <f>AVERAGE('26.09 Wakiso-Bukasa'!M90,'28.09 Wakiso-Bukasa-24h'!M90)</f>
        <v>0</v>
      </c>
      <c r="N90" s="49">
        <f>AVERAGE('26.09 Wakiso-Bukasa'!N90,'28.09 Wakiso-Bukasa-24h'!N90)</f>
        <v>0</v>
      </c>
      <c r="O90" s="15">
        <f t="shared" si="23"/>
        <v>0.5</v>
      </c>
      <c r="P90" s="15">
        <f t="shared" si="24"/>
        <v>0.5</v>
      </c>
      <c r="R90" s="8"/>
      <c r="T90"/>
    </row>
    <row r="91" spans="2:20" ht="23.1" customHeight="1" x14ac:dyDescent="0.25">
      <c r="B91" s="23" t="s">
        <v>131</v>
      </c>
      <c r="C91" s="49">
        <f>AVERAGE('26.09 Wakiso-Bukasa'!C91,'28.09 Wakiso-Bukasa-24h'!C91)</f>
        <v>0.5</v>
      </c>
      <c r="D91" s="49">
        <f>AVERAGE('26.09 Wakiso-Bukasa'!D91,'28.09 Wakiso-Bukasa-24h'!D91)</f>
        <v>0</v>
      </c>
      <c r="E91" s="49">
        <f>AVERAGE('26.09 Wakiso-Bukasa'!E91,'28.09 Wakiso-Bukasa-24h'!E91)</f>
        <v>0</v>
      </c>
      <c r="F91" s="49">
        <f>AVERAGE('26.09 Wakiso-Bukasa'!F91,'28.09 Wakiso-Bukasa-24h'!F91)</f>
        <v>0</v>
      </c>
      <c r="G91" s="49">
        <f>AVERAGE('26.09 Wakiso-Bukasa'!G91,'28.09 Wakiso-Bukasa-24h'!G91)</f>
        <v>0</v>
      </c>
      <c r="H91" s="49">
        <f>AVERAGE('26.09 Wakiso-Bukasa'!H91,'28.09 Wakiso-Bukasa-24h'!H91)</f>
        <v>0</v>
      </c>
      <c r="I91" s="49">
        <f>AVERAGE('26.09 Wakiso-Bukasa'!I91,'28.09 Wakiso-Bukasa-24h'!I91)</f>
        <v>0</v>
      </c>
      <c r="J91" s="49">
        <f>AVERAGE('26.09 Wakiso-Bukasa'!J91,'28.09 Wakiso-Bukasa-24h'!J91)</f>
        <v>0</v>
      </c>
      <c r="K91" s="49">
        <f>AVERAGE('26.09 Wakiso-Bukasa'!K91,'28.09 Wakiso-Bukasa-24h'!K91)</f>
        <v>0</v>
      </c>
      <c r="L91" s="49">
        <f>AVERAGE('26.09 Wakiso-Bukasa'!L91,'28.09 Wakiso-Bukasa-24h'!L91)</f>
        <v>0</v>
      </c>
      <c r="M91" s="49">
        <f>AVERAGE('26.09 Wakiso-Bukasa'!M91,'28.09 Wakiso-Bukasa-24h'!M91)</f>
        <v>0.5</v>
      </c>
      <c r="N91" s="49">
        <f>AVERAGE('26.09 Wakiso-Bukasa'!N91,'28.09 Wakiso-Bukasa-24h'!N91)</f>
        <v>0</v>
      </c>
      <c r="O91" s="15">
        <f t="shared" si="23"/>
        <v>0.5</v>
      </c>
      <c r="P91" s="15">
        <f t="shared" si="24"/>
        <v>1</v>
      </c>
      <c r="R91" s="8"/>
      <c r="T91"/>
    </row>
    <row r="92" spans="2:20" ht="23.1" customHeight="1" x14ac:dyDescent="0.25">
      <c r="B92" s="25" t="s">
        <v>132</v>
      </c>
      <c r="C92" s="49">
        <f>AVERAGE('26.09 Wakiso-Bukasa'!C92,'28.09 Wakiso-Bukasa-24h'!C92)</f>
        <v>0</v>
      </c>
      <c r="D92" s="49">
        <f>AVERAGE('26.09 Wakiso-Bukasa'!D92,'28.09 Wakiso-Bukasa-24h'!D92)</f>
        <v>0</v>
      </c>
      <c r="E92" s="49">
        <f>AVERAGE('26.09 Wakiso-Bukasa'!E92,'28.09 Wakiso-Bukasa-24h'!E92)</f>
        <v>0.5</v>
      </c>
      <c r="F92" s="49">
        <f>AVERAGE('26.09 Wakiso-Bukasa'!F92,'28.09 Wakiso-Bukasa-24h'!F92)</f>
        <v>0</v>
      </c>
      <c r="G92" s="49">
        <f>AVERAGE('26.09 Wakiso-Bukasa'!G92,'28.09 Wakiso-Bukasa-24h'!G92)</f>
        <v>0</v>
      </c>
      <c r="H92" s="49">
        <f>AVERAGE('26.09 Wakiso-Bukasa'!H92,'28.09 Wakiso-Bukasa-24h'!H92)</f>
        <v>0</v>
      </c>
      <c r="I92" s="49">
        <f>AVERAGE('26.09 Wakiso-Bukasa'!I92,'28.09 Wakiso-Bukasa-24h'!I92)</f>
        <v>0</v>
      </c>
      <c r="J92" s="49">
        <f>AVERAGE('26.09 Wakiso-Bukasa'!J92,'28.09 Wakiso-Bukasa-24h'!J92)</f>
        <v>0</v>
      </c>
      <c r="K92" s="49">
        <f>AVERAGE('26.09 Wakiso-Bukasa'!K92,'28.09 Wakiso-Bukasa-24h'!K92)</f>
        <v>0</v>
      </c>
      <c r="L92" s="49">
        <f>AVERAGE('26.09 Wakiso-Bukasa'!L92,'28.09 Wakiso-Bukasa-24h'!L92)</f>
        <v>0</v>
      </c>
      <c r="M92" s="49">
        <f>AVERAGE('26.09 Wakiso-Bukasa'!M92,'28.09 Wakiso-Bukasa-24h'!M92)</f>
        <v>0.5</v>
      </c>
      <c r="N92" s="49">
        <f>AVERAGE('26.09 Wakiso-Bukasa'!N92,'28.09 Wakiso-Bukasa-24h'!N92)</f>
        <v>0</v>
      </c>
      <c r="O92" s="15">
        <f t="shared" si="23"/>
        <v>0.5</v>
      </c>
      <c r="P92" s="15">
        <f t="shared" si="24"/>
        <v>1</v>
      </c>
      <c r="R92" s="8"/>
      <c r="T92"/>
    </row>
    <row r="93" spans="2:20" ht="23.1" customHeight="1" x14ac:dyDescent="0.25">
      <c r="B93" s="23" t="s">
        <v>133</v>
      </c>
      <c r="C93" s="49">
        <f>AVERAGE('26.09 Wakiso-Bukasa'!C93,'28.09 Wakiso-Bukasa-24h'!C93)</f>
        <v>1</v>
      </c>
      <c r="D93" s="49">
        <f>AVERAGE('26.09 Wakiso-Bukasa'!D93,'28.09 Wakiso-Bukasa-24h'!D93)</f>
        <v>0</v>
      </c>
      <c r="E93" s="49">
        <f>AVERAGE('26.09 Wakiso-Bukasa'!E93,'28.09 Wakiso-Bukasa-24h'!E93)</f>
        <v>0</v>
      </c>
      <c r="F93" s="49">
        <f>AVERAGE('26.09 Wakiso-Bukasa'!F93,'28.09 Wakiso-Bukasa-24h'!F93)</f>
        <v>0</v>
      </c>
      <c r="G93" s="49">
        <f>AVERAGE('26.09 Wakiso-Bukasa'!G93,'28.09 Wakiso-Bukasa-24h'!G93)</f>
        <v>0</v>
      </c>
      <c r="H93" s="49">
        <f>AVERAGE('26.09 Wakiso-Bukasa'!H93,'28.09 Wakiso-Bukasa-24h'!H93)</f>
        <v>0</v>
      </c>
      <c r="I93" s="49">
        <f>AVERAGE('26.09 Wakiso-Bukasa'!I93,'28.09 Wakiso-Bukasa-24h'!I93)</f>
        <v>0.5</v>
      </c>
      <c r="J93" s="49">
        <f>AVERAGE('26.09 Wakiso-Bukasa'!J93,'28.09 Wakiso-Bukasa-24h'!J93)</f>
        <v>0</v>
      </c>
      <c r="K93" s="49">
        <f>AVERAGE('26.09 Wakiso-Bukasa'!K93,'28.09 Wakiso-Bukasa-24h'!K93)</f>
        <v>0</v>
      </c>
      <c r="L93" s="49">
        <f>AVERAGE('26.09 Wakiso-Bukasa'!L93,'28.09 Wakiso-Bukasa-24h'!L93)</f>
        <v>0</v>
      </c>
      <c r="M93" s="49">
        <f>AVERAGE('26.09 Wakiso-Bukasa'!M93,'28.09 Wakiso-Bukasa-24h'!M93)</f>
        <v>0</v>
      </c>
      <c r="N93" s="49">
        <f>AVERAGE('26.09 Wakiso-Bukasa'!N93,'28.09 Wakiso-Bukasa-24h'!N93)</f>
        <v>0</v>
      </c>
      <c r="O93" s="15">
        <f t="shared" si="23"/>
        <v>1.5</v>
      </c>
      <c r="P93" s="15">
        <f t="shared" si="24"/>
        <v>1.5</v>
      </c>
      <c r="R93" s="8"/>
      <c r="T93"/>
    </row>
    <row r="94" spans="2:20" ht="23.1" customHeight="1" x14ac:dyDescent="0.25">
      <c r="B94" s="24" t="s">
        <v>134</v>
      </c>
      <c r="C94" s="49">
        <f>AVERAGE('26.09 Wakiso-Bukasa'!C94,'28.09 Wakiso-Bukasa-24h'!C94)</f>
        <v>2</v>
      </c>
      <c r="D94" s="49">
        <f>AVERAGE('26.09 Wakiso-Bukasa'!D94,'28.09 Wakiso-Bukasa-24h'!D94)</f>
        <v>0</v>
      </c>
      <c r="E94" s="49">
        <f>AVERAGE('26.09 Wakiso-Bukasa'!E94,'28.09 Wakiso-Bukasa-24h'!E94)</f>
        <v>0.5</v>
      </c>
      <c r="F94" s="49">
        <f>AVERAGE('26.09 Wakiso-Bukasa'!F94,'28.09 Wakiso-Bukasa-24h'!F94)</f>
        <v>0</v>
      </c>
      <c r="G94" s="49">
        <f>AVERAGE('26.09 Wakiso-Bukasa'!G94,'28.09 Wakiso-Bukasa-24h'!G94)</f>
        <v>0</v>
      </c>
      <c r="H94" s="49">
        <f>AVERAGE('26.09 Wakiso-Bukasa'!H94,'28.09 Wakiso-Bukasa-24h'!H94)</f>
        <v>0</v>
      </c>
      <c r="I94" s="49">
        <f>AVERAGE('26.09 Wakiso-Bukasa'!I94,'28.09 Wakiso-Bukasa-24h'!I94)</f>
        <v>0</v>
      </c>
      <c r="J94" s="49">
        <f>AVERAGE('26.09 Wakiso-Bukasa'!J94,'28.09 Wakiso-Bukasa-24h'!J94)</f>
        <v>0</v>
      </c>
      <c r="K94" s="49">
        <f>AVERAGE('26.09 Wakiso-Bukasa'!K94,'28.09 Wakiso-Bukasa-24h'!K94)</f>
        <v>0.5</v>
      </c>
      <c r="L94" s="49">
        <f>AVERAGE('26.09 Wakiso-Bukasa'!L94,'28.09 Wakiso-Bukasa-24h'!L94)</f>
        <v>0</v>
      </c>
      <c r="M94" s="49">
        <f>AVERAGE('26.09 Wakiso-Bukasa'!M94,'28.09 Wakiso-Bukasa-24h'!M94)</f>
        <v>1</v>
      </c>
      <c r="N94" s="49">
        <f>AVERAGE('26.09 Wakiso-Bukasa'!N94,'28.09 Wakiso-Bukasa-24h'!N94)</f>
        <v>0</v>
      </c>
      <c r="O94" s="15">
        <f t="shared" si="23"/>
        <v>3</v>
      </c>
      <c r="P94" s="15">
        <f t="shared" si="24"/>
        <v>4</v>
      </c>
      <c r="R94" s="8"/>
      <c r="T94"/>
    </row>
    <row r="95" spans="2:20" ht="23.1" customHeight="1" x14ac:dyDescent="0.25">
      <c r="B95" s="23" t="s">
        <v>135</v>
      </c>
      <c r="C95" s="49">
        <f>AVERAGE('26.09 Wakiso-Bukasa'!C95,'28.09 Wakiso-Bukasa-24h'!C95)</f>
        <v>0.5</v>
      </c>
      <c r="D95" s="49">
        <f>AVERAGE('26.09 Wakiso-Bukasa'!D95,'28.09 Wakiso-Bukasa-24h'!D95)</f>
        <v>0</v>
      </c>
      <c r="E95" s="49">
        <f>AVERAGE('26.09 Wakiso-Bukasa'!E95,'28.09 Wakiso-Bukasa-24h'!E95)</f>
        <v>0</v>
      </c>
      <c r="F95" s="49">
        <f>AVERAGE('26.09 Wakiso-Bukasa'!F95,'28.09 Wakiso-Bukasa-24h'!F95)</f>
        <v>0</v>
      </c>
      <c r="G95" s="49">
        <f>AVERAGE('26.09 Wakiso-Bukasa'!G95,'28.09 Wakiso-Bukasa-24h'!G95)</f>
        <v>0</v>
      </c>
      <c r="H95" s="49">
        <f>AVERAGE('26.09 Wakiso-Bukasa'!H95,'28.09 Wakiso-Bukasa-24h'!H95)</f>
        <v>0</v>
      </c>
      <c r="I95" s="49">
        <f>AVERAGE('26.09 Wakiso-Bukasa'!I95,'28.09 Wakiso-Bukasa-24h'!I95)</f>
        <v>0</v>
      </c>
      <c r="J95" s="49">
        <f>AVERAGE('26.09 Wakiso-Bukasa'!J95,'28.09 Wakiso-Bukasa-24h'!J95)</f>
        <v>0</v>
      </c>
      <c r="K95" s="49">
        <f>AVERAGE('26.09 Wakiso-Bukasa'!K95,'28.09 Wakiso-Bukasa-24h'!K95)</f>
        <v>0.5</v>
      </c>
      <c r="L95" s="49">
        <f>AVERAGE('26.09 Wakiso-Bukasa'!L95,'28.09 Wakiso-Bukasa-24h'!L95)</f>
        <v>0</v>
      </c>
      <c r="M95" s="49">
        <f>AVERAGE('26.09 Wakiso-Bukasa'!M95,'28.09 Wakiso-Bukasa-24h'!M95)</f>
        <v>0</v>
      </c>
      <c r="N95" s="49">
        <f>AVERAGE('26.09 Wakiso-Bukasa'!N95,'28.09 Wakiso-Bukasa-24h'!N95)</f>
        <v>0</v>
      </c>
      <c r="O95" s="15">
        <f t="shared" si="23"/>
        <v>1</v>
      </c>
      <c r="P95" s="15">
        <f t="shared" si="24"/>
        <v>1</v>
      </c>
      <c r="R95" s="8"/>
      <c r="T95"/>
    </row>
    <row r="96" spans="2:20" ht="23.1" customHeight="1" x14ac:dyDescent="0.25">
      <c r="B96" s="25" t="s">
        <v>136</v>
      </c>
      <c r="C96" s="49">
        <f>AVERAGE('26.09 Wakiso-Bukasa'!C96,'28.09 Wakiso-Bukasa-24h'!C96)</f>
        <v>1</v>
      </c>
      <c r="D96" s="49">
        <f>AVERAGE('26.09 Wakiso-Bukasa'!D96,'28.09 Wakiso-Bukasa-24h'!D96)</f>
        <v>0.5</v>
      </c>
      <c r="E96" s="49">
        <f>AVERAGE('26.09 Wakiso-Bukasa'!E96,'28.09 Wakiso-Bukasa-24h'!E96)</f>
        <v>0</v>
      </c>
      <c r="F96" s="49">
        <f>AVERAGE('26.09 Wakiso-Bukasa'!F96,'28.09 Wakiso-Bukasa-24h'!F96)</f>
        <v>0</v>
      </c>
      <c r="G96" s="49">
        <f>AVERAGE('26.09 Wakiso-Bukasa'!G96,'28.09 Wakiso-Bukasa-24h'!G96)</f>
        <v>0</v>
      </c>
      <c r="H96" s="49">
        <f>AVERAGE('26.09 Wakiso-Bukasa'!H96,'28.09 Wakiso-Bukasa-24h'!H96)</f>
        <v>0</v>
      </c>
      <c r="I96" s="49">
        <f>AVERAGE('26.09 Wakiso-Bukasa'!I96,'28.09 Wakiso-Bukasa-24h'!I96)</f>
        <v>0</v>
      </c>
      <c r="J96" s="49">
        <f>AVERAGE('26.09 Wakiso-Bukasa'!J96,'28.09 Wakiso-Bukasa-24h'!J96)</f>
        <v>0</v>
      </c>
      <c r="K96" s="49">
        <f>AVERAGE('26.09 Wakiso-Bukasa'!K96,'28.09 Wakiso-Bukasa-24h'!K96)</f>
        <v>0</v>
      </c>
      <c r="L96" s="49">
        <f>AVERAGE('26.09 Wakiso-Bukasa'!L96,'28.09 Wakiso-Bukasa-24h'!L96)</f>
        <v>0</v>
      </c>
      <c r="M96" s="49">
        <f>AVERAGE('26.09 Wakiso-Bukasa'!M96,'28.09 Wakiso-Bukasa-24h'!M96)</f>
        <v>0</v>
      </c>
      <c r="N96" s="49">
        <f>AVERAGE('26.09 Wakiso-Bukasa'!N96,'28.09 Wakiso-Bukasa-24h'!N96)</f>
        <v>0</v>
      </c>
      <c r="O96" s="15">
        <f t="shared" si="23"/>
        <v>1.5</v>
      </c>
      <c r="P96" s="15">
        <f t="shared" si="24"/>
        <v>1.5</v>
      </c>
      <c r="R96" s="8"/>
      <c r="T96"/>
    </row>
    <row r="97" spans="2:20" ht="23.1" customHeight="1" x14ac:dyDescent="0.25">
      <c r="B97" s="23" t="s">
        <v>137</v>
      </c>
      <c r="C97" s="49">
        <f>AVERAGE('26.09 Wakiso-Bukasa'!C97,'28.09 Wakiso-Bukasa-24h'!C97)</f>
        <v>2</v>
      </c>
      <c r="D97" s="49">
        <f>AVERAGE('26.09 Wakiso-Bukasa'!D97,'28.09 Wakiso-Bukasa-24h'!D97)</f>
        <v>0</v>
      </c>
      <c r="E97" s="49">
        <f>AVERAGE('26.09 Wakiso-Bukasa'!E97,'28.09 Wakiso-Bukasa-24h'!E97)</f>
        <v>1</v>
      </c>
      <c r="F97" s="49">
        <f>AVERAGE('26.09 Wakiso-Bukasa'!F97,'28.09 Wakiso-Bukasa-24h'!F97)</f>
        <v>1</v>
      </c>
      <c r="G97" s="49">
        <f>AVERAGE('26.09 Wakiso-Bukasa'!G97,'28.09 Wakiso-Bukasa-24h'!G97)</f>
        <v>0</v>
      </c>
      <c r="H97" s="49">
        <f>AVERAGE('26.09 Wakiso-Bukasa'!H97,'28.09 Wakiso-Bukasa-24h'!H97)</f>
        <v>0</v>
      </c>
      <c r="I97" s="49">
        <f>AVERAGE('26.09 Wakiso-Bukasa'!I97,'28.09 Wakiso-Bukasa-24h'!I97)</f>
        <v>0</v>
      </c>
      <c r="J97" s="49">
        <f>AVERAGE('26.09 Wakiso-Bukasa'!J97,'28.09 Wakiso-Bukasa-24h'!J97)</f>
        <v>0</v>
      </c>
      <c r="K97" s="49">
        <f>AVERAGE('26.09 Wakiso-Bukasa'!K97,'28.09 Wakiso-Bukasa-24h'!K97)</f>
        <v>0</v>
      </c>
      <c r="L97" s="49">
        <f>AVERAGE('26.09 Wakiso-Bukasa'!L97,'28.09 Wakiso-Bukasa-24h'!L97)</f>
        <v>0</v>
      </c>
      <c r="M97" s="49">
        <f>AVERAGE('26.09 Wakiso-Bukasa'!M97,'28.09 Wakiso-Bukasa-24h'!M97)</f>
        <v>1</v>
      </c>
      <c r="N97" s="49">
        <f>AVERAGE('26.09 Wakiso-Bukasa'!N97,'28.09 Wakiso-Bukasa-24h'!N97)</f>
        <v>0</v>
      </c>
      <c r="O97" s="15">
        <f t="shared" si="23"/>
        <v>4</v>
      </c>
      <c r="P97" s="15">
        <f t="shared" si="24"/>
        <v>5</v>
      </c>
      <c r="R97" s="8"/>
      <c r="T97"/>
    </row>
    <row r="98" spans="2:20" ht="23.1" customHeight="1" x14ac:dyDescent="0.25">
      <c r="B98" s="24" t="s">
        <v>138</v>
      </c>
      <c r="C98" s="49">
        <f>AVERAGE('26.09 Wakiso-Bukasa'!C98,'28.09 Wakiso-Bukasa-24h'!C98)</f>
        <v>1.5</v>
      </c>
      <c r="D98" s="49">
        <f>AVERAGE('26.09 Wakiso-Bukasa'!D98,'28.09 Wakiso-Bukasa-24h'!D98)</f>
        <v>1</v>
      </c>
      <c r="E98" s="49">
        <f>AVERAGE('26.09 Wakiso-Bukasa'!E98,'28.09 Wakiso-Bukasa-24h'!E98)</f>
        <v>0.5</v>
      </c>
      <c r="F98" s="49">
        <f>AVERAGE('26.09 Wakiso-Bukasa'!F98,'28.09 Wakiso-Bukasa-24h'!F98)</f>
        <v>0</v>
      </c>
      <c r="G98" s="49">
        <f>AVERAGE('26.09 Wakiso-Bukasa'!G98,'28.09 Wakiso-Bukasa-24h'!G98)</f>
        <v>0</v>
      </c>
      <c r="H98" s="49">
        <f>AVERAGE('26.09 Wakiso-Bukasa'!H98,'28.09 Wakiso-Bukasa-24h'!H98)</f>
        <v>0</v>
      </c>
      <c r="I98" s="49">
        <f>AVERAGE('26.09 Wakiso-Bukasa'!I98,'28.09 Wakiso-Bukasa-24h'!I98)</f>
        <v>0</v>
      </c>
      <c r="J98" s="49">
        <f>AVERAGE('26.09 Wakiso-Bukasa'!J98,'28.09 Wakiso-Bukasa-24h'!J98)</f>
        <v>0</v>
      </c>
      <c r="K98" s="49">
        <f>AVERAGE('26.09 Wakiso-Bukasa'!K98,'28.09 Wakiso-Bukasa-24h'!K98)</f>
        <v>0.5</v>
      </c>
      <c r="L98" s="49">
        <f>AVERAGE('26.09 Wakiso-Bukasa'!L98,'28.09 Wakiso-Bukasa-24h'!L98)</f>
        <v>0</v>
      </c>
      <c r="M98" s="49">
        <f>AVERAGE('26.09 Wakiso-Bukasa'!M98,'28.09 Wakiso-Bukasa-24h'!M98)</f>
        <v>2</v>
      </c>
      <c r="N98" s="49">
        <f>AVERAGE('26.09 Wakiso-Bukasa'!N98,'28.09 Wakiso-Bukasa-24h'!N98)</f>
        <v>0</v>
      </c>
      <c r="O98" s="15">
        <f t="shared" si="23"/>
        <v>3.5</v>
      </c>
      <c r="P98" s="15">
        <f t="shared" si="24"/>
        <v>5.5</v>
      </c>
      <c r="R98" s="8"/>
      <c r="T98"/>
    </row>
    <row r="99" spans="2:20" ht="23.1" customHeight="1" x14ac:dyDescent="0.25">
      <c r="B99" s="23" t="s">
        <v>139</v>
      </c>
      <c r="C99" s="49">
        <f>AVERAGE('26.09 Wakiso-Bukasa'!C99,'28.09 Wakiso-Bukasa-24h'!C99)</f>
        <v>2</v>
      </c>
      <c r="D99" s="49">
        <f>AVERAGE('26.09 Wakiso-Bukasa'!D99,'28.09 Wakiso-Bukasa-24h'!D99)</f>
        <v>0.5</v>
      </c>
      <c r="E99" s="49">
        <f>AVERAGE('26.09 Wakiso-Bukasa'!E99,'28.09 Wakiso-Bukasa-24h'!E99)</f>
        <v>0</v>
      </c>
      <c r="F99" s="49">
        <f>AVERAGE('26.09 Wakiso-Bukasa'!F99,'28.09 Wakiso-Bukasa-24h'!F99)</f>
        <v>0.5</v>
      </c>
      <c r="G99" s="49">
        <f>AVERAGE('26.09 Wakiso-Bukasa'!G99,'28.09 Wakiso-Bukasa-24h'!G99)</f>
        <v>1</v>
      </c>
      <c r="H99" s="49">
        <f>AVERAGE('26.09 Wakiso-Bukasa'!H99,'28.09 Wakiso-Bukasa-24h'!H99)</f>
        <v>0</v>
      </c>
      <c r="I99" s="49">
        <f>AVERAGE('26.09 Wakiso-Bukasa'!I99,'28.09 Wakiso-Bukasa-24h'!I99)</f>
        <v>0.5</v>
      </c>
      <c r="J99" s="49">
        <f>AVERAGE('26.09 Wakiso-Bukasa'!J99,'28.09 Wakiso-Bukasa-24h'!J99)</f>
        <v>0.5</v>
      </c>
      <c r="K99" s="49">
        <f>AVERAGE('26.09 Wakiso-Bukasa'!K99,'28.09 Wakiso-Bukasa-24h'!K99)</f>
        <v>0</v>
      </c>
      <c r="L99" s="49">
        <f>AVERAGE('26.09 Wakiso-Bukasa'!L99,'28.09 Wakiso-Bukasa-24h'!L99)</f>
        <v>0</v>
      </c>
      <c r="M99" s="49">
        <f>AVERAGE('26.09 Wakiso-Bukasa'!M99,'28.09 Wakiso-Bukasa-24h'!M99)</f>
        <v>0.5</v>
      </c>
      <c r="N99" s="49">
        <f>AVERAGE('26.09 Wakiso-Bukasa'!N99,'28.09 Wakiso-Bukasa-24h'!N99)</f>
        <v>0</v>
      </c>
      <c r="O99" s="15">
        <f t="shared" si="23"/>
        <v>5</v>
      </c>
      <c r="P99" s="15">
        <f t="shared" si="24"/>
        <v>5.5</v>
      </c>
      <c r="R99" s="8"/>
      <c r="T99"/>
    </row>
    <row r="100" spans="2:20" ht="23.1" customHeight="1" x14ac:dyDescent="0.25">
      <c r="B100" s="25" t="s">
        <v>140</v>
      </c>
      <c r="C100" s="49">
        <f>AVERAGE('26.09 Wakiso-Bukasa'!C100,'28.09 Wakiso-Bukasa-24h'!C100)</f>
        <v>2</v>
      </c>
      <c r="D100" s="49">
        <f>AVERAGE('26.09 Wakiso-Bukasa'!D100,'28.09 Wakiso-Bukasa-24h'!D100)</f>
        <v>0</v>
      </c>
      <c r="E100" s="49">
        <f>AVERAGE('26.09 Wakiso-Bukasa'!E100,'28.09 Wakiso-Bukasa-24h'!E100)</f>
        <v>0</v>
      </c>
      <c r="F100" s="49">
        <f>AVERAGE('26.09 Wakiso-Bukasa'!F100,'28.09 Wakiso-Bukasa-24h'!F100)</f>
        <v>0.5</v>
      </c>
      <c r="G100" s="49">
        <f>AVERAGE('26.09 Wakiso-Bukasa'!G100,'28.09 Wakiso-Bukasa-24h'!G100)</f>
        <v>0</v>
      </c>
      <c r="H100" s="49">
        <f>AVERAGE('26.09 Wakiso-Bukasa'!H100,'28.09 Wakiso-Bukasa-24h'!H100)</f>
        <v>0</v>
      </c>
      <c r="I100" s="49">
        <f>AVERAGE('26.09 Wakiso-Bukasa'!I100,'28.09 Wakiso-Bukasa-24h'!I100)</f>
        <v>0.5</v>
      </c>
      <c r="J100" s="49">
        <f>AVERAGE('26.09 Wakiso-Bukasa'!J100,'28.09 Wakiso-Bukasa-24h'!J100)</f>
        <v>0.5</v>
      </c>
      <c r="K100" s="49">
        <f>AVERAGE('26.09 Wakiso-Bukasa'!K100,'28.09 Wakiso-Bukasa-24h'!K100)</f>
        <v>0.5</v>
      </c>
      <c r="L100" s="49">
        <f>AVERAGE('26.09 Wakiso-Bukasa'!L100,'28.09 Wakiso-Bukasa-24h'!L100)</f>
        <v>0</v>
      </c>
      <c r="M100" s="49">
        <f>AVERAGE('26.09 Wakiso-Bukasa'!M100,'28.09 Wakiso-Bukasa-24h'!M100)</f>
        <v>4</v>
      </c>
      <c r="N100" s="49">
        <f>AVERAGE('26.09 Wakiso-Bukasa'!N100,'28.09 Wakiso-Bukasa-24h'!N100)</f>
        <v>0</v>
      </c>
      <c r="O100" s="15">
        <f t="shared" si="23"/>
        <v>4</v>
      </c>
      <c r="P100" s="15">
        <f t="shared" si="24"/>
        <v>8</v>
      </c>
      <c r="R100" s="8"/>
      <c r="T100"/>
    </row>
    <row r="101" spans="2:20" ht="23.1" customHeight="1" x14ac:dyDescent="0.25">
      <c r="B101" s="23" t="s">
        <v>141</v>
      </c>
      <c r="C101" s="49">
        <f>AVERAGE('26.09 Wakiso-Bukasa'!C101,'28.09 Wakiso-Bukasa-24h'!C101)</f>
        <v>3</v>
      </c>
      <c r="D101" s="49">
        <f>AVERAGE('26.09 Wakiso-Bukasa'!D101,'28.09 Wakiso-Bukasa-24h'!D101)</f>
        <v>1.5</v>
      </c>
      <c r="E101" s="49">
        <f>AVERAGE('26.09 Wakiso-Bukasa'!E101,'28.09 Wakiso-Bukasa-24h'!E101)</f>
        <v>1.5</v>
      </c>
      <c r="F101" s="49">
        <f>AVERAGE('26.09 Wakiso-Bukasa'!F101,'28.09 Wakiso-Bukasa-24h'!F101)</f>
        <v>1.5</v>
      </c>
      <c r="G101" s="49">
        <f>AVERAGE('26.09 Wakiso-Bukasa'!G101,'28.09 Wakiso-Bukasa-24h'!G101)</f>
        <v>0</v>
      </c>
      <c r="H101" s="49">
        <f>AVERAGE('26.09 Wakiso-Bukasa'!H101,'28.09 Wakiso-Bukasa-24h'!H101)</f>
        <v>0</v>
      </c>
      <c r="I101" s="49">
        <f>AVERAGE('26.09 Wakiso-Bukasa'!I101,'28.09 Wakiso-Bukasa-24h'!I101)</f>
        <v>1</v>
      </c>
      <c r="J101" s="49">
        <f>AVERAGE('26.09 Wakiso-Bukasa'!J101,'28.09 Wakiso-Bukasa-24h'!J101)</f>
        <v>0</v>
      </c>
      <c r="K101" s="49">
        <f>AVERAGE('26.09 Wakiso-Bukasa'!K101,'28.09 Wakiso-Bukasa-24h'!K101)</f>
        <v>0.5</v>
      </c>
      <c r="L101" s="49">
        <f>AVERAGE('26.09 Wakiso-Bukasa'!L101,'28.09 Wakiso-Bukasa-24h'!L101)</f>
        <v>0</v>
      </c>
      <c r="M101" s="49">
        <f>AVERAGE('26.09 Wakiso-Bukasa'!M101,'28.09 Wakiso-Bukasa-24h'!M101)</f>
        <v>3.5</v>
      </c>
      <c r="N101" s="49">
        <f>AVERAGE('26.09 Wakiso-Bukasa'!N101,'28.09 Wakiso-Bukasa-24h'!N101)</f>
        <v>0</v>
      </c>
      <c r="O101" s="15">
        <f t="shared" si="23"/>
        <v>9</v>
      </c>
      <c r="P101" s="15">
        <f t="shared" si="24"/>
        <v>12.5</v>
      </c>
      <c r="R101" s="8"/>
      <c r="T101"/>
    </row>
    <row r="102" spans="2:20" ht="23.1" customHeight="1" x14ac:dyDescent="0.25">
      <c r="B102" s="24" t="s">
        <v>142</v>
      </c>
      <c r="C102" s="49">
        <f>AVERAGE('26.09 Wakiso-Bukasa'!C102,'28.09 Wakiso-Bukasa-24h'!C102)</f>
        <v>5</v>
      </c>
      <c r="D102" s="49">
        <f>AVERAGE('26.09 Wakiso-Bukasa'!D102,'28.09 Wakiso-Bukasa-24h'!D102)</f>
        <v>1.5</v>
      </c>
      <c r="E102" s="49">
        <f>AVERAGE('26.09 Wakiso-Bukasa'!E102,'28.09 Wakiso-Bukasa-24h'!E102)</f>
        <v>0.5</v>
      </c>
      <c r="F102" s="49">
        <f>AVERAGE('26.09 Wakiso-Bukasa'!F102,'28.09 Wakiso-Bukasa-24h'!F102)</f>
        <v>1</v>
      </c>
      <c r="G102" s="49">
        <f>AVERAGE('26.09 Wakiso-Bukasa'!G102,'28.09 Wakiso-Bukasa-24h'!G102)</f>
        <v>0</v>
      </c>
      <c r="H102" s="49">
        <f>AVERAGE('26.09 Wakiso-Bukasa'!H102,'28.09 Wakiso-Bukasa-24h'!H102)</f>
        <v>0</v>
      </c>
      <c r="I102" s="49">
        <f>AVERAGE('26.09 Wakiso-Bukasa'!I102,'28.09 Wakiso-Bukasa-24h'!I102)</f>
        <v>1.5</v>
      </c>
      <c r="J102" s="49">
        <f>AVERAGE('26.09 Wakiso-Bukasa'!J102,'28.09 Wakiso-Bukasa-24h'!J102)</f>
        <v>0</v>
      </c>
      <c r="K102" s="49">
        <f>AVERAGE('26.09 Wakiso-Bukasa'!K102,'28.09 Wakiso-Bukasa-24h'!K102)</f>
        <v>0</v>
      </c>
      <c r="L102" s="49">
        <f>AVERAGE('26.09 Wakiso-Bukasa'!L102,'28.09 Wakiso-Bukasa-24h'!L102)</f>
        <v>0</v>
      </c>
      <c r="M102" s="49">
        <f>AVERAGE('26.09 Wakiso-Bukasa'!M102,'28.09 Wakiso-Bukasa-24h'!M102)</f>
        <v>4.5</v>
      </c>
      <c r="N102" s="49">
        <f>AVERAGE('26.09 Wakiso-Bukasa'!N102,'28.09 Wakiso-Bukasa-24h'!N102)</f>
        <v>0</v>
      </c>
      <c r="O102" s="15">
        <f t="shared" si="23"/>
        <v>9.5</v>
      </c>
      <c r="P102" s="15">
        <f t="shared" si="24"/>
        <v>14</v>
      </c>
      <c r="R102" s="8"/>
      <c r="T102"/>
    </row>
    <row r="103" spans="2:20" ht="23.1" customHeight="1" x14ac:dyDescent="0.25">
      <c r="B103" s="23" t="s">
        <v>143</v>
      </c>
      <c r="C103" s="49">
        <f>AVERAGE('26.09 Wakiso-Bukasa'!C103,'28.09 Wakiso-Bukasa-24h'!C103)</f>
        <v>5.5</v>
      </c>
      <c r="D103" s="49">
        <f>AVERAGE('26.09 Wakiso-Bukasa'!D103,'28.09 Wakiso-Bukasa-24h'!D103)</f>
        <v>0</v>
      </c>
      <c r="E103" s="49">
        <f>AVERAGE('26.09 Wakiso-Bukasa'!E103,'28.09 Wakiso-Bukasa-24h'!E103)</f>
        <v>1.5</v>
      </c>
      <c r="F103" s="49">
        <f>AVERAGE('26.09 Wakiso-Bukasa'!F103,'28.09 Wakiso-Bukasa-24h'!F103)</f>
        <v>0.5</v>
      </c>
      <c r="G103" s="49">
        <f>AVERAGE('26.09 Wakiso-Bukasa'!G103,'28.09 Wakiso-Bukasa-24h'!G103)</f>
        <v>0</v>
      </c>
      <c r="H103" s="49">
        <f>AVERAGE('26.09 Wakiso-Bukasa'!H103,'28.09 Wakiso-Bukasa-24h'!H103)</f>
        <v>0</v>
      </c>
      <c r="I103" s="49">
        <f>AVERAGE('26.09 Wakiso-Bukasa'!I103,'28.09 Wakiso-Bukasa-24h'!I103)</f>
        <v>1</v>
      </c>
      <c r="J103" s="49">
        <f>AVERAGE('26.09 Wakiso-Bukasa'!J103,'28.09 Wakiso-Bukasa-24h'!J103)</f>
        <v>2</v>
      </c>
      <c r="K103" s="49">
        <f>AVERAGE('26.09 Wakiso-Bukasa'!K103,'28.09 Wakiso-Bukasa-24h'!K103)</f>
        <v>0.5</v>
      </c>
      <c r="L103" s="49">
        <f>AVERAGE('26.09 Wakiso-Bukasa'!L103,'28.09 Wakiso-Bukasa-24h'!L103)</f>
        <v>0</v>
      </c>
      <c r="M103" s="49">
        <f>AVERAGE('26.09 Wakiso-Bukasa'!M103,'28.09 Wakiso-Bukasa-24h'!M103)</f>
        <v>10</v>
      </c>
      <c r="N103" s="49">
        <f>AVERAGE('26.09 Wakiso-Bukasa'!N103,'28.09 Wakiso-Bukasa-24h'!N103)</f>
        <v>0</v>
      </c>
      <c r="O103" s="15">
        <f t="shared" si="23"/>
        <v>11</v>
      </c>
      <c r="P103" s="15">
        <f t="shared" si="24"/>
        <v>21</v>
      </c>
      <c r="R103" s="8"/>
      <c r="T103"/>
    </row>
    <row r="104" spans="2:20" ht="23.1" customHeight="1" x14ac:dyDescent="0.25">
      <c r="B104" s="25" t="s">
        <v>144</v>
      </c>
      <c r="C104" s="49">
        <f>AVERAGE('26.09 Wakiso-Bukasa'!C104,'28.09 Wakiso-Bukasa-24h'!C104)</f>
        <v>3.5</v>
      </c>
      <c r="D104" s="49">
        <f>AVERAGE('26.09 Wakiso-Bukasa'!D104,'28.09 Wakiso-Bukasa-24h'!D104)</f>
        <v>1</v>
      </c>
      <c r="E104" s="49">
        <f>AVERAGE('26.09 Wakiso-Bukasa'!E104,'28.09 Wakiso-Bukasa-24h'!E104)</f>
        <v>1</v>
      </c>
      <c r="F104" s="49">
        <f>AVERAGE('26.09 Wakiso-Bukasa'!F104,'28.09 Wakiso-Bukasa-24h'!F104)</f>
        <v>1.5</v>
      </c>
      <c r="G104" s="49">
        <f>AVERAGE('26.09 Wakiso-Bukasa'!G104,'28.09 Wakiso-Bukasa-24h'!G104)</f>
        <v>0</v>
      </c>
      <c r="H104" s="49">
        <f>AVERAGE('26.09 Wakiso-Bukasa'!H104,'28.09 Wakiso-Bukasa-24h'!H104)</f>
        <v>0</v>
      </c>
      <c r="I104" s="49">
        <f>AVERAGE('26.09 Wakiso-Bukasa'!I104,'28.09 Wakiso-Bukasa-24h'!I104)</f>
        <v>1.5</v>
      </c>
      <c r="J104" s="49">
        <f>AVERAGE('26.09 Wakiso-Bukasa'!J104,'28.09 Wakiso-Bukasa-24h'!J104)</f>
        <v>1</v>
      </c>
      <c r="K104" s="49">
        <f>AVERAGE('26.09 Wakiso-Bukasa'!K104,'28.09 Wakiso-Bukasa-24h'!K104)</f>
        <v>0.5</v>
      </c>
      <c r="L104" s="49">
        <f>AVERAGE('26.09 Wakiso-Bukasa'!L104,'28.09 Wakiso-Bukasa-24h'!L104)</f>
        <v>0</v>
      </c>
      <c r="M104" s="49">
        <f>AVERAGE('26.09 Wakiso-Bukasa'!M104,'28.09 Wakiso-Bukasa-24h'!M104)</f>
        <v>11.5</v>
      </c>
      <c r="N104" s="49">
        <f>AVERAGE('26.09 Wakiso-Bukasa'!N104,'28.09 Wakiso-Bukasa-24h'!N104)</f>
        <v>0</v>
      </c>
      <c r="O104" s="15">
        <f t="shared" si="23"/>
        <v>10</v>
      </c>
      <c r="P104" s="15">
        <f t="shared" si="24"/>
        <v>21.5</v>
      </c>
      <c r="R104" s="8"/>
      <c r="T104"/>
    </row>
    <row r="105" spans="2:20" ht="23.1" customHeight="1" x14ac:dyDescent="0.25">
      <c r="B105" s="23" t="s">
        <v>145</v>
      </c>
      <c r="C105" s="49">
        <f>AVERAGE('26.09 Wakiso-Bukasa'!C105,'28.09 Wakiso-Bukasa-24h'!C105)</f>
        <v>3.5</v>
      </c>
      <c r="D105" s="49">
        <f>AVERAGE('26.09 Wakiso-Bukasa'!D105,'28.09 Wakiso-Bukasa-24h'!D105)</f>
        <v>2</v>
      </c>
      <c r="E105" s="49">
        <f>AVERAGE('26.09 Wakiso-Bukasa'!E105,'28.09 Wakiso-Bukasa-24h'!E105)</f>
        <v>1</v>
      </c>
      <c r="F105" s="49">
        <f>AVERAGE('26.09 Wakiso-Bukasa'!F105,'28.09 Wakiso-Bukasa-24h'!F105)</f>
        <v>0.5</v>
      </c>
      <c r="G105" s="49">
        <f>AVERAGE('26.09 Wakiso-Bukasa'!G105,'28.09 Wakiso-Bukasa-24h'!G105)</f>
        <v>0.5</v>
      </c>
      <c r="H105" s="49">
        <f>AVERAGE('26.09 Wakiso-Bukasa'!H105,'28.09 Wakiso-Bukasa-24h'!H105)</f>
        <v>0</v>
      </c>
      <c r="I105" s="49">
        <f>AVERAGE('26.09 Wakiso-Bukasa'!I105,'28.09 Wakiso-Bukasa-24h'!I105)</f>
        <v>1</v>
      </c>
      <c r="J105" s="49">
        <f>AVERAGE('26.09 Wakiso-Bukasa'!J105,'28.09 Wakiso-Bukasa-24h'!J105)</f>
        <v>0</v>
      </c>
      <c r="K105" s="49">
        <f>AVERAGE('26.09 Wakiso-Bukasa'!K105,'28.09 Wakiso-Bukasa-24h'!K105)</f>
        <v>0</v>
      </c>
      <c r="L105" s="49">
        <f>AVERAGE('26.09 Wakiso-Bukasa'!L105,'28.09 Wakiso-Bukasa-24h'!L105)</f>
        <v>0</v>
      </c>
      <c r="M105" s="49">
        <f>AVERAGE('26.09 Wakiso-Bukasa'!M105,'28.09 Wakiso-Bukasa-24h'!M105)</f>
        <v>9</v>
      </c>
      <c r="N105" s="49">
        <f>AVERAGE('26.09 Wakiso-Bukasa'!N105,'28.09 Wakiso-Bukasa-24h'!N105)</f>
        <v>0</v>
      </c>
      <c r="O105" s="15">
        <f t="shared" si="23"/>
        <v>8.5</v>
      </c>
      <c r="P105" s="15">
        <f t="shared" si="24"/>
        <v>17.5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412.28571428571422</v>
      </c>
      <c r="D106" s="16">
        <f>SUM(D10:D105)</f>
        <v>81.285714285714278</v>
      </c>
      <c r="E106" s="16">
        <f t="shared" ref="E106:P106" si="25">SUM(E10:E105)</f>
        <v>91.285714285714278</v>
      </c>
      <c r="F106" s="16">
        <f t="shared" si="25"/>
        <v>65.357142857142847</v>
      </c>
      <c r="G106" s="16">
        <f t="shared" si="25"/>
        <v>8.5714285714285712</v>
      </c>
      <c r="H106" s="16">
        <f t="shared" si="25"/>
        <v>1.2142857142857142</v>
      </c>
      <c r="I106" s="16">
        <f t="shared" si="25"/>
        <v>103.35714285714285</v>
      </c>
      <c r="J106" s="16">
        <f t="shared" si="25"/>
        <v>48.071428571428584</v>
      </c>
      <c r="K106" s="16">
        <f t="shared" si="25"/>
        <v>12.571428571428573</v>
      </c>
      <c r="L106" s="16">
        <f t="shared" si="25"/>
        <v>2.3571428571428568</v>
      </c>
      <c r="M106" s="16">
        <f t="shared" si="25"/>
        <v>1179.6428571428573</v>
      </c>
      <c r="N106" s="16">
        <f t="shared" si="25"/>
        <v>0.5714285714285714</v>
      </c>
      <c r="O106" s="16">
        <f t="shared" si="25"/>
        <v>826.92857142857144</v>
      </c>
      <c r="P106" s="16">
        <f t="shared" si="25"/>
        <v>2006.5714285714284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26">C106/$P$106</f>
        <v>0.20546774882528832</v>
      </c>
      <c r="D107" s="43">
        <f t="shared" si="26"/>
        <v>4.0509753666524276E-2</v>
      </c>
      <c r="E107" s="43">
        <f t="shared" si="26"/>
        <v>4.5493378897906875E-2</v>
      </c>
      <c r="F107" s="43">
        <f t="shared" si="26"/>
        <v>3.2571550619393416E-2</v>
      </c>
      <c r="G107" s="43">
        <f t="shared" si="26"/>
        <v>4.2716787697565147E-3</v>
      </c>
      <c r="H107" s="43">
        <f t="shared" si="26"/>
        <v>6.051544923821729E-4</v>
      </c>
      <c r="I107" s="43">
        <f t="shared" si="26"/>
        <v>5.1509326498647298E-2</v>
      </c>
      <c r="J107" s="43">
        <f t="shared" si="26"/>
        <v>2.3956998433717791E-2</v>
      </c>
      <c r="K107" s="43">
        <f t="shared" si="26"/>
        <v>6.2651288623095554E-3</v>
      </c>
      <c r="L107" s="43">
        <f t="shared" si="26"/>
        <v>1.1747116616830414E-3</v>
      </c>
      <c r="M107" s="43">
        <f t="shared" si="26"/>
        <v>0.58788979068774039</v>
      </c>
      <c r="N107" s="43">
        <f t="shared" si="26"/>
        <v>2.8477858465043431E-4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0.49857476030059594</v>
      </c>
      <c r="D108" s="44">
        <f t="shared" ref="D108:N108" si="27">D106/$O$106</f>
        <v>9.8298350177075222E-2</v>
      </c>
      <c r="E108" s="44">
        <f t="shared" si="27"/>
        <v>0.11039129308110908</v>
      </c>
      <c r="F108" s="44">
        <f t="shared" si="27"/>
        <v>7.9036019694221291E-2</v>
      </c>
      <c r="G108" s="44">
        <f t="shared" si="27"/>
        <v>1.0365379632029022E-2</v>
      </c>
      <c r="H108" s="44">
        <f t="shared" si="27"/>
        <v>1.4684287812041115E-3</v>
      </c>
      <c r="I108" s="44">
        <f t="shared" si="27"/>
        <v>0.12498920272954996</v>
      </c>
      <c r="J108" s="44">
        <f t="shared" si="27"/>
        <v>5.8132504102962786E-2</v>
      </c>
      <c r="K108" s="44">
        <f t="shared" si="27"/>
        <v>1.5202556793642569E-2</v>
      </c>
      <c r="L108" s="44">
        <f t="shared" si="27"/>
        <v>2.8504793988079809E-3</v>
      </c>
      <c r="M108" s="44">
        <f t="shared" si="27"/>
        <v>1.4265353718579945</v>
      </c>
      <c r="N108" s="44">
        <f t="shared" si="27"/>
        <v>6.9102530880193482E-4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9" tint="-0.249977111117893"/>
  </sheetPr>
  <dimension ref="B1:AF174"/>
  <sheetViews>
    <sheetView tabSelected="1" view="pageBreakPreview" topLeftCell="G85" zoomScale="60" workbookViewId="0">
      <selection activeCell="W100" sqref="W10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71" t="s">
        <v>23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</row>
    <row r="2" spans="2:32" ht="20.100000000000001" customHeight="1" x14ac:dyDescent="0.25">
      <c r="B2" s="72" t="s">
        <v>95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</row>
    <row r="3" spans="2:32" ht="20.100000000000001" customHeight="1" x14ac:dyDescent="0.25">
      <c r="B3" s="22" t="s">
        <v>96</v>
      </c>
      <c r="C3" s="76" t="str">
        <f>'29.09 Wakiso-Bukasa'!C3:G3</f>
        <v>MCC - C2 - STN0-64- BUKASA-WAKISO ROAD</v>
      </c>
      <c r="D3" s="76"/>
      <c r="E3" s="76"/>
      <c r="F3" s="76"/>
      <c r="G3" s="76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81" t="s">
        <v>162</v>
      </c>
      <c r="E5" s="82"/>
      <c r="F5" s="41" t="s">
        <v>1</v>
      </c>
      <c r="G5" s="78" t="str">
        <f>'Avg Week Wakiso-Bukasa'!G5:H5</f>
        <v>Wakiso Junior Sch.</v>
      </c>
      <c r="H5" s="79"/>
      <c r="I5" s="14"/>
      <c r="J5" s="2" t="s">
        <v>5</v>
      </c>
      <c r="K5" s="78" t="str">
        <f>'Avg Week Wakiso-Bukasa'!K5:L5</f>
        <v>Tusasirwe Leah</v>
      </c>
      <c r="L5" s="79"/>
      <c r="M5" s="10"/>
      <c r="N5" s="10"/>
      <c r="O5" s="3"/>
      <c r="P5" s="3"/>
    </row>
    <row r="6" spans="2:32" ht="23.25" customHeight="1" x14ac:dyDescent="0.25">
      <c r="C6" s="2" t="s">
        <v>4</v>
      </c>
      <c r="D6" s="83" t="s">
        <v>161</v>
      </c>
      <c r="E6" s="84"/>
      <c r="F6" s="2" t="s">
        <v>2</v>
      </c>
      <c r="G6" s="83" t="s">
        <v>161</v>
      </c>
      <c r="H6" s="84"/>
      <c r="J6" s="2" t="s">
        <v>21</v>
      </c>
      <c r="K6" s="78" t="str">
        <f>'Avg Week Wakiso-Bukasa'!K6:L6</f>
        <v>Nusurah</v>
      </c>
      <c r="L6" s="79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70" t="s">
        <v>88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'Avg Week Bukasa-Wakiso'!C10+'Avg Week Wakiso-Bukasa'!C10</f>
        <v>9.5714285714285712</v>
      </c>
      <c r="D10" s="49">
        <f>'Avg Week Bukasa-Wakiso'!D10+'Avg Week Wakiso-Bukasa'!D10</f>
        <v>2.8571428571428568</v>
      </c>
      <c r="E10" s="49">
        <f>'Avg Week Bukasa-Wakiso'!E10+'Avg Week Wakiso-Bukasa'!E10</f>
        <v>2.1428571428571428</v>
      </c>
      <c r="F10" s="49">
        <f>'Avg Week Bukasa-Wakiso'!F10+'Avg Week Wakiso-Bukasa'!F10</f>
        <v>1.8571428571428572</v>
      </c>
      <c r="G10" s="49">
        <f>'Avg Week Bukasa-Wakiso'!G10+'Avg Week Wakiso-Bukasa'!G10</f>
        <v>1</v>
      </c>
      <c r="H10" s="49">
        <f>'Avg Week Bukasa-Wakiso'!H10+'Avg Week Wakiso-Bukasa'!H10</f>
        <v>0</v>
      </c>
      <c r="I10" s="49">
        <f>'Avg Week Bukasa-Wakiso'!I10+'Avg Week Wakiso-Bukasa'!I10</f>
        <v>2.2857142857142856</v>
      </c>
      <c r="J10" s="49">
        <f>'Avg Week Bukasa-Wakiso'!J10+'Avg Week Wakiso-Bukasa'!J10</f>
        <v>0.2857142857142857</v>
      </c>
      <c r="K10" s="49">
        <f>'Avg Week Bukasa-Wakiso'!K10+'Avg Week Wakiso-Bukasa'!K10</f>
        <v>0.14285714285714285</v>
      </c>
      <c r="L10" s="49">
        <f>'Avg Week Bukasa-Wakiso'!L10+'Avg Week Wakiso-Bukasa'!L10</f>
        <v>0</v>
      </c>
      <c r="M10" s="49">
        <f>'Avg Week Bukasa-Wakiso'!M10+'Avg Week Wakiso-Bukasa'!M10</f>
        <v>29.857142857142854</v>
      </c>
      <c r="N10" s="49">
        <f>'Avg Week Bukasa-Wakiso'!N10+'Avg Week Wakiso-Bukasa'!N10</f>
        <v>0</v>
      </c>
      <c r="O10" s="15">
        <f t="shared" ref="O10:O73" si="0">SUM(C10:L10,N10)</f>
        <v>20.142857142857139</v>
      </c>
      <c r="P10" s="15">
        <f t="shared" ref="P10:P73" si="1">SUM(C10:N10)</f>
        <v>49.999999999999993</v>
      </c>
      <c r="R10" s="1" t="s">
        <v>6</v>
      </c>
      <c r="S10" s="17">
        <f>SUM(C10:C13)</f>
        <v>41.428571428571431</v>
      </c>
      <c r="T10" s="17">
        <f t="shared" ref="T10:AF10" si="2">SUM(D10:D13)</f>
        <v>16.571428571428569</v>
      </c>
      <c r="U10" s="17">
        <f t="shared" si="2"/>
        <v>9.8571428571428559</v>
      </c>
      <c r="V10" s="17">
        <f t="shared" si="2"/>
        <v>8</v>
      </c>
      <c r="W10" s="17">
        <f t="shared" si="2"/>
        <v>2</v>
      </c>
      <c r="X10" s="17">
        <f t="shared" si="2"/>
        <v>0.14285714285714285</v>
      </c>
      <c r="Y10" s="17">
        <f t="shared" si="2"/>
        <v>10</v>
      </c>
      <c r="Z10" s="17">
        <f t="shared" si="2"/>
        <v>1.857142857142857</v>
      </c>
      <c r="AA10" s="17">
        <f t="shared" si="2"/>
        <v>0.8571428571428571</v>
      </c>
      <c r="AB10" s="17">
        <f t="shared" si="2"/>
        <v>0</v>
      </c>
      <c r="AC10" s="17">
        <f t="shared" si="2"/>
        <v>139.57142857142856</v>
      </c>
      <c r="AD10" s="17">
        <f t="shared" si="2"/>
        <v>0</v>
      </c>
      <c r="AE10" s="31">
        <f t="shared" si="2"/>
        <v>90.714285714285722</v>
      </c>
      <c r="AF10" s="31">
        <f t="shared" si="2"/>
        <v>230.28571428571428</v>
      </c>
    </row>
    <row r="11" spans="2:32" s="6" customFormat="1" ht="23.1" customHeight="1" x14ac:dyDescent="0.25">
      <c r="B11" s="23" t="s">
        <v>38</v>
      </c>
      <c r="C11" s="49">
        <f>'Avg Week Bukasa-Wakiso'!C11+'Avg Week Wakiso-Bukasa'!C11</f>
        <v>8.8571428571428577</v>
      </c>
      <c r="D11" s="49">
        <f>'Avg Week Bukasa-Wakiso'!D11+'Avg Week Wakiso-Bukasa'!D11</f>
        <v>3.2857142857142856</v>
      </c>
      <c r="E11" s="49">
        <f>'Avg Week Bukasa-Wakiso'!E11+'Avg Week Wakiso-Bukasa'!E11</f>
        <v>2</v>
      </c>
      <c r="F11" s="49">
        <f>'Avg Week Bukasa-Wakiso'!F11+'Avg Week Wakiso-Bukasa'!F11</f>
        <v>1.8571428571428572</v>
      </c>
      <c r="G11" s="49">
        <f>'Avg Week Bukasa-Wakiso'!G11+'Avg Week Wakiso-Bukasa'!G11</f>
        <v>0.14285714285714285</v>
      </c>
      <c r="H11" s="49">
        <f>'Avg Week Bukasa-Wakiso'!H11+'Avg Week Wakiso-Bukasa'!H11</f>
        <v>0.14285714285714285</v>
      </c>
      <c r="I11" s="49">
        <f>'Avg Week Bukasa-Wakiso'!I11+'Avg Week Wakiso-Bukasa'!I11</f>
        <v>2.8571428571428572</v>
      </c>
      <c r="J11" s="49">
        <f>'Avg Week Bukasa-Wakiso'!J11+'Avg Week Wakiso-Bukasa'!J11</f>
        <v>0.2857142857142857</v>
      </c>
      <c r="K11" s="49">
        <f>'Avg Week Bukasa-Wakiso'!K11+'Avg Week Wakiso-Bukasa'!K11</f>
        <v>0.2857142857142857</v>
      </c>
      <c r="L11" s="49">
        <f>'Avg Week Bukasa-Wakiso'!L11+'Avg Week Wakiso-Bukasa'!L11</f>
        <v>0</v>
      </c>
      <c r="M11" s="49">
        <f>'Avg Week Bukasa-Wakiso'!M11+'Avg Week Wakiso-Bukasa'!M11</f>
        <v>30.714285714285715</v>
      </c>
      <c r="N11" s="49">
        <f>'Avg Week Bukasa-Wakiso'!N11+'Avg Week Wakiso-Bukasa'!N11</f>
        <v>0</v>
      </c>
      <c r="O11" s="15">
        <f t="shared" si="0"/>
        <v>19.714285714285712</v>
      </c>
      <c r="P11" s="15">
        <f t="shared" si="1"/>
        <v>50.428571428571431</v>
      </c>
      <c r="R11" s="1" t="s">
        <v>7</v>
      </c>
      <c r="S11" s="17">
        <f t="shared" ref="S11:AF11" si="3">SUM(C14:C17)</f>
        <v>44.999999999999993</v>
      </c>
      <c r="T11" s="17">
        <f t="shared" si="3"/>
        <v>17.285714285714288</v>
      </c>
      <c r="U11" s="17">
        <f t="shared" si="3"/>
        <v>8.8571428571428559</v>
      </c>
      <c r="V11" s="17">
        <f t="shared" si="3"/>
        <v>6.1428571428571432</v>
      </c>
      <c r="W11" s="17">
        <f t="shared" si="3"/>
        <v>1.4285714285714286</v>
      </c>
      <c r="X11" s="17">
        <f t="shared" si="3"/>
        <v>1.1428571428571428</v>
      </c>
      <c r="Y11" s="17">
        <f t="shared" si="3"/>
        <v>9</v>
      </c>
      <c r="Z11" s="17">
        <f t="shared" si="3"/>
        <v>3.4285714285714284</v>
      </c>
      <c r="AA11" s="17">
        <f t="shared" si="3"/>
        <v>0.42857142857142855</v>
      </c>
      <c r="AB11" s="17">
        <f t="shared" si="3"/>
        <v>0.14285714285714285</v>
      </c>
      <c r="AC11" s="17">
        <f t="shared" si="3"/>
        <v>145.14285714285714</v>
      </c>
      <c r="AD11" s="17">
        <f t="shared" si="3"/>
        <v>0</v>
      </c>
      <c r="AE11" s="31">
        <f t="shared" si="3"/>
        <v>92.857142857142861</v>
      </c>
      <c r="AF11" s="31">
        <f t="shared" si="3"/>
        <v>238</v>
      </c>
    </row>
    <row r="12" spans="2:32" ht="23.1" customHeight="1" x14ac:dyDescent="0.25">
      <c r="B12" s="23" t="s">
        <v>39</v>
      </c>
      <c r="C12" s="49">
        <f>'Avg Week Bukasa-Wakiso'!C12+'Avg Week Wakiso-Bukasa'!C12</f>
        <v>10.571428571428571</v>
      </c>
      <c r="D12" s="49">
        <f>'Avg Week Bukasa-Wakiso'!D12+'Avg Week Wakiso-Bukasa'!D12</f>
        <v>4</v>
      </c>
      <c r="E12" s="49">
        <f>'Avg Week Bukasa-Wakiso'!E12+'Avg Week Wakiso-Bukasa'!E12</f>
        <v>3.1428571428571428</v>
      </c>
      <c r="F12" s="49">
        <f>'Avg Week Bukasa-Wakiso'!F12+'Avg Week Wakiso-Bukasa'!F12</f>
        <v>2.7142857142857144</v>
      </c>
      <c r="G12" s="49">
        <f>'Avg Week Bukasa-Wakiso'!G12+'Avg Week Wakiso-Bukasa'!G12</f>
        <v>0.8571428571428571</v>
      </c>
      <c r="H12" s="49">
        <f>'Avg Week Bukasa-Wakiso'!H12+'Avg Week Wakiso-Bukasa'!H12</f>
        <v>0</v>
      </c>
      <c r="I12" s="49">
        <f>'Avg Week Bukasa-Wakiso'!I12+'Avg Week Wakiso-Bukasa'!I12</f>
        <v>2.2857142857142856</v>
      </c>
      <c r="J12" s="49">
        <f>'Avg Week Bukasa-Wakiso'!J12+'Avg Week Wakiso-Bukasa'!J12</f>
        <v>0.5714285714285714</v>
      </c>
      <c r="K12" s="49">
        <f>'Avg Week Bukasa-Wakiso'!K12+'Avg Week Wakiso-Bukasa'!K12</f>
        <v>0.14285714285714285</v>
      </c>
      <c r="L12" s="49">
        <f>'Avg Week Bukasa-Wakiso'!L12+'Avg Week Wakiso-Bukasa'!L12</f>
        <v>0</v>
      </c>
      <c r="M12" s="49">
        <f>'Avg Week Bukasa-Wakiso'!M12+'Avg Week Wakiso-Bukasa'!M12</f>
        <v>39.714285714285715</v>
      </c>
      <c r="N12" s="49">
        <f>'Avg Week Bukasa-Wakiso'!N12+'Avg Week Wakiso-Bukasa'!N12</f>
        <v>0</v>
      </c>
      <c r="O12" s="15">
        <f t="shared" si="0"/>
        <v>24.285714285714288</v>
      </c>
      <c r="P12" s="15">
        <f t="shared" si="1"/>
        <v>64</v>
      </c>
      <c r="R12" s="1" t="s">
        <v>8</v>
      </c>
      <c r="S12" s="17">
        <f>SUM(C18:C21)</f>
        <v>40.571428571428569</v>
      </c>
      <c r="T12" s="17">
        <f t="shared" ref="T12:AF12" si="4">SUM(D18:D21)</f>
        <v>18.428571428571427</v>
      </c>
      <c r="U12" s="17">
        <f t="shared" si="4"/>
        <v>9.5714285714285712</v>
      </c>
      <c r="V12" s="17">
        <f t="shared" si="4"/>
        <v>3.5714285714285712</v>
      </c>
      <c r="W12" s="17">
        <f t="shared" si="4"/>
        <v>0.8571428571428571</v>
      </c>
      <c r="X12" s="17">
        <f t="shared" si="4"/>
        <v>0</v>
      </c>
      <c r="Y12" s="17">
        <f t="shared" si="4"/>
        <v>12.571428571428573</v>
      </c>
      <c r="Z12" s="17">
        <f t="shared" si="4"/>
        <v>3.1428571428571423</v>
      </c>
      <c r="AA12" s="17">
        <f t="shared" si="4"/>
        <v>0.2857142857142857</v>
      </c>
      <c r="AB12" s="17">
        <f t="shared" si="4"/>
        <v>0</v>
      </c>
      <c r="AC12" s="17">
        <f t="shared" si="4"/>
        <v>138.42857142857144</v>
      </c>
      <c r="AD12" s="17">
        <f t="shared" si="4"/>
        <v>0.2857142857142857</v>
      </c>
      <c r="AE12" s="31">
        <f t="shared" si="4"/>
        <v>89.285714285714278</v>
      </c>
      <c r="AF12" s="31">
        <f t="shared" si="4"/>
        <v>227.71428571428572</v>
      </c>
    </row>
    <row r="13" spans="2:32" ht="23.1" customHeight="1" x14ac:dyDescent="0.25">
      <c r="B13" s="23" t="s">
        <v>40</v>
      </c>
      <c r="C13" s="49">
        <f>'Avg Week Bukasa-Wakiso'!C13+'Avg Week Wakiso-Bukasa'!C13</f>
        <v>12.428571428571429</v>
      </c>
      <c r="D13" s="49">
        <f>'Avg Week Bukasa-Wakiso'!D13+'Avg Week Wakiso-Bukasa'!D13</f>
        <v>6.4285714285714288</v>
      </c>
      <c r="E13" s="49">
        <f>'Avg Week Bukasa-Wakiso'!E13+'Avg Week Wakiso-Bukasa'!E13</f>
        <v>2.5714285714285712</v>
      </c>
      <c r="F13" s="49">
        <f>'Avg Week Bukasa-Wakiso'!F13+'Avg Week Wakiso-Bukasa'!F13</f>
        <v>1.5714285714285714</v>
      </c>
      <c r="G13" s="49">
        <f>'Avg Week Bukasa-Wakiso'!G13+'Avg Week Wakiso-Bukasa'!G13</f>
        <v>0</v>
      </c>
      <c r="H13" s="49">
        <f>'Avg Week Bukasa-Wakiso'!H13+'Avg Week Wakiso-Bukasa'!H13</f>
        <v>0</v>
      </c>
      <c r="I13" s="49">
        <f>'Avg Week Bukasa-Wakiso'!I13+'Avg Week Wakiso-Bukasa'!I13</f>
        <v>2.5714285714285712</v>
      </c>
      <c r="J13" s="49">
        <f>'Avg Week Bukasa-Wakiso'!J13+'Avg Week Wakiso-Bukasa'!J13</f>
        <v>0.71428571428571419</v>
      </c>
      <c r="K13" s="49">
        <f>'Avg Week Bukasa-Wakiso'!K13+'Avg Week Wakiso-Bukasa'!K13</f>
        <v>0.2857142857142857</v>
      </c>
      <c r="L13" s="49">
        <f>'Avg Week Bukasa-Wakiso'!L13+'Avg Week Wakiso-Bukasa'!L13</f>
        <v>0</v>
      </c>
      <c r="M13" s="49">
        <f>'Avg Week Bukasa-Wakiso'!M13+'Avg Week Wakiso-Bukasa'!M13</f>
        <v>39.285714285714292</v>
      </c>
      <c r="N13" s="49">
        <f>'Avg Week Bukasa-Wakiso'!N13+'Avg Week Wakiso-Bukasa'!N13</f>
        <v>0</v>
      </c>
      <c r="O13" s="15">
        <f t="shared" si="0"/>
        <v>26.571428571428577</v>
      </c>
      <c r="P13" s="15">
        <f t="shared" si="1"/>
        <v>65.857142857142861</v>
      </c>
      <c r="R13" s="1" t="s">
        <v>9</v>
      </c>
      <c r="S13" s="17">
        <f>SUM(C22:C25)</f>
        <v>38.571428571428569</v>
      </c>
      <c r="T13" s="17">
        <f>SUM(D22:D25)</f>
        <v>20.428571428571431</v>
      </c>
      <c r="U13" s="17">
        <f t="shared" ref="U13:AF13" si="5">SUM(E22:E25)</f>
        <v>12.285714285714285</v>
      </c>
      <c r="V13" s="17">
        <f t="shared" si="5"/>
        <v>4.7142857142857135</v>
      </c>
      <c r="W13" s="17">
        <f t="shared" si="5"/>
        <v>0.42857142857142855</v>
      </c>
      <c r="X13" s="17">
        <f t="shared" si="5"/>
        <v>0.14285714285714285</v>
      </c>
      <c r="Y13" s="17">
        <f t="shared" si="5"/>
        <v>17.714285714285715</v>
      </c>
      <c r="Z13" s="17">
        <f t="shared" si="5"/>
        <v>4.8571428571428568</v>
      </c>
      <c r="AA13" s="17">
        <f t="shared" si="5"/>
        <v>0.2857142857142857</v>
      </c>
      <c r="AB13" s="17">
        <f t="shared" si="5"/>
        <v>0</v>
      </c>
      <c r="AC13" s="17">
        <f t="shared" si="5"/>
        <v>130.28571428571431</v>
      </c>
      <c r="AD13" s="17">
        <f t="shared" si="5"/>
        <v>0</v>
      </c>
      <c r="AE13" s="31">
        <f t="shared" si="5"/>
        <v>99.428571428571416</v>
      </c>
      <c r="AF13" s="31">
        <f t="shared" si="5"/>
        <v>229.71428571428572</v>
      </c>
    </row>
    <row r="14" spans="2:32" ht="23.1" customHeight="1" x14ac:dyDescent="0.25">
      <c r="B14" s="23" t="s">
        <v>41</v>
      </c>
      <c r="C14" s="49">
        <f>'Avg Week Bukasa-Wakiso'!C14+'Avg Week Wakiso-Bukasa'!C14</f>
        <v>10.428571428571427</v>
      </c>
      <c r="D14" s="49">
        <f>'Avg Week Bukasa-Wakiso'!D14+'Avg Week Wakiso-Bukasa'!D14</f>
        <v>4.2857142857142856</v>
      </c>
      <c r="E14" s="49">
        <f>'Avg Week Bukasa-Wakiso'!E14+'Avg Week Wakiso-Bukasa'!E14</f>
        <v>1.8571428571428572</v>
      </c>
      <c r="F14" s="49">
        <f>'Avg Week Bukasa-Wakiso'!F14+'Avg Week Wakiso-Bukasa'!F14</f>
        <v>1.5714285714285716</v>
      </c>
      <c r="G14" s="49">
        <f>'Avg Week Bukasa-Wakiso'!G14+'Avg Week Wakiso-Bukasa'!G14</f>
        <v>0.14285714285714285</v>
      </c>
      <c r="H14" s="49">
        <f>'Avg Week Bukasa-Wakiso'!H14+'Avg Week Wakiso-Bukasa'!H14</f>
        <v>1</v>
      </c>
      <c r="I14" s="49">
        <f>'Avg Week Bukasa-Wakiso'!I14+'Avg Week Wakiso-Bukasa'!I14</f>
        <v>2</v>
      </c>
      <c r="J14" s="49">
        <f>'Avg Week Bukasa-Wakiso'!J14+'Avg Week Wakiso-Bukasa'!J14</f>
        <v>0.5714285714285714</v>
      </c>
      <c r="K14" s="49">
        <f>'Avg Week Bukasa-Wakiso'!K14+'Avg Week Wakiso-Bukasa'!K14</f>
        <v>0</v>
      </c>
      <c r="L14" s="49">
        <f>'Avg Week Bukasa-Wakiso'!L14+'Avg Week Wakiso-Bukasa'!L14</f>
        <v>0</v>
      </c>
      <c r="M14" s="49">
        <f>'Avg Week Bukasa-Wakiso'!M14+'Avg Week Wakiso-Bukasa'!M14</f>
        <v>38.714285714285708</v>
      </c>
      <c r="N14" s="49">
        <f>'Avg Week Bukasa-Wakiso'!N14+'Avg Week Wakiso-Bukasa'!N14</f>
        <v>0</v>
      </c>
      <c r="O14" s="15">
        <f t="shared" si="0"/>
        <v>21.857142857142858</v>
      </c>
      <c r="P14" s="15">
        <f t="shared" si="1"/>
        <v>60.571428571428569</v>
      </c>
      <c r="R14" s="1" t="s">
        <v>10</v>
      </c>
      <c r="S14" s="17">
        <f t="shared" ref="S14:AF14" si="6">SUM(C26:C29)</f>
        <v>42.142857142857146</v>
      </c>
      <c r="T14" s="17">
        <f t="shared" si="6"/>
        <v>16.428571428571431</v>
      </c>
      <c r="U14" s="17">
        <f t="shared" si="6"/>
        <v>10.857142857142858</v>
      </c>
      <c r="V14" s="17">
        <f t="shared" si="6"/>
        <v>4.5714285714285712</v>
      </c>
      <c r="W14" s="17">
        <f t="shared" si="6"/>
        <v>0.42857142857142855</v>
      </c>
      <c r="X14" s="17">
        <f t="shared" si="6"/>
        <v>0</v>
      </c>
      <c r="Y14" s="17">
        <f t="shared" si="6"/>
        <v>19.571428571428569</v>
      </c>
      <c r="Z14" s="17">
        <f t="shared" si="6"/>
        <v>3.1428571428571428</v>
      </c>
      <c r="AA14" s="17">
        <f t="shared" si="6"/>
        <v>0.5714285714285714</v>
      </c>
      <c r="AB14" s="17">
        <f t="shared" si="6"/>
        <v>0</v>
      </c>
      <c r="AC14" s="17">
        <f t="shared" si="6"/>
        <v>127.42857142857142</v>
      </c>
      <c r="AD14" s="17">
        <f t="shared" si="6"/>
        <v>0.2857142857142857</v>
      </c>
      <c r="AE14" s="31">
        <f t="shared" si="6"/>
        <v>98</v>
      </c>
      <c r="AF14" s="31">
        <f t="shared" si="6"/>
        <v>225.42857142857142</v>
      </c>
    </row>
    <row r="15" spans="2:32" ht="23.1" customHeight="1" x14ac:dyDescent="0.25">
      <c r="B15" s="23" t="s">
        <v>42</v>
      </c>
      <c r="C15" s="49">
        <f>'Avg Week Bukasa-Wakiso'!C15+'Avg Week Wakiso-Bukasa'!C15</f>
        <v>11.285714285714285</v>
      </c>
      <c r="D15" s="49">
        <f>'Avg Week Bukasa-Wakiso'!D15+'Avg Week Wakiso-Bukasa'!D15</f>
        <v>4.4285714285714288</v>
      </c>
      <c r="E15" s="49">
        <f>'Avg Week Bukasa-Wakiso'!E15+'Avg Week Wakiso-Bukasa'!E15</f>
        <v>2.7142857142857144</v>
      </c>
      <c r="F15" s="49">
        <f>'Avg Week Bukasa-Wakiso'!F15+'Avg Week Wakiso-Bukasa'!F15</f>
        <v>1.7142857142857144</v>
      </c>
      <c r="G15" s="49">
        <f>'Avg Week Bukasa-Wakiso'!G15+'Avg Week Wakiso-Bukasa'!G15</f>
        <v>0.85714285714285721</v>
      </c>
      <c r="H15" s="49">
        <f>'Avg Week Bukasa-Wakiso'!H15+'Avg Week Wakiso-Bukasa'!H15</f>
        <v>0</v>
      </c>
      <c r="I15" s="49">
        <f>'Avg Week Bukasa-Wakiso'!I15+'Avg Week Wakiso-Bukasa'!I15</f>
        <v>2.2857142857142856</v>
      </c>
      <c r="J15" s="49">
        <f>'Avg Week Bukasa-Wakiso'!J15+'Avg Week Wakiso-Bukasa'!J15</f>
        <v>1.1428571428571428</v>
      </c>
      <c r="K15" s="49">
        <f>'Avg Week Bukasa-Wakiso'!K15+'Avg Week Wakiso-Bukasa'!K15</f>
        <v>0.42857142857142855</v>
      </c>
      <c r="L15" s="49">
        <f>'Avg Week Bukasa-Wakiso'!L15+'Avg Week Wakiso-Bukasa'!L15</f>
        <v>0.14285714285714285</v>
      </c>
      <c r="M15" s="49">
        <f>'Avg Week Bukasa-Wakiso'!M15+'Avg Week Wakiso-Bukasa'!M15</f>
        <v>34</v>
      </c>
      <c r="N15" s="49">
        <f>'Avg Week Bukasa-Wakiso'!N15+'Avg Week Wakiso-Bukasa'!N15</f>
        <v>0</v>
      </c>
      <c r="O15" s="15">
        <f t="shared" si="0"/>
        <v>24.999999999999996</v>
      </c>
      <c r="P15" s="15">
        <f t="shared" si="1"/>
        <v>59</v>
      </c>
      <c r="R15" s="1" t="s">
        <v>11</v>
      </c>
      <c r="S15" s="17">
        <f t="shared" ref="S15:AF15" si="7">SUM(C30:C33)</f>
        <v>45</v>
      </c>
      <c r="T15" s="17">
        <f t="shared" si="7"/>
        <v>13.571428571428571</v>
      </c>
      <c r="U15" s="17">
        <f t="shared" si="7"/>
        <v>10.142857142857142</v>
      </c>
      <c r="V15" s="17">
        <f t="shared" si="7"/>
        <v>5</v>
      </c>
      <c r="W15" s="17">
        <f t="shared" si="7"/>
        <v>0.71428571428571419</v>
      </c>
      <c r="X15" s="17">
        <f t="shared" si="7"/>
        <v>0</v>
      </c>
      <c r="Y15" s="17">
        <f t="shared" si="7"/>
        <v>16.857142857142858</v>
      </c>
      <c r="Z15" s="17">
        <f t="shared" si="7"/>
        <v>4.1428571428571423</v>
      </c>
      <c r="AA15" s="17">
        <f t="shared" si="7"/>
        <v>0.14285714285714285</v>
      </c>
      <c r="AB15" s="17">
        <f t="shared" si="7"/>
        <v>0</v>
      </c>
      <c r="AC15" s="17">
        <f t="shared" si="7"/>
        <v>135.14285714285714</v>
      </c>
      <c r="AD15" s="17">
        <f t="shared" si="7"/>
        <v>0.14285714285714285</v>
      </c>
      <c r="AE15" s="31">
        <f t="shared" si="7"/>
        <v>95.714285714285722</v>
      </c>
      <c r="AF15" s="31">
        <f t="shared" si="7"/>
        <v>230.85714285714286</v>
      </c>
    </row>
    <row r="16" spans="2:32" ht="23.1" customHeight="1" x14ac:dyDescent="0.25">
      <c r="B16" s="23" t="s">
        <v>43</v>
      </c>
      <c r="C16" s="49">
        <f>'Avg Week Bukasa-Wakiso'!C16+'Avg Week Wakiso-Bukasa'!C16</f>
        <v>12</v>
      </c>
      <c r="D16" s="49">
        <f>'Avg Week Bukasa-Wakiso'!D16+'Avg Week Wakiso-Bukasa'!D16</f>
        <v>3.8571428571428568</v>
      </c>
      <c r="E16" s="49">
        <f>'Avg Week Bukasa-Wakiso'!E16+'Avg Week Wakiso-Bukasa'!E16</f>
        <v>2.1428571428571428</v>
      </c>
      <c r="F16" s="49">
        <f>'Avg Week Bukasa-Wakiso'!F16+'Avg Week Wakiso-Bukasa'!F16</f>
        <v>1.4285714285714284</v>
      </c>
      <c r="G16" s="49">
        <f>'Avg Week Bukasa-Wakiso'!G16+'Avg Week Wakiso-Bukasa'!G16</f>
        <v>0</v>
      </c>
      <c r="H16" s="49">
        <f>'Avg Week Bukasa-Wakiso'!H16+'Avg Week Wakiso-Bukasa'!H16</f>
        <v>0</v>
      </c>
      <c r="I16" s="49">
        <f>'Avg Week Bukasa-Wakiso'!I16+'Avg Week Wakiso-Bukasa'!I16</f>
        <v>2.8571428571428572</v>
      </c>
      <c r="J16" s="49">
        <f>'Avg Week Bukasa-Wakiso'!J16+'Avg Week Wakiso-Bukasa'!J16</f>
        <v>0.8571428571428571</v>
      </c>
      <c r="K16" s="49">
        <f>'Avg Week Bukasa-Wakiso'!K16+'Avg Week Wakiso-Bukasa'!K16</f>
        <v>0</v>
      </c>
      <c r="L16" s="49">
        <f>'Avg Week Bukasa-Wakiso'!L16+'Avg Week Wakiso-Bukasa'!L16</f>
        <v>0</v>
      </c>
      <c r="M16" s="49">
        <f>'Avg Week Bukasa-Wakiso'!M16+'Avg Week Wakiso-Bukasa'!M16</f>
        <v>33.428571428571431</v>
      </c>
      <c r="N16" s="49">
        <f>'Avg Week Bukasa-Wakiso'!N16+'Avg Week Wakiso-Bukasa'!N16</f>
        <v>0</v>
      </c>
      <c r="O16" s="15">
        <f t="shared" si="0"/>
        <v>23.142857142857142</v>
      </c>
      <c r="P16" s="15">
        <f t="shared" si="1"/>
        <v>56.571428571428569</v>
      </c>
      <c r="R16" s="1" t="s">
        <v>12</v>
      </c>
      <c r="S16" s="17">
        <f t="shared" ref="S16:AF16" si="8">SUM(C34:C37)</f>
        <v>32</v>
      </c>
      <c r="T16" s="17">
        <f t="shared" si="8"/>
        <v>14.285714285714286</v>
      </c>
      <c r="U16" s="17">
        <f t="shared" si="8"/>
        <v>6</v>
      </c>
      <c r="V16" s="17">
        <f t="shared" si="8"/>
        <v>4.2857142857142856</v>
      </c>
      <c r="W16" s="17">
        <f t="shared" si="8"/>
        <v>0.42857142857142855</v>
      </c>
      <c r="X16" s="17">
        <f t="shared" si="8"/>
        <v>0.14285714285714285</v>
      </c>
      <c r="Y16" s="17">
        <f t="shared" si="8"/>
        <v>14.428571428571427</v>
      </c>
      <c r="Z16" s="17">
        <f t="shared" si="8"/>
        <v>3.7142857142857144</v>
      </c>
      <c r="AA16" s="17">
        <f t="shared" si="8"/>
        <v>0.2857142857142857</v>
      </c>
      <c r="AB16" s="17">
        <f t="shared" si="8"/>
        <v>0</v>
      </c>
      <c r="AC16" s="17">
        <f t="shared" si="8"/>
        <v>104</v>
      </c>
      <c r="AD16" s="17">
        <f t="shared" si="8"/>
        <v>0</v>
      </c>
      <c r="AE16" s="31">
        <f t="shared" si="8"/>
        <v>75.571428571428569</v>
      </c>
      <c r="AF16" s="31">
        <f t="shared" si="8"/>
        <v>179.57142857142858</v>
      </c>
    </row>
    <row r="17" spans="2:32" ht="23.1" customHeight="1" x14ac:dyDescent="0.25">
      <c r="B17" s="23" t="s">
        <v>44</v>
      </c>
      <c r="C17" s="49">
        <f>'Avg Week Bukasa-Wakiso'!C17+'Avg Week Wakiso-Bukasa'!C17</f>
        <v>11.285714285714285</v>
      </c>
      <c r="D17" s="49">
        <f>'Avg Week Bukasa-Wakiso'!D17+'Avg Week Wakiso-Bukasa'!D17</f>
        <v>4.7142857142857144</v>
      </c>
      <c r="E17" s="49">
        <f>'Avg Week Bukasa-Wakiso'!E17+'Avg Week Wakiso-Bukasa'!E17</f>
        <v>2.1428571428571428</v>
      </c>
      <c r="F17" s="49">
        <f>'Avg Week Bukasa-Wakiso'!F17+'Avg Week Wakiso-Bukasa'!F17</f>
        <v>1.4285714285714286</v>
      </c>
      <c r="G17" s="49">
        <f>'Avg Week Bukasa-Wakiso'!G17+'Avg Week Wakiso-Bukasa'!G17</f>
        <v>0.42857142857142855</v>
      </c>
      <c r="H17" s="49">
        <f>'Avg Week Bukasa-Wakiso'!H17+'Avg Week Wakiso-Bukasa'!H17</f>
        <v>0.14285714285714285</v>
      </c>
      <c r="I17" s="49">
        <f>'Avg Week Bukasa-Wakiso'!I17+'Avg Week Wakiso-Bukasa'!I17</f>
        <v>1.8571428571428572</v>
      </c>
      <c r="J17" s="49">
        <f>'Avg Week Bukasa-Wakiso'!J17+'Avg Week Wakiso-Bukasa'!J17</f>
        <v>0.85714285714285721</v>
      </c>
      <c r="K17" s="49">
        <f>'Avg Week Bukasa-Wakiso'!K17+'Avg Week Wakiso-Bukasa'!K17</f>
        <v>0</v>
      </c>
      <c r="L17" s="49">
        <f>'Avg Week Bukasa-Wakiso'!L17+'Avg Week Wakiso-Bukasa'!L17</f>
        <v>0</v>
      </c>
      <c r="M17" s="49">
        <f>'Avg Week Bukasa-Wakiso'!M17+'Avg Week Wakiso-Bukasa'!M17</f>
        <v>39</v>
      </c>
      <c r="N17" s="49">
        <f>'Avg Week Bukasa-Wakiso'!N17+'Avg Week Wakiso-Bukasa'!N17</f>
        <v>0</v>
      </c>
      <c r="O17" s="15">
        <f t="shared" si="0"/>
        <v>22.857142857142854</v>
      </c>
      <c r="P17" s="15">
        <f t="shared" si="1"/>
        <v>61.857142857142854</v>
      </c>
      <c r="R17" s="1" t="s">
        <v>13</v>
      </c>
      <c r="S17" s="17">
        <f t="shared" ref="S17:AF17" si="9">SUM(C38:C41)</f>
        <v>41.428571428571431</v>
      </c>
      <c r="T17" s="17">
        <f t="shared" si="9"/>
        <v>14</v>
      </c>
      <c r="U17" s="17">
        <f t="shared" si="9"/>
        <v>7.8571428571428568</v>
      </c>
      <c r="V17" s="17">
        <f t="shared" si="9"/>
        <v>5.2857142857142856</v>
      </c>
      <c r="W17" s="17">
        <f t="shared" si="9"/>
        <v>0.2857142857142857</v>
      </c>
      <c r="X17" s="17">
        <f t="shared" si="9"/>
        <v>0</v>
      </c>
      <c r="Y17" s="17">
        <f t="shared" si="9"/>
        <v>15</v>
      </c>
      <c r="Z17" s="17">
        <f t="shared" si="9"/>
        <v>3.5714285714285712</v>
      </c>
      <c r="AA17" s="17">
        <f t="shared" si="9"/>
        <v>0.2857142857142857</v>
      </c>
      <c r="AB17" s="17">
        <f t="shared" si="9"/>
        <v>0.14285714285714285</v>
      </c>
      <c r="AC17" s="17">
        <f t="shared" si="9"/>
        <v>120.85714285714286</v>
      </c>
      <c r="AD17" s="17">
        <f t="shared" si="9"/>
        <v>0</v>
      </c>
      <c r="AE17" s="31">
        <f t="shared" si="9"/>
        <v>87.857142857142847</v>
      </c>
      <c r="AF17" s="31">
        <f t="shared" si="9"/>
        <v>208.71428571428572</v>
      </c>
    </row>
    <row r="18" spans="2:32" ht="23.1" customHeight="1" x14ac:dyDescent="0.25">
      <c r="B18" s="23" t="s">
        <v>45</v>
      </c>
      <c r="C18" s="49">
        <f>'Avg Week Bukasa-Wakiso'!C18+'Avg Week Wakiso-Bukasa'!C18</f>
        <v>10.714285714285714</v>
      </c>
      <c r="D18" s="49">
        <f>'Avg Week Bukasa-Wakiso'!D18+'Avg Week Wakiso-Bukasa'!D18</f>
        <v>4.8571428571428568</v>
      </c>
      <c r="E18" s="49">
        <f>'Avg Week Bukasa-Wakiso'!E18+'Avg Week Wakiso-Bukasa'!E18</f>
        <v>2.2857142857142856</v>
      </c>
      <c r="F18" s="49">
        <f>'Avg Week Bukasa-Wakiso'!F18+'Avg Week Wakiso-Bukasa'!F18</f>
        <v>0.85714285714285721</v>
      </c>
      <c r="G18" s="49">
        <f>'Avg Week Bukasa-Wakiso'!G18+'Avg Week Wakiso-Bukasa'!G18</f>
        <v>0.14285714285714285</v>
      </c>
      <c r="H18" s="49">
        <f>'Avg Week Bukasa-Wakiso'!H18+'Avg Week Wakiso-Bukasa'!H18</f>
        <v>0</v>
      </c>
      <c r="I18" s="49">
        <f>'Avg Week Bukasa-Wakiso'!I18+'Avg Week Wakiso-Bukasa'!I18</f>
        <v>3.2857142857142856</v>
      </c>
      <c r="J18" s="49">
        <f>'Avg Week Bukasa-Wakiso'!J18+'Avg Week Wakiso-Bukasa'!J18</f>
        <v>0.7142857142857143</v>
      </c>
      <c r="K18" s="49">
        <f>'Avg Week Bukasa-Wakiso'!K18+'Avg Week Wakiso-Bukasa'!K18</f>
        <v>0</v>
      </c>
      <c r="L18" s="49">
        <f>'Avg Week Bukasa-Wakiso'!L18+'Avg Week Wakiso-Bukasa'!L18</f>
        <v>0</v>
      </c>
      <c r="M18" s="49">
        <f>'Avg Week Bukasa-Wakiso'!M18+'Avg Week Wakiso-Bukasa'!M18</f>
        <v>34.857142857142854</v>
      </c>
      <c r="N18" s="49">
        <f>'Avg Week Bukasa-Wakiso'!N18+'Avg Week Wakiso-Bukasa'!N18</f>
        <v>0</v>
      </c>
      <c r="O18" s="15">
        <f t="shared" si="0"/>
        <v>22.857142857142854</v>
      </c>
      <c r="P18" s="15">
        <f t="shared" si="1"/>
        <v>57.714285714285708</v>
      </c>
      <c r="R18" s="1" t="s">
        <v>14</v>
      </c>
      <c r="S18" s="17">
        <f t="shared" ref="S18:AF18" si="10">SUM(C42:C45)</f>
        <v>42.142857142857146</v>
      </c>
      <c r="T18" s="17">
        <f t="shared" si="10"/>
        <v>16.571428571428569</v>
      </c>
      <c r="U18" s="17">
        <f t="shared" si="10"/>
        <v>11</v>
      </c>
      <c r="V18" s="17">
        <f t="shared" si="10"/>
        <v>3.2857142857142856</v>
      </c>
      <c r="W18" s="17">
        <f t="shared" si="10"/>
        <v>0</v>
      </c>
      <c r="X18" s="17">
        <f t="shared" si="10"/>
        <v>0.2857142857142857</v>
      </c>
      <c r="Y18" s="17">
        <f t="shared" si="10"/>
        <v>16.714285714285715</v>
      </c>
      <c r="Z18" s="17">
        <f t="shared" si="10"/>
        <v>4.2857142857142856</v>
      </c>
      <c r="AA18" s="17">
        <f t="shared" si="10"/>
        <v>1.2857142857142856</v>
      </c>
      <c r="AB18" s="17">
        <f t="shared" si="10"/>
        <v>0</v>
      </c>
      <c r="AC18" s="17">
        <f t="shared" si="10"/>
        <v>123.85714285714286</v>
      </c>
      <c r="AD18" s="17">
        <f t="shared" si="10"/>
        <v>0.14285714285714285</v>
      </c>
      <c r="AE18" s="31">
        <f t="shared" si="10"/>
        <v>95.714285714285722</v>
      </c>
      <c r="AF18" s="31">
        <f t="shared" si="10"/>
        <v>219.57142857142858</v>
      </c>
    </row>
    <row r="19" spans="2:32" ht="23.1" customHeight="1" x14ac:dyDescent="0.25">
      <c r="B19" s="23" t="s">
        <v>46</v>
      </c>
      <c r="C19" s="49">
        <f>'Avg Week Bukasa-Wakiso'!C19+'Avg Week Wakiso-Bukasa'!C19</f>
        <v>9.8571428571428577</v>
      </c>
      <c r="D19" s="49">
        <f>'Avg Week Bukasa-Wakiso'!D19+'Avg Week Wakiso-Bukasa'!D19</f>
        <v>4</v>
      </c>
      <c r="E19" s="49">
        <f>'Avg Week Bukasa-Wakiso'!E19+'Avg Week Wakiso-Bukasa'!E19</f>
        <v>2.4285714285714288</v>
      </c>
      <c r="F19" s="49">
        <f>'Avg Week Bukasa-Wakiso'!F19+'Avg Week Wakiso-Bukasa'!F19</f>
        <v>1.1428571428571428</v>
      </c>
      <c r="G19" s="49">
        <f>'Avg Week Bukasa-Wakiso'!G19+'Avg Week Wakiso-Bukasa'!G19</f>
        <v>0</v>
      </c>
      <c r="H19" s="49">
        <f>'Avg Week Bukasa-Wakiso'!H19+'Avg Week Wakiso-Bukasa'!H19</f>
        <v>0</v>
      </c>
      <c r="I19" s="49">
        <f>'Avg Week Bukasa-Wakiso'!I19+'Avg Week Wakiso-Bukasa'!I19</f>
        <v>3.4285714285714288</v>
      </c>
      <c r="J19" s="49">
        <f>'Avg Week Bukasa-Wakiso'!J19+'Avg Week Wakiso-Bukasa'!J19</f>
        <v>0.5714285714285714</v>
      </c>
      <c r="K19" s="49">
        <f>'Avg Week Bukasa-Wakiso'!K19+'Avg Week Wakiso-Bukasa'!K19</f>
        <v>0</v>
      </c>
      <c r="L19" s="49">
        <f>'Avg Week Bukasa-Wakiso'!L19+'Avg Week Wakiso-Bukasa'!L19</f>
        <v>0</v>
      </c>
      <c r="M19" s="49">
        <f>'Avg Week Bukasa-Wakiso'!M19+'Avg Week Wakiso-Bukasa'!M19</f>
        <v>33.714285714285715</v>
      </c>
      <c r="N19" s="49">
        <f>'Avg Week Bukasa-Wakiso'!N19+'Avg Week Wakiso-Bukasa'!N19</f>
        <v>0.14285714285714285</v>
      </c>
      <c r="O19" s="15">
        <f t="shared" si="0"/>
        <v>21.571428571428569</v>
      </c>
      <c r="P19" s="15">
        <f t="shared" si="1"/>
        <v>55.285714285714285</v>
      </c>
      <c r="R19" s="1" t="s">
        <v>15</v>
      </c>
      <c r="S19" s="17">
        <f t="shared" ref="S19:AF19" si="11">SUM(C46:C49)</f>
        <v>45.142857142857146</v>
      </c>
      <c r="T19" s="17">
        <f t="shared" si="11"/>
        <v>18</v>
      </c>
      <c r="U19" s="17">
        <f t="shared" si="11"/>
        <v>8.4285714285714288</v>
      </c>
      <c r="V19" s="17">
        <f t="shared" si="11"/>
        <v>7</v>
      </c>
      <c r="W19" s="17">
        <f t="shared" si="11"/>
        <v>3</v>
      </c>
      <c r="X19" s="17">
        <f t="shared" si="11"/>
        <v>0</v>
      </c>
      <c r="Y19" s="17">
        <f t="shared" si="11"/>
        <v>11.428571428571429</v>
      </c>
      <c r="Z19" s="17">
        <f t="shared" si="11"/>
        <v>4</v>
      </c>
      <c r="AA19" s="17">
        <f t="shared" si="11"/>
        <v>0.8571428571428571</v>
      </c>
      <c r="AB19" s="17">
        <f t="shared" si="11"/>
        <v>0</v>
      </c>
      <c r="AC19" s="17">
        <f t="shared" si="11"/>
        <v>136</v>
      </c>
      <c r="AD19" s="17">
        <f t="shared" si="11"/>
        <v>0</v>
      </c>
      <c r="AE19" s="31">
        <f t="shared" si="11"/>
        <v>97.857142857142861</v>
      </c>
      <c r="AF19" s="31">
        <f t="shared" si="11"/>
        <v>233.85714285714286</v>
      </c>
    </row>
    <row r="20" spans="2:32" ht="23.1" customHeight="1" x14ac:dyDescent="0.25">
      <c r="B20" s="23" t="s">
        <v>47</v>
      </c>
      <c r="C20" s="49">
        <f>'Avg Week Bukasa-Wakiso'!C20+'Avg Week Wakiso-Bukasa'!C20</f>
        <v>10</v>
      </c>
      <c r="D20" s="49">
        <f>'Avg Week Bukasa-Wakiso'!D20+'Avg Week Wakiso-Bukasa'!D20</f>
        <v>4.2857142857142856</v>
      </c>
      <c r="E20" s="49">
        <f>'Avg Week Bukasa-Wakiso'!E20+'Avg Week Wakiso-Bukasa'!E20</f>
        <v>2.7142857142857144</v>
      </c>
      <c r="F20" s="49">
        <f>'Avg Week Bukasa-Wakiso'!F20+'Avg Week Wakiso-Bukasa'!F20</f>
        <v>1.1428571428571428</v>
      </c>
      <c r="G20" s="49">
        <f>'Avg Week Bukasa-Wakiso'!G20+'Avg Week Wakiso-Bukasa'!G20</f>
        <v>0.2857142857142857</v>
      </c>
      <c r="H20" s="49">
        <f>'Avg Week Bukasa-Wakiso'!H20+'Avg Week Wakiso-Bukasa'!H20</f>
        <v>0</v>
      </c>
      <c r="I20" s="49">
        <f>'Avg Week Bukasa-Wakiso'!I20+'Avg Week Wakiso-Bukasa'!I20</f>
        <v>3.1428571428571428</v>
      </c>
      <c r="J20" s="49">
        <f>'Avg Week Bukasa-Wakiso'!J20+'Avg Week Wakiso-Bukasa'!J20</f>
        <v>1.1428571428571428</v>
      </c>
      <c r="K20" s="49">
        <f>'Avg Week Bukasa-Wakiso'!K20+'Avg Week Wakiso-Bukasa'!K20</f>
        <v>0.2857142857142857</v>
      </c>
      <c r="L20" s="49">
        <f>'Avg Week Bukasa-Wakiso'!L20+'Avg Week Wakiso-Bukasa'!L20</f>
        <v>0</v>
      </c>
      <c r="M20" s="49">
        <f>'Avg Week Bukasa-Wakiso'!M20+'Avg Week Wakiso-Bukasa'!M20</f>
        <v>37.857142857142861</v>
      </c>
      <c r="N20" s="49">
        <f>'Avg Week Bukasa-Wakiso'!N20+'Avg Week Wakiso-Bukasa'!N20</f>
        <v>0</v>
      </c>
      <c r="O20" s="15">
        <f t="shared" si="0"/>
        <v>22.999999999999996</v>
      </c>
      <c r="P20" s="15">
        <f t="shared" si="1"/>
        <v>60.857142857142861</v>
      </c>
      <c r="R20" s="1" t="s">
        <v>16</v>
      </c>
      <c r="S20" s="17">
        <f t="shared" ref="S20:AF20" si="12">SUM(C50:C53)</f>
        <v>52.428571428571423</v>
      </c>
      <c r="T20" s="17">
        <f t="shared" si="12"/>
        <v>20.857142857142858</v>
      </c>
      <c r="U20" s="17">
        <f t="shared" si="12"/>
        <v>11.142857142857142</v>
      </c>
      <c r="V20" s="17">
        <f t="shared" si="12"/>
        <v>11.285714285714286</v>
      </c>
      <c r="W20" s="17">
        <f t="shared" si="12"/>
        <v>1.7142857142857142</v>
      </c>
      <c r="X20" s="17">
        <f t="shared" si="12"/>
        <v>0.14285714285714285</v>
      </c>
      <c r="Y20" s="17">
        <f t="shared" si="12"/>
        <v>13.142857142857142</v>
      </c>
      <c r="Z20" s="17">
        <f t="shared" si="12"/>
        <v>3.5714285714285712</v>
      </c>
      <c r="AA20" s="17">
        <f t="shared" si="12"/>
        <v>0.8571428571428571</v>
      </c>
      <c r="AB20" s="17">
        <f t="shared" si="12"/>
        <v>0.42857142857142855</v>
      </c>
      <c r="AC20" s="17">
        <f t="shared" si="12"/>
        <v>157.28571428571431</v>
      </c>
      <c r="AD20" s="17">
        <f t="shared" si="12"/>
        <v>0</v>
      </c>
      <c r="AE20" s="31">
        <f t="shared" si="12"/>
        <v>115.57142857142857</v>
      </c>
      <c r="AF20" s="31">
        <f t="shared" si="12"/>
        <v>272.85714285714289</v>
      </c>
    </row>
    <row r="21" spans="2:32" ht="23.1" customHeight="1" x14ac:dyDescent="0.25">
      <c r="B21" s="23" t="s">
        <v>48</v>
      </c>
      <c r="C21" s="49">
        <f>'Avg Week Bukasa-Wakiso'!C21+'Avg Week Wakiso-Bukasa'!C21</f>
        <v>10</v>
      </c>
      <c r="D21" s="49">
        <f>'Avg Week Bukasa-Wakiso'!D21+'Avg Week Wakiso-Bukasa'!D21</f>
        <v>5.2857142857142856</v>
      </c>
      <c r="E21" s="49">
        <f>'Avg Week Bukasa-Wakiso'!E21+'Avg Week Wakiso-Bukasa'!E21</f>
        <v>2.1428571428571428</v>
      </c>
      <c r="F21" s="49">
        <f>'Avg Week Bukasa-Wakiso'!F21+'Avg Week Wakiso-Bukasa'!F21</f>
        <v>0.42857142857142855</v>
      </c>
      <c r="G21" s="49">
        <f>'Avg Week Bukasa-Wakiso'!G21+'Avg Week Wakiso-Bukasa'!G21</f>
        <v>0.42857142857142855</v>
      </c>
      <c r="H21" s="49">
        <f>'Avg Week Bukasa-Wakiso'!H21+'Avg Week Wakiso-Bukasa'!H21</f>
        <v>0</v>
      </c>
      <c r="I21" s="49">
        <f>'Avg Week Bukasa-Wakiso'!I21+'Avg Week Wakiso-Bukasa'!I21</f>
        <v>2.7142857142857144</v>
      </c>
      <c r="J21" s="49">
        <f>'Avg Week Bukasa-Wakiso'!J21+'Avg Week Wakiso-Bukasa'!J21</f>
        <v>0.71428571428571419</v>
      </c>
      <c r="K21" s="49">
        <f>'Avg Week Bukasa-Wakiso'!K21+'Avg Week Wakiso-Bukasa'!K21</f>
        <v>0</v>
      </c>
      <c r="L21" s="49">
        <f>'Avg Week Bukasa-Wakiso'!L21+'Avg Week Wakiso-Bukasa'!L21</f>
        <v>0</v>
      </c>
      <c r="M21" s="49">
        <f>'Avg Week Bukasa-Wakiso'!M21+'Avg Week Wakiso-Bukasa'!M21</f>
        <v>32</v>
      </c>
      <c r="N21" s="49">
        <f>'Avg Week Bukasa-Wakiso'!N21+'Avg Week Wakiso-Bukasa'!N21</f>
        <v>0.14285714285714285</v>
      </c>
      <c r="O21" s="15">
        <f t="shared" si="0"/>
        <v>21.857142857142854</v>
      </c>
      <c r="P21" s="15">
        <f t="shared" si="1"/>
        <v>53.857142857142854</v>
      </c>
      <c r="R21" s="36" t="s">
        <v>20</v>
      </c>
      <c r="S21" s="34">
        <f t="shared" ref="S21:AF33" si="13">SUM(C54:C57)</f>
        <v>60.142857142857139</v>
      </c>
      <c r="T21" s="17">
        <f>SUM(D54:D57)</f>
        <v>25.571428571428573</v>
      </c>
      <c r="U21" s="17">
        <f t="shared" si="13"/>
        <v>12.714285714285715</v>
      </c>
      <c r="V21" s="17">
        <f t="shared" si="13"/>
        <v>14.142857142857142</v>
      </c>
      <c r="W21" s="17">
        <f t="shared" si="13"/>
        <v>1.2857142857142856</v>
      </c>
      <c r="X21" s="17">
        <f t="shared" si="13"/>
        <v>0.42857142857142855</v>
      </c>
      <c r="Y21" s="17">
        <f t="shared" si="13"/>
        <v>14.714285714285714</v>
      </c>
      <c r="Z21" s="17">
        <f t="shared" si="13"/>
        <v>5.8571428571428577</v>
      </c>
      <c r="AA21" s="17">
        <f t="shared" si="13"/>
        <v>0.5714285714285714</v>
      </c>
      <c r="AB21" s="17">
        <f t="shared" si="13"/>
        <v>0.14285714285714285</v>
      </c>
      <c r="AC21" s="17">
        <f t="shared" si="13"/>
        <v>154.42857142857142</v>
      </c>
      <c r="AD21" s="17">
        <f t="shared" si="13"/>
        <v>0</v>
      </c>
      <c r="AE21" s="31">
        <f t="shared" si="13"/>
        <v>135.57142857142858</v>
      </c>
      <c r="AF21" s="31">
        <f t="shared" si="13"/>
        <v>290</v>
      </c>
    </row>
    <row r="22" spans="2:32" ht="23.1" customHeight="1" x14ac:dyDescent="0.25">
      <c r="B22" s="23" t="s">
        <v>49</v>
      </c>
      <c r="C22" s="49">
        <f>'Avg Week Bukasa-Wakiso'!C22+'Avg Week Wakiso-Bukasa'!C22</f>
        <v>9.4285714285714288</v>
      </c>
      <c r="D22" s="49">
        <f>'Avg Week Bukasa-Wakiso'!D22+'Avg Week Wakiso-Bukasa'!D22</f>
        <v>5.8571428571428577</v>
      </c>
      <c r="E22" s="49">
        <f>'Avg Week Bukasa-Wakiso'!E22+'Avg Week Wakiso-Bukasa'!E22</f>
        <v>3.7142857142857144</v>
      </c>
      <c r="F22" s="49">
        <f>'Avg Week Bukasa-Wakiso'!F22+'Avg Week Wakiso-Bukasa'!F22</f>
        <v>1.2857142857142856</v>
      </c>
      <c r="G22" s="49">
        <f>'Avg Week Bukasa-Wakiso'!G22+'Avg Week Wakiso-Bukasa'!G22</f>
        <v>0</v>
      </c>
      <c r="H22" s="49">
        <f>'Avg Week Bukasa-Wakiso'!H22+'Avg Week Wakiso-Bukasa'!H22</f>
        <v>0</v>
      </c>
      <c r="I22" s="49">
        <f>'Avg Week Bukasa-Wakiso'!I22+'Avg Week Wakiso-Bukasa'!I22</f>
        <v>5.5714285714285712</v>
      </c>
      <c r="J22" s="49">
        <f>'Avg Week Bukasa-Wakiso'!J22+'Avg Week Wakiso-Bukasa'!J22</f>
        <v>1.4285714285714284</v>
      </c>
      <c r="K22" s="49">
        <f>'Avg Week Bukasa-Wakiso'!K22+'Avg Week Wakiso-Bukasa'!K22</f>
        <v>0.2857142857142857</v>
      </c>
      <c r="L22" s="49">
        <f>'Avg Week Bukasa-Wakiso'!L22+'Avg Week Wakiso-Bukasa'!L22</f>
        <v>0</v>
      </c>
      <c r="M22" s="49">
        <f>'Avg Week Bukasa-Wakiso'!M22+'Avg Week Wakiso-Bukasa'!M22</f>
        <v>36.714285714285715</v>
      </c>
      <c r="N22" s="49">
        <f>'Avg Week Bukasa-Wakiso'!N22+'Avg Week Wakiso-Bukasa'!N22</f>
        <v>0</v>
      </c>
      <c r="O22" s="15">
        <f t="shared" si="0"/>
        <v>27.571428571428566</v>
      </c>
      <c r="P22" s="15">
        <f t="shared" si="1"/>
        <v>64.285714285714278</v>
      </c>
      <c r="R22" s="36" t="s">
        <v>146</v>
      </c>
      <c r="S22" s="34">
        <f t="shared" si="13"/>
        <v>64.571428571428569</v>
      </c>
      <c r="T22" s="34">
        <f t="shared" si="13"/>
        <v>22.785714285714285</v>
      </c>
      <c r="U22" s="34">
        <f t="shared" si="13"/>
        <v>13</v>
      </c>
      <c r="V22" s="34">
        <f t="shared" si="13"/>
        <v>13.785714285714286</v>
      </c>
      <c r="W22" s="34">
        <f t="shared" si="13"/>
        <v>1.3571428571428572</v>
      </c>
      <c r="X22" s="34">
        <f t="shared" si="13"/>
        <v>0.42857142857142855</v>
      </c>
      <c r="Y22" s="34">
        <f t="shared" si="13"/>
        <v>13</v>
      </c>
      <c r="Z22" s="34">
        <f t="shared" si="13"/>
        <v>6.0714285714285712</v>
      </c>
      <c r="AA22" s="34">
        <f t="shared" si="13"/>
        <v>0.2857142857142857</v>
      </c>
      <c r="AB22" s="34">
        <f t="shared" si="13"/>
        <v>0.5</v>
      </c>
      <c r="AC22" s="34">
        <f t="shared" si="13"/>
        <v>168.57142857142856</v>
      </c>
      <c r="AD22" s="34">
        <f t="shared" si="13"/>
        <v>0</v>
      </c>
      <c r="AE22" s="31">
        <f t="shared" si="13"/>
        <v>135.78571428571428</v>
      </c>
      <c r="AF22" s="31">
        <f t="shared" si="13"/>
        <v>304.35714285714289</v>
      </c>
    </row>
    <row r="23" spans="2:32" ht="23.1" customHeight="1" x14ac:dyDescent="0.25">
      <c r="B23" s="23" t="s">
        <v>50</v>
      </c>
      <c r="C23" s="49">
        <f>'Avg Week Bukasa-Wakiso'!C23+'Avg Week Wakiso-Bukasa'!C23</f>
        <v>9</v>
      </c>
      <c r="D23" s="49">
        <f>'Avg Week Bukasa-Wakiso'!D23+'Avg Week Wakiso-Bukasa'!D23</f>
        <v>4</v>
      </c>
      <c r="E23" s="49">
        <f>'Avg Week Bukasa-Wakiso'!E23+'Avg Week Wakiso-Bukasa'!E23</f>
        <v>2.7142857142857144</v>
      </c>
      <c r="F23" s="49">
        <f>'Avg Week Bukasa-Wakiso'!F23+'Avg Week Wakiso-Bukasa'!F23</f>
        <v>0.5714285714285714</v>
      </c>
      <c r="G23" s="49">
        <f>'Avg Week Bukasa-Wakiso'!G23+'Avg Week Wakiso-Bukasa'!G23</f>
        <v>0</v>
      </c>
      <c r="H23" s="49">
        <f>'Avg Week Bukasa-Wakiso'!H23+'Avg Week Wakiso-Bukasa'!H23</f>
        <v>0</v>
      </c>
      <c r="I23" s="49">
        <f>'Avg Week Bukasa-Wakiso'!I23+'Avg Week Wakiso-Bukasa'!I23</f>
        <v>4.5714285714285712</v>
      </c>
      <c r="J23" s="49">
        <f>'Avg Week Bukasa-Wakiso'!J23+'Avg Week Wakiso-Bukasa'!J23</f>
        <v>0.8571428571428571</v>
      </c>
      <c r="K23" s="49">
        <f>'Avg Week Bukasa-Wakiso'!K23+'Avg Week Wakiso-Bukasa'!K23</f>
        <v>0</v>
      </c>
      <c r="L23" s="49">
        <f>'Avg Week Bukasa-Wakiso'!L23+'Avg Week Wakiso-Bukasa'!L23</f>
        <v>0</v>
      </c>
      <c r="M23" s="49">
        <f>'Avg Week Bukasa-Wakiso'!M23+'Avg Week Wakiso-Bukasa'!M23</f>
        <v>31.142857142857146</v>
      </c>
      <c r="N23" s="49">
        <f>'Avg Week Bukasa-Wakiso'!N23+'Avg Week Wakiso-Bukasa'!N23</f>
        <v>0</v>
      </c>
      <c r="O23" s="15">
        <f t="shared" si="0"/>
        <v>21.714285714285719</v>
      </c>
      <c r="P23" s="15">
        <f t="shared" si="1"/>
        <v>52.857142857142861</v>
      </c>
      <c r="R23" s="36" t="s">
        <v>147</v>
      </c>
      <c r="S23" s="34">
        <f t="shared" si="13"/>
        <v>59.285714285714285</v>
      </c>
      <c r="T23" s="34">
        <f t="shared" si="13"/>
        <v>18.857142857142858</v>
      </c>
      <c r="U23" s="34">
        <f t="shared" si="13"/>
        <v>12.5</v>
      </c>
      <c r="V23" s="34">
        <f t="shared" si="13"/>
        <v>11.571428571428571</v>
      </c>
      <c r="W23" s="34">
        <f t="shared" si="13"/>
        <v>1.2142857142857142</v>
      </c>
      <c r="X23" s="34">
        <f t="shared" si="13"/>
        <v>0.42857142857142855</v>
      </c>
      <c r="Y23" s="34">
        <f t="shared" si="13"/>
        <v>12.571428571428571</v>
      </c>
      <c r="Z23" s="34">
        <f t="shared" si="13"/>
        <v>6.5714285714285712</v>
      </c>
      <c r="AA23" s="34">
        <f t="shared" si="13"/>
        <v>0.2857142857142857</v>
      </c>
      <c r="AB23" s="34">
        <f t="shared" si="13"/>
        <v>1</v>
      </c>
      <c r="AC23" s="34">
        <f t="shared" si="13"/>
        <v>170.5</v>
      </c>
      <c r="AD23" s="34">
        <f t="shared" si="13"/>
        <v>0</v>
      </c>
      <c r="AE23" s="31">
        <f t="shared" si="13"/>
        <v>124.28571428571428</v>
      </c>
      <c r="AF23" s="31">
        <f t="shared" si="13"/>
        <v>294.78571428571428</v>
      </c>
    </row>
    <row r="24" spans="2:32" ht="23.1" customHeight="1" x14ac:dyDescent="0.25">
      <c r="B24" s="23" t="s">
        <v>51</v>
      </c>
      <c r="C24" s="49">
        <f>'Avg Week Bukasa-Wakiso'!C24+'Avg Week Wakiso-Bukasa'!C24</f>
        <v>10.285714285714285</v>
      </c>
      <c r="D24" s="49">
        <f>'Avg Week Bukasa-Wakiso'!D24+'Avg Week Wakiso-Bukasa'!D24</f>
        <v>5.1428571428571432</v>
      </c>
      <c r="E24" s="49">
        <f>'Avg Week Bukasa-Wakiso'!E24+'Avg Week Wakiso-Bukasa'!E24</f>
        <v>2.7142857142857144</v>
      </c>
      <c r="F24" s="49">
        <f>'Avg Week Bukasa-Wakiso'!F24+'Avg Week Wakiso-Bukasa'!F24</f>
        <v>1.5714285714285714</v>
      </c>
      <c r="G24" s="49">
        <f>'Avg Week Bukasa-Wakiso'!G24+'Avg Week Wakiso-Bukasa'!G24</f>
        <v>0.2857142857142857</v>
      </c>
      <c r="H24" s="49">
        <f>'Avg Week Bukasa-Wakiso'!H24+'Avg Week Wakiso-Bukasa'!H24</f>
        <v>0</v>
      </c>
      <c r="I24" s="49">
        <f>'Avg Week Bukasa-Wakiso'!I24+'Avg Week Wakiso-Bukasa'!I24</f>
        <v>3.8571428571428572</v>
      </c>
      <c r="J24" s="49">
        <f>'Avg Week Bukasa-Wakiso'!J24+'Avg Week Wakiso-Bukasa'!J24</f>
        <v>1.1428571428571428</v>
      </c>
      <c r="K24" s="49">
        <f>'Avg Week Bukasa-Wakiso'!K24+'Avg Week Wakiso-Bukasa'!K24</f>
        <v>0</v>
      </c>
      <c r="L24" s="49">
        <f>'Avg Week Bukasa-Wakiso'!L24+'Avg Week Wakiso-Bukasa'!L24</f>
        <v>0</v>
      </c>
      <c r="M24" s="49">
        <f>'Avg Week Bukasa-Wakiso'!M24+'Avg Week Wakiso-Bukasa'!M24</f>
        <v>31.714285714285715</v>
      </c>
      <c r="N24" s="49">
        <f>'Avg Week Bukasa-Wakiso'!N24+'Avg Week Wakiso-Bukasa'!N24</f>
        <v>0</v>
      </c>
      <c r="O24" s="15">
        <f t="shared" si="0"/>
        <v>25</v>
      </c>
      <c r="P24" s="15">
        <f t="shared" si="1"/>
        <v>56.714285714285715</v>
      </c>
      <c r="R24" s="36" t="s">
        <v>148</v>
      </c>
      <c r="S24" s="34">
        <f t="shared" si="13"/>
        <v>50.142857142857139</v>
      </c>
      <c r="T24" s="34">
        <f t="shared" si="13"/>
        <v>15.642857142857142</v>
      </c>
      <c r="U24" s="34">
        <f t="shared" si="13"/>
        <v>13.142857142857142</v>
      </c>
      <c r="V24" s="34">
        <f t="shared" si="13"/>
        <v>11.142857142857142</v>
      </c>
      <c r="W24" s="34">
        <f t="shared" si="13"/>
        <v>0.7857142857142857</v>
      </c>
      <c r="X24" s="34">
        <f t="shared" si="13"/>
        <v>0</v>
      </c>
      <c r="Y24" s="34">
        <f t="shared" si="13"/>
        <v>11.5</v>
      </c>
      <c r="Z24" s="34">
        <f t="shared" si="13"/>
        <v>5.8571428571428577</v>
      </c>
      <c r="AA24" s="34">
        <f t="shared" si="13"/>
        <v>0.14285714285714285</v>
      </c>
      <c r="AB24" s="34">
        <f t="shared" si="13"/>
        <v>1.5</v>
      </c>
      <c r="AC24" s="34">
        <f t="shared" si="13"/>
        <v>153.28571428571428</v>
      </c>
      <c r="AD24" s="34">
        <f t="shared" si="13"/>
        <v>0</v>
      </c>
      <c r="AE24" s="31">
        <f t="shared" si="13"/>
        <v>109.85714285714286</v>
      </c>
      <c r="AF24" s="31">
        <f t="shared" si="13"/>
        <v>263.14285714285711</v>
      </c>
    </row>
    <row r="25" spans="2:32" ht="23.1" customHeight="1" x14ac:dyDescent="0.25">
      <c r="B25" s="23" t="s">
        <v>52</v>
      </c>
      <c r="C25" s="49">
        <f>'Avg Week Bukasa-Wakiso'!C25+'Avg Week Wakiso-Bukasa'!C25</f>
        <v>9.8571428571428577</v>
      </c>
      <c r="D25" s="49">
        <f>'Avg Week Bukasa-Wakiso'!D25+'Avg Week Wakiso-Bukasa'!D25</f>
        <v>5.4285714285714288</v>
      </c>
      <c r="E25" s="49">
        <f>'Avg Week Bukasa-Wakiso'!E25+'Avg Week Wakiso-Bukasa'!E25</f>
        <v>3.1428571428571428</v>
      </c>
      <c r="F25" s="49">
        <f>'Avg Week Bukasa-Wakiso'!F25+'Avg Week Wakiso-Bukasa'!F25</f>
        <v>1.2857142857142856</v>
      </c>
      <c r="G25" s="49">
        <f>'Avg Week Bukasa-Wakiso'!G25+'Avg Week Wakiso-Bukasa'!G25</f>
        <v>0.14285714285714285</v>
      </c>
      <c r="H25" s="49">
        <f>'Avg Week Bukasa-Wakiso'!H25+'Avg Week Wakiso-Bukasa'!H25</f>
        <v>0.14285714285714285</v>
      </c>
      <c r="I25" s="49">
        <f>'Avg Week Bukasa-Wakiso'!I25+'Avg Week Wakiso-Bukasa'!I25</f>
        <v>3.7142857142857144</v>
      </c>
      <c r="J25" s="49">
        <f>'Avg Week Bukasa-Wakiso'!J25+'Avg Week Wakiso-Bukasa'!J25</f>
        <v>1.4285714285714284</v>
      </c>
      <c r="K25" s="49">
        <f>'Avg Week Bukasa-Wakiso'!K25+'Avg Week Wakiso-Bukasa'!K25</f>
        <v>0</v>
      </c>
      <c r="L25" s="49">
        <f>'Avg Week Bukasa-Wakiso'!L25+'Avg Week Wakiso-Bukasa'!L25</f>
        <v>0</v>
      </c>
      <c r="M25" s="49">
        <f>'Avg Week Bukasa-Wakiso'!M25+'Avg Week Wakiso-Bukasa'!M25</f>
        <v>30.714285714285715</v>
      </c>
      <c r="N25" s="49">
        <f>'Avg Week Bukasa-Wakiso'!N25+'Avg Week Wakiso-Bukasa'!N25</f>
        <v>0</v>
      </c>
      <c r="O25" s="15">
        <f t="shared" si="0"/>
        <v>25.142857142857142</v>
      </c>
      <c r="P25" s="15">
        <f t="shared" si="1"/>
        <v>55.857142857142861</v>
      </c>
      <c r="R25" s="36" t="s">
        <v>149</v>
      </c>
      <c r="S25" s="34">
        <f t="shared" si="13"/>
        <v>44.5</v>
      </c>
      <c r="T25" s="34">
        <f t="shared" si="13"/>
        <v>14</v>
      </c>
      <c r="U25" s="34">
        <f t="shared" si="13"/>
        <v>11</v>
      </c>
      <c r="V25" s="34">
        <f t="shared" si="13"/>
        <v>11</v>
      </c>
      <c r="W25" s="34">
        <f t="shared" si="13"/>
        <v>1</v>
      </c>
      <c r="X25" s="34">
        <f t="shared" si="13"/>
        <v>0</v>
      </c>
      <c r="Y25" s="34">
        <f t="shared" si="13"/>
        <v>12.5</v>
      </c>
      <c r="Z25" s="34">
        <f t="shared" si="13"/>
        <v>5</v>
      </c>
      <c r="AA25" s="34">
        <f t="shared" si="13"/>
        <v>0.5</v>
      </c>
      <c r="AB25" s="34">
        <f t="shared" si="13"/>
        <v>1.5</v>
      </c>
      <c r="AC25" s="34">
        <f t="shared" si="13"/>
        <v>138</v>
      </c>
      <c r="AD25" s="34">
        <f t="shared" si="13"/>
        <v>0</v>
      </c>
      <c r="AE25" s="31">
        <f t="shared" si="13"/>
        <v>101</v>
      </c>
      <c r="AF25" s="31">
        <f t="shared" si="13"/>
        <v>239</v>
      </c>
    </row>
    <row r="26" spans="2:32" ht="23.1" customHeight="1" x14ac:dyDescent="0.25">
      <c r="B26" s="23" t="s">
        <v>53</v>
      </c>
      <c r="C26" s="49">
        <f>'Avg Week Bukasa-Wakiso'!C26+'Avg Week Wakiso-Bukasa'!C26</f>
        <v>9.7142857142857153</v>
      </c>
      <c r="D26" s="49">
        <f>'Avg Week Bukasa-Wakiso'!D26+'Avg Week Wakiso-Bukasa'!D26</f>
        <v>4</v>
      </c>
      <c r="E26" s="49">
        <f>'Avg Week Bukasa-Wakiso'!E26+'Avg Week Wakiso-Bukasa'!E26</f>
        <v>2.2857142857142856</v>
      </c>
      <c r="F26" s="49">
        <f>'Avg Week Bukasa-Wakiso'!F26+'Avg Week Wakiso-Bukasa'!F26</f>
        <v>1.4285714285714284</v>
      </c>
      <c r="G26" s="49">
        <f>'Avg Week Bukasa-Wakiso'!G26+'Avg Week Wakiso-Bukasa'!G26</f>
        <v>0</v>
      </c>
      <c r="H26" s="49">
        <f>'Avg Week Bukasa-Wakiso'!H26+'Avg Week Wakiso-Bukasa'!H26</f>
        <v>0</v>
      </c>
      <c r="I26" s="49">
        <f>'Avg Week Bukasa-Wakiso'!I26+'Avg Week Wakiso-Bukasa'!I26</f>
        <v>4.4285714285714288</v>
      </c>
      <c r="J26" s="49">
        <f>'Avg Week Bukasa-Wakiso'!J26+'Avg Week Wakiso-Bukasa'!J26</f>
        <v>0.5714285714285714</v>
      </c>
      <c r="K26" s="49">
        <f>'Avg Week Bukasa-Wakiso'!K26+'Avg Week Wakiso-Bukasa'!K26</f>
        <v>0.14285714285714285</v>
      </c>
      <c r="L26" s="49">
        <f>'Avg Week Bukasa-Wakiso'!L26+'Avg Week Wakiso-Bukasa'!L26</f>
        <v>0</v>
      </c>
      <c r="M26" s="49">
        <f>'Avg Week Bukasa-Wakiso'!M26+'Avg Week Wakiso-Bukasa'!M26</f>
        <v>31.571428571428569</v>
      </c>
      <c r="N26" s="49">
        <f>'Avg Week Bukasa-Wakiso'!N26+'Avg Week Wakiso-Bukasa'!N26</f>
        <v>0.14285714285714285</v>
      </c>
      <c r="O26" s="15">
        <f t="shared" si="0"/>
        <v>22.714285714285712</v>
      </c>
      <c r="P26" s="15">
        <f t="shared" si="1"/>
        <v>54.285714285714285</v>
      </c>
      <c r="R26" s="36" t="s">
        <v>150</v>
      </c>
      <c r="S26" s="34">
        <f t="shared" si="13"/>
        <v>42.5</v>
      </c>
      <c r="T26" s="34">
        <f t="shared" si="13"/>
        <v>13</v>
      </c>
      <c r="U26" s="34">
        <f t="shared" si="13"/>
        <v>10</v>
      </c>
      <c r="V26" s="34">
        <f t="shared" si="13"/>
        <v>11.5</v>
      </c>
      <c r="W26" s="34">
        <f t="shared" si="13"/>
        <v>0.5</v>
      </c>
      <c r="X26" s="34">
        <f t="shared" si="13"/>
        <v>0</v>
      </c>
      <c r="Y26" s="34">
        <f t="shared" si="13"/>
        <v>13.5</v>
      </c>
      <c r="Z26" s="34">
        <f t="shared" si="13"/>
        <v>4.5</v>
      </c>
      <c r="AA26" s="34">
        <f t="shared" si="13"/>
        <v>0.5</v>
      </c>
      <c r="AB26" s="34">
        <f t="shared" si="13"/>
        <v>1</v>
      </c>
      <c r="AC26" s="34">
        <f t="shared" si="13"/>
        <v>122</v>
      </c>
      <c r="AD26" s="34">
        <f t="shared" si="13"/>
        <v>0</v>
      </c>
      <c r="AE26" s="31">
        <f t="shared" si="13"/>
        <v>97</v>
      </c>
      <c r="AF26" s="31">
        <f t="shared" si="13"/>
        <v>219</v>
      </c>
    </row>
    <row r="27" spans="2:32" ht="23.1" customHeight="1" x14ac:dyDescent="0.25">
      <c r="B27" s="23" t="s">
        <v>54</v>
      </c>
      <c r="C27" s="49">
        <f>'Avg Week Bukasa-Wakiso'!C27+'Avg Week Wakiso-Bukasa'!C27</f>
        <v>10</v>
      </c>
      <c r="D27" s="49">
        <f>'Avg Week Bukasa-Wakiso'!D27+'Avg Week Wakiso-Bukasa'!D27</f>
        <v>3.2857142857142856</v>
      </c>
      <c r="E27" s="49">
        <f>'Avg Week Bukasa-Wakiso'!E27+'Avg Week Wakiso-Bukasa'!E27</f>
        <v>2.7142857142857144</v>
      </c>
      <c r="F27" s="49">
        <f>'Avg Week Bukasa-Wakiso'!F27+'Avg Week Wakiso-Bukasa'!F27</f>
        <v>0.8571428571428571</v>
      </c>
      <c r="G27" s="49">
        <f>'Avg Week Bukasa-Wakiso'!G27+'Avg Week Wakiso-Bukasa'!G27</f>
        <v>0.2857142857142857</v>
      </c>
      <c r="H27" s="49">
        <f>'Avg Week Bukasa-Wakiso'!H27+'Avg Week Wakiso-Bukasa'!H27</f>
        <v>0</v>
      </c>
      <c r="I27" s="49">
        <f>'Avg Week Bukasa-Wakiso'!I27+'Avg Week Wakiso-Bukasa'!I27</f>
        <v>4.7142857142857144</v>
      </c>
      <c r="J27" s="49">
        <f>'Avg Week Bukasa-Wakiso'!J27+'Avg Week Wakiso-Bukasa'!J27</f>
        <v>1.2857142857142858</v>
      </c>
      <c r="K27" s="49">
        <f>'Avg Week Bukasa-Wakiso'!K27+'Avg Week Wakiso-Bukasa'!K27</f>
        <v>0.14285714285714285</v>
      </c>
      <c r="L27" s="49">
        <f>'Avg Week Bukasa-Wakiso'!L27+'Avg Week Wakiso-Bukasa'!L27</f>
        <v>0</v>
      </c>
      <c r="M27" s="49">
        <f>'Avg Week Bukasa-Wakiso'!M27+'Avg Week Wakiso-Bukasa'!M27</f>
        <v>30.142857142857142</v>
      </c>
      <c r="N27" s="49">
        <f>'Avg Week Bukasa-Wakiso'!N27+'Avg Week Wakiso-Bukasa'!N27</f>
        <v>0.14285714285714285</v>
      </c>
      <c r="O27" s="15">
        <f t="shared" si="0"/>
        <v>23.428571428571427</v>
      </c>
      <c r="P27" s="15">
        <f t="shared" si="1"/>
        <v>53.571428571428577</v>
      </c>
      <c r="R27" s="36" t="s">
        <v>151</v>
      </c>
      <c r="S27" s="34">
        <f t="shared" si="13"/>
        <v>42</v>
      </c>
      <c r="T27" s="34">
        <f t="shared" si="13"/>
        <v>12.5</v>
      </c>
      <c r="U27" s="34">
        <f t="shared" si="13"/>
        <v>11</v>
      </c>
      <c r="V27" s="34">
        <f t="shared" si="13"/>
        <v>15.5</v>
      </c>
      <c r="W27" s="34">
        <f t="shared" si="13"/>
        <v>0.5</v>
      </c>
      <c r="X27" s="34">
        <f t="shared" si="13"/>
        <v>0</v>
      </c>
      <c r="Y27" s="34">
        <f t="shared" si="13"/>
        <v>11.5</v>
      </c>
      <c r="Z27" s="34">
        <f t="shared" si="13"/>
        <v>4.5</v>
      </c>
      <c r="AA27" s="34">
        <f t="shared" si="13"/>
        <v>1</v>
      </c>
      <c r="AB27" s="34">
        <f t="shared" si="13"/>
        <v>0.5</v>
      </c>
      <c r="AC27" s="34">
        <f t="shared" si="13"/>
        <v>120</v>
      </c>
      <c r="AD27" s="34">
        <f t="shared" si="13"/>
        <v>0</v>
      </c>
      <c r="AE27" s="31">
        <f t="shared" si="13"/>
        <v>99</v>
      </c>
      <c r="AF27" s="31">
        <f t="shared" si="13"/>
        <v>219</v>
      </c>
    </row>
    <row r="28" spans="2:32" ht="23.1" customHeight="1" x14ac:dyDescent="0.25">
      <c r="B28" s="23" t="s">
        <v>55</v>
      </c>
      <c r="C28" s="49">
        <f>'Avg Week Bukasa-Wakiso'!C28+'Avg Week Wakiso-Bukasa'!C28</f>
        <v>11</v>
      </c>
      <c r="D28" s="49">
        <f>'Avg Week Bukasa-Wakiso'!D28+'Avg Week Wakiso-Bukasa'!D28</f>
        <v>4.4285714285714288</v>
      </c>
      <c r="E28" s="49">
        <f>'Avg Week Bukasa-Wakiso'!E28+'Avg Week Wakiso-Bukasa'!E28</f>
        <v>2.1428571428571428</v>
      </c>
      <c r="F28" s="49">
        <f>'Avg Week Bukasa-Wakiso'!F28+'Avg Week Wakiso-Bukasa'!F28</f>
        <v>1.1428571428571428</v>
      </c>
      <c r="G28" s="49">
        <f>'Avg Week Bukasa-Wakiso'!G28+'Avg Week Wakiso-Bukasa'!G28</f>
        <v>0</v>
      </c>
      <c r="H28" s="49">
        <f>'Avg Week Bukasa-Wakiso'!H28+'Avg Week Wakiso-Bukasa'!H28</f>
        <v>0</v>
      </c>
      <c r="I28" s="49">
        <f>'Avg Week Bukasa-Wakiso'!I28+'Avg Week Wakiso-Bukasa'!I28</f>
        <v>6.1428571428571423</v>
      </c>
      <c r="J28" s="49">
        <f>'Avg Week Bukasa-Wakiso'!J28+'Avg Week Wakiso-Bukasa'!J28</f>
        <v>0.42857142857142855</v>
      </c>
      <c r="K28" s="49">
        <f>'Avg Week Bukasa-Wakiso'!K28+'Avg Week Wakiso-Bukasa'!K28</f>
        <v>0.14285714285714285</v>
      </c>
      <c r="L28" s="49">
        <f>'Avg Week Bukasa-Wakiso'!L28+'Avg Week Wakiso-Bukasa'!L28</f>
        <v>0</v>
      </c>
      <c r="M28" s="49">
        <f>'Avg Week Bukasa-Wakiso'!M28+'Avg Week Wakiso-Bukasa'!M28</f>
        <v>33.857142857142854</v>
      </c>
      <c r="N28" s="49">
        <f>'Avg Week Bukasa-Wakiso'!N28+'Avg Week Wakiso-Bukasa'!N28</f>
        <v>0</v>
      </c>
      <c r="O28" s="15">
        <f t="shared" si="0"/>
        <v>25.428571428571427</v>
      </c>
      <c r="P28" s="15">
        <f t="shared" si="1"/>
        <v>59.285714285714278</v>
      </c>
      <c r="R28" s="36" t="s">
        <v>152</v>
      </c>
      <c r="S28" s="34">
        <f t="shared" si="13"/>
        <v>51</v>
      </c>
      <c r="T28" s="34">
        <f t="shared" si="13"/>
        <v>14</v>
      </c>
      <c r="U28" s="34">
        <f t="shared" si="13"/>
        <v>9</v>
      </c>
      <c r="V28" s="34">
        <f t="shared" si="13"/>
        <v>13.5</v>
      </c>
      <c r="W28" s="34">
        <f t="shared" si="13"/>
        <v>1</v>
      </c>
      <c r="X28" s="34">
        <f t="shared" si="13"/>
        <v>0</v>
      </c>
      <c r="Y28" s="34">
        <f t="shared" si="13"/>
        <v>10.5</v>
      </c>
      <c r="Z28" s="34">
        <f t="shared" si="13"/>
        <v>4</v>
      </c>
      <c r="AA28" s="34">
        <f t="shared" si="13"/>
        <v>2</v>
      </c>
      <c r="AB28" s="34">
        <f t="shared" si="13"/>
        <v>0</v>
      </c>
      <c r="AC28" s="34">
        <f t="shared" si="13"/>
        <v>135.5</v>
      </c>
      <c r="AD28" s="34">
        <f t="shared" si="13"/>
        <v>0</v>
      </c>
      <c r="AE28" s="31">
        <f t="shared" si="13"/>
        <v>105</v>
      </c>
      <c r="AF28" s="31">
        <f t="shared" si="13"/>
        <v>240.5</v>
      </c>
    </row>
    <row r="29" spans="2:32" ht="23.1" customHeight="1" x14ac:dyDescent="0.25">
      <c r="B29" s="23" t="s">
        <v>56</v>
      </c>
      <c r="C29" s="49">
        <f>'Avg Week Bukasa-Wakiso'!C29+'Avg Week Wakiso-Bukasa'!C29</f>
        <v>11.428571428571429</v>
      </c>
      <c r="D29" s="49">
        <f>'Avg Week Bukasa-Wakiso'!D29+'Avg Week Wakiso-Bukasa'!D29</f>
        <v>4.7142857142857144</v>
      </c>
      <c r="E29" s="49">
        <f>'Avg Week Bukasa-Wakiso'!E29+'Avg Week Wakiso-Bukasa'!E29</f>
        <v>3.7142857142857144</v>
      </c>
      <c r="F29" s="49">
        <f>'Avg Week Bukasa-Wakiso'!F29+'Avg Week Wakiso-Bukasa'!F29</f>
        <v>1.1428571428571428</v>
      </c>
      <c r="G29" s="49">
        <f>'Avg Week Bukasa-Wakiso'!G29+'Avg Week Wakiso-Bukasa'!G29</f>
        <v>0.14285714285714285</v>
      </c>
      <c r="H29" s="49">
        <f>'Avg Week Bukasa-Wakiso'!H29+'Avg Week Wakiso-Bukasa'!H29</f>
        <v>0</v>
      </c>
      <c r="I29" s="49">
        <f>'Avg Week Bukasa-Wakiso'!I29+'Avg Week Wakiso-Bukasa'!I29</f>
        <v>4.2857142857142856</v>
      </c>
      <c r="J29" s="49">
        <f>'Avg Week Bukasa-Wakiso'!J29+'Avg Week Wakiso-Bukasa'!J29</f>
        <v>0.85714285714285721</v>
      </c>
      <c r="K29" s="49">
        <f>'Avg Week Bukasa-Wakiso'!K29+'Avg Week Wakiso-Bukasa'!K29</f>
        <v>0.14285714285714285</v>
      </c>
      <c r="L29" s="49">
        <f>'Avg Week Bukasa-Wakiso'!L29+'Avg Week Wakiso-Bukasa'!L29</f>
        <v>0</v>
      </c>
      <c r="M29" s="49">
        <f>'Avg Week Bukasa-Wakiso'!M29+'Avg Week Wakiso-Bukasa'!M29</f>
        <v>31.857142857142858</v>
      </c>
      <c r="N29" s="49">
        <f>'Avg Week Bukasa-Wakiso'!N29+'Avg Week Wakiso-Bukasa'!N29</f>
        <v>0</v>
      </c>
      <c r="O29" s="15">
        <f t="shared" si="0"/>
        <v>26.428571428571427</v>
      </c>
      <c r="P29" s="15">
        <f t="shared" si="1"/>
        <v>58.285714285714285</v>
      </c>
      <c r="R29" s="36" t="s">
        <v>153</v>
      </c>
      <c r="S29" s="34">
        <f t="shared" si="13"/>
        <v>52.5</v>
      </c>
      <c r="T29" s="34">
        <f t="shared" si="13"/>
        <v>10.5</v>
      </c>
      <c r="U29" s="34">
        <f t="shared" si="13"/>
        <v>10.5</v>
      </c>
      <c r="V29" s="34">
        <f t="shared" si="13"/>
        <v>12.5</v>
      </c>
      <c r="W29" s="34">
        <f t="shared" si="13"/>
        <v>0.5</v>
      </c>
      <c r="X29" s="34">
        <f t="shared" si="13"/>
        <v>0</v>
      </c>
      <c r="Y29" s="34">
        <f t="shared" si="13"/>
        <v>8</v>
      </c>
      <c r="Z29" s="34">
        <f t="shared" si="13"/>
        <v>6</v>
      </c>
      <c r="AA29" s="34">
        <f t="shared" si="13"/>
        <v>1.5</v>
      </c>
      <c r="AB29" s="34">
        <f t="shared" si="13"/>
        <v>0</v>
      </c>
      <c r="AC29" s="34">
        <f t="shared" si="13"/>
        <v>134</v>
      </c>
      <c r="AD29" s="34">
        <f t="shared" si="13"/>
        <v>0</v>
      </c>
      <c r="AE29" s="31">
        <f t="shared" si="13"/>
        <v>102</v>
      </c>
      <c r="AF29" s="31">
        <f t="shared" si="13"/>
        <v>236</v>
      </c>
    </row>
    <row r="30" spans="2:32" ht="23.1" customHeight="1" x14ac:dyDescent="0.25">
      <c r="B30" s="23" t="s">
        <v>57</v>
      </c>
      <c r="C30" s="49">
        <f>'Avg Week Bukasa-Wakiso'!C30+'Avg Week Wakiso-Bukasa'!C30</f>
        <v>11.571428571428571</v>
      </c>
      <c r="D30" s="49">
        <f>'Avg Week Bukasa-Wakiso'!D30+'Avg Week Wakiso-Bukasa'!D30</f>
        <v>3.2857142857142856</v>
      </c>
      <c r="E30" s="49">
        <f>'Avg Week Bukasa-Wakiso'!E30+'Avg Week Wakiso-Bukasa'!E30</f>
        <v>2</v>
      </c>
      <c r="F30" s="49">
        <f>'Avg Week Bukasa-Wakiso'!F30+'Avg Week Wakiso-Bukasa'!F30</f>
        <v>1.5714285714285714</v>
      </c>
      <c r="G30" s="49">
        <f>'Avg Week Bukasa-Wakiso'!G30+'Avg Week Wakiso-Bukasa'!G30</f>
        <v>0</v>
      </c>
      <c r="H30" s="49">
        <f>'Avg Week Bukasa-Wakiso'!H30+'Avg Week Wakiso-Bukasa'!H30</f>
        <v>0</v>
      </c>
      <c r="I30" s="49">
        <f>'Avg Week Bukasa-Wakiso'!I30+'Avg Week Wakiso-Bukasa'!I30</f>
        <v>5</v>
      </c>
      <c r="J30" s="49">
        <f>'Avg Week Bukasa-Wakiso'!J30+'Avg Week Wakiso-Bukasa'!J30</f>
        <v>1</v>
      </c>
      <c r="K30" s="49">
        <f>'Avg Week Bukasa-Wakiso'!K30+'Avg Week Wakiso-Bukasa'!K30</f>
        <v>0</v>
      </c>
      <c r="L30" s="49">
        <f>'Avg Week Bukasa-Wakiso'!L30+'Avg Week Wakiso-Bukasa'!L30</f>
        <v>0</v>
      </c>
      <c r="M30" s="49">
        <f>'Avg Week Bukasa-Wakiso'!M30+'Avg Week Wakiso-Bukasa'!M30</f>
        <v>34.428571428571431</v>
      </c>
      <c r="N30" s="49">
        <f>'Avg Week Bukasa-Wakiso'!N30+'Avg Week Wakiso-Bukasa'!N30</f>
        <v>0</v>
      </c>
      <c r="O30" s="15">
        <f t="shared" si="0"/>
        <v>24.428571428571431</v>
      </c>
      <c r="P30" s="15">
        <f t="shared" si="1"/>
        <v>58.857142857142861</v>
      </c>
      <c r="R30" s="36" t="s">
        <v>154</v>
      </c>
      <c r="S30" s="34">
        <f t="shared" si="13"/>
        <v>48</v>
      </c>
      <c r="T30" s="34">
        <f t="shared" si="13"/>
        <v>9.5</v>
      </c>
      <c r="U30" s="34">
        <f t="shared" si="13"/>
        <v>10.5</v>
      </c>
      <c r="V30" s="34">
        <f t="shared" si="13"/>
        <v>10</v>
      </c>
      <c r="W30" s="34">
        <f t="shared" si="13"/>
        <v>0.5</v>
      </c>
      <c r="X30" s="34">
        <f t="shared" si="13"/>
        <v>0</v>
      </c>
      <c r="Y30" s="34">
        <f t="shared" si="13"/>
        <v>6</v>
      </c>
      <c r="Z30" s="34">
        <f t="shared" si="13"/>
        <v>6</v>
      </c>
      <c r="AA30" s="34">
        <f t="shared" si="13"/>
        <v>1.5</v>
      </c>
      <c r="AB30" s="34">
        <f t="shared" si="13"/>
        <v>0</v>
      </c>
      <c r="AC30" s="34">
        <f t="shared" si="13"/>
        <v>128.5</v>
      </c>
      <c r="AD30" s="34">
        <f t="shared" si="13"/>
        <v>0</v>
      </c>
      <c r="AE30" s="31">
        <f t="shared" si="13"/>
        <v>92</v>
      </c>
      <c r="AF30" s="31">
        <f t="shared" si="13"/>
        <v>220.5</v>
      </c>
    </row>
    <row r="31" spans="2:32" ht="23.1" customHeight="1" x14ac:dyDescent="0.25">
      <c r="B31" s="24" t="s">
        <v>58</v>
      </c>
      <c r="C31" s="49">
        <f>'Avg Week Bukasa-Wakiso'!C31+'Avg Week Wakiso-Bukasa'!C31</f>
        <v>12</v>
      </c>
      <c r="D31" s="49">
        <f>'Avg Week Bukasa-Wakiso'!D31+'Avg Week Wakiso-Bukasa'!D31</f>
        <v>2.5714285714285712</v>
      </c>
      <c r="E31" s="49">
        <f>'Avg Week Bukasa-Wakiso'!E31+'Avg Week Wakiso-Bukasa'!E31</f>
        <v>3.1428571428571428</v>
      </c>
      <c r="F31" s="49">
        <f>'Avg Week Bukasa-Wakiso'!F31+'Avg Week Wakiso-Bukasa'!F31</f>
        <v>1.8571428571428572</v>
      </c>
      <c r="G31" s="49">
        <f>'Avg Week Bukasa-Wakiso'!G31+'Avg Week Wakiso-Bukasa'!G31</f>
        <v>0.42857142857142855</v>
      </c>
      <c r="H31" s="49">
        <f>'Avg Week Bukasa-Wakiso'!H31+'Avg Week Wakiso-Bukasa'!H31</f>
        <v>0</v>
      </c>
      <c r="I31" s="49">
        <f>'Avg Week Bukasa-Wakiso'!I31+'Avg Week Wakiso-Bukasa'!I31</f>
        <v>3.7142857142857144</v>
      </c>
      <c r="J31" s="49">
        <f>'Avg Week Bukasa-Wakiso'!J31+'Avg Week Wakiso-Bukasa'!J31</f>
        <v>1.1428571428571428</v>
      </c>
      <c r="K31" s="49">
        <f>'Avg Week Bukasa-Wakiso'!K31+'Avg Week Wakiso-Bukasa'!K31</f>
        <v>0.14285714285714285</v>
      </c>
      <c r="L31" s="49">
        <f>'Avg Week Bukasa-Wakiso'!L31+'Avg Week Wakiso-Bukasa'!L31</f>
        <v>0</v>
      </c>
      <c r="M31" s="49">
        <f>'Avg Week Bukasa-Wakiso'!M31+'Avg Week Wakiso-Bukasa'!M31</f>
        <v>40.571428571428569</v>
      </c>
      <c r="N31" s="49">
        <f>'Avg Week Bukasa-Wakiso'!N31+'Avg Week Wakiso-Bukasa'!N31</f>
        <v>0</v>
      </c>
      <c r="O31" s="15">
        <f t="shared" si="0"/>
        <v>25</v>
      </c>
      <c r="P31" s="15">
        <f t="shared" si="1"/>
        <v>65.571428571428569</v>
      </c>
      <c r="R31" s="36" t="s">
        <v>155</v>
      </c>
      <c r="S31" s="34">
        <f t="shared" si="13"/>
        <v>49</v>
      </c>
      <c r="T31" s="34">
        <f t="shared" si="13"/>
        <v>7.5</v>
      </c>
      <c r="U31" s="34">
        <f t="shared" si="13"/>
        <v>9.5</v>
      </c>
      <c r="V31" s="34">
        <f t="shared" si="13"/>
        <v>6.5</v>
      </c>
      <c r="W31" s="34">
        <f t="shared" si="13"/>
        <v>0.5</v>
      </c>
      <c r="X31" s="34">
        <f t="shared" si="13"/>
        <v>0</v>
      </c>
      <c r="Y31" s="34">
        <f t="shared" si="13"/>
        <v>5.5</v>
      </c>
      <c r="Z31" s="34">
        <f t="shared" si="13"/>
        <v>5</v>
      </c>
      <c r="AA31" s="34">
        <f t="shared" si="13"/>
        <v>1</v>
      </c>
      <c r="AB31" s="34">
        <f t="shared" si="13"/>
        <v>0</v>
      </c>
      <c r="AC31" s="34">
        <f t="shared" si="13"/>
        <v>107.5</v>
      </c>
      <c r="AD31" s="34">
        <f t="shared" si="13"/>
        <v>0</v>
      </c>
      <c r="AE31" s="31">
        <f t="shared" si="13"/>
        <v>84.5</v>
      </c>
      <c r="AF31" s="31">
        <f t="shared" si="13"/>
        <v>192</v>
      </c>
    </row>
    <row r="32" spans="2:32" ht="23.1" customHeight="1" x14ac:dyDescent="0.25">
      <c r="B32" s="24" t="s">
        <v>59</v>
      </c>
      <c r="C32" s="49">
        <f>'Avg Week Bukasa-Wakiso'!C32+'Avg Week Wakiso-Bukasa'!C32</f>
        <v>10.714285714285715</v>
      </c>
      <c r="D32" s="49">
        <f>'Avg Week Bukasa-Wakiso'!D32+'Avg Week Wakiso-Bukasa'!D32</f>
        <v>4.1428571428571423</v>
      </c>
      <c r="E32" s="49">
        <f>'Avg Week Bukasa-Wakiso'!E32+'Avg Week Wakiso-Bukasa'!E32</f>
        <v>2.7142857142857144</v>
      </c>
      <c r="F32" s="49">
        <f>'Avg Week Bukasa-Wakiso'!F32+'Avg Week Wakiso-Bukasa'!F32</f>
        <v>0.42857142857142855</v>
      </c>
      <c r="G32" s="49">
        <f>'Avg Week Bukasa-Wakiso'!G32+'Avg Week Wakiso-Bukasa'!G32</f>
        <v>0.14285714285714285</v>
      </c>
      <c r="H32" s="49">
        <f>'Avg Week Bukasa-Wakiso'!H32+'Avg Week Wakiso-Bukasa'!H32</f>
        <v>0</v>
      </c>
      <c r="I32" s="49">
        <f>'Avg Week Bukasa-Wakiso'!I32+'Avg Week Wakiso-Bukasa'!I32</f>
        <v>5.4285714285714288</v>
      </c>
      <c r="J32" s="49">
        <f>'Avg Week Bukasa-Wakiso'!J32+'Avg Week Wakiso-Bukasa'!J32</f>
        <v>1.4285714285714284</v>
      </c>
      <c r="K32" s="49">
        <f>'Avg Week Bukasa-Wakiso'!K32+'Avg Week Wakiso-Bukasa'!K32</f>
        <v>0</v>
      </c>
      <c r="L32" s="49">
        <f>'Avg Week Bukasa-Wakiso'!L32+'Avg Week Wakiso-Bukasa'!L32</f>
        <v>0</v>
      </c>
      <c r="M32" s="49">
        <f>'Avg Week Bukasa-Wakiso'!M32+'Avg Week Wakiso-Bukasa'!M32</f>
        <v>34.285714285714292</v>
      </c>
      <c r="N32" s="49">
        <f>'Avg Week Bukasa-Wakiso'!N32+'Avg Week Wakiso-Bukasa'!N32</f>
        <v>0.14285714285714285</v>
      </c>
      <c r="O32" s="15">
        <f t="shared" si="0"/>
        <v>25.142857142857139</v>
      </c>
      <c r="P32" s="15">
        <f t="shared" si="1"/>
        <v>59.428571428571438</v>
      </c>
      <c r="R32" s="1" t="s">
        <v>156</v>
      </c>
      <c r="S32" s="34">
        <f t="shared" si="13"/>
        <v>42.5</v>
      </c>
      <c r="T32" s="34">
        <f t="shared" si="13"/>
        <v>4.5</v>
      </c>
      <c r="U32" s="34">
        <f t="shared" si="13"/>
        <v>9.5</v>
      </c>
      <c r="V32" s="34">
        <f t="shared" si="13"/>
        <v>7.5</v>
      </c>
      <c r="W32" s="34">
        <f t="shared" si="13"/>
        <v>0</v>
      </c>
      <c r="X32" s="34">
        <f t="shared" si="13"/>
        <v>0</v>
      </c>
      <c r="Y32" s="34">
        <f t="shared" si="13"/>
        <v>4</v>
      </c>
      <c r="Z32" s="34">
        <f t="shared" si="13"/>
        <v>5</v>
      </c>
      <c r="AA32" s="34">
        <f t="shared" si="13"/>
        <v>0.5</v>
      </c>
      <c r="AB32" s="34">
        <f t="shared" si="13"/>
        <v>0</v>
      </c>
      <c r="AC32" s="34">
        <f t="shared" si="13"/>
        <v>80.5</v>
      </c>
      <c r="AD32" s="34">
        <f t="shared" si="13"/>
        <v>0</v>
      </c>
      <c r="AE32" s="31">
        <f t="shared" si="13"/>
        <v>73.5</v>
      </c>
      <c r="AF32" s="31">
        <f t="shared" si="13"/>
        <v>154</v>
      </c>
    </row>
    <row r="33" spans="2:32" ht="23.1" customHeight="1" x14ac:dyDescent="0.25">
      <c r="B33" s="23" t="s">
        <v>60</v>
      </c>
      <c r="C33" s="49">
        <f>'Avg Week Bukasa-Wakiso'!C33+'Avg Week Wakiso-Bukasa'!C33</f>
        <v>10.714285714285715</v>
      </c>
      <c r="D33" s="49">
        <f>'Avg Week Bukasa-Wakiso'!D33+'Avg Week Wakiso-Bukasa'!D33</f>
        <v>3.5714285714285716</v>
      </c>
      <c r="E33" s="49">
        <f>'Avg Week Bukasa-Wakiso'!E33+'Avg Week Wakiso-Bukasa'!E33</f>
        <v>2.2857142857142856</v>
      </c>
      <c r="F33" s="49">
        <f>'Avg Week Bukasa-Wakiso'!F33+'Avg Week Wakiso-Bukasa'!F33</f>
        <v>1.1428571428571428</v>
      </c>
      <c r="G33" s="49">
        <f>'Avg Week Bukasa-Wakiso'!G33+'Avg Week Wakiso-Bukasa'!G33</f>
        <v>0.14285714285714285</v>
      </c>
      <c r="H33" s="49">
        <f>'Avg Week Bukasa-Wakiso'!H33+'Avg Week Wakiso-Bukasa'!H33</f>
        <v>0</v>
      </c>
      <c r="I33" s="49">
        <f>'Avg Week Bukasa-Wakiso'!I33+'Avg Week Wakiso-Bukasa'!I33</f>
        <v>2.7142857142857144</v>
      </c>
      <c r="J33" s="49">
        <f>'Avg Week Bukasa-Wakiso'!J33+'Avg Week Wakiso-Bukasa'!J33</f>
        <v>0.5714285714285714</v>
      </c>
      <c r="K33" s="49">
        <f>'Avg Week Bukasa-Wakiso'!K33+'Avg Week Wakiso-Bukasa'!K33</f>
        <v>0</v>
      </c>
      <c r="L33" s="49">
        <f>'Avg Week Bukasa-Wakiso'!L33+'Avg Week Wakiso-Bukasa'!L33</f>
        <v>0</v>
      </c>
      <c r="M33" s="49">
        <f>'Avg Week Bukasa-Wakiso'!M33+'Avg Week Wakiso-Bukasa'!M33</f>
        <v>25.857142857142858</v>
      </c>
      <c r="N33" s="49">
        <f>'Avg Week Bukasa-Wakiso'!N33+'Avg Week Wakiso-Bukasa'!N33</f>
        <v>0</v>
      </c>
      <c r="O33" s="15">
        <f t="shared" si="0"/>
        <v>21.142857142857146</v>
      </c>
      <c r="P33" s="15">
        <f t="shared" si="1"/>
        <v>47</v>
      </c>
      <c r="R33" s="1" t="s">
        <v>157</v>
      </c>
      <c r="S33" s="34">
        <f t="shared" si="13"/>
        <v>37</v>
      </c>
      <c r="T33" s="34">
        <f t="shared" si="13"/>
        <v>3</v>
      </c>
      <c r="U33" s="34">
        <f t="shared" si="13"/>
        <v>9.5</v>
      </c>
      <c r="V33" s="34">
        <f t="shared" si="13"/>
        <v>7.5</v>
      </c>
      <c r="W33" s="34">
        <f t="shared" si="13"/>
        <v>0</v>
      </c>
      <c r="X33" s="34">
        <f t="shared" si="13"/>
        <v>0</v>
      </c>
      <c r="Y33" s="34">
        <f t="shared" si="13"/>
        <v>3.5</v>
      </c>
      <c r="Z33" s="34">
        <f t="shared" si="13"/>
        <v>2</v>
      </c>
      <c r="AA33" s="34">
        <f t="shared" si="13"/>
        <v>1.5</v>
      </c>
      <c r="AB33" s="34">
        <f t="shared" si="13"/>
        <v>0</v>
      </c>
      <c r="AC33" s="34">
        <f t="shared" si="13"/>
        <v>63.5</v>
      </c>
      <c r="AD33" s="34">
        <f t="shared" si="13"/>
        <v>0</v>
      </c>
      <c r="AE33" s="31">
        <f t="shared" si="13"/>
        <v>64</v>
      </c>
      <c r="AF33" s="31">
        <f t="shared" si="13"/>
        <v>127.5</v>
      </c>
    </row>
    <row r="34" spans="2:32" ht="23.1" customHeight="1" x14ac:dyDescent="0.25">
      <c r="B34" s="24" t="s">
        <v>61</v>
      </c>
      <c r="C34" s="49">
        <f>'Avg Week Bukasa-Wakiso'!C34+'Avg Week Wakiso-Bukasa'!C34</f>
        <v>7.2857142857142856</v>
      </c>
      <c r="D34" s="49">
        <f>'Avg Week Bukasa-Wakiso'!D34+'Avg Week Wakiso-Bukasa'!D34</f>
        <v>3.4285714285714284</v>
      </c>
      <c r="E34" s="49">
        <f>'Avg Week Bukasa-Wakiso'!E34+'Avg Week Wakiso-Bukasa'!E34</f>
        <v>0.8571428571428571</v>
      </c>
      <c r="F34" s="49">
        <f>'Avg Week Bukasa-Wakiso'!F34+'Avg Week Wakiso-Bukasa'!F34</f>
        <v>2</v>
      </c>
      <c r="G34" s="49">
        <f>'Avg Week Bukasa-Wakiso'!G34+'Avg Week Wakiso-Bukasa'!G34</f>
        <v>0.14285714285714285</v>
      </c>
      <c r="H34" s="49">
        <f>'Avg Week Bukasa-Wakiso'!H34+'Avg Week Wakiso-Bukasa'!H34</f>
        <v>0</v>
      </c>
      <c r="I34" s="49">
        <f>'Avg Week Bukasa-Wakiso'!I34+'Avg Week Wakiso-Bukasa'!I34</f>
        <v>2.7142857142857144</v>
      </c>
      <c r="J34" s="49">
        <f>'Avg Week Bukasa-Wakiso'!J34+'Avg Week Wakiso-Bukasa'!J34</f>
        <v>0.5714285714285714</v>
      </c>
      <c r="K34" s="49">
        <f>'Avg Week Bukasa-Wakiso'!K34+'Avg Week Wakiso-Bukasa'!K34</f>
        <v>0</v>
      </c>
      <c r="L34" s="49">
        <f>'Avg Week Bukasa-Wakiso'!L34+'Avg Week Wakiso-Bukasa'!L34</f>
        <v>0</v>
      </c>
      <c r="M34" s="49">
        <f>'Avg Week Bukasa-Wakiso'!M34+'Avg Week Wakiso-Bukasa'!M34</f>
        <v>23.285714285714285</v>
      </c>
      <c r="N34" s="49">
        <f>'Avg Week Bukasa-Wakiso'!N34+'Avg Week Wakiso-Bukasa'!N34</f>
        <v>0</v>
      </c>
      <c r="O34" s="15">
        <f t="shared" si="0"/>
        <v>17</v>
      </c>
      <c r="P34" s="15">
        <f t="shared" si="1"/>
        <v>40.285714285714285</v>
      </c>
      <c r="R34" s="38" t="s">
        <v>90</v>
      </c>
      <c r="S34" s="39">
        <f t="shared" ref="S34:AF34" si="14">MAX(S10:S12)</f>
        <v>44.999999999999993</v>
      </c>
      <c r="T34" s="39">
        <f t="shared" si="14"/>
        <v>18.428571428571427</v>
      </c>
      <c r="U34" s="39">
        <f t="shared" si="14"/>
        <v>9.8571428571428559</v>
      </c>
      <c r="V34" s="39">
        <f t="shared" si="14"/>
        <v>8</v>
      </c>
      <c r="W34" s="39">
        <f t="shared" si="14"/>
        <v>2</v>
      </c>
      <c r="X34" s="39">
        <f t="shared" si="14"/>
        <v>1.1428571428571428</v>
      </c>
      <c r="Y34" s="39">
        <f t="shared" si="14"/>
        <v>12.571428571428573</v>
      </c>
      <c r="Z34" s="39">
        <f t="shared" si="14"/>
        <v>3.4285714285714284</v>
      </c>
      <c r="AA34" s="39">
        <f t="shared" si="14"/>
        <v>0.8571428571428571</v>
      </c>
      <c r="AB34" s="39">
        <f t="shared" si="14"/>
        <v>0.14285714285714285</v>
      </c>
      <c r="AC34" s="39">
        <f t="shared" si="14"/>
        <v>145.14285714285714</v>
      </c>
      <c r="AD34" s="39">
        <f t="shared" si="14"/>
        <v>0.2857142857142857</v>
      </c>
      <c r="AE34" s="40">
        <f t="shared" si="14"/>
        <v>92.857142857142861</v>
      </c>
      <c r="AF34" s="40">
        <f t="shared" si="14"/>
        <v>238</v>
      </c>
    </row>
    <row r="35" spans="2:32" ht="23.1" customHeight="1" x14ac:dyDescent="0.25">
      <c r="B35" s="24" t="s">
        <v>62</v>
      </c>
      <c r="C35" s="49">
        <f>'Avg Week Bukasa-Wakiso'!C35+'Avg Week Wakiso-Bukasa'!C35</f>
        <v>7.4285714285714288</v>
      </c>
      <c r="D35" s="49">
        <f>'Avg Week Bukasa-Wakiso'!D35+'Avg Week Wakiso-Bukasa'!D35</f>
        <v>3.5714285714285716</v>
      </c>
      <c r="E35" s="49">
        <f>'Avg Week Bukasa-Wakiso'!E35+'Avg Week Wakiso-Bukasa'!E35</f>
        <v>1.5714285714285714</v>
      </c>
      <c r="F35" s="49">
        <f>'Avg Week Bukasa-Wakiso'!F35+'Avg Week Wakiso-Bukasa'!F35</f>
        <v>0.2857142857142857</v>
      </c>
      <c r="G35" s="49">
        <f>'Avg Week Bukasa-Wakiso'!G35+'Avg Week Wakiso-Bukasa'!G35</f>
        <v>0</v>
      </c>
      <c r="H35" s="49">
        <f>'Avg Week Bukasa-Wakiso'!H35+'Avg Week Wakiso-Bukasa'!H35</f>
        <v>0</v>
      </c>
      <c r="I35" s="49">
        <f>'Avg Week Bukasa-Wakiso'!I35+'Avg Week Wakiso-Bukasa'!I35</f>
        <v>3.8571428571428572</v>
      </c>
      <c r="J35" s="49">
        <f>'Avg Week Bukasa-Wakiso'!J35+'Avg Week Wakiso-Bukasa'!J35</f>
        <v>0.8571428571428571</v>
      </c>
      <c r="K35" s="49">
        <f>'Avg Week Bukasa-Wakiso'!K35+'Avg Week Wakiso-Bukasa'!K35</f>
        <v>0.14285714285714285</v>
      </c>
      <c r="L35" s="49">
        <f>'Avg Week Bukasa-Wakiso'!L35+'Avg Week Wakiso-Bukasa'!L35</f>
        <v>0</v>
      </c>
      <c r="M35" s="49">
        <f>'Avg Week Bukasa-Wakiso'!M35+'Avg Week Wakiso-Bukasa'!M35</f>
        <v>23.714285714285715</v>
      </c>
      <c r="N35" s="49">
        <f>'Avg Week Bukasa-Wakiso'!N35+'Avg Week Wakiso-Bukasa'!N35</f>
        <v>0</v>
      </c>
      <c r="O35" s="15">
        <f t="shared" si="0"/>
        <v>17.714285714285715</v>
      </c>
      <c r="P35" s="15">
        <f t="shared" si="1"/>
        <v>41.428571428571431</v>
      </c>
      <c r="R35" s="38" t="s">
        <v>91</v>
      </c>
      <c r="S35" s="39">
        <f t="shared" ref="S35:AF35" si="15">MAX(S13:S18)</f>
        <v>45</v>
      </c>
      <c r="T35" s="39">
        <f t="shared" si="15"/>
        <v>20.428571428571431</v>
      </c>
      <c r="U35" s="39">
        <f t="shared" si="15"/>
        <v>12.285714285714285</v>
      </c>
      <c r="V35" s="39">
        <f t="shared" si="15"/>
        <v>5.2857142857142856</v>
      </c>
      <c r="W35" s="39">
        <f t="shared" si="15"/>
        <v>0.71428571428571419</v>
      </c>
      <c r="X35" s="39">
        <f t="shared" si="15"/>
        <v>0.2857142857142857</v>
      </c>
      <c r="Y35" s="39">
        <f t="shared" si="15"/>
        <v>19.571428571428569</v>
      </c>
      <c r="Z35" s="39">
        <f t="shared" si="15"/>
        <v>4.8571428571428568</v>
      </c>
      <c r="AA35" s="39">
        <f t="shared" si="15"/>
        <v>1.2857142857142856</v>
      </c>
      <c r="AB35" s="39">
        <f t="shared" si="15"/>
        <v>0.14285714285714285</v>
      </c>
      <c r="AC35" s="39">
        <f t="shared" si="15"/>
        <v>135.14285714285714</v>
      </c>
      <c r="AD35" s="39">
        <f t="shared" si="15"/>
        <v>0.2857142857142857</v>
      </c>
      <c r="AE35" s="40">
        <f t="shared" si="15"/>
        <v>99.428571428571416</v>
      </c>
      <c r="AF35" s="40">
        <f t="shared" si="15"/>
        <v>230.85714285714286</v>
      </c>
    </row>
    <row r="36" spans="2:32" ht="23.1" customHeight="1" x14ac:dyDescent="0.25">
      <c r="B36" s="24" t="s">
        <v>63</v>
      </c>
      <c r="C36" s="49">
        <f>'Avg Week Bukasa-Wakiso'!C36+'Avg Week Wakiso-Bukasa'!C36</f>
        <v>8.5714285714285712</v>
      </c>
      <c r="D36" s="49">
        <f>'Avg Week Bukasa-Wakiso'!D36+'Avg Week Wakiso-Bukasa'!D36</f>
        <v>3.7142857142857144</v>
      </c>
      <c r="E36" s="49">
        <f>'Avg Week Bukasa-Wakiso'!E36+'Avg Week Wakiso-Bukasa'!E36</f>
        <v>1</v>
      </c>
      <c r="F36" s="49">
        <f>'Avg Week Bukasa-Wakiso'!F36+'Avg Week Wakiso-Bukasa'!F36</f>
        <v>0.71428571428571419</v>
      </c>
      <c r="G36" s="49">
        <f>'Avg Week Bukasa-Wakiso'!G36+'Avg Week Wakiso-Bukasa'!G36</f>
        <v>0</v>
      </c>
      <c r="H36" s="49">
        <f>'Avg Week Bukasa-Wakiso'!H36+'Avg Week Wakiso-Bukasa'!H36</f>
        <v>0</v>
      </c>
      <c r="I36" s="49">
        <f>'Avg Week Bukasa-Wakiso'!I36+'Avg Week Wakiso-Bukasa'!I36</f>
        <v>4</v>
      </c>
      <c r="J36" s="49">
        <f>'Avg Week Bukasa-Wakiso'!J36+'Avg Week Wakiso-Bukasa'!J36</f>
        <v>0.8571428571428571</v>
      </c>
      <c r="K36" s="49">
        <f>'Avg Week Bukasa-Wakiso'!K36+'Avg Week Wakiso-Bukasa'!K36</f>
        <v>0</v>
      </c>
      <c r="L36" s="49">
        <f>'Avg Week Bukasa-Wakiso'!L36+'Avg Week Wakiso-Bukasa'!L36</f>
        <v>0</v>
      </c>
      <c r="M36" s="49">
        <f>'Avg Week Bukasa-Wakiso'!M36+'Avg Week Wakiso-Bukasa'!M36</f>
        <v>28.142857142857142</v>
      </c>
      <c r="N36" s="49">
        <f>'Avg Week Bukasa-Wakiso'!N36+'Avg Week Wakiso-Bukasa'!N36</f>
        <v>0</v>
      </c>
      <c r="O36" s="15">
        <f t="shared" si="0"/>
        <v>18.857142857142858</v>
      </c>
      <c r="P36" s="15">
        <f t="shared" si="1"/>
        <v>47</v>
      </c>
      <c r="R36" s="38" t="s">
        <v>92</v>
      </c>
      <c r="S36" s="39">
        <f t="shared" ref="S36:AF36" si="16">MAX(S19:S21)</f>
        <v>60.142857142857139</v>
      </c>
      <c r="T36" s="39">
        <f t="shared" si="16"/>
        <v>25.571428571428573</v>
      </c>
      <c r="U36" s="39">
        <f t="shared" si="16"/>
        <v>12.714285714285715</v>
      </c>
      <c r="V36" s="39">
        <f t="shared" si="16"/>
        <v>14.142857142857142</v>
      </c>
      <c r="W36" s="39">
        <f t="shared" si="16"/>
        <v>3</v>
      </c>
      <c r="X36" s="39">
        <f t="shared" si="16"/>
        <v>0.42857142857142855</v>
      </c>
      <c r="Y36" s="39">
        <f t="shared" si="16"/>
        <v>14.714285714285714</v>
      </c>
      <c r="Z36" s="39">
        <f t="shared" si="16"/>
        <v>5.8571428571428577</v>
      </c>
      <c r="AA36" s="39">
        <f t="shared" si="16"/>
        <v>0.8571428571428571</v>
      </c>
      <c r="AB36" s="39">
        <f t="shared" si="16"/>
        <v>0.42857142857142855</v>
      </c>
      <c r="AC36" s="39">
        <f t="shared" si="16"/>
        <v>157.28571428571431</v>
      </c>
      <c r="AD36" s="39">
        <f t="shared" si="16"/>
        <v>0</v>
      </c>
      <c r="AE36" s="40">
        <f t="shared" si="16"/>
        <v>135.57142857142858</v>
      </c>
      <c r="AF36" s="40">
        <f t="shared" si="16"/>
        <v>290</v>
      </c>
    </row>
    <row r="37" spans="2:32" ht="23.1" customHeight="1" x14ac:dyDescent="0.25">
      <c r="B37" s="23" t="s">
        <v>64</v>
      </c>
      <c r="C37" s="49">
        <f>'Avg Week Bukasa-Wakiso'!C37+'Avg Week Wakiso-Bukasa'!C37</f>
        <v>8.7142857142857153</v>
      </c>
      <c r="D37" s="49">
        <f>'Avg Week Bukasa-Wakiso'!D37+'Avg Week Wakiso-Bukasa'!D37</f>
        <v>3.5714285714285712</v>
      </c>
      <c r="E37" s="49">
        <f>'Avg Week Bukasa-Wakiso'!E37+'Avg Week Wakiso-Bukasa'!E37</f>
        <v>2.5714285714285712</v>
      </c>
      <c r="F37" s="49">
        <f>'Avg Week Bukasa-Wakiso'!F37+'Avg Week Wakiso-Bukasa'!F37</f>
        <v>1.2857142857142856</v>
      </c>
      <c r="G37" s="49">
        <f>'Avg Week Bukasa-Wakiso'!G37+'Avg Week Wakiso-Bukasa'!G37</f>
        <v>0.2857142857142857</v>
      </c>
      <c r="H37" s="49">
        <f>'Avg Week Bukasa-Wakiso'!H37+'Avg Week Wakiso-Bukasa'!H37</f>
        <v>0.14285714285714285</v>
      </c>
      <c r="I37" s="49">
        <f>'Avg Week Bukasa-Wakiso'!I37+'Avg Week Wakiso-Bukasa'!I37</f>
        <v>3.8571428571428568</v>
      </c>
      <c r="J37" s="49">
        <f>'Avg Week Bukasa-Wakiso'!J37+'Avg Week Wakiso-Bukasa'!J37</f>
        <v>1.4285714285714286</v>
      </c>
      <c r="K37" s="49">
        <f>'Avg Week Bukasa-Wakiso'!K37+'Avg Week Wakiso-Bukasa'!K37</f>
        <v>0.14285714285714285</v>
      </c>
      <c r="L37" s="49">
        <f>'Avg Week Bukasa-Wakiso'!L37+'Avg Week Wakiso-Bukasa'!L37</f>
        <v>0</v>
      </c>
      <c r="M37" s="49">
        <f>'Avg Week Bukasa-Wakiso'!M37+'Avg Week Wakiso-Bukasa'!M37</f>
        <v>28.857142857142858</v>
      </c>
      <c r="N37" s="49">
        <f>'Avg Week Bukasa-Wakiso'!N37+'Avg Week Wakiso-Bukasa'!N37</f>
        <v>0</v>
      </c>
      <c r="O37" s="15">
        <f t="shared" si="0"/>
        <v>21.999999999999996</v>
      </c>
      <c r="P37" s="15">
        <f t="shared" si="1"/>
        <v>50.857142857142854</v>
      </c>
      <c r="R37" s="37" t="s">
        <v>85</v>
      </c>
      <c r="S37" s="64">
        <f t="shared" ref="S37:AF37" si="17">SUM(S10:S12)</f>
        <v>126.99999999999999</v>
      </c>
      <c r="T37" s="65">
        <f t="shared" si="17"/>
        <v>52.285714285714292</v>
      </c>
      <c r="U37" s="65">
        <f t="shared" si="17"/>
        <v>28.285714285714285</v>
      </c>
      <c r="V37" s="65">
        <f t="shared" si="17"/>
        <v>17.714285714285715</v>
      </c>
      <c r="W37" s="65">
        <f t="shared" si="17"/>
        <v>4.2857142857142856</v>
      </c>
      <c r="X37" s="65">
        <f t="shared" si="17"/>
        <v>1.2857142857142856</v>
      </c>
      <c r="Y37" s="65">
        <f t="shared" si="17"/>
        <v>31.571428571428573</v>
      </c>
      <c r="Z37" s="65">
        <f>SUM(Z10:Z12)</f>
        <v>8.428571428571427</v>
      </c>
      <c r="AA37" s="65">
        <f>SUM(AA10:AA12)</f>
        <v>1.5714285714285712</v>
      </c>
      <c r="AB37" s="65">
        <f>SUM(AB10:AB12)</f>
        <v>0.14285714285714285</v>
      </c>
      <c r="AC37" s="65">
        <f t="shared" si="17"/>
        <v>423.14285714285711</v>
      </c>
      <c r="AD37" s="65">
        <f t="shared" si="17"/>
        <v>0.2857142857142857</v>
      </c>
      <c r="AE37" s="66">
        <f t="shared" si="17"/>
        <v>272.85714285714289</v>
      </c>
      <c r="AF37" s="66">
        <f t="shared" si="17"/>
        <v>696</v>
      </c>
    </row>
    <row r="38" spans="2:32" ht="23.1" customHeight="1" x14ac:dyDescent="0.25">
      <c r="B38" s="24" t="s">
        <v>65</v>
      </c>
      <c r="C38" s="49">
        <f>'Avg Week Bukasa-Wakiso'!C38+'Avg Week Wakiso-Bukasa'!C38</f>
        <v>11.142857142857142</v>
      </c>
      <c r="D38" s="49">
        <f>'Avg Week Bukasa-Wakiso'!D38+'Avg Week Wakiso-Bukasa'!D38</f>
        <v>5.4285714285714288</v>
      </c>
      <c r="E38" s="49">
        <f>'Avg Week Bukasa-Wakiso'!E38+'Avg Week Wakiso-Bukasa'!E38</f>
        <v>2.7142857142857144</v>
      </c>
      <c r="F38" s="49">
        <f>'Avg Week Bukasa-Wakiso'!F38+'Avg Week Wakiso-Bukasa'!F38</f>
        <v>1.5714285714285716</v>
      </c>
      <c r="G38" s="49">
        <f>'Avg Week Bukasa-Wakiso'!G38+'Avg Week Wakiso-Bukasa'!G38</f>
        <v>0.14285714285714285</v>
      </c>
      <c r="H38" s="49">
        <f>'Avg Week Bukasa-Wakiso'!H38+'Avg Week Wakiso-Bukasa'!H38</f>
        <v>0</v>
      </c>
      <c r="I38" s="49">
        <f>'Avg Week Bukasa-Wakiso'!I38+'Avg Week Wakiso-Bukasa'!I38</f>
        <v>3.1428571428571432</v>
      </c>
      <c r="J38" s="49">
        <f>'Avg Week Bukasa-Wakiso'!J38+'Avg Week Wakiso-Bukasa'!J38</f>
        <v>0.71428571428571419</v>
      </c>
      <c r="K38" s="49">
        <f>'Avg Week Bukasa-Wakiso'!K38+'Avg Week Wakiso-Bukasa'!K38</f>
        <v>0</v>
      </c>
      <c r="L38" s="49">
        <f>'Avg Week Bukasa-Wakiso'!L38+'Avg Week Wakiso-Bukasa'!L38</f>
        <v>0.14285714285714285</v>
      </c>
      <c r="M38" s="49">
        <f>'Avg Week Bukasa-Wakiso'!M38+'Avg Week Wakiso-Bukasa'!M38</f>
        <v>30.857142857142858</v>
      </c>
      <c r="N38" s="49">
        <f>'Avg Week Bukasa-Wakiso'!N38+'Avg Week Wakiso-Bukasa'!N38</f>
        <v>0</v>
      </c>
      <c r="O38" s="15">
        <f t="shared" si="0"/>
        <v>25</v>
      </c>
      <c r="P38" s="15">
        <f t="shared" si="1"/>
        <v>55.857142857142861</v>
      </c>
      <c r="R38" s="28" t="s">
        <v>86</v>
      </c>
      <c r="S38" s="65">
        <f t="shared" ref="S38:AF38" si="18">SUM(S13:S18)</f>
        <v>241.28571428571431</v>
      </c>
      <c r="T38" s="65">
        <f t="shared" si="18"/>
        <v>95.285714285714292</v>
      </c>
      <c r="U38" s="65">
        <f t="shared" si="18"/>
        <v>58.142857142857139</v>
      </c>
      <c r="V38" s="65">
        <f t="shared" si="18"/>
        <v>27.142857142857139</v>
      </c>
      <c r="W38" s="65">
        <f t="shared" si="18"/>
        <v>2.2857142857142856</v>
      </c>
      <c r="X38" s="65">
        <f t="shared" si="18"/>
        <v>0.5714285714285714</v>
      </c>
      <c r="Y38" s="65">
        <f t="shared" si="18"/>
        <v>100.28571428571428</v>
      </c>
      <c r="Z38" s="65">
        <f t="shared" si="18"/>
        <v>23.714285714285715</v>
      </c>
      <c r="AA38" s="65">
        <f t="shared" si="18"/>
        <v>2.8571428571428568</v>
      </c>
      <c r="AB38" s="65">
        <f t="shared" si="18"/>
        <v>0.14285714285714285</v>
      </c>
      <c r="AC38" s="65">
        <f t="shared" si="18"/>
        <v>741.57142857142867</v>
      </c>
      <c r="AD38" s="65">
        <f t="shared" si="18"/>
        <v>0.5714285714285714</v>
      </c>
      <c r="AE38" s="66">
        <f t="shared" si="18"/>
        <v>552.28571428571422</v>
      </c>
      <c r="AF38" s="66">
        <f t="shared" si="18"/>
        <v>1293.8571428571429</v>
      </c>
    </row>
    <row r="39" spans="2:32" ht="23.1" customHeight="1" x14ac:dyDescent="0.25">
      <c r="B39" s="24" t="s">
        <v>66</v>
      </c>
      <c r="C39" s="49">
        <f>'Avg Week Bukasa-Wakiso'!C39+'Avg Week Wakiso-Bukasa'!C39</f>
        <v>10.142857142857142</v>
      </c>
      <c r="D39" s="49">
        <f>'Avg Week Bukasa-Wakiso'!D39+'Avg Week Wakiso-Bukasa'!D39</f>
        <v>3.4285714285714288</v>
      </c>
      <c r="E39" s="49">
        <f>'Avg Week Bukasa-Wakiso'!E39+'Avg Week Wakiso-Bukasa'!E39</f>
        <v>1.5714285714285714</v>
      </c>
      <c r="F39" s="49">
        <f>'Avg Week Bukasa-Wakiso'!F39+'Avg Week Wakiso-Bukasa'!F39</f>
        <v>1.8571428571428572</v>
      </c>
      <c r="G39" s="49">
        <f>'Avg Week Bukasa-Wakiso'!G39+'Avg Week Wakiso-Bukasa'!G39</f>
        <v>0.14285714285714285</v>
      </c>
      <c r="H39" s="49">
        <f>'Avg Week Bukasa-Wakiso'!H39+'Avg Week Wakiso-Bukasa'!H39</f>
        <v>0</v>
      </c>
      <c r="I39" s="49">
        <f>'Avg Week Bukasa-Wakiso'!I39+'Avg Week Wakiso-Bukasa'!I39</f>
        <v>3.2857142857142856</v>
      </c>
      <c r="J39" s="49">
        <f>'Avg Week Bukasa-Wakiso'!J39+'Avg Week Wakiso-Bukasa'!J39</f>
        <v>0.8571428571428571</v>
      </c>
      <c r="K39" s="49">
        <f>'Avg Week Bukasa-Wakiso'!K39+'Avg Week Wakiso-Bukasa'!K39</f>
        <v>0.14285714285714285</v>
      </c>
      <c r="L39" s="49">
        <f>'Avg Week Bukasa-Wakiso'!L39+'Avg Week Wakiso-Bukasa'!L39</f>
        <v>0</v>
      </c>
      <c r="M39" s="49">
        <f>'Avg Week Bukasa-Wakiso'!M39+'Avg Week Wakiso-Bukasa'!M39</f>
        <v>29</v>
      </c>
      <c r="N39" s="49">
        <f>'Avg Week Bukasa-Wakiso'!N39+'Avg Week Wakiso-Bukasa'!N39</f>
        <v>0</v>
      </c>
      <c r="O39" s="15">
        <f t="shared" si="0"/>
        <v>21.428571428571427</v>
      </c>
      <c r="P39" s="15">
        <f t="shared" si="1"/>
        <v>50.428571428571431</v>
      </c>
      <c r="R39" s="29" t="s">
        <v>87</v>
      </c>
      <c r="S39" s="65">
        <f t="shared" ref="S39:AF39" si="19">SUM(S19:S21)</f>
        <v>157.71428571428572</v>
      </c>
      <c r="T39" s="65">
        <f t="shared" si="19"/>
        <v>64.428571428571431</v>
      </c>
      <c r="U39" s="65">
        <f t="shared" si="19"/>
        <v>32.285714285714285</v>
      </c>
      <c r="V39" s="65">
        <f t="shared" si="19"/>
        <v>32.428571428571431</v>
      </c>
      <c r="W39" s="65">
        <f t="shared" si="19"/>
        <v>6</v>
      </c>
      <c r="X39" s="65">
        <f t="shared" si="19"/>
        <v>0.5714285714285714</v>
      </c>
      <c r="Y39" s="65">
        <f t="shared" si="19"/>
        <v>39.285714285714285</v>
      </c>
      <c r="Z39" s="65">
        <f t="shared" si="19"/>
        <v>13.428571428571429</v>
      </c>
      <c r="AA39" s="65">
        <f t="shared" si="19"/>
        <v>2.2857142857142856</v>
      </c>
      <c r="AB39" s="65">
        <f t="shared" si="19"/>
        <v>0.5714285714285714</v>
      </c>
      <c r="AC39" s="65">
        <f t="shared" si="19"/>
        <v>447.71428571428578</v>
      </c>
      <c r="AD39" s="65">
        <f t="shared" si="19"/>
        <v>0</v>
      </c>
      <c r="AE39" s="66">
        <f t="shared" si="19"/>
        <v>349</v>
      </c>
      <c r="AF39" s="66">
        <f t="shared" si="19"/>
        <v>796.71428571428578</v>
      </c>
    </row>
    <row r="40" spans="2:32" ht="23.1" customHeight="1" x14ac:dyDescent="0.25">
      <c r="B40" s="24" t="s">
        <v>67</v>
      </c>
      <c r="C40" s="49">
        <f>'Avg Week Bukasa-Wakiso'!C40+'Avg Week Wakiso-Bukasa'!C40</f>
        <v>10.142857142857142</v>
      </c>
      <c r="D40" s="49">
        <f>'Avg Week Bukasa-Wakiso'!D40+'Avg Week Wakiso-Bukasa'!D40</f>
        <v>2.714285714285714</v>
      </c>
      <c r="E40" s="49">
        <f>'Avg Week Bukasa-Wakiso'!E40+'Avg Week Wakiso-Bukasa'!E40</f>
        <v>1.5714285714285714</v>
      </c>
      <c r="F40" s="49">
        <f>'Avg Week Bukasa-Wakiso'!F40+'Avg Week Wakiso-Bukasa'!F40</f>
        <v>1.2857142857142856</v>
      </c>
      <c r="G40" s="49">
        <f>'Avg Week Bukasa-Wakiso'!G40+'Avg Week Wakiso-Bukasa'!G40</f>
        <v>0</v>
      </c>
      <c r="H40" s="49">
        <f>'Avg Week Bukasa-Wakiso'!H40+'Avg Week Wakiso-Bukasa'!H40</f>
        <v>0</v>
      </c>
      <c r="I40" s="49">
        <f>'Avg Week Bukasa-Wakiso'!I40+'Avg Week Wakiso-Bukasa'!I40</f>
        <v>4.4285714285714288</v>
      </c>
      <c r="J40" s="49">
        <f>'Avg Week Bukasa-Wakiso'!J40+'Avg Week Wakiso-Bukasa'!J40</f>
        <v>1.1428571428571428</v>
      </c>
      <c r="K40" s="49">
        <f>'Avg Week Bukasa-Wakiso'!K40+'Avg Week Wakiso-Bukasa'!K40</f>
        <v>0</v>
      </c>
      <c r="L40" s="49">
        <f>'Avg Week Bukasa-Wakiso'!L40+'Avg Week Wakiso-Bukasa'!L40</f>
        <v>0</v>
      </c>
      <c r="M40" s="49">
        <f>'Avg Week Bukasa-Wakiso'!M40+'Avg Week Wakiso-Bukasa'!M40</f>
        <v>30.285714285714285</v>
      </c>
      <c r="N40" s="49">
        <f>'Avg Week Bukasa-Wakiso'!N40+'Avg Week Wakiso-Bukasa'!N40</f>
        <v>0</v>
      </c>
      <c r="O40" s="15">
        <f t="shared" si="0"/>
        <v>21.285714285714281</v>
      </c>
      <c r="P40" s="15">
        <f t="shared" si="1"/>
        <v>51.571428571428569</v>
      </c>
      <c r="R40" s="5" t="s">
        <v>17</v>
      </c>
      <c r="S40" s="65">
        <f t="shared" ref="S40:AF40" si="20">SUM(S10:S21)</f>
        <v>526</v>
      </c>
      <c r="T40" s="65">
        <f t="shared" si="20"/>
        <v>212</v>
      </c>
      <c r="U40" s="65">
        <f t="shared" si="20"/>
        <v>118.71428571428572</v>
      </c>
      <c r="V40" s="65">
        <f t="shared" si="20"/>
        <v>77.285714285714278</v>
      </c>
      <c r="W40" s="65">
        <f t="shared" si="20"/>
        <v>12.571428571428573</v>
      </c>
      <c r="X40" s="65">
        <f t="shared" si="20"/>
        <v>2.4285714285714279</v>
      </c>
      <c r="Y40" s="65">
        <f t="shared" si="20"/>
        <v>171.14285714285714</v>
      </c>
      <c r="Z40" s="65">
        <f t="shared" si="20"/>
        <v>45.571428571428569</v>
      </c>
      <c r="AA40" s="65">
        <f t="shared" si="20"/>
        <v>6.7142857142857117</v>
      </c>
      <c r="AB40" s="65">
        <f t="shared" si="20"/>
        <v>0.85714285714285698</v>
      </c>
      <c r="AC40" s="65">
        <f t="shared" si="20"/>
        <v>1612.4285714285713</v>
      </c>
      <c r="AD40" s="65">
        <f t="shared" si="20"/>
        <v>0.85714285714285698</v>
      </c>
      <c r="AE40" s="66">
        <f t="shared" si="20"/>
        <v>1174.1428571428573</v>
      </c>
      <c r="AF40" s="66">
        <f t="shared" si="20"/>
        <v>2786.5714285714284</v>
      </c>
    </row>
    <row r="41" spans="2:32" ht="23.1" customHeight="1" x14ac:dyDescent="0.25">
      <c r="B41" s="23" t="s">
        <v>68</v>
      </c>
      <c r="C41" s="49">
        <f>'Avg Week Bukasa-Wakiso'!C41+'Avg Week Wakiso-Bukasa'!C41</f>
        <v>10</v>
      </c>
      <c r="D41" s="49">
        <f>'Avg Week Bukasa-Wakiso'!D41+'Avg Week Wakiso-Bukasa'!D41</f>
        <v>2.4285714285714284</v>
      </c>
      <c r="E41" s="49">
        <f>'Avg Week Bukasa-Wakiso'!E41+'Avg Week Wakiso-Bukasa'!E41</f>
        <v>2</v>
      </c>
      <c r="F41" s="49">
        <f>'Avg Week Bukasa-Wakiso'!F41+'Avg Week Wakiso-Bukasa'!F41</f>
        <v>0.5714285714285714</v>
      </c>
      <c r="G41" s="49">
        <f>'Avg Week Bukasa-Wakiso'!G41+'Avg Week Wakiso-Bukasa'!G41</f>
        <v>0</v>
      </c>
      <c r="H41" s="49">
        <f>'Avg Week Bukasa-Wakiso'!H41+'Avg Week Wakiso-Bukasa'!H41</f>
        <v>0</v>
      </c>
      <c r="I41" s="49">
        <f>'Avg Week Bukasa-Wakiso'!I41+'Avg Week Wakiso-Bukasa'!I41</f>
        <v>4.1428571428571432</v>
      </c>
      <c r="J41" s="49">
        <f>'Avg Week Bukasa-Wakiso'!J41+'Avg Week Wakiso-Bukasa'!J41</f>
        <v>0.8571428571428571</v>
      </c>
      <c r="K41" s="49">
        <f>'Avg Week Bukasa-Wakiso'!K41+'Avg Week Wakiso-Bukasa'!K41</f>
        <v>0.14285714285714285</v>
      </c>
      <c r="L41" s="49">
        <f>'Avg Week Bukasa-Wakiso'!L41+'Avg Week Wakiso-Bukasa'!L41</f>
        <v>0</v>
      </c>
      <c r="M41" s="49">
        <f>'Avg Week Bukasa-Wakiso'!M41+'Avg Week Wakiso-Bukasa'!M41</f>
        <v>30.714285714285715</v>
      </c>
      <c r="N41" s="49">
        <f>'Avg Week Bukasa-Wakiso'!N41+'Avg Week Wakiso-Bukasa'!N41</f>
        <v>0</v>
      </c>
      <c r="O41" s="15">
        <f t="shared" si="0"/>
        <v>20.142857142857142</v>
      </c>
      <c r="P41" s="15">
        <f t="shared" si="1"/>
        <v>50.857142857142861</v>
      </c>
      <c r="R41" s="5" t="s">
        <v>184</v>
      </c>
      <c r="S41" s="65">
        <f>SUM(S10:S33)</f>
        <v>1109</v>
      </c>
      <c r="T41" s="65">
        <f t="shared" ref="T41:AD41" si="21">SUM(T10:T33)</f>
        <v>357.78571428571428</v>
      </c>
      <c r="U41" s="65">
        <f t="shared" si="21"/>
        <v>247.85714285714286</v>
      </c>
      <c r="V41" s="65">
        <f t="shared" si="21"/>
        <v>209.28571428571428</v>
      </c>
      <c r="W41" s="65">
        <f t="shared" si="21"/>
        <v>20.428571428571431</v>
      </c>
      <c r="X41" s="65">
        <f t="shared" si="21"/>
        <v>3.2857142857142847</v>
      </c>
      <c r="Y41" s="65">
        <f t="shared" si="21"/>
        <v>283.21428571428572</v>
      </c>
      <c r="Z41" s="65">
        <f t="shared" si="21"/>
        <v>106.07142857142857</v>
      </c>
      <c r="AA41" s="65">
        <f t="shared" si="21"/>
        <v>17.428571428571427</v>
      </c>
      <c r="AB41" s="65">
        <f t="shared" si="21"/>
        <v>6.8571428571428568</v>
      </c>
      <c r="AC41" s="65">
        <f t="shared" si="21"/>
        <v>3134.2857142857142</v>
      </c>
      <c r="AD41" s="65">
        <f t="shared" si="21"/>
        <v>0.85714285714285698</v>
      </c>
      <c r="AE41" s="66">
        <f>SUM(AE10:AE33)</f>
        <v>2362.0714285714284</v>
      </c>
      <c r="AF41" s="66">
        <f>SUM(AF10:AF33)</f>
        <v>5496.3571428571431</v>
      </c>
    </row>
    <row r="42" spans="2:32" ht="23.1" customHeight="1" x14ac:dyDescent="0.25">
      <c r="B42" s="24" t="s">
        <v>69</v>
      </c>
      <c r="C42" s="49">
        <f>'Avg Week Bukasa-Wakiso'!C42+'Avg Week Wakiso-Bukasa'!C42</f>
        <v>11.571428571428573</v>
      </c>
      <c r="D42" s="49">
        <f>'Avg Week Bukasa-Wakiso'!D42+'Avg Week Wakiso-Bukasa'!D42</f>
        <v>3.7142857142857144</v>
      </c>
      <c r="E42" s="49">
        <f>'Avg Week Bukasa-Wakiso'!E42+'Avg Week Wakiso-Bukasa'!E42</f>
        <v>3</v>
      </c>
      <c r="F42" s="49">
        <f>'Avg Week Bukasa-Wakiso'!F42+'Avg Week Wakiso-Bukasa'!F42</f>
        <v>0.71428571428571419</v>
      </c>
      <c r="G42" s="49">
        <f>'Avg Week Bukasa-Wakiso'!G42+'Avg Week Wakiso-Bukasa'!G42</f>
        <v>0</v>
      </c>
      <c r="H42" s="49">
        <f>'Avg Week Bukasa-Wakiso'!H42+'Avg Week Wakiso-Bukasa'!H42</f>
        <v>0</v>
      </c>
      <c r="I42" s="49">
        <f>'Avg Week Bukasa-Wakiso'!I42+'Avg Week Wakiso-Bukasa'!I42</f>
        <v>4.1428571428571423</v>
      </c>
      <c r="J42" s="49">
        <f>'Avg Week Bukasa-Wakiso'!J42+'Avg Week Wakiso-Bukasa'!J42</f>
        <v>0.8571428571428571</v>
      </c>
      <c r="K42" s="49">
        <f>'Avg Week Bukasa-Wakiso'!K42+'Avg Week Wakiso-Bukasa'!K42</f>
        <v>0.2857142857142857</v>
      </c>
      <c r="L42" s="49">
        <f>'Avg Week Bukasa-Wakiso'!L42+'Avg Week Wakiso-Bukasa'!L42</f>
        <v>0</v>
      </c>
      <c r="M42" s="49">
        <f>'Avg Week Bukasa-Wakiso'!M42+'Avg Week Wakiso-Bukasa'!M42</f>
        <v>33.428571428571431</v>
      </c>
      <c r="N42" s="49">
        <f>'Avg Week Bukasa-Wakiso'!N42+'Avg Week Wakiso-Bukasa'!N42</f>
        <v>0</v>
      </c>
      <c r="O42" s="15">
        <f t="shared" si="0"/>
        <v>24.285714285714288</v>
      </c>
      <c r="P42" s="15">
        <f t="shared" si="1"/>
        <v>57.714285714285722</v>
      </c>
      <c r="R42" s="5" t="s">
        <v>160</v>
      </c>
      <c r="S42" s="48">
        <f>S41/S40</f>
        <v>2.1083650190114067</v>
      </c>
      <c r="T42" s="48">
        <f t="shared" ref="T42:AF42" si="22">T41/T40</f>
        <v>1.6876684636118597</v>
      </c>
      <c r="U42" s="48">
        <f t="shared" si="22"/>
        <v>2.0878459687123945</v>
      </c>
      <c r="V42" s="48">
        <f t="shared" si="22"/>
        <v>2.7079482439926066</v>
      </c>
      <c r="W42" s="48">
        <f t="shared" si="22"/>
        <v>1.625</v>
      </c>
      <c r="X42" s="48">
        <f t="shared" si="22"/>
        <v>1.3529411764705881</v>
      </c>
      <c r="Y42" s="48">
        <f t="shared" si="22"/>
        <v>1.6548414023372289</v>
      </c>
      <c r="Z42" s="48">
        <f t="shared" si="22"/>
        <v>2.3275862068965516</v>
      </c>
      <c r="AA42" s="48">
        <f t="shared" si="22"/>
        <v>2.5957446808510647</v>
      </c>
      <c r="AB42" s="48">
        <v>0</v>
      </c>
      <c r="AC42" s="48">
        <f t="shared" si="22"/>
        <v>1.9438291840170108</v>
      </c>
      <c r="AD42" s="48">
        <f t="shared" si="22"/>
        <v>1</v>
      </c>
      <c r="AE42" s="67">
        <f t="shared" si="22"/>
        <v>2.0117410877235669</v>
      </c>
      <c r="AF42" s="67">
        <f t="shared" si="22"/>
        <v>1.9724443760894086</v>
      </c>
    </row>
    <row r="43" spans="2:32" ht="23.1" customHeight="1" x14ac:dyDescent="0.25">
      <c r="B43" s="23" t="s">
        <v>70</v>
      </c>
      <c r="C43" s="49">
        <f>'Avg Week Bukasa-Wakiso'!C43+'Avg Week Wakiso-Bukasa'!C43</f>
        <v>11.428571428571429</v>
      </c>
      <c r="D43" s="49">
        <f>'Avg Week Bukasa-Wakiso'!D43+'Avg Week Wakiso-Bukasa'!D43</f>
        <v>4.1428571428571432</v>
      </c>
      <c r="E43" s="49">
        <f>'Avg Week Bukasa-Wakiso'!E43+'Avg Week Wakiso-Bukasa'!E43</f>
        <v>3.5714285714285716</v>
      </c>
      <c r="F43" s="49">
        <f>'Avg Week Bukasa-Wakiso'!F43+'Avg Week Wakiso-Bukasa'!F43</f>
        <v>0.71428571428571419</v>
      </c>
      <c r="G43" s="49">
        <f>'Avg Week Bukasa-Wakiso'!G43+'Avg Week Wakiso-Bukasa'!G43</f>
        <v>0</v>
      </c>
      <c r="H43" s="49">
        <f>'Avg Week Bukasa-Wakiso'!H43+'Avg Week Wakiso-Bukasa'!H43</f>
        <v>0</v>
      </c>
      <c r="I43" s="49">
        <f>'Avg Week Bukasa-Wakiso'!I43+'Avg Week Wakiso-Bukasa'!I43</f>
        <v>4.7142857142857144</v>
      </c>
      <c r="J43" s="49">
        <f>'Avg Week Bukasa-Wakiso'!J43+'Avg Week Wakiso-Bukasa'!J43</f>
        <v>1.2857142857142856</v>
      </c>
      <c r="K43" s="49">
        <f>'Avg Week Bukasa-Wakiso'!K43+'Avg Week Wakiso-Bukasa'!K43</f>
        <v>0.5714285714285714</v>
      </c>
      <c r="L43" s="49">
        <f>'Avg Week Bukasa-Wakiso'!L43+'Avg Week Wakiso-Bukasa'!L43</f>
        <v>0</v>
      </c>
      <c r="M43" s="49">
        <f>'Avg Week Bukasa-Wakiso'!M43+'Avg Week Wakiso-Bukasa'!M43</f>
        <v>32.857142857142861</v>
      </c>
      <c r="N43" s="49">
        <f>'Avg Week Bukasa-Wakiso'!N43+'Avg Week Wakiso-Bukasa'!N43</f>
        <v>0</v>
      </c>
      <c r="O43" s="15">
        <f t="shared" si="0"/>
        <v>26.428571428571434</v>
      </c>
      <c r="P43" s="15">
        <f t="shared" si="1"/>
        <v>59.285714285714292</v>
      </c>
    </row>
    <row r="44" spans="2:32" ht="23.1" customHeight="1" x14ac:dyDescent="0.25">
      <c r="B44" s="25" t="s">
        <v>71</v>
      </c>
      <c r="C44" s="49">
        <f>'Avg Week Bukasa-Wakiso'!C44+'Avg Week Wakiso-Bukasa'!C44</f>
        <v>10.714285714285715</v>
      </c>
      <c r="D44" s="49">
        <f>'Avg Week Bukasa-Wakiso'!D44+'Avg Week Wakiso-Bukasa'!D44</f>
        <v>4.1428571428571423</v>
      </c>
      <c r="E44" s="49">
        <f>'Avg Week Bukasa-Wakiso'!E44+'Avg Week Wakiso-Bukasa'!E44</f>
        <v>1.8571428571428572</v>
      </c>
      <c r="F44" s="49">
        <f>'Avg Week Bukasa-Wakiso'!F44+'Avg Week Wakiso-Bukasa'!F44</f>
        <v>1.1428571428571428</v>
      </c>
      <c r="G44" s="49">
        <f>'Avg Week Bukasa-Wakiso'!G44+'Avg Week Wakiso-Bukasa'!G44</f>
        <v>0</v>
      </c>
      <c r="H44" s="49">
        <f>'Avg Week Bukasa-Wakiso'!H44+'Avg Week Wakiso-Bukasa'!H44</f>
        <v>0</v>
      </c>
      <c r="I44" s="49">
        <f>'Avg Week Bukasa-Wakiso'!I44+'Avg Week Wakiso-Bukasa'!I44</f>
        <v>4.2857142857142856</v>
      </c>
      <c r="J44" s="49">
        <f>'Avg Week Bukasa-Wakiso'!J44+'Avg Week Wakiso-Bukasa'!J44</f>
        <v>1.4285714285714284</v>
      </c>
      <c r="K44" s="49">
        <f>'Avg Week Bukasa-Wakiso'!K44+'Avg Week Wakiso-Bukasa'!K44</f>
        <v>0.42857142857142855</v>
      </c>
      <c r="L44" s="49">
        <f>'Avg Week Bukasa-Wakiso'!L44+'Avg Week Wakiso-Bukasa'!L44</f>
        <v>0</v>
      </c>
      <c r="M44" s="49">
        <f>'Avg Week Bukasa-Wakiso'!M44+'Avg Week Wakiso-Bukasa'!M44</f>
        <v>26.571428571428569</v>
      </c>
      <c r="N44" s="49">
        <f>'Avg Week Bukasa-Wakiso'!N44+'Avg Week Wakiso-Bukasa'!N44</f>
        <v>0.14285714285714285</v>
      </c>
      <c r="O44" s="15">
        <f t="shared" si="0"/>
        <v>24.142857142857139</v>
      </c>
      <c r="P44" s="15">
        <f t="shared" si="1"/>
        <v>50.714285714285715</v>
      </c>
    </row>
    <row r="45" spans="2:32" ht="23.1" customHeight="1" x14ac:dyDescent="0.25">
      <c r="B45" s="23" t="s">
        <v>72</v>
      </c>
      <c r="C45" s="49">
        <f>'Avg Week Bukasa-Wakiso'!C45+'Avg Week Wakiso-Bukasa'!C45</f>
        <v>8.4285714285714288</v>
      </c>
      <c r="D45" s="49">
        <f>'Avg Week Bukasa-Wakiso'!D45+'Avg Week Wakiso-Bukasa'!D45</f>
        <v>4.5714285714285712</v>
      </c>
      <c r="E45" s="49">
        <f>'Avg Week Bukasa-Wakiso'!E45+'Avg Week Wakiso-Bukasa'!E45</f>
        <v>2.5714285714285712</v>
      </c>
      <c r="F45" s="49">
        <f>'Avg Week Bukasa-Wakiso'!F45+'Avg Week Wakiso-Bukasa'!F45</f>
        <v>0.71428571428571419</v>
      </c>
      <c r="G45" s="49">
        <f>'Avg Week Bukasa-Wakiso'!G45+'Avg Week Wakiso-Bukasa'!G45</f>
        <v>0</v>
      </c>
      <c r="H45" s="49">
        <f>'Avg Week Bukasa-Wakiso'!H45+'Avg Week Wakiso-Bukasa'!H45</f>
        <v>0.2857142857142857</v>
      </c>
      <c r="I45" s="49">
        <f>'Avg Week Bukasa-Wakiso'!I45+'Avg Week Wakiso-Bukasa'!I45</f>
        <v>3.5714285714285712</v>
      </c>
      <c r="J45" s="49">
        <f>'Avg Week Bukasa-Wakiso'!J45+'Avg Week Wakiso-Bukasa'!J45</f>
        <v>0.71428571428571419</v>
      </c>
      <c r="K45" s="49">
        <f>'Avg Week Bukasa-Wakiso'!K45+'Avg Week Wakiso-Bukasa'!K45</f>
        <v>0</v>
      </c>
      <c r="L45" s="49">
        <f>'Avg Week Bukasa-Wakiso'!L45+'Avg Week Wakiso-Bukasa'!L45</f>
        <v>0</v>
      </c>
      <c r="M45" s="49">
        <f>'Avg Week Bukasa-Wakiso'!M45+'Avg Week Wakiso-Bukasa'!M45</f>
        <v>31</v>
      </c>
      <c r="N45" s="49">
        <f>'Avg Week Bukasa-Wakiso'!N45+'Avg Week Wakiso-Bukasa'!N45</f>
        <v>0</v>
      </c>
      <c r="O45" s="15">
        <f t="shared" si="0"/>
        <v>20.857142857142854</v>
      </c>
      <c r="P45" s="15">
        <f t="shared" si="1"/>
        <v>51.857142857142854</v>
      </c>
    </row>
    <row r="46" spans="2:32" ht="23.1" customHeight="1" x14ac:dyDescent="0.25">
      <c r="B46" s="24" t="s">
        <v>73</v>
      </c>
      <c r="C46" s="49">
        <f>'Avg Week Bukasa-Wakiso'!C46+'Avg Week Wakiso-Bukasa'!C46</f>
        <v>10.285714285714285</v>
      </c>
      <c r="D46" s="49">
        <f>'Avg Week Bukasa-Wakiso'!D46+'Avg Week Wakiso-Bukasa'!D46</f>
        <v>3.285714285714286</v>
      </c>
      <c r="E46" s="49">
        <f>'Avg Week Bukasa-Wakiso'!E46+'Avg Week Wakiso-Bukasa'!E46</f>
        <v>2.1428571428571428</v>
      </c>
      <c r="F46" s="49">
        <f>'Avg Week Bukasa-Wakiso'!F46+'Avg Week Wakiso-Bukasa'!F46</f>
        <v>1</v>
      </c>
      <c r="G46" s="49">
        <f>'Avg Week Bukasa-Wakiso'!G46+'Avg Week Wakiso-Bukasa'!G46</f>
        <v>0.14285714285714285</v>
      </c>
      <c r="H46" s="49">
        <f>'Avg Week Bukasa-Wakiso'!H46+'Avg Week Wakiso-Bukasa'!H46</f>
        <v>0</v>
      </c>
      <c r="I46" s="49">
        <f>'Avg Week Bukasa-Wakiso'!I46+'Avg Week Wakiso-Bukasa'!I46</f>
        <v>2.8571428571428572</v>
      </c>
      <c r="J46" s="49">
        <f>'Avg Week Bukasa-Wakiso'!J46+'Avg Week Wakiso-Bukasa'!J46</f>
        <v>1.4285714285714286</v>
      </c>
      <c r="K46" s="49">
        <f>'Avg Week Bukasa-Wakiso'!K46+'Avg Week Wakiso-Bukasa'!K46</f>
        <v>0</v>
      </c>
      <c r="L46" s="49">
        <f>'Avg Week Bukasa-Wakiso'!L46+'Avg Week Wakiso-Bukasa'!L46</f>
        <v>0</v>
      </c>
      <c r="M46" s="49">
        <f>'Avg Week Bukasa-Wakiso'!M46+'Avg Week Wakiso-Bukasa'!M46</f>
        <v>28.857142857142858</v>
      </c>
      <c r="N46" s="49">
        <f>'Avg Week Bukasa-Wakiso'!N46+'Avg Week Wakiso-Bukasa'!N46</f>
        <v>0</v>
      </c>
      <c r="O46" s="15">
        <f t="shared" si="0"/>
        <v>21.142857142857142</v>
      </c>
      <c r="P46" s="15">
        <f t="shared" si="1"/>
        <v>50</v>
      </c>
      <c r="R46" s="8"/>
      <c r="T46"/>
    </row>
    <row r="47" spans="2:32" ht="23.1" customHeight="1" x14ac:dyDescent="0.25">
      <c r="B47" s="24" t="s">
        <v>74</v>
      </c>
      <c r="C47" s="49">
        <f>'Avg Week Bukasa-Wakiso'!C47+'Avg Week Wakiso-Bukasa'!C47</f>
        <v>9.7142857142857135</v>
      </c>
      <c r="D47" s="49">
        <f>'Avg Week Bukasa-Wakiso'!D47+'Avg Week Wakiso-Bukasa'!D47</f>
        <v>4.8571428571428577</v>
      </c>
      <c r="E47" s="49">
        <f>'Avg Week Bukasa-Wakiso'!E47+'Avg Week Wakiso-Bukasa'!E47</f>
        <v>1.7142857142857142</v>
      </c>
      <c r="F47" s="49">
        <f>'Avg Week Bukasa-Wakiso'!F47+'Avg Week Wakiso-Bukasa'!F47</f>
        <v>0.42857142857142855</v>
      </c>
      <c r="G47" s="49">
        <f>'Avg Week Bukasa-Wakiso'!G47+'Avg Week Wakiso-Bukasa'!G47</f>
        <v>0.85714285714285721</v>
      </c>
      <c r="H47" s="49">
        <f>'Avg Week Bukasa-Wakiso'!H47+'Avg Week Wakiso-Bukasa'!H47</f>
        <v>0</v>
      </c>
      <c r="I47" s="49">
        <f>'Avg Week Bukasa-Wakiso'!I47+'Avg Week Wakiso-Bukasa'!I47</f>
        <v>2.1428571428571428</v>
      </c>
      <c r="J47" s="49">
        <f>'Avg Week Bukasa-Wakiso'!J47+'Avg Week Wakiso-Bukasa'!J47</f>
        <v>1</v>
      </c>
      <c r="K47" s="49">
        <f>'Avg Week Bukasa-Wakiso'!K47+'Avg Week Wakiso-Bukasa'!K47</f>
        <v>0.14285714285714285</v>
      </c>
      <c r="L47" s="49">
        <f>'Avg Week Bukasa-Wakiso'!L47+'Avg Week Wakiso-Bukasa'!L47</f>
        <v>0</v>
      </c>
      <c r="M47" s="49">
        <f>'Avg Week Bukasa-Wakiso'!M47+'Avg Week Wakiso-Bukasa'!M47</f>
        <v>31</v>
      </c>
      <c r="N47" s="49">
        <f>'Avg Week Bukasa-Wakiso'!N47+'Avg Week Wakiso-Bukasa'!N47</f>
        <v>0</v>
      </c>
      <c r="O47" s="15">
        <f t="shared" si="0"/>
        <v>20.857142857142854</v>
      </c>
      <c r="P47" s="15">
        <f t="shared" si="1"/>
        <v>51.857142857142854</v>
      </c>
      <c r="R47" s="8"/>
      <c r="T47"/>
    </row>
    <row r="48" spans="2:32" ht="23.1" customHeight="1" x14ac:dyDescent="0.25">
      <c r="B48" s="24" t="s">
        <v>75</v>
      </c>
      <c r="C48" s="49">
        <f>'Avg Week Bukasa-Wakiso'!C48+'Avg Week Wakiso-Bukasa'!C48</f>
        <v>13.428571428571429</v>
      </c>
      <c r="D48" s="49">
        <f>'Avg Week Bukasa-Wakiso'!D48+'Avg Week Wakiso-Bukasa'!D48</f>
        <v>4.5714285714285712</v>
      </c>
      <c r="E48" s="49">
        <f>'Avg Week Bukasa-Wakiso'!E48+'Avg Week Wakiso-Bukasa'!E48</f>
        <v>2.1428571428571428</v>
      </c>
      <c r="F48" s="49">
        <f>'Avg Week Bukasa-Wakiso'!F48+'Avg Week Wakiso-Bukasa'!F48</f>
        <v>2.2857142857142856</v>
      </c>
      <c r="G48" s="49">
        <f>'Avg Week Bukasa-Wakiso'!G48+'Avg Week Wakiso-Bukasa'!G48</f>
        <v>1.1428571428571428</v>
      </c>
      <c r="H48" s="49">
        <f>'Avg Week Bukasa-Wakiso'!H48+'Avg Week Wakiso-Bukasa'!H48</f>
        <v>0</v>
      </c>
      <c r="I48" s="49">
        <f>'Avg Week Bukasa-Wakiso'!I48+'Avg Week Wakiso-Bukasa'!I48</f>
        <v>2</v>
      </c>
      <c r="J48" s="49">
        <f>'Avg Week Bukasa-Wakiso'!J48+'Avg Week Wakiso-Bukasa'!J48</f>
        <v>1</v>
      </c>
      <c r="K48" s="49">
        <f>'Avg Week Bukasa-Wakiso'!K48+'Avg Week Wakiso-Bukasa'!K48</f>
        <v>0.42857142857142855</v>
      </c>
      <c r="L48" s="49">
        <f>'Avg Week Bukasa-Wakiso'!L48+'Avg Week Wakiso-Bukasa'!L48</f>
        <v>0</v>
      </c>
      <c r="M48" s="49">
        <f>'Avg Week Bukasa-Wakiso'!M48+'Avg Week Wakiso-Bukasa'!M48</f>
        <v>40</v>
      </c>
      <c r="N48" s="49">
        <f>'Avg Week Bukasa-Wakiso'!N48+'Avg Week Wakiso-Bukasa'!N48</f>
        <v>0</v>
      </c>
      <c r="O48" s="15">
        <f t="shared" si="0"/>
        <v>26.999999999999996</v>
      </c>
      <c r="P48" s="15">
        <f t="shared" si="1"/>
        <v>67</v>
      </c>
      <c r="R48" s="8"/>
      <c r="T48"/>
    </row>
    <row r="49" spans="2:20" ht="23.1" customHeight="1" x14ac:dyDescent="0.25">
      <c r="B49" s="23" t="s">
        <v>76</v>
      </c>
      <c r="C49" s="49">
        <f>'Avg Week Bukasa-Wakiso'!C49+'Avg Week Wakiso-Bukasa'!C49</f>
        <v>11.714285714285715</v>
      </c>
      <c r="D49" s="49">
        <f>'Avg Week Bukasa-Wakiso'!D49+'Avg Week Wakiso-Bukasa'!D49</f>
        <v>5.2857142857142856</v>
      </c>
      <c r="E49" s="49">
        <f>'Avg Week Bukasa-Wakiso'!E49+'Avg Week Wakiso-Bukasa'!E49</f>
        <v>2.4285714285714288</v>
      </c>
      <c r="F49" s="49">
        <f>'Avg Week Bukasa-Wakiso'!F49+'Avg Week Wakiso-Bukasa'!F49</f>
        <v>3.2857142857142856</v>
      </c>
      <c r="G49" s="49">
        <f>'Avg Week Bukasa-Wakiso'!G49+'Avg Week Wakiso-Bukasa'!G49</f>
        <v>0.85714285714285721</v>
      </c>
      <c r="H49" s="49">
        <f>'Avg Week Bukasa-Wakiso'!H49+'Avg Week Wakiso-Bukasa'!H49</f>
        <v>0</v>
      </c>
      <c r="I49" s="49">
        <f>'Avg Week Bukasa-Wakiso'!I49+'Avg Week Wakiso-Bukasa'!I49</f>
        <v>4.4285714285714288</v>
      </c>
      <c r="J49" s="49">
        <f>'Avg Week Bukasa-Wakiso'!J49+'Avg Week Wakiso-Bukasa'!J49</f>
        <v>0.5714285714285714</v>
      </c>
      <c r="K49" s="49">
        <f>'Avg Week Bukasa-Wakiso'!K49+'Avg Week Wakiso-Bukasa'!K49</f>
        <v>0.2857142857142857</v>
      </c>
      <c r="L49" s="49">
        <f>'Avg Week Bukasa-Wakiso'!L49+'Avg Week Wakiso-Bukasa'!L49</f>
        <v>0</v>
      </c>
      <c r="M49" s="49">
        <f>'Avg Week Bukasa-Wakiso'!M49+'Avg Week Wakiso-Bukasa'!M49</f>
        <v>36.142857142857139</v>
      </c>
      <c r="N49" s="49">
        <f>'Avg Week Bukasa-Wakiso'!N49+'Avg Week Wakiso-Bukasa'!N49</f>
        <v>0</v>
      </c>
      <c r="O49" s="15">
        <f t="shared" si="0"/>
        <v>28.857142857142858</v>
      </c>
      <c r="P49" s="15">
        <f t="shared" si="1"/>
        <v>65</v>
      </c>
      <c r="R49" s="8"/>
      <c r="T49"/>
    </row>
    <row r="50" spans="2:20" ht="23.1" customHeight="1" x14ac:dyDescent="0.25">
      <c r="B50" s="24" t="s">
        <v>77</v>
      </c>
      <c r="C50" s="49">
        <f>'Avg Week Bukasa-Wakiso'!C50+'Avg Week Wakiso-Bukasa'!C50</f>
        <v>13.285714285714285</v>
      </c>
      <c r="D50" s="49">
        <f>'Avg Week Bukasa-Wakiso'!D50+'Avg Week Wakiso-Bukasa'!D50</f>
        <v>4.8571428571428577</v>
      </c>
      <c r="E50" s="49">
        <f>'Avg Week Bukasa-Wakiso'!E50+'Avg Week Wakiso-Bukasa'!E50</f>
        <v>1.8571428571428572</v>
      </c>
      <c r="F50" s="49">
        <f>'Avg Week Bukasa-Wakiso'!F50+'Avg Week Wakiso-Bukasa'!F50</f>
        <v>3.1428571428571432</v>
      </c>
      <c r="G50" s="49">
        <f>'Avg Week Bukasa-Wakiso'!G50+'Avg Week Wakiso-Bukasa'!G50</f>
        <v>0.7142857142857143</v>
      </c>
      <c r="H50" s="49">
        <f>'Avg Week Bukasa-Wakiso'!H50+'Avg Week Wakiso-Bukasa'!H50</f>
        <v>0</v>
      </c>
      <c r="I50" s="49">
        <f>'Avg Week Bukasa-Wakiso'!I50+'Avg Week Wakiso-Bukasa'!I50</f>
        <v>3.7142857142857144</v>
      </c>
      <c r="J50" s="49">
        <f>'Avg Week Bukasa-Wakiso'!J50+'Avg Week Wakiso-Bukasa'!J50</f>
        <v>0.14285714285714285</v>
      </c>
      <c r="K50" s="49">
        <f>'Avg Week Bukasa-Wakiso'!K50+'Avg Week Wakiso-Bukasa'!K50</f>
        <v>0.2857142857142857</v>
      </c>
      <c r="L50" s="49">
        <f>'Avg Week Bukasa-Wakiso'!L50+'Avg Week Wakiso-Bukasa'!L50</f>
        <v>0</v>
      </c>
      <c r="M50" s="49">
        <f>'Avg Week Bukasa-Wakiso'!M50+'Avg Week Wakiso-Bukasa'!M50</f>
        <v>41.428571428571431</v>
      </c>
      <c r="N50" s="49">
        <f>'Avg Week Bukasa-Wakiso'!N50+'Avg Week Wakiso-Bukasa'!N50</f>
        <v>0</v>
      </c>
      <c r="O50" s="15">
        <f t="shared" si="0"/>
        <v>28</v>
      </c>
      <c r="P50" s="15">
        <f t="shared" si="1"/>
        <v>69.428571428571431</v>
      </c>
      <c r="R50" s="8"/>
      <c r="T50"/>
    </row>
    <row r="51" spans="2:20" ht="23.1" customHeight="1" x14ac:dyDescent="0.25">
      <c r="B51" s="24" t="s">
        <v>78</v>
      </c>
      <c r="C51" s="49">
        <f>'Avg Week Bukasa-Wakiso'!C51+'Avg Week Wakiso-Bukasa'!C51</f>
        <v>11.714285714285715</v>
      </c>
      <c r="D51" s="49">
        <f>'Avg Week Bukasa-Wakiso'!D51+'Avg Week Wakiso-Bukasa'!D51</f>
        <v>4.5714285714285712</v>
      </c>
      <c r="E51" s="49">
        <f>'Avg Week Bukasa-Wakiso'!E51+'Avg Week Wakiso-Bukasa'!E51</f>
        <v>3.7142857142857144</v>
      </c>
      <c r="F51" s="49">
        <f>'Avg Week Bukasa-Wakiso'!F51+'Avg Week Wakiso-Bukasa'!F51</f>
        <v>2.7142857142857144</v>
      </c>
      <c r="G51" s="49">
        <f>'Avg Week Bukasa-Wakiso'!G51+'Avg Week Wakiso-Bukasa'!G51</f>
        <v>0</v>
      </c>
      <c r="H51" s="49">
        <f>'Avg Week Bukasa-Wakiso'!H51+'Avg Week Wakiso-Bukasa'!H51</f>
        <v>0</v>
      </c>
      <c r="I51" s="49">
        <f>'Avg Week Bukasa-Wakiso'!I51+'Avg Week Wakiso-Bukasa'!I51</f>
        <v>3.1428571428571428</v>
      </c>
      <c r="J51" s="49">
        <f>'Avg Week Bukasa-Wakiso'!J51+'Avg Week Wakiso-Bukasa'!J51</f>
        <v>1.1428571428571428</v>
      </c>
      <c r="K51" s="49">
        <f>'Avg Week Bukasa-Wakiso'!K51+'Avg Week Wakiso-Bukasa'!K51</f>
        <v>0.14285714285714285</v>
      </c>
      <c r="L51" s="49">
        <f>'Avg Week Bukasa-Wakiso'!L51+'Avg Week Wakiso-Bukasa'!L51</f>
        <v>0</v>
      </c>
      <c r="M51" s="49">
        <f>'Avg Week Bukasa-Wakiso'!M51+'Avg Week Wakiso-Bukasa'!M51</f>
        <v>38.857142857142861</v>
      </c>
      <c r="N51" s="49">
        <f>'Avg Week Bukasa-Wakiso'!N51+'Avg Week Wakiso-Bukasa'!N51</f>
        <v>0</v>
      </c>
      <c r="O51" s="15">
        <f t="shared" si="0"/>
        <v>27.142857142857142</v>
      </c>
      <c r="P51" s="15">
        <f t="shared" si="1"/>
        <v>66</v>
      </c>
      <c r="R51" s="8"/>
      <c r="T51"/>
    </row>
    <row r="52" spans="2:20" ht="23.1" customHeight="1" x14ac:dyDescent="0.25">
      <c r="B52" s="24" t="s">
        <v>79</v>
      </c>
      <c r="C52" s="49">
        <f>'Avg Week Bukasa-Wakiso'!C52+'Avg Week Wakiso-Bukasa'!C52</f>
        <v>12.142857142857142</v>
      </c>
      <c r="D52" s="49">
        <f>'Avg Week Bukasa-Wakiso'!D52+'Avg Week Wakiso-Bukasa'!D52</f>
        <v>5</v>
      </c>
      <c r="E52" s="49">
        <f>'Avg Week Bukasa-Wakiso'!E52+'Avg Week Wakiso-Bukasa'!E52</f>
        <v>3.7142857142857144</v>
      </c>
      <c r="F52" s="49">
        <f>'Avg Week Bukasa-Wakiso'!F52+'Avg Week Wakiso-Bukasa'!F52</f>
        <v>3.8571428571428572</v>
      </c>
      <c r="G52" s="49">
        <f>'Avg Week Bukasa-Wakiso'!G52+'Avg Week Wakiso-Bukasa'!G52</f>
        <v>0.2857142857142857</v>
      </c>
      <c r="H52" s="49">
        <f>'Avg Week Bukasa-Wakiso'!H52+'Avg Week Wakiso-Bukasa'!H52</f>
        <v>0</v>
      </c>
      <c r="I52" s="49">
        <f>'Avg Week Bukasa-Wakiso'!I52+'Avg Week Wakiso-Bukasa'!I52</f>
        <v>3</v>
      </c>
      <c r="J52" s="49">
        <f>'Avg Week Bukasa-Wakiso'!J52+'Avg Week Wakiso-Bukasa'!J52</f>
        <v>1.4285714285714284</v>
      </c>
      <c r="K52" s="49">
        <f>'Avg Week Bukasa-Wakiso'!K52+'Avg Week Wakiso-Bukasa'!K52</f>
        <v>0</v>
      </c>
      <c r="L52" s="49">
        <f>'Avg Week Bukasa-Wakiso'!L52+'Avg Week Wakiso-Bukasa'!L52</f>
        <v>0.42857142857142855</v>
      </c>
      <c r="M52" s="49">
        <f>'Avg Week Bukasa-Wakiso'!M52+'Avg Week Wakiso-Bukasa'!M52</f>
        <v>38.142857142857146</v>
      </c>
      <c r="N52" s="49">
        <f>'Avg Week Bukasa-Wakiso'!N52+'Avg Week Wakiso-Bukasa'!N52</f>
        <v>0</v>
      </c>
      <c r="O52" s="15">
        <f t="shared" si="0"/>
        <v>29.857142857142854</v>
      </c>
      <c r="P52" s="15">
        <f t="shared" si="1"/>
        <v>68</v>
      </c>
      <c r="R52" s="8"/>
      <c r="T52"/>
    </row>
    <row r="53" spans="2:20" ht="23.1" customHeight="1" x14ac:dyDescent="0.25">
      <c r="B53" s="23" t="s">
        <v>80</v>
      </c>
      <c r="C53" s="49">
        <f>'Avg Week Bukasa-Wakiso'!C53+'Avg Week Wakiso-Bukasa'!C53</f>
        <v>15.285714285714286</v>
      </c>
      <c r="D53" s="49">
        <f>'Avg Week Bukasa-Wakiso'!D53+'Avg Week Wakiso-Bukasa'!D53</f>
        <v>6.4285714285714279</v>
      </c>
      <c r="E53" s="49">
        <f>'Avg Week Bukasa-Wakiso'!E53+'Avg Week Wakiso-Bukasa'!E53</f>
        <v>1.8571428571428572</v>
      </c>
      <c r="F53" s="49">
        <f>'Avg Week Bukasa-Wakiso'!F53+'Avg Week Wakiso-Bukasa'!F53</f>
        <v>1.5714285714285714</v>
      </c>
      <c r="G53" s="49">
        <f>'Avg Week Bukasa-Wakiso'!G53+'Avg Week Wakiso-Bukasa'!G53</f>
        <v>0.71428571428571419</v>
      </c>
      <c r="H53" s="49">
        <f>'Avg Week Bukasa-Wakiso'!H53+'Avg Week Wakiso-Bukasa'!H53</f>
        <v>0.14285714285714285</v>
      </c>
      <c r="I53" s="49">
        <f>'Avg Week Bukasa-Wakiso'!I53+'Avg Week Wakiso-Bukasa'!I53</f>
        <v>3.2857142857142856</v>
      </c>
      <c r="J53" s="49">
        <f>'Avg Week Bukasa-Wakiso'!J53+'Avg Week Wakiso-Bukasa'!J53</f>
        <v>0.85714285714285721</v>
      </c>
      <c r="K53" s="49">
        <f>'Avg Week Bukasa-Wakiso'!K53+'Avg Week Wakiso-Bukasa'!K53</f>
        <v>0.42857142857142855</v>
      </c>
      <c r="L53" s="49">
        <f>'Avg Week Bukasa-Wakiso'!L53+'Avg Week Wakiso-Bukasa'!L53</f>
        <v>0</v>
      </c>
      <c r="M53" s="49">
        <f>'Avg Week Bukasa-Wakiso'!M53+'Avg Week Wakiso-Bukasa'!M53</f>
        <v>38.857142857142861</v>
      </c>
      <c r="N53" s="49">
        <f>'Avg Week Bukasa-Wakiso'!N53+'Avg Week Wakiso-Bukasa'!N53</f>
        <v>0</v>
      </c>
      <c r="O53" s="15">
        <f t="shared" si="0"/>
        <v>30.571428571428573</v>
      </c>
      <c r="P53" s="15">
        <f t="shared" si="1"/>
        <v>69.428571428571431</v>
      </c>
      <c r="R53" s="8"/>
      <c r="T53"/>
    </row>
    <row r="54" spans="2:20" ht="23.1" customHeight="1" x14ac:dyDescent="0.25">
      <c r="B54" s="23" t="s">
        <v>81</v>
      </c>
      <c r="C54" s="49">
        <f>'Avg Week Bukasa-Wakiso'!C54+'Avg Week Wakiso-Bukasa'!C54</f>
        <v>13.571428571428571</v>
      </c>
      <c r="D54" s="49">
        <f>'Avg Week Bukasa-Wakiso'!D54+'Avg Week Wakiso-Bukasa'!D54</f>
        <v>6.2857142857142865</v>
      </c>
      <c r="E54" s="49">
        <f>'Avg Week Bukasa-Wakiso'!E54+'Avg Week Wakiso-Bukasa'!E54</f>
        <v>3.7142857142857144</v>
      </c>
      <c r="F54" s="49">
        <f>'Avg Week Bukasa-Wakiso'!F54+'Avg Week Wakiso-Bukasa'!F54</f>
        <v>3.8571428571428568</v>
      </c>
      <c r="G54" s="49">
        <f>'Avg Week Bukasa-Wakiso'!G54+'Avg Week Wakiso-Bukasa'!G54</f>
        <v>0.42857142857142855</v>
      </c>
      <c r="H54" s="49">
        <f>'Avg Week Bukasa-Wakiso'!H54+'Avg Week Wakiso-Bukasa'!H54</f>
        <v>0</v>
      </c>
      <c r="I54" s="49">
        <f>'Avg Week Bukasa-Wakiso'!I54+'Avg Week Wakiso-Bukasa'!I54</f>
        <v>3.7142857142857144</v>
      </c>
      <c r="J54" s="49">
        <f>'Avg Week Bukasa-Wakiso'!J54+'Avg Week Wakiso-Bukasa'!J54</f>
        <v>1.2857142857142856</v>
      </c>
      <c r="K54" s="49">
        <f>'Avg Week Bukasa-Wakiso'!K54+'Avg Week Wakiso-Bukasa'!K54</f>
        <v>0.2857142857142857</v>
      </c>
      <c r="L54" s="49">
        <f>'Avg Week Bukasa-Wakiso'!L54+'Avg Week Wakiso-Bukasa'!L54</f>
        <v>0.14285714285714285</v>
      </c>
      <c r="M54" s="49">
        <f>'Avg Week Bukasa-Wakiso'!M54+'Avg Week Wakiso-Bukasa'!M54</f>
        <v>33.857142857142861</v>
      </c>
      <c r="N54" s="49">
        <f>'Avg Week Bukasa-Wakiso'!N54+'Avg Week Wakiso-Bukasa'!N54</f>
        <v>0</v>
      </c>
      <c r="O54" s="15">
        <f t="shared" si="0"/>
        <v>33.285714285714292</v>
      </c>
      <c r="P54" s="15">
        <f t="shared" si="1"/>
        <v>67.142857142857153</v>
      </c>
      <c r="R54" s="8"/>
      <c r="T54"/>
    </row>
    <row r="55" spans="2:20" ht="23.1" customHeight="1" x14ac:dyDescent="0.25">
      <c r="B55" s="23" t="s">
        <v>82</v>
      </c>
      <c r="C55" s="49">
        <f>'Avg Week Bukasa-Wakiso'!C55+'Avg Week Wakiso-Bukasa'!C55</f>
        <v>15.285714285714286</v>
      </c>
      <c r="D55" s="49">
        <f>'Avg Week Bukasa-Wakiso'!D55+'Avg Week Wakiso-Bukasa'!D55</f>
        <v>6.4285714285714279</v>
      </c>
      <c r="E55" s="49">
        <f>'Avg Week Bukasa-Wakiso'!E55+'Avg Week Wakiso-Bukasa'!E55</f>
        <v>3</v>
      </c>
      <c r="F55" s="49">
        <f>'Avg Week Bukasa-Wakiso'!F55+'Avg Week Wakiso-Bukasa'!F55</f>
        <v>3.7142857142857144</v>
      </c>
      <c r="G55" s="49">
        <f>'Avg Week Bukasa-Wakiso'!G55+'Avg Week Wakiso-Bukasa'!G55</f>
        <v>0.14285714285714285</v>
      </c>
      <c r="H55" s="49">
        <f>'Avg Week Bukasa-Wakiso'!H55+'Avg Week Wakiso-Bukasa'!H55</f>
        <v>0</v>
      </c>
      <c r="I55" s="49">
        <f>'Avg Week Bukasa-Wakiso'!I55+'Avg Week Wakiso-Bukasa'!I55</f>
        <v>4.4285714285714288</v>
      </c>
      <c r="J55" s="49">
        <f>'Avg Week Bukasa-Wakiso'!J55+'Avg Week Wakiso-Bukasa'!J55</f>
        <v>1</v>
      </c>
      <c r="K55" s="49">
        <f>'Avg Week Bukasa-Wakiso'!K55+'Avg Week Wakiso-Bukasa'!K55</f>
        <v>0</v>
      </c>
      <c r="L55" s="49">
        <f>'Avg Week Bukasa-Wakiso'!L55+'Avg Week Wakiso-Bukasa'!L55</f>
        <v>0</v>
      </c>
      <c r="M55" s="49">
        <f>'Avg Week Bukasa-Wakiso'!M55+'Avg Week Wakiso-Bukasa'!M55</f>
        <v>36.571428571428569</v>
      </c>
      <c r="N55" s="49">
        <f>'Avg Week Bukasa-Wakiso'!N55+'Avg Week Wakiso-Bukasa'!N55</f>
        <v>0</v>
      </c>
      <c r="O55" s="15">
        <f t="shared" si="0"/>
        <v>34</v>
      </c>
      <c r="P55" s="15">
        <f t="shared" si="1"/>
        <v>70.571428571428569</v>
      </c>
      <c r="R55" s="8"/>
      <c r="T55"/>
    </row>
    <row r="56" spans="2:20" ht="23.1" customHeight="1" x14ac:dyDescent="0.25">
      <c r="B56" s="23" t="s">
        <v>83</v>
      </c>
      <c r="C56" s="49">
        <f>'Avg Week Bukasa-Wakiso'!C56+'Avg Week Wakiso-Bukasa'!C56</f>
        <v>15.142857142857142</v>
      </c>
      <c r="D56" s="49">
        <f>'Avg Week Bukasa-Wakiso'!D56+'Avg Week Wakiso-Bukasa'!D56</f>
        <v>5.7142857142857144</v>
      </c>
      <c r="E56" s="49">
        <f>'Avg Week Bukasa-Wakiso'!E56+'Avg Week Wakiso-Bukasa'!E56</f>
        <v>1.8571428571428572</v>
      </c>
      <c r="F56" s="49">
        <f>'Avg Week Bukasa-Wakiso'!F56+'Avg Week Wakiso-Bukasa'!F56</f>
        <v>3.4285714285714288</v>
      </c>
      <c r="G56" s="49">
        <f>'Avg Week Bukasa-Wakiso'!G56+'Avg Week Wakiso-Bukasa'!G56</f>
        <v>0.42857142857142855</v>
      </c>
      <c r="H56" s="49">
        <f>'Avg Week Bukasa-Wakiso'!H56+'Avg Week Wakiso-Bukasa'!H56</f>
        <v>0.42857142857142855</v>
      </c>
      <c r="I56" s="49">
        <f>'Avg Week Bukasa-Wakiso'!I56+'Avg Week Wakiso-Bukasa'!I56</f>
        <v>3.5714285714285712</v>
      </c>
      <c r="J56" s="49">
        <f>'Avg Week Bukasa-Wakiso'!J56+'Avg Week Wakiso-Bukasa'!J56</f>
        <v>1.7142857142857142</v>
      </c>
      <c r="K56" s="49">
        <f>'Avg Week Bukasa-Wakiso'!K56+'Avg Week Wakiso-Bukasa'!K56</f>
        <v>0.14285714285714285</v>
      </c>
      <c r="L56" s="49">
        <f>'Avg Week Bukasa-Wakiso'!L56+'Avg Week Wakiso-Bukasa'!L56</f>
        <v>0</v>
      </c>
      <c r="M56" s="49">
        <f>'Avg Week Bukasa-Wakiso'!M56+'Avg Week Wakiso-Bukasa'!M56</f>
        <v>40.714285714285715</v>
      </c>
      <c r="N56" s="49">
        <f>'Avg Week Bukasa-Wakiso'!N56+'Avg Week Wakiso-Bukasa'!N56</f>
        <v>0</v>
      </c>
      <c r="O56" s="15">
        <f t="shared" si="0"/>
        <v>32.428571428571431</v>
      </c>
      <c r="P56" s="15">
        <f t="shared" si="1"/>
        <v>73.142857142857139</v>
      </c>
      <c r="R56" s="8"/>
      <c r="T56"/>
    </row>
    <row r="57" spans="2:20" ht="23.1" customHeight="1" x14ac:dyDescent="0.25">
      <c r="B57" s="23" t="s">
        <v>84</v>
      </c>
      <c r="C57" s="49">
        <f>'Avg Week Bukasa-Wakiso'!C57+'Avg Week Wakiso-Bukasa'!C57</f>
        <v>16.142857142857142</v>
      </c>
      <c r="D57" s="49">
        <f>'Avg Week Bukasa-Wakiso'!D57+'Avg Week Wakiso-Bukasa'!D57</f>
        <v>7.1428571428571423</v>
      </c>
      <c r="E57" s="49">
        <f>'Avg Week Bukasa-Wakiso'!E57+'Avg Week Wakiso-Bukasa'!E57</f>
        <v>4.1428571428571432</v>
      </c>
      <c r="F57" s="49">
        <f>'Avg Week Bukasa-Wakiso'!F57+'Avg Week Wakiso-Bukasa'!F57</f>
        <v>3.1428571428571428</v>
      </c>
      <c r="G57" s="49">
        <f>'Avg Week Bukasa-Wakiso'!G57+'Avg Week Wakiso-Bukasa'!G57</f>
        <v>0.2857142857142857</v>
      </c>
      <c r="H57" s="49">
        <f>'Avg Week Bukasa-Wakiso'!H57+'Avg Week Wakiso-Bukasa'!H57</f>
        <v>0</v>
      </c>
      <c r="I57" s="49">
        <f>'Avg Week Bukasa-Wakiso'!I57+'Avg Week Wakiso-Bukasa'!I57</f>
        <v>3</v>
      </c>
      <c r="J57" s="49">
        <f>'Avg Week Bukasa-Wakiso'!J57+'Avg Week Wakiso-Bukasa'!J57</f>
        <v>1.8571428571428572</v>
      </c>
      <c r="K57" s="49">
        <f>'Avg Week Bukasa-Wakiso'!K57+'Avg Week Wakiso-Bukasa'!K57</f>
        <v>0.14285714285714285</v>
      </c>
      <c r="L57" s="49">
        <f>'Avg Week Bukasa-Wakiso'!L57+'Avg Week Wakiso-Bukasa'!L57</f>
        <v>0</v>
      </c>
      <c r="M57" s="49">
        <f>'Avg Week Bukasa-Wakiso'!M57+'Avg Week Wakiso-Bukasa'!M57</f>
        <v>43.285714285714285</v>
      </c>
      <c r="N57" s="49">
        <f>'Avg Week Bukasa-Wakiso'!N57+'Avg Week Wakiso-Bukasa'!N57</f>
        <v>0</v>
      </c>
      <c r="O57" s="15">
        <f t="shared" si="0"/>
        <v>35.857142857142854</v>
      </c>
      <c r="P57" s="15">
        <f t="shared" si="1"/>
        <v>79.142857142857139</v>
      </c>
      <c r="R57" s="8"/>
      <c r="T57"/>
    </row>
    <row r="58" spans="2:20" ht="23.1" customHeight="1" x14ac:dyDescent="0.25">
      <c r="B58" s="23" t="s">
        <v>99</v>
      </c>
      <c r="C58" s="49">
        <f>'Avg Week Bukasa-Wakiso'!C58+'Avg Week Wakiso-Bukasa'!C58</f>
        <v>18</v>
      </c>
      <c r="D58" s="49">
        <f>'Avg Week Bukasa-Wakiso'!D58+'Avg Week Wakiso-Bukasa'!D58</f>
        <v>3.5</v>
      </c>
      <c r="E58" s="49">
        <f>'Avg Week Bukasa-Wakiso'!E58+'Avg Week Wakiso-Bukasa'!E58</f>
        <v>4</v>
      </c>
      <c r="F58" s="49">
        <f>'Avg Week Bukasa-Wakiso'!F58+'Avg Week Wakiso-Bukasa'!F58</f>
        <v>3.5</v>
      </c>
      <c r="G58" s="49">
        <f>'Avg Week Bukasa-Wakiso'!G58+'Avg Week Wakiso-Bukasa'!G58</f>
        <v>0.5</v>
      </c>
      <c r="H58" s="49">
        <f>'Avg Week Bukasa-Wakiso'!H58+'Avg Week Wakiso-Bukasa'!H58</f>
        <v>0</v>
      </c>
      <c r="I58" s="49">
        <f>'Avg Week Bukasa-Wakiso'!I58+'Avg Week Wakiso-Bukasa'!I58</f>
        <v>2</v>
      </c>
      <c r="J58" s="49">
        <f>'Avg Week Bukasa-Wakiso'!J58+'Avg Week Wakiso-Bukasa'!J58</f>
        <v>1.5</v>
      </c>
      <c r="K58" s="49">
        <f>'Avg Week Bukasa-Wakiso'!K58+'Avg Week Wakiso-Bukasa'!K58</f>
        <v>0</v>
      </c>
      <c r="L58" s="49">
        <f>'Avg Week Bukasa-Wakiso'!L58+'Avg Week Wakiso-Bukasa'!L58</f>
        <v>0.5</v>
      </c>
      <c r="M58" s="49">
        <f>'Avg Week Bukasa-Wakiso'!M58+'Avg Week Wakiso-Bukasa'!M58</f>
        <v>48</v>
      </c>
      <c r="N58" s="49">
        <f>'Avg Week Bukasa-Wakiso'!N58+'Avg Week Wakiso-Bukasa'!N58</f>
        <v>0</v>
      </c>
      <c r="O58" s="15">
        <f t="shared" si="0"/>
        <v>33.5</v>
      </c>
      <c r="P58" s="15">
        <f t="shared" si="1"/>
        <v>81.5</v>
      </c>
      <c r="R58" s="8"/>
      <c r="T58"/>
    </row>
    <row r="59" spans="2:20" ht="23.1" customHeight="1" x14ac:dyDescent="0.25">
      <c r="B59" s="23" t="s">
        <v>100</v>
      </c>
      <c r="C59" s="49">
        <f>'Avg Week Bukasa-Wakiso'!C59+'Avg Week Wakiso-Bukasa'!C59</f>
        <v>10</v>
      </c>
      <c r="D59" s="49">
        <f>'Avg Week Bukasa-Wakiso'!D59+'Avg Week Wakiso-Bukasa'!D59</f>
        <v>2.5</v>
      </c>
      <c r="E59" s="49">
        <f>'Avg Week Bukasa-Wakiso'!E59+'Avg Week Wakiso-Bukasa'!E59</f>
        <v>2.5</v>
      </c>
      <c r="F59" s="49">
        <f>'Avg Week Bukasa-Wakiso'!F59+'Avg Week Wakiso-Bukasa'!F59</f>
        <v>1.5</v>
      </c>
      <c r="G59" s="49">
        <f>'Avg Week Bukasa-Wakiso'!G59+'Avg Week Wakiso-Bukasa'!G59</f>
        <v>0</v>
      </c>
      <c r="H59" s="49">
        <f>'Avg Week Bukasa-Wakiso'!H59+'Avg Week Wakiso-Bukasa'!H59</f>
        <v>0</v>
      </c>
      <c r="I59" s="49">
        <f>'Avg Week Bukasa-Wakiso'!I59+'Avg Week Wakiso-Bukasa'!I59</f>
        <v>4</v>
      </c>
      <c r="J59" s="49">
        <f>'Avg Week Bukasa-Wakiso'!J59+'Avg Week Wakiso-Bukasa'!J59</f>
        <v>1.5</v>
      </c>
      <c r="K59" s="49">
        <f>'Avg Week Bukasa-Wakiso'!K59+'Avg Week Wakiso-Bukasa'!K59</f>
        <v>0</v>
      </c>
      <c r="L59" s="49">
        <f>'Avg Week Bukasa-Wakiso'!L59+'Avg Week Wakiso-Bukasa'!L59</f>
        <v>0.5</v>
      </c>
      <c r="M59" s="49">
        <f>'Avg Week Bukasa-Wakiso'!M59+'Avg Week Wakiso-Bukasa'!M59</f>
        <v>38.5</v>
      </c>
      <c r="N59" s="49">
        <f>'Avg Week Bukasa-Wakiso'!N59+'Avg Week Wakiso-Bukasa'!N59</f>
        <v>0</v>
      </c>
      <c r="O59" s="15">
        <f t="shared" si="0"/>
        <v>22.5</v>
      </c>
      <c r="P59" s="15">
        <f t="shared" si="1"/>
        <v>61</v>
      </c>
      <c r="R59" s="8"/>
      <c r="T59"/>
    </row>
    <row r="60" spans="2:20" ht="23.1" customHeight="1" x14ac:dyDescent="0.25">
      <c r="B60" s="23" t="s">
        <v>101</v>
      </c>
      <c r="C60" s="49">
        <f>'Avg Week Bukasa-Wakiso'!C60+'Avg Week Wakiso-Bukasa'!C60</f>
        <v>6</v>
      </c>
      <c r="D60" s="49">
        <f>'Avg Week Bukasa-Wakiso'!D60+'Avg Week Wakiso-Bukasa'!D60</f>
        <v>2.5</v>
      </c>
      <c r="E60" s="49">
        <f>'Avg Week Bukasa-Wakiso'!E60+'Avg Week Wakiso-Bukasa'!E60</f>
        <v>2.5</v>
      </c>
      <c r="F60" s="49">
        <f>'Avg Week Bukasa-Wakiso'!F60+'Avg Week Wakiso-Bukasa'!F60</f>
        <v>3</v>
      </c>
      <c r="G60" s="49">
        <f>'Avg Week Bukasa-Wakiso'!G60+'Avg Week Wakiso-Bukasa'!G60</f>
        <v>0</v>
      </c>
      <c r="H60" s="49">
        <f>'Avg Week Bukasa-Wakiso'!H60+'Avg Week Wakiso-Bukasa'!H60</f>
        <v>0</v>
      </c>
      <c r="I60" s="49">
        <f>'Avg Week Bukasa-Wakiso'!I60+'Avg Week Wakiso-Bukasa'!I60</f>
        <v>2.5</v>
      </c>
      <c r="J60" s="49">
        <f>'Avg Week Bukasa-Wakiso'!J60+'Avg Week Wakiso-Bukasa'!J60</f>
        <v>1</v>
      </c>
      <c r="K60" s="49">
        <f>'Avg Week Bukasa-Wakiso'!K60+'Avg Week Wakiso-Bukasa'!K60</f>
        <v>0</v>
      </c>
      <c r="L60" s="49">
        <f>'Avg Week Bukasa-Wakiso'!L60+'Avg Week Wakiso-Bukasa'!L60</f>
        <v>0.5</v>
      </c>
      <c r="M60" s="49">
        <f>'Avg Week Bukasa-Wakiso'!M60+'Avg Week Wakiso-Bukasa'!M60</f>
        <v>23.5</v>
      </c>
      <c r="N60" s="49">
        <f>'Avg Week Bukasa-Wakiso'!N60+'Avg Week Wakiso-Bukasa'!N60</f>
        <v>0</v>
      </c>
      <c r="O60" s="15">
        <f t="shared" si="0"/>
        <v>18</v>
      </c>
      <c r="P60" s="15">
        <f t="shared" si="1"/>
        <v>41.5</v>
      </c>
      <c r="R60" s="8"/>
      <c r="T60"/>
    </row>
    <row r="61" spans="2:20" ht="23.1" customHeight="1" x14ac:dyDescent="0.25">
      <c r="B61" s="23" t="s">
        <v>102</v>
      </c>
      <c r="C61" s="49">
        <f>'Avg Week Bukasa-Wakiso'!C61+'Avg Week Wakiso-Bukasa'!C61</f>
        <v>10.5</v>
      </c>
      <c r="D61" s="49">
        <f>'Avg Week Bukasa-Wakiso'!D61+'Avg Week Wakiso-Bukasa'!D61</f>
        <v>5.5</v>
      </c>
      <c r="E61" s="49">
        <f>'Avg Week Bukasa-Wakiso'!E61+'Avg Week Wakiso-Bukasa'!E61</f>
        <v>2</v>
      </c>
      <c r="F61" s="49">
        <f>'Avg Week Bukasa-Wakiso'!F61+'Avg Week Wakiso-Bukasa'!F61</f>
        <v>3</v>
      </c>
      <c r="G61" s="49">
        <f>'Avg Week Bukasa-Wakiso'!G61+'Avg Week Wakiso-Bukasa'!G61</f>
        <v>0.5</v>
      </c>
      <c r="H61" s="49">
        <f>'Avg Week Bukasa-Wakiso'!H61+'Avg Week Wakiso-Bukasa'!H61</f>
        <v>0</v>
      </c>
      <c r="I61" s="49">
        <f>'Avg Week Bukasa-Wakiso'!I61+'Avg Week Wakiso-Bukasa'!I61</f>
        <v>4</v>
      </c>
      <c r="J61" s="49">
        <f>'Avg Week Bukasa-Wakiso'!J61+'Avg Week Wakiso-Bukasa'!J61</f>
        <v>1</v>
      </c>
      <c r="K61" s="49">
        <f>'Avg Week Bukasa-Wakiso'!K61+'Avg Week Wakiso-Bukasa'!K61</f>
        <v>0.5</v>
      </c>
      <c r="L61" s="49">
        <f>'Avg Week Bukasa-Wakiso'!L61+'Avg Week Wakiso-Bukasa'!L61</f>
        <v>0</v>
      </c>
      <c r="M61" s="49">
        <f>'Avg Week Bukasa-Wakiso'!M61+'Avg Week Wakiso-Bukasa'!M61</f>
        <v>28</v>
      </c>
      <c r="N61" s="49">
        <f>'Avg Week Bukasa-Wakiso'!N61+'Avg Week Wakiso-Bukasa'!N61</f>
        <v>0</v>
      </c>
      <c r="O61" s="15">
        <f t="shared" si="0"/>
        <v>27</v>
      </c>
      <c r="P61" s="15">
        <f t="shared" si="1"/>
        <v>55</v>
      </c>
      <c r="R61" s="8"/>
      <c r="T61"/>
    </row>
    <row r="62" spans="2:20" ht="23.1" customHeight="1" x14ac:dyDescent="0.25">
      <c r="B62" s="23" t="s">
        <v>107</v>
      </c>
      <c r="C62" s="49">
        <f>'Avg Week Bukasa-Wakiso'!C62+'Avg Week Wakiso-Bukasa'!C62</f>
        <v>16</v>
      </c>
      <c r="D62" s="49">
        <f>'Avg Week Bukasa-Wakiso'!D62+'Avg Week Wakiso-Bukasa'!D62</f>
        <v>2.5</v>
      </c>
      <c r="E62" s="49">
        <f>'Avg Week Bukasa-Wakiso'!E62+'Avg Week Wakiso-Bukasa'!E62</f>
        <v>3</v>
      </c>
      <c r="F62" s="49">
        <f>'Avg Week Bukasa-Wakiso'!F62+'Avg Week Wakiso-Bukasa'!F62</f>
        <v>4</v>
      </c>
      <c r="G62" s="49">
        <f>'Avg Week Bukasa-Wakiso'!G62+'Avg Week Wakiso-Bukasa'!G62</f>
        <v>0</v>
      </c>
      <c r="H62" s="49">
        <f>'Avg Week Bukasa-Wakiso'!H62+'Avg Week Wakiso-Bukasa'!H62</f>
        <v>0</v>
      </c>
      <c r="I62" s="49">
        <f>'Avg Week Bukasa-Wakiso'!I62+'Avg Week Wakiso-Bukasa'!I62</f>
        <v>3</v>
      </c>
      <c r="J62" s="49">
        <f>'Avg Week Bukasa-Wakiso'!J62+'Avg Week Wakiso-Bukasa'!J62</f>
        <v>1</v>
      </c>
      <c r="K62" s="49">
        <f>'Avg Week Bukasa-Wakiso'!K62+'Avg Week Wakiso-Bukasa'!K62</f>
        <v>0</v>
      </c>
      <c r="L62" s="49">
        <f>'Avg Week Bukasa-Wakiso'!L62+'Avg Week Wakiso-Bukasa'!L62</f>
        <v>0</v>
      </c>
      <c r="M62" s="49">
        <f>'Avg Week Bukasa-Wakiso'!M62+'Avg Week Wakiso-Bukasa'!M62</f>
        <v>32</v>
      </c>
      <c r="N62" s="49">
        <f>'Avg Week Bukasa-Wakiso'!N62+'Avg Week Wakiso-Bukasa'!N62</f>
        <v>0</v>
      </c>
      <c r="O62" s="15">
        <f t="shared" si="0"/>
        <v>29.5</v>
      </c>
      <c r="P62" s="15">
        <f t="shared" si="1"/>
        <v>61.5</v>
      </c>
      <c r="R62" s="8"/>
      <c r="T62"/>
    </row>
    <row r="63" spans="2:20" ht="23.1" customHeight="1" x14ac:dyDescent="0.25">
      <c r="B63" s="23" t="s">
        <v>108</v>
      </c>
      <c r="C63" s="49">
        <f>'Avg Week Bukasa-Wakiso'!C63+'Avg Week Wakiso-Bukasa'!C63</f>
        <v>9.5</v>
      </c>
      <c r="D63" s="49">
        <f>'Avg Week Bukasa-Wakiso'!D63+'Avg Week Wakiso-Bukasa'!D63</f>
        <v>2</v>
      </c>
      <c r="E63" s="49">
        <f>'Avg Week Bukasa-Wakiso'!E63+'Avg Week Wakiso-Bukasa'!E63</f>
        <v>3.5</v>
      </c>
      <c r="F63" s="49">
        <f>'Avg Week Bukasa-Wakiso'!F63+'Avg Week Wakiso-Bukasa'!F63</f>
        <v>5.5</v>
      </c>
      <c r="G63" s="49">
        <f>'Avg Week Bukasa-Wakiso'!G63+'Avg Week Wakiso-Bukasa'!G63</f>
        <v>0</v>
      </c>
      <c r="H63" s="49">
        <f>'Avg Week Bukasa-Wakiso'!H63+'Avg Week Wakiso-Bukasa'!H63</f>
        <v>0</v>
      </c>
      <c r="I63" s="49">
        <f>'Avg Week Bukasa-Wakiso'!I63+'Avg Week Wakiso-Bukasa'!I63</f>
        <v>2</v>
      </c>
      <c r="J63" s="49">
        <f>'Avg Week Bukasa-Wakiso'!J63+'Avg Week Wakiso-Bukasa'!J63</f>
        <v>1.5</v>
      </c>
      <c r="K63" s="49">
        <f>'Avg Week Bukasa-Wakiso'!K63+'Avg Week Wakiso-Bukasa'!K63</f>
        <v>0.5</v>
      </c>
      <c r="L63" s="49">
        <f>'Avg Week Bukasa-Wakiso'!L63+'Avg Week Wakiso-Bukasa'!L63</f>
        <v>0</v>
      </c>
      <c r="M63" s="49">
        <f>'Avg Week Bukasa-Wakiso'!M63+'Avg Week Wakiso-Bukasa'!M63</f>
        <v>36.5</v>
      </c>
      <c r="N63" s="49">
        <f>'Avg Week Bukasa-Wakiso'!N63+'Avg Week Wakiso-Bukasa'!N63</f>
        <v>0</v>
      </c>
      <c r="O63" s="15">
        <f t="shared" si="0"/>
        <v>24.5</v>
      </c>
      <c r="P63" s="15">
        <f t="shared" si="1"/>
        <v>61</v>
      </c>
      <c r="R63" s="8"/>
      <c r="T63"/>
    </row>
    <row r="64" spans="2:20" ht="23.1" customHeight="1" x14ac:dyDescent="0.25">
      <c r="B64" s="23" t="s">
        <v>109</v>
      </c>
      <c r="C64" s="49">
        <f>'Avg Week Bukasa-Wakiso'!C64+'Avg Week Wakiso-Bukasa'!C64</f>
        <v>15</v>
      </c>
      <c r="D64" s="49">
        <f>'Avg Week Bukasa-Wakiso'!D64+'Avg Week Wakiso-Bukasa'!D64</f>
        <v>4</v>
      </c>
      <c r="E64" s="49">
        <f>'Avg Week Bukasa-Wakiso'!E64+'Avg Week Wakiso-Bukasa'!E64</f>
        <v>0.5</v>
      </c>
      <c r="F64" s="49">
        <f>'Avg Week Bukasa-Wakiso'!F64+'Avg Week Wakiso-Bukasa'!F64</f>
        <v>1</v>
      </c>
      <c r="G64" s="49">
        <f>'Avg Week Bukasa-Wakiso'!G64+'Avg Week Wakiso-Bukasa'!G64</f>
        <v>0.5</v>
      </c>
      <c r="H64" s="49">
        <f>'Avg Week Bukasa-Wakiso'!H64+'Avg Week Wakiso-Bukasa'!H64</f>
        <v>0</v>
      </c>
      <c r="I64" s="49">
        <f>'Avg Week Bukasa-Wakiso'!I64+'Avg Week Wakiso-Bukasa'!I64</f>
        <v>1.5</v>
      </c>
      <c r="J64" s="49">
        <f>'Avg Week Bukasa-Wakiso'!J64+'Avg Week Wakiso-Bukasa'!J64</f>
        <v>0.5</v>
      </c>
      <c r="K64" s="49">
        <f>'Avg Week Bukasa-Wakiso'!K64+'Avg Week Wakiso-Bukasa'!K64</f>
        <v>1</v>
      </c>
      <c r="L64" s="49">
        <f>'Avg Week Bukasa-Wakiso'!L64+'Avg Week Wakiso-Bukasa'!L64</f>
        <v>0</v>
      </c>
      <c r="M64" s="49">
        <f>'Avg Week Bukasa-Wakiso'!M64+'Avg Week Wakiso-Bukasa'!M64</f>
        <v>39</v>
      </c>
      <c r="N64" s="49">
        <f>'Avg Week Bukasa-Wakiso'!N64+'Avg Week Wakiso-Bukasa'!N64</f>
        <v>0</v>
      </c>
      <c r="O64" s="15">
        <f t="shared" si="0"/>
        <v>24</v>
      </c>
      <c r="P64" s="15">
        <f t="shared" si="1"/>
        <v>63</v>
      </c>
      <c r="R64" s="8"/>
      <c r="T64"/>
    </row>
    <row r="65" spans="2:20" ht="23.1" customHeight="1" x14ac:dyDescent="0.25">
      <c r="B65" s="23" t="s">
        <v>158</v>
      </c>
      <c r="C65" s="49">
        <f>'Avg Week Bukasa-Wakiso'!C65+'Avg Week Wakiso-Bukasa'!C65</f>
        <v>12</v>
      </c>
      <c r="D65" s="49">
        <f>'Avg Week Bukasa-Wakiso'!D65+'Avg Week Wakiso-Bukasa'!D65</f>
        <v>2</v>
      </c>
      <c r="E65" s="49">
        <f>'Avg Week Bukasa-Wakiso'!E65+'Avg Week Wakiso-Bukasa'!E65</f>
        <v>3.5</v>
      </c>
      <c r="F65" s="49">
        <f>'Avg Week Bukasa-Wakiso'!F65+'Avg Week Wakiso-Bukasa'!F65</f>
        <v>2</v>
      </c>
      <c r="G65" s="49">
        <f>'Avg Week Bukasa-Wakiso'!G65+'Avg Week Wakiso-Bukasa'!G65</f>
        <v>0</v>
      </c>
      <c r="H65" s="49">
        <f>'Avg Week Bukasa-Wakiso'!H65+'Avg Week Wakiso-Bukasa'!H65</f>
        <v>0</v>
      </c>
      <c r="I65" s="49">
        <f>'Avg Week Bukasa-Wakiso'!I65+'Avg Week Wakiso-Bukasa'!I65</f>
        <v>1.5</v>
      </c>
      <c r="J65" s="49">
        <f>'Avg Week Bukasa-Wakiso'!J65+'Avg Week Wakiso-Bukasa'!J65</f>
        <v>3</v>
      </c>
      <c r="K65" s="49">
        <f>'Avg Week Bukasa-Wakiso'!K65+'Avg Week Wakiso-Bukasa'!K65</f>
        <v>0</v>
      </c>
      <c r="L65" s="49">
        <f>'Avg Week Bukasa-Wakiso'!L65+'Avg Week Wakiso-Bukasa'!L65</f>
        <v>0</v>
      </c>
      <c r="M65" s="49">
        <f>'Avg Week Bukasa-Wakiso'!M65+'Avg Week Wakiso-Bukasa'!M65</f>
        <v>26.5</v>
      </c>
      <c r="N65" s="49">
        <f>'Avg Week Bukasa-Wakiso'!N65+'Avg Week Wakiso-Bukasa'!N65</f>
        <v>0</v>
      </c>
      <c r="O65" s="15">
        <f t="shared" si="0"/>
        <v>24</v>
      </c>
      <c r="P65" s="15">
        <f t="shared" si="1"/>
        <v>50.5</v>
      </c>
      <c r="R65" s="8"/>
      <c r="T65"/>
    </row>
    <row r="66" spans="2:20" ht="23.1" customHeight="1" x14ac:dyDescent="0.25">
      <c r="B66" s="23" t="s">
        <v>103</v>
      </c>
      <c r="C66" s="49">
        <f>'Avg Week Bukasa-Wakiso'!C66+'Avg Week Wakiso-Bukasa'!C66</f>
        <v>11.5</v>
      </c>
      <c r="D66" s="49">
        <f>'Avg Week Bukasa-Wakiso'!D66+'Avg Week Wakiso-Bukasa'!D66</f>
        <v>1.5</v>
      </c>
      <c r="E66" s="49">
        <f>'Avg Week Bukasa-Wakiso'!E66+'Avg Week Wakiso-Bukasa'!E66</f>
        <v>3</v>
      </c>
      <c r="F66" s="49">
        <f>'Avg Week Bukasa-Wakiso'!F66+'Avg Week Wakiso-Bukasa'!F66</f>
        <v>1.5</v>
      </c>
      <c r="G66" s="49">
        <f>'Avg Week Bukasa-Wakiso'!G66+'Avg Week Wakiso-Bukasa'!G66</f>
        <v>0</v>
      </c>
      <c r="H66" s="49">
        <f>'Avg Week Bukasa-Wakiso'!H66+'Avg Week Wakiso-Bukasa'!H66</f>
        <v>0</v>
      </c>
      <c r="I66" s="49">
        <f>'Avg Week Bukasa-Wakiso'!I66+'Avg Week Wakiso-Bukasa'!I66</f>
        <v>1</v>
      </c>
      <c r="J66" s="49">
        <f>'Avg Week Bukasa-Wakiso'!J66+'Avg Week Wakiso-Bukasa'!J66</f>
        <v>1</v>
      </c>
      <c r="K66" s="49">
        <f>'Avg Week Bukasa-Wakiso'!K66+'Avg Week Wakiso-Bukasa'!K66</f>
        <v>0</v>
      </c>
      <c r="L66" s="49">
        <f>'Avg Week Bukasa-Wakiso'!L66+'Avg Week Wakiso-Bukasa'!L66</f>
        <v>0</v>
      </c>
      <c r="M66" s="49">
        <f>'Avg Week Bukasa-Wakiso'!M66+'Avg Week Wakiso-Bukasa'!M66</f>
        <v>26.5</v>
      </c>
      <c r="N66" s="49">
        <f>'Avg Week Bukasa-Wakiso'!N66+'Avg Week Wakiso-Bukasa'!N66</f>
        <v>0</v>
      </c>
      <c r="O66" s="15">
        <f t="shared" si="0"/>
        <v>19.5</v>
      </c>
      <c r="P66" s="15">
        <f t="shared" si="1"/>
        <v>46</v>
      </c>
      <c r="R66" s="8"/>
      <c r="T66"/>
    </row>
    <row r="67" spans="2:20" ht="23.1" customHeight="1" x14ac:dyDescent="0.25">
      <c r="B67" s="23" t="s">
        <v>104</v>
      </c>
      <c r="C67" s="49">
        <f>'Avg Week Bukasa-Wakiso'!C67+'Avg Week Wakiso-Bukasa'!C67</f>
        <v>10.5</v>
      </c>
      <c r="D67" s="49">
        <f>'Avg Week Bukasa-Wakiso'!D67+'Avg Week Wakiso-Bukasa'!D67</f>
        <v>0</v>
      </c>
      <c r="E67" s="49">
        <f>'Avg Week Bukasa-Wakiso'!E67+'Avg Week Wakiso-Bukasa'!E67</f>
        <v>2.5</v>
      </c>
      <c r="F67" s="49">
        <f>'Avg Week Bukasa-Wakiso'!F67+'Avg Week Wakiso-Bukasa'!F67</f>
        <v>2</v>
      </c>
      <c r="G67" s="49">
        <f>'Avg Week Bukasa-Wakiso'!G67+'Avg Week Wakiso-Bukasa'!G67</f>
        <v>0</v>
      </c>
      <c r="H67" s="49">
        <f>'Avg Week Bukasa-Wakiso'!H67+'Avg Week Wakiso-Bukasa'!H67</f>
        <v>0</v>
      </c>
      <c r="I67" s="49">
        <f>'Avg Week Bukasa-Wakiso'!I67+'Avg Week Wakiso-Bukasa'!I67</f>
        <v>1.5</v>
      </c>
      <c r="J67" s="49">
        <f>'Avg Week Bukasa-Wakiso'!J67+'Avg Week Wakiso-Bukasa'!J67</f>
        <v>0.5</v>
      </c>
      <c r="K67" s="49">
        <f>'Avg Week Bukasa-Wakiso'!K67+'Avg Week Wakiso-Bukasa'!K67</f>
        <v>0</v>
      </c>
      <c r="L67" s="49">
        <f>'Avg Week Bukasa-Wakiso'!L67+'Avg Week Wakiso-Bukasa'!L67</f>
        <v>0</v>
      </c>
      <c r="M67" s="49">
        <f>'Avg Week Bukasa-Wakiso'!M67+'Avg Week Wakiso-Bukasa'!M67</f>
        <v>15.5</v>
      </c>
      <c r="N67" s="49">
        <f>'Avg Week Bukasa-Wakiso'!N67+'Avg Week Wakiso-Bukasa'!N67</f>
        <v>0</v>
      </c>
      <c r="O67" s="15">
        <f t="shared" si="0"/>
        <v>17</v>
      </c>
      <c r="P67" s="15">
        <f t="shared" si="1"/>
        <v>32.5</v>
      </c>
      <c r="R67" s="8"/>
      <c r="T67"/>
    </row>
    <row r="68" spans="2:20" ht="23.1" customHeight="1" x14ac:dyDescent="0.25">
      <c r="B68" s="23" t="s">
        <v>105</v>
      </c>
      <c r="C68" s="49">
        <f>'Avg Week Bukasa-Wakiso'!C68+'Avg Week Wakiso-Bukasa'!C68</f>
        <v>8.5</v>
      </c>
      <c r="D68" s="49">
        <f>'Avg Week Bukasa-Wakiso'!D68+'Avg Week Wakiso-Bukasa'!D68</f>
        <v>1</v>
      </c>
      <c r="E68" s="49">
        <f>'Avg Week Bukasa-Wakiso'!E68+'Avg Week Wakiso-Bukasa'!E68</f>
        <v>0.5</v>
      </c>
      <c r="F68" s="49">
        <f>'Avg Week Bukasa-Wakiso'!F68+'Avg Week Wakiso-Bukasa'!F68</f>
        <v>2</v>
      </c>
      <c r="G68" s="49">
        <f>'Avg Week Bukasa-Wakiso'!G68+'Avg Week Wakiso-Bukasa'!G68</f>
        <v>0</v>
      </c>
      <c r="H68" s="49">
        <f>'Avg Week Bukasa-Wakiso'!H68+'Avg Week Wakiso-Bukasa'!H68</f>
        <v>0</v>
      </c>
      <c r="I68" s="49">
        <f>'Avg Week Bukasa-Wakiso'!I68+'Avg Week Wakiso-Bukasa'!I68</f>
        <v>0</v>
      </c>
      <c r="J68" s="49">
        <f>'Avg Week Bukasa-Wakiso'!J68+'Avg Week Wakiso-Bukasa'!J68</f>
        <v>0.5</v>
      </c>
      <c r="K68" s="49">
        <f>'Avg Week Bukasa-Wakiso'!K68+'Avg Week Wakiso-Bukasa'!K68</f>
        <v>0.5</v>
      </c>
      <c r="L68" s="49">
        <f>'Avg Week Bukasa-Wakiso'!L68+'Avg Week Wakiso-Bukasa'!L68</f>
        <v>0</v>
      </c>
      <c r="M68" s="49">
        <f>'Avg Week Bukasa-Wakiso'!M68+'Avg Week Wakiso-Bukasa'!M68</f>
        <v>12</v>
      </c>
      <c r="N68" s="49">
        <f>'Avg Week Bukasa-Wakiso'!N68+'Avg Week Wakiso-Bukasa'!N68</f>
        <v>0</v>
      </c>
      <c r="O68" s="15">
        <f t="shared" si="0"/>
        <v>13</v>
      </c>
      <c r="P68" s="15">
        <f t="shared" si="1"/>
        <v>25</v>
      </c>
      <c r="R68" s="8"/>
      <c r="T68"/>
    </row>
    <row r="69" spans="2:20" ht="23.1" customHeight="1" x14ac:dyDescent="0.25">
      <c r="B69" s="23" t="s">
        <v>106</v>
      </c>
      <c r="C69" s="49">
        <f>'Avg Week Bukasa-Wakiso'!C69+'Avg Week Wakiso-Bukasa'!C69</f>
        <v>6.5</v>
      </c>
      <c r="D69" s="49">
        <f>'Avg Week Bukasa-Wakiso'!D69+'Avg Week Wakiso-Bukasa'!D69</f>
        <v>0.5</v>
      </c>
      <c r="E69" s="49">
        <f>'Avg Week Bukasa-Wakiso'!E69+'Avg Week Wakiso-Bukasa'!E69</f>
        <v>3.5</v>
      </c>
      <c r="F69" s="49">
        <f>'Avg Week Bukasa-Wakiso'!F69+'Avg Week Wakiso-Bukasa'!F69</f>
        <v>2</v>
      </c>
      <c r="G69" s="49">
        <f>'Avg Week Bukasa-Wakiso'!G69+'Avg Week Wakiso-Bukasa'!G69</f>
        <v>0</v>
      </c>
      <c r="H69" s="49">
        <f>'Avg Week Bukasa-Wakiso'!H69+'Avg Week Wakiso-Bukasa'!H69</f>
        <v>0</v>
      </c>
      <c r="I69" s="49">
        <f>'Avg Week Bukasa-Wakiso'!I69+'Avg Week Wakiso-Bukasa'!I69</f>
        <v>1</v>
      </c>
      <c r="J69" s="49">
        <f>'Avg Week Bukasa-Wakiso'!J69+'Avg Week Wakiso-Bukasa'!J69</f>
        <v>0</v>
      </c>
      <c r="K69" s="49">
        <f>'Avg Week Bukasa-Wakiso'!K69+'Avg Week Wakiso-Bukasa'!K69</f>
        <v>1</v>
      </c>
      <c r="L69" s="49">
        <f>'Avg Week Bukasa-Wakiso'!L69+'Avg Week Wakiso-Bukasa'!L69</f>
        <v>0</v>
      </c>
      <c r="M69" s="49">
        <f>'Avg Week Bukasa-Wakiso'!M69+'Avg Week Wakiso-Bukasa'!M69</f>
        <v>9.5</v>
      </c>
      <c r="N69" s="49">
        <f>'Avg Week Bukasa-Wakiso'!N69+'Avg Week Wakiso-Bukasa'!N69</f>
        <v>0</v>
      </c>
      <c r="O69" s="15">
        <f t="shared" si="0"/>
        <v>14.5</v>
      </c>
      <c r="P69" s="15">
        <f t="shared" si="1"/>
        <v>24</v>
      </c>
      <c r="R69" s="8"/>
      <c r="T69"/>
    </row>
    <row r="70" spans="2:20" ht="23.1" customHeight="1" x14ac:dyDescent="0.25">
      <c r="B70" s="23" t="s">
        <v>110</v>
      </c>
      <c r="C70" s="49">
        <f>'Avg Week Bukasa-Wakiso'!C70+'Avg Week Wakiso-Bukasa'!C70</f>
        <v>8</v>
      </c>
      <c r="D70" s="49">
        <f>'Avg Week Bukasa-Wakiso'!D70+'Avg Week Wakiso-Bukasa'!D70</f>
        <v>1</v>
      </c>
      <c r="E70" s="49">
        <f>'Avg Week Bukasa-Wakiso'!E70+'Avg Week Wakiso-Bukasa'!E70</f>
        <v>0</v>
      </c>
      <c r="F70" s="49">
        <f>'Avg Week Bukasa-Wakiso'!F70+'Avg Week Wakiso-Bukasa'!F70</f>
        <v>1.5</v>
      </c>
      <c r="G70" s="49">
        <f>'Avg Week Bukasa-Wakiso'!G70+'Avg Week Wakiso-Bukasa'!G70</f>
        <v>0</v>
      </c>
      <c r="H70" s="49">
        <f>'Avg Week Bukasa-Wakiso'!H70+'Avg Week Wakiso-Bukasa'!H70</f>
        <v>0</v>
      </c>
      <c r="I70" s="49">
        <f>'Avg Week Bukasa-Wakiso'!I70+'Avg Week Wakiso-Bukasa'!I70</f>
        <v>2.5</v>
      </c>
      <c r="J70" s="49">
        <f>'Avg Week Bukasa-Wakiso'!J70+'Avg Week Wakiso-Bukasa'!J70</f>
        <v>0</v>
      </c>
      <c r="K70" s="49">
        <f>'Avg Week Bukasa-Wakiso'!K70+'Avg Week Wakiso-Bukasa'!K70</f>
        <v>0.5</v>
      </c>
      <c r="L70" s="49">
        <f>'Avg Week Bukasa-Wakiso'!L70+'Avg Week Wakiso-Bukasa'!L70</f>
        <v>0</v>
      </c>
      <c r="M70" s="49">
        <f>'Avg Week Bukasa-Wakiso'!M70+'Avg Week Wakiso-Bukasa'!M70</f>
        <v>15</v>
      </c>
      <c r="N70" s="49">
        <f>'Avg Week Bukasa-Wakiso'!N70+'Avg Week Wakiso-Bukasa'!N70</f>
        <v>0</v>
      </c>
      <c r="O70" s="15">
        <f t="shared" si="0"/>
        <v>13.5</v>
      </c>
      <c r="P70" s="15">
        <f t="shared" si="1"/>
        <v>28.5</v>
      </c>
      <c r="R70" s="8"/>
      <c r="T70"/>
    </row>
    <row r="71" spans="2:20" ht="23.1" customHeight="1" x14ac:dyDescent="0.25">
      <c r="B71" s="23" t="s">
        <v>111</v>
      </c>
      <c r="C71" s="49">
        <f>'Avg Week Bukasa-Wakiso'!C71+'Avg Week Wakiso-Bukasa'!C71</f>
        <v>6</v>
      </c>
      <c r="D71" s="49">
        <f>'Avg Week Bukasa-Wakiso'!D71+'Avg Week Wakiso-Bukasa'!D71</f>
        <v>1</v>
      </c>
      <c r="E71" s="49">
        <f>'Avg Week Bukasa-Wakiso'!E71+'Avg Week Wakiso-Bukasa'!E71</f>
        <v>2</v>
      </c>
      <c r="F71" s="49">
        <f>'Avg Week Bukasa-Wakiso'!F71+'Avg Week Wakiso-Bukasa'!F71</f>
        <v>2.5</v>
      </c>
      <c r="G71" s="49">
        <f>'Avg Week Bukasa-Wakiso'!G71+'Avg Week Wakiso-Bukasa'!G71</f>
        <v>0</v>
      </c>
      <c r="H71" s="49">
        <f>'Avg Week Bukasa-Wakiso'!H71+'Avg Week Wakiso-Bukasa'!H71</f>
        <v>0</v>
      </c>
      <c r="I71" s="49">
        <f>'Avg Week Bukasa-Wakiso'!I71+'Avg Week Wakiso-Bukasa'!I71</f>
        <v>0</v>
      </c>
      <c r="J71" s="49">
        <f>'Avg Week Bukasa-Wakiso'!J71+'Avg Week Wakiso-Bukasa'!J71</f>
        <v>1</v>
      </c>
      <c r="K71" s="49">
        <f>'Avg Week Bukasa-Wakiso'!K71+'Avg Week Wakiso-Bukasa'!K71</f>
        <v>0.5</v>
      </c>
      <c r="L71" s="49">
        <f>'Avg Week Bukasa-Wakiso'!L71+'Avg Week Wakiso-Bukasa'!L71</f>
        <v>0</v>
      </c>
      <c r="M71" s="49">
        <f>'Avg Week Bukasa-Wakiso'!M71+'Avg Week Wakiso-Bukasa'!M71</f>
        <v>14.5</v>
      </c>
      <c r="N71" s="49">
        <f>'Avg Week Bukasa-Wakiso'!N71+'Avg Week Wakiso-Bukasa'!N71</f>
        <v>0</v>
      </c>
      <c r="O71" s="15">
        <f t="shared" si="0"/>
        <v>13</v>
      </c>
      <c r="P71" s="15">
        <f t="shared" si="1"/>
        <v>27.5</v>
      </c>
      <c r="R71" s="8"/>
      <c r="T71"/>
    </row>
    <row r="72" spans="2:20" ht="23.1" customHeight="1" x14ac:dyDescent="0.25">
      <c r="B72" s="23" t="s">
        <v>112</v>
      </c>
      <c r="C72" s="49">
        <f>'Avg Week Bukasa-Wakiso'!C72+'Avg Week Wakiso-Bukasa'!C72</f>
        <v>8.5</v>
      </c>
      <c r="D72" s="49">
        <f>'Avg Week Bukasa-Wakiso'!D72+'Avg Week Wakiso-Bukasa'!D72</f>
        <v>0.5</v>
      </c>
      <c r="E72" s="49">
        <f>'Avg Week Bukasa-Wakiso'!E72+'Avg Week Wakiso-Bukasa'!E72</f>
        <v>1.5</v>
      </c>
      <c r="F72" s="49">
        <f>'Avg Week Bukasa-Wakiso'!F72+'Avg Week Wakiso-Bukasa'!F72</f>
        <v>1.5</v>
      </c>
      <c r="G72" s="49">
        <f>'Avg Week Bukasa-Wakiso'!G72+'Avg Week Wakiso-Bukasa'!G72</f>
        <v>0</v>
      </c>
      <c r="H72" s="49">
        <f>'Avg Week Bukasa-Wakiso'!H72+'Avg Week Wakiso-Bukasa'!H72</f>
        <v>0</v>
      </c>
      <c r="I72" s="49">
        <f>'Avg Week Bukasa-Wakiso'!I72+'Avg Week Wakiso-Bukasa'!I72</f>
        <v>0</v>
      </c>
      <c r="J72" s="49">
        <f>'Avg Week Bukasa-Wakiso'!J72+'Avg Week Wakiso-Bukasa'!J72</f>
        <v>0</v>
      </c>
      <c r="K72" s="49">
        <f>'Avg Week Bukasa-Wakiso'!K72+'Avg Week Wakiso-Bukasa'!K72</f>
        <v>0</v>
      </c>
      <c r="L72" s="49">
        <f>'Avg Week Bukasa-Wakiso'!L72+'Avg Week Wakiso-Bukasa'!L72</f>
        <v>0</v>
      </c>
      <c r="M72" s="49">
        <f>'Avg Week Bukasa-Wakiso'!M72+'Avg Week Wakiso-Bukasa'!M72</f>
        <v>15</v>
      </c>
      <c r="N72" s="49">
        <f>'Avg Week Bukasa-Wakiso'!N72+'Avg Week Wakiso-Bukasa'!N72</f>
        <v>0</v>
      </c>
      <c r="O72" s="15">
        <f t="shared" si="0"/>
        <v>12</v>
      </c>
      <c r="P72" s="15">
        <f t="shared" si="1"/>
        <v>27</v>
      </c>
      <c r="R72" s="8"/>
      <c r="T72"/>
    </row>
    <row r="73" spans="2:20" ht="23.1" customHeight="1" x14ac:dyDescent="0.25">
      <c r="B73" s="23" t="s">
        <v>113</v>
      </c>
      <c r="C73" s="49">
        <f>'Avg Week Bukasa-Wakiso'!C73+'Avg Week Wakiso-Bukasa'!C73</f>
        <v>4.5</v>
      </c>
      <c r="D73" s="49">
        <f>'Avg Week Bukasa-Wakiso'!D73+'Avg Week Wakiso-Bukasa'!D73</f>
        <v>1</v>
      </c>
      <c r="E73" s="49">
        <f>'Avg Week Bukasa-Wakiso'!E73+'Avg Week Wakiso-Bukasa'!E73</f>
        <v>1</v>
      </c>
      <c r="F73" s="49">
        <f>'Avg Week Bukasa-Wakiso'!F73+'Avg Week Wakiso-Bukasa'!F73</f>
        <v>1</v>
      </c>
      <c r="G73" s="49">
        <f>'Avg Week Bukasa-Wakiso'!G73+'Avg Week Wakiso-Bukasa'!G73</f>
        <v>0.5</v>
      </c>
      <c r="H73" s="49">
        <f>'Avg Week Bukasa-Wakiso'!H73+'Avg Week Wakiso-Bukasa'!H73</f>
        <v>0.5</v>
      </c>
      <c r="I73" s="49">
        <f>'Avg Week Bukasa-Wakiso'!I73+'Avg Week Wakiso-Bukasa'!I73</f>
        <v>0.5</v>
      </c>
      <c r="J73" s="49">
        <f>'Avg Week Bukasa-Wakiso'!J73+'Avg Week Wakiso-Bukasa'!J73</f>
        <v>0.5</v>
      </c>
      <c r="K73" s="49">
        <f>'Avg Week Bukasa-Wakiso'!K73+'Avg Week Wakiso-Bukasa'!K73</f>
        <v>0.5</v>
      </c>
      <c r="L73" s="49">
        <f>'Avg Week Bukasa-Wakiso'!L73+'Avg Week Wakiso-Bukasa'!L73</f>
        <v>0</v>
      </c>
      <c r="M73" s="49">
        <f>'Avg Week Bukasa-Wakiso'!M73+'Avg Week Wakiso-Bukasa'!M73</f>
        <v>9.5</v>
      </c>
      <c r="N73" s="49">
        <f>'Avg Week Bukasa-Wakiso'!N73+'Avg Week Wakiso-Bukasa'!N73</f>
        <v>0</v>
      </c>
      <c r="O73" s="15">
        <f t="shared" si="0"/>
        <v>10</v>
      </c>
      <c r="P73" s="15">
        <f t="shared" si="1"/>
        <v>19.5</v>
      </c>
      <c r="R73" s="8"/>
      <c r="T73"/>
    </row>
    <row r="74" spans="2:20" ht="23.1" customHeight="1" x14ac:dyDescent="0.25">
      <c r="B74" s="23" t="s">
        <v>114</v>
      </c>
      <c r="C74" s="49">
        <f>'Avg Week Bukasa-Wakiso'!C74+'Avg Week Wakiso-Bukasa'!C74</f>
        <v>6.5</v>
      </c>
      <c r="D74" s="49">
        <f>'Avg Week Bukasa-Wakiso'!D74+'Avg Week Wakiso-Bukasa'!D74</f>
        <v>1</v>
      </c>
      <c r="E74" s="49">
        <f>'Avg Week Bukasa-Wakiso'!E74+'Avg Week Wakiso-Bukasa'!E74</f>
        <v>0.5</v>
      </c>
      <c r="F74" s="49">
        <f>'Avg Week Bukasa-Wakiso'!F74+'Avg Week Wakiso-Bukasa'!F74</f>
        <v>1</v>
      </c>
      <c r="G74" s="49">
        <f>'Avg Week Bukasa-Wakiso'!G74+'Avg Week Wakiso-Bukasa'!G74</f>
        <v>0</v>
      </c>
      <c r="H74" s="49">
        <f>'Avg Week Bukasa-Wakiso'!H74+'Avg Week Wakiso-Bukasa'!H74</f>
        <v>0</v>
      </c>
      <c r="I74" s="49">
        <f>'Avg Week Bukasa-Wakiso'!I74+'Avg Week Wakiso-Bukasa'!I74</f>
        <v>0.5</v>
      </c>
      <c r="J74" s="49">
        <f>'Avg Week Bukasa-Wakiso'!J74+'Avg Week Wakiso-Bukasa'!J74</f>
        <v>0</v>
      </c>
      <c r="K74" s="49">
        <f>'Avg Week Bukasa-Wakiso'!K74+'Avg Week Wakiso-Bukasa'!K74</f>
        <v>0</v>
      </c>
      <c r="L74" s="49">
        <f>'Avg Week Bukasa-Wakiso'!L74+'Avg Week Wakiso-Bukasa'!L74</f>
        <v>0</v>
      </c>
      <c r="M74" s="49">
        <f>'Avg Week Bukasa-Wakiso'!M74+'Avg Week Wakiso-Bukasa'!M74</f>
        <v>9</v>
      </c>
      <c r="N74" s="49">
        <f>'Avg Week Bukasa-Wakiso'!N74+'Avg Week Wakiso-Bukasa'!N74</f>
        <v>0</v>
      </c>
      <c r="O74" s="15">
        <f t="shared" ref="O74:O105" si="23">SUM(C74:L74,N74)</f>
        <v>9.5</v>
      </c>
      <c r="P74" s="15">
        <f t="shared" ref="P74:P105" si="24">SUM(C74:N74)</f>
        <v>18.5</v>
      </c>
      <c r="R74" s="8"/>
      <c r="T74"/>
    </row>
    <row r="75" spans="2:20" ht="23.1" customHeight="1" x14ac:dyDescent="0.25">
      <c r="B75" s="23" t="s">
        <v>115</v>
      </c>
      <c r="C75" s="49">
        <f>'Avg Week Bukasa-Wakiso'!C75+'Avg Week Wakiso-Bukasa'!C75</f>
        <v>5.5</v>
      </c>
      <c r="D75" s="49">
        <f>'Avg Week Bukasa-Wakiso'!D75+'Avg Week Wakiso-Bukasa'!D75</f>
        <v>1</v>
      </c>
      <c r="E75" s="49">
        <f>'Avg Week Bukasa-Wakiso'!E75+'Avg Week Wakiso-Bukasa'!E75</f>
        <v>1.5</v>
      </c>
      <c r="F75" s="49">
        <f>'Avg Week Bukasa-Wakiso'!F75+'Avg Week Wakiso-Bukasa'!F75</f>
        <v>2</v>
      </c>
      <c r="G75" s="49">
        <f>'Avg Week Bukasa-Wakiso'!G75+'Avg Week Wakiso-Bukasa'!G75</f>
        <v>0</v>
      </c>
      <c r="H75" s="49">
        <f>'Avg Week Bukasa-Wakiso'!H75+'Avg Week Wakiso-Bukasa'!H75</f>
        <v>0</v>
      </c>
      <c r="I75" s="49">
        <f>'Avg Week Bukasa-Wakiso'!I75+'Avg Week Wakiso-Bukasa'!I75</f>
        <v>1</v>
      </c>
      <c r="J75" s="49">
        <f>'Avg Week Bukasa-Wakiso'!J75+'Avg Week Wakiso-Bukasa'!J75</f>
        <v>0</v>
      </c>
      <c r="K75" s="49">
        <f>'Avg Week Bukasa-Wakiso'!K75+'Avg Week Wakiso-Bukasa'!K75</f>
        <v>0</v>
      </c>
      <c r="L75" s="49">
        <f>'Avg Week Bukasa-Wakiso'!L75+'Avg Week Wakiso-Bukasa'!L75</f>
        <v>0</v>
      </c>
      <c r="M75" s="49">
        <f>'Avg Week Bukasa-Wakiso'!M75+'Avg Week Wakiso-Bukasa'!M75</f>
        <v>12</v>
      </c>
      <c r="N75" s="49">
        <f>'Avg Week Bukasa-Wakiso'!N75+'Avg Week Wakiso-Bukasa'!N75</f>
        <v>0</v>
      </c>
      <c r="O75" s="15">
        <f t="shared" si="23"/>
        <v>11</v>
      </c>
      <c r="P75" s="15">
        <f t="shared" si="24"/>
        <v>23</v>
      </c>
      <c r="R75" s="8"/>
      <c r="T75"/>
    </row>
    <row r="76" spans="2:20" ht="23.1" customHeight="1" x14ac:dyDescent="0.25">
      <c r="B76" s="23" t="s">
        <v>116</v>
      </c>
      <c r="C76" s="49">
        <f>'Avg Week Bukasa-Wakiso'!C76+'Avg Week Wakiso-Bukasa'!C76</f>
        <v>4</v>
      </c>
      <c r="D76" s="49">
        <f>'Avg Week Bukasa-Wakiso'!D76+'Avg Week Wakiso-Bukasa'!D76</f>
        <v>0.5</v>
      </c>
      <c r="E76" s="49">
        <f>'Avg Week Bukasa-Wakiso'!E76+'Avg Week Wakiso-Bukasa'!E76</f>
        <v>0.5</v>
      </c>
      <c r="F76" s="49">
        <f>'Avg Week Bukasa-Wakiso'!F76+'Avg Week Wakiso-Bukasa'!F76</f>
        <v>0.5</v>
      </c>
      <c r="G76" s="49">
        <f>'Avg Week Bukasa-Wakiso'!G76+'Avg Week Wakiso-Bukasa'!G76</f>
        <v>0</v>
      </c>
      <c r="H76" s="49">
        <f>'Avg Week Bukasa-Wakiso'!H76+'Avg Week Wakiso-Bukasa'!H76</f>
        <v>0</v>
      </c>
      <c r="I76" s="49">
        <f>'Avg Week Bukasa-Wakiso'!I76+'Avg Week Wakiso-Bukasa'!I76</f>
        <v>1.5</v>
      </c>
      <c r="J76" s="49">
        <f>'Avg Week Bukasa-Wakiso'!J76+'Avg Week Wakiso-Bukasa'!J76</f>
        <v>0</v>
      </c>
      <c r="K76" s="49">
        <f>'Avg Week Bukasa-Wakiso'!K76+'Avg Week Wakiso-Bukasa'!K76</f>
        <v>1</v>
      </c>
      <c r="L76" s="49">
        <f>'Avg Week Bukasa-Wakiso'!L76+'Avg Week Wakiso-Bukasa'!L76</f>
        <v>0</v>
      </c>
      <c r="M76" s="49">
        <f>'Avg Week Bukasa-Wakiso'!M76+'Avg Week Wakiso-Bukasa'!M76</f>
        <v>7.5</v>
      </c>
      <c r="N76" s="49">
        <f>'Avg Week Bukasa-Wakiso'!N76+'Avg Week Wakiso-Bukasa'!N76</f>
        <v>0</v>
      </c>
      <c r="O76" s="15">
        <f t="shared" si="23"/>
        <v>8</v>
      </c>
      <c r="P76" s="15">
        <f t="shared" si="24"/>
        <v>15.5</v>
      </c>
      <c r="R76" s="8"/>
      <c r="T76"/>
    </row>
    <row r="77" spans="2:20" ht="23.1" customHeight="1" x14ac:dyDescent="0.25">
      <c r="B77" s="23" t="s">
        <v>117</v>
      </c>
      <c r="C77" s="49">
        <f>'Avg Week Bukasa-Wakiso'!C77+'Avg Week Wakiso-Bukasa'!C77</f>
        <v>3</v>
      </c>
      <c r="D77" s="49">
        <f>'Avg Week Bukasa-Wakiso'!D77+'Avg Week Wakiso-Bukasa'!D77</f>
        <v>2.5</v>
      </c>
      <c r="E77" s="49">
        <f>'Avg Week Bukasa-Wakiso'!E77+'Avg Week Wakiso-Bukasa'!E77</f>
        <v>0.5</v>
      </c>
      <c r="F77" s="49">
        <f>'Avg Week Bukasa-Wakiso'!F77+'Avg Week Wakiso-Bukasa'!F77</f>
        <v>0.5</v>
      </c>
      <c r="G77" s="49">
        <f>'Avg Week Bukasa-Wakiso'!G77+'Avg Week Wakiso-Bukasa'!G77</f>
        <v>0</v>
      </c>
      <c r="H77" s="49">
        <f>'Avg Week Bukasa-Wakiso'!H77+'Avg Week Wakiso-Bukasa'!H77</f>
        <v>0</v>
      </c>
      <c r="I77" s="49">
        <f>'Avg Week Bukasa-Wakiso'!I77+'Avg Week Wakiso-Bukasa'!I77</f>
        <v>0.5</v>
      </c>
      <c r="J77" s="49">
        <f>'Avg Week Bukasa-Wakiso'!J77+'Avg Week Wakiso-Bukasa'!J77</f>
        <v>0.5</v>
      </c>
      <c r="K77" s="49">
        <f>'Avg Week Bukasa-Wakiso'!K77+'Avg Week Wakiso-Bukasa'!K77</f>
        <v>0</v>
      </c>
      <c r="L77" s="49">
        <f>'Avg Week Bukasa-Wakiso'!L77+'Avg Week Wakiso-Bukasa'!L77</f>
        <v>0</v>
      </c>
      <c r="M77" s="49">
        <f>'Avg Week Bukasa-Wakiso'!M77+'Avg Week Wakiso-Bukasa'!M77</f>
        <v>5.5</v>
      </c>
      <c r="N77" s="49">
        <f>'Avg Week Bukasa-Wakiso'!N77+'Avg Week Wakiso-Bukasa'!N77</f>
        <v>0</v>
      </c>
      <c r="O77" s="15">
        <f t="shared" si="23"/>
        <v>7.5</v>
      </c>
      <c r="P77" s="15">
        <f t="shared" si="24"/>
        <v>13</v>
      </c>
      <c r="R77" s="8"/>
      <c r="T77"/>
    </row>
    <row r="78" spans="2:20" ht="23.1" customHeight="1" x14ac:dyDescent="0.25">
      <c r="B78" s="24" t="s">
        <v>118</v>
      </c>
      <c r="C78" s="49">
        <f>'Avg Week Bukasa-Wakiso'!C78+'Avg Week Wakiso-Bukasa'!C78</f>
        <v>4</v>
      </c>
      <c r="D78" s="49">
        <f>'Avg Week Bukasa-Wakiso'!D78+'Avg Week Wakiso-Bukasa'!D78</f>
        <v>2</v>
      </c>
      <c r="E78" s="49">
        <f>'Avg Week Bukasa-Wakiso'!E78+'Avg Week Wakiso-Bukasa'!E78</f>
        <v>1</v>
      </c>
      <c r="F78" s="49">
        <f>'Avg Week Bukasa-Wakiso'!F78+'Avg Week Wakiso-Bukasa'!F78</f>
        <v>1</v>
      </c>
      <c r="G78" s="49">
        <f>'Avg Week Bukasa-Wakiso'!G78+'Avg Week Wakiso-Bukasa'!G78</f>
        <v>0.5</v>
      </c>
      <c r="H78" s="49">
        <f>'Avg Week Bukasa-Wakiso'!H78+'Avg Week Wakiso-Bukasa'!H78</f>
        <v>0</v>
      </c>
      <c r="I78" s="49">
        <f>'Avg Week Bukasa-Wakiso'!I78+'Avg Week Wakiso-Bukasa'!I78</f>
        <v>0</v>
      </c>
      <c r="J78" s="49">
        <f>'Avg Week Bukasa-Wakiso'!J78+'Avg Week Wakiso-Bukasa'!J78</f>
        <v>0.5</v>
      </c>
      <c r="K78" s="49">
        <f>'Avg Week Bukasa-Wakiso'!K78+'Avg Week Wakiso-Bukasa'!K78</f>
        <v>0</v>
      </c>
      <c r="L78" s="49">
        <f>'Avg Week Bukasa-Wakiso'!L78+'Avg Week Wakiso-Bukasa'!L78</f>
        <v>0</v>
      </c>
      <c r="M78" s="49">
        <f>'Avg Week Bukasa-Wakiso'!M78+'Avg Week Wakiso-Bukasa'!M78</f>
        <v>9.5</v>
      </c>
      <c r="N78" s="49">
        <f>'Avg Week Bukasa-Wakiso'!N78+'Avg Week Wakiso-Bukasa'!N78</f>
        <v>0</v>
      </c>
      <c r="O78" s="15">
        <f t="shared" si="23"/>
        <v>9</v>
      </c>
      <c r="P78" s="15">
        <f t="shared" si="24"/>
        <v>18.5</v>
      </c>
      <c r="R78" s="8"/>
      <c r="T78"/>
    </row>
    <row r="79" spans="2:20" ht="23.1" customHeight="1" x14ac:dyDescent="0.25">
      <c r="B79" s="23" t="s">
        <v>119</v>
      </c>
      <c r="C79" s="49">
        <f>'Avg Week Bukasa-Wakiso'!C79+'Avg Week Wakiso-Bukasa'!C79</f>
        <v>3</v>
      </c>
      <c r="D79" s="49">
        <f>'Avg Week Bukasa-Wakiso'!D79+'Avg Week Wakiso-Bukasa'!D79</f>
        <v>1</v>
      </c>
      <c r="E79" s="49">
        <f>'Avg Week Bukasa-Wakiso'!E79+'Avg Week Wakiso-Bukasa'!E79</f>
        <v>1</v>
      </c>
      <c r="F79" s="49">
        <f>'Avg Week Bukasa-Wakiso'!F79+'Avg Week Wakiso-Bukasa'!F79</f>
        <v>0</v>
      </c>
      <c r="G79" s="49">
        <f>'Avg Week Bukasa-Wakiso'!G79+'Avg Week Wakiso-Bukasa'!G79</f>
        <v>0</v>
      </c>
      <c r="H79" s="49">
        <f>'Avg Week Bukasa-Wakiso'!H79+'Avg Week Wakiso-Bukasa'!H79</f>
        <v>0</v>
      </c>
      <c r="I79" s="49">
        <f>'Avg Week Bukasa-Wakiso'!I79+'Avg Week Wakiso-Bukasa'!I79</f>
        <v>3.5</v>
      </c>
      <c r="J79" s="49">
        <f>'Avg Week Bukasa-Wakiso'!J79+'Avg Week Wakiso-Bukasa'!J79</f>
        <v>0</v>
      </c>
      <c r="K79" s="49">
        <f>'Avg Week Bukasa-Wakiso'!K79+'Avg Week Wakiso-Bukasa'!K79</f>
        <v>0</v>
      </c>
      <c r="L79" s="49">
        <f>'Avg Week Bukasa-Wakiso'!L79+'Avg Week Wakiso-Bukasa'!L79</f>
        <v>0</v>
      </c>
      <c r="M79" s="49">
        <f>'Avg Week Bukasa-Wakiso'!M79+'Avg Week Wakiso-Bukasa'!M79</f>
        <v>5</v>
      </c>
      <c r="N79" s="49">
        <f>'Avg Week Bukasa-Wakiso'!N79+'Avg Week Wakiso-Bukasa'!N79</f>
        <v>0</v>
      </c>
      <c r="O79" s="15">
        <f t="shared" si="23"/>
        <v>8.5</v>
      </c>
      <c r="P79" s="15">
        <f t="shared" si="24"/>
        <v>13.5</v>
      </c>
      <c r="R79" s="8"/>
      <c r="T79"/>
    </row>
    <row r="80" spans="2:20" ht="23.1" customHeight="1" x14ac:dyDescent="0.25">
      <c r="B80" s="25" t="s">
        <v>120</v>
      </c>
      <c r="C80" s="49">
        <f>'Avg Week Bukasa-Wakiso'!C80+'Avg Week Wakiso-Bukasa'!C80</f>
        <v>4</v>
      </c>
      <c r="D80" s="49">
        <f>'Avg Week Bukasa-Wakiso'!D80+'Avg Week Wakiso-Bukasa'!D80</f>
        <v>1.5</v>
      </c>
      <c r="E80" s="49">
        <f>'Avg Week Bukasa-Wakiso'!E80+'Avg Week Wakiso-Bukasa'!E80</f>
        <v>0</v>
      </c>
      <c r="F80" s="49">
        <f>'Avg Week Bukasa-Wakiso'!F80+'Avg Week Wakiso-Bukasa'!F80</f>
        <v>0</v>
      </c>
      <c r="G80" s="49">
        <f>'Avg Week Bukasa-Wakiso'!G80+'Avg Week Wakiso-Bukasa'!G80</f>
        <v>0</v>
      </c>
      <c r="H80" s="49">
        <f>'Avg Week Bukasa-Wakiso'!H80+'Avg Week Wakiso-Bukasa'!H80</f>
        <v>0.5</v>
      </c>
      <c r="I80" s="49">
        <f>'Avg Week Bukasa-Wakiso'!I80+'Avg Week Wakiso-Bukasa'!I80</f>
        <v>1</v>
      </c>
      <c r="J80" s="49">
        <f>'Avg Week Bukasa-Wakiso'!J80+'Avg Week Wakiso-Bukasa'!J80</f>
        <v>0.5</v>
      </c>
      <c r="K80" s="49">
        <f>'Avg Week Bukasa-Wakiso'!K80+'Avg Week Wakiso-Bukasa'!K80</f>
        <v>0</v>
      </c>
      <c r="L80" s="49">
        <f>'Avg Week Bukasa-Wakiso'!L80+'Avg Week Wakiso-Bukasa'!L80</f>
        <v>0</v>
      </c>
      <c r="M80" s="49">
        <f>'Avg Week Bukasa-Wakiso'!M80+'Avg Week Wakiso-Bukasa'!M80</f>
        <v>2.5</v>
      </c>
      <c r="N80" s="49">
        <f>'Avg Week Bukasa-Wakiso'!N80+'Avg Week Wakiso-Bukasa'!N80</f>
        <v>0</v>
      </c>
      <c r="O80" s="15">
        <f t="shared" si="23"/>
        <v>7.5</v>
      </c>
      <c r="P80" s="15">
        <f t="shared" si="24"/>
        <v>10</v>
      </c>
      <c r="R80" s="8"/>
      <c r="T80"/>
    </row>
    <row r="81" spans="2:20" ht="23.1" customHeight="1" x14ac:dyDescent="0.25">
      <c r="B81" s="23" t="s">
        <v>121</v>
      </c>
      <c r="C81" s="49">
        <f>'Avg Week Bukasa-Wakiso'!C81+'Avg Week Wakiso-Bukasa'!C81</f>
        <v>3.5</v>
      </c>
      <c r="D81" s="49">
        <f>'Avg Week Bukasa-Wakiso'!D81+'Avg Week Wakiso-Bukasa'!D81</f>
        <v>0</v>
      </c>
      <c r="E81" s="49">
        <f>'Avg Week Bukasa-Wakiso'!E81+'Avg Week Wakiso-Bukasa'!E81</f>
        <v>2.5</v>
      </c>
      <c r="F81" s="49">
        <f>'Avg Week Bukasa-Wakiso'!F81+'Avg Week Wakiso-Bukasa'!F81</f>
        <v>0</v>
      </c>
      <c r="G81" s="49">
        <f>'Avg Week Bukasa-Wakiso'!G81+'Avg Week Wakiso-Bukasa'!G81</f>
        <v>0</v>
      </c>
      <c r="H81" s="49">
        <f>'Avg Week Bukasa-Wakiso'!H81+'Avg Week Wakiso-Bukasa'!H81</f>
        <v>0.5</v>
      </c>
      <c r="I81" s="49">
        <f>'Avg Week Bukasa-Wakiso'!I81+'Avg Week Wakiso-Bukasa'!I81</f>
        <v>0</v>
      </c>
      <c r="J81" s="49">
        <f>'Avg Week Bukasa-Wakiso'!J81+'Avg Week Wakiso-Bukasa'!J81</f>
        <v>1.5</v>
      </c>
      <c r="K81" s="49">
        <f>'Avg Week Bukasa-Wakiso'!K81+'Avg Week Wakiso-Bukasa'!K81</f>
        <v>0</v>
      </c>
      <c r="L81" s="49">
        <f>'Avg Week Bukasa-Wakiso'!L81+'Avg Week Wakiso-Bukasa'!L81</f>
        <v>0</v>
      </c>
      <c r="M81" s="49">
        <f>'Avg Week Bukasa-Wakiso'!M81+'Avg Week Wakiso-Bukasa'!M81</f>
        <v>5.5</v>
      </c>
      <c r="N81" s="49">
        <f>'Avg Week Bukasa-Wakiso'!N81+'Avg Week Wakiso-Bukasa'!N81</f>
        <v>0</v>
      </c>
      <c r="O81" s="15">
        <f t="shared" si="23"/>
        <v>8</v>
      </c>
      <c r="P81" s="15">
        <f t="shared" si="24"/>
        <v>13.5</v>
      </c>
      <c r="R81" s="8"/>
      <c r="T81"/>
    </row>
    <row r="82" spans="2:20" ht="23.1" customHeight="1" x14ac:dyDescent="0.25">
      <c r="B82" s="24" t="s">
        <v>122</v>
      </c>
      <c r="C82" s="49">
        <f>'Avg Week Bukasa-Wakiso'!C82+'Avg Week Wakiso-Bukasa'!C82</f>
        <v>3</v>
      </c>
      <c r="D82" s="49">
        <f>'Avg Week Bukasa-Wakiso'!D82+'Avg Week Wakiso-Bukasa'!D82</f>
        <v>1.5</v>
      </c>
      <c r="E82" s="49">
        <f>'Avg Week Bukasa-Wakiso'!E82+'Avg Week Wakiso-Bukasa'!E82</f>
        <v>0</v>
      </c>
      <c r="F82" s="49">
        <f>'Avg Week Bukasa-Wakiso'!F82+'Avg Week Wakiso-Bukasa'!F82</f>
        <v>0.5</v>
      </c>
      <c r="G82" s="49">
        <f>'Avg Week Bukasa-Wakiso'!G82+'Avg Week Wakiso-Bukasa'!G82</f>
        <v>0</v>
      </c>
      <c r="H82" s="49">
        <f>'Avg Week Bukasa-Wakiso'!H82+'Avg Week Wakiso-Bukasa'!H82</f>
        <v>0</v>
      </c>
      <c r="I82" s="49">
        <f>'Avg Week Bukasa-Wakiso'!I82+'Avg Week Wakiso-Bukasa'!I82</f>
        <v>0.5</v>
      </c>
      <c r="J82" s="49">
        <f>'Avg Week Bukasa-Wakiso'!J82+'Avg Week Wakiso-Bukasa'!J82</f>
        <v>0</v>
      </c>
      <c r="K82" s="49">
        <f>'Avg Week Bukasa-Wakiso'!K82+'Avg Week Wakiso-Bukasa'!K82</f>
        <v>0</v>
      </c>
      <c r="L82" s="49">
        <f>'Avg Week Bukasa-Wakiso'!L82+'Avg Week Wakiso-Bukasa'!L82</f>
        <v>0</v>
      </c>
      <c r="M82" s="49">
        <f>'Avg Week Bukasa-Wakiso'!M82+'Avg Week Wakiso-Bukasa'!M82</f>
        <v>2.5</v>
      </c>
      <c r="N82" s="49">
        <f>'Avg Week Bukasa-Wakiso'!N82+'Avg Week Wakiso-Bukasa'!N82</f>
        <v>0</v>
      </c>
      <c r="O82" s="15">
        <f t="shared" si="23"/>
        <v>5.5</v>
      </c>
      <c r="P82" s="15">
        <f t="shared" si="24"/>
        <v>8</v>
      </c>
      <c r="R82" s="8"/>
      <c r="T82"/>
    </row>
    <row r="83" spans="2:20" ht="23.1" customHeight="1" x14ac:dyDescent="0.25">
      <c r="B83" s="23" t="s">
        <v>123</v>
      </c>
      <c r="C83" s="49">
        <f>'Avg Week Bukasa-Wakiso'!C83+'Avg Week Wakiso-Bukasa'!C83</f>
        <v>2.5</v>
      </c>
      <c r="D83" s="49">
        <f>'Avg Week Bukasa-Wakiso'!D83+'Avg Week Wakiso-Bukasa'!D83</f>
        <v>0.5</v>
      </c>
      <c r="E83" s="49">
        <f>'Avg Week Bukasa-Wakiso'!E83+'Avg Week Wakiso-Bukasa'!E83</f>
        <v>1</v>
      </c>
      <c r="F83" s="49">
        <f>'Avg Week Bukasa-Wakiso'!F83+'Avg Week Wakiso-Bukasa'!F83</f>
        <v>0</v>
      </c>
      <c r="G83" s="49">
        <f>'Avg Week Bukasa-Wakiso'!G83+'Avg Week Wakiso-Bukasa'!G83</f>
        <v>0</v>
      </c>
      <c r="H83" s="49">
        <f>'Avg Week Bukasa-Wakiso'!H83+'Avg Week Wakiso-Bukasa'!H83</f>
        <v>0</v>
      </c>
      <c r="I83" s="49">
        <f>'Avg Week Bukasa-Wakiso'!I83+'Avg Week Wakiso-Bukasa'!I83</f>
        <v>0.5</v>
      </c>
      <c r="J83" s="49">
        <f>'Avg Week Bukasa-Wakiso'!J83+'Avg Week Wakiso-Bukasa'!J83</f>
        <v>1.5</v>
      </c>
      <c r="K83" s="49">
        <f>'Avg Week Bukasa-Wakiso'!K83+'Avg Week Wakiso-Bukasa'!K83</f>
        <v>0</v>
      </c>
      <c r="L83" s="49">
        <f>'Avg Week Bukasa-Wakiso'!L83+'Avg Week Wakiso-Bukasa'!L83</f>
        <v>0</v>
      </c>
      <c r="M83" s="49">
        <f>'Avg Week Bukasa-Wakiso'!M83+'Avg Week Wakiso-Bukasa'!M83</f>
        <v>4.5</v>
      </c>
      <c r="N83" s="49">
        <f>'Avg Week Bukasa-Wakiso'!N83+'Avg Week Wakiso-Bukasa'!N83</f>
        <v>0</v>
      </c>
      <c r="O83" s="15">
        <f t="shared" si="23"/>
        <v>6</v>
      </c>
      <c r="P83" s="15">
        <f t="shared" si="24"/>
        <v>10.5</v>
      </c>
      <c r="R83" s="8"/>
      <c r="T83"/>
    </row>
    <row r="84" spans="2:20" ht="23.1" customHeight="1" x14ac:dyDescent="0.25">
      <c r="B84" s="25" t="s">
        <v>124</v>
      </c>
      <c r="C84" s="49">
        <f>'Avg Week Bukasa-Wakiso'!C84+'Avg Week Wakiso-Bukasa'!C84</f>
        <v>3</v>
      </c>
      <c r="D84" s="49">
        <f>'Avg Week Bukasa-Wakiso'!D84+'Avg Week Wakiso-Bukasa'!D84</f>
        <v>2</v>
      </c>
      <c r="E84" s="49">
        <f>'Avg Week Bukasa-Wakiso'!E84+'Avg Week Wakiso-Bukasa'!E84</f>
        <v>1</v>
      </c>
      <c r="F84" s="49">
        <f>'Avg Week Bukasa-Wakiso'!F84+'Avg Week Wakiso-Bukasa'!F84</f>
        <v>0</v>
      </c>
      <c r="G84" s="49">
        <f>'Avg Week Bukasa-Wakiso'!G84+'Avg Week Wakiso-Bukasa'!G84</f>
        <v>0</v>
      </c>
      <c r="H84" s="49">
        <f>'Avg Week Bukasa-Wakiso'!H84+'Avg Week Wakiso-Bukasa'!H84</f>
        <v>0</v>
      </c>
      <c r="I84" s="49">
        <f>'Avg Week Bukasa-Wakiso'!I84+'Avg Week Wakiso-Bukasa'!I84</f>
        <v>0.5</v>
      </c>
      <c r="J84" s="49">
        <f>'Avg Week Bukasa-Wakiso'!J84+'Avg Week Wakiso-Bukasa'!J84</f>
        <v>0</v>
      </c>
      <c r="K84" s="49">
        <f>'Avg Week Bukasa-Wakiso'!K84+'Avg Week Wakiso-Bukasa'!K84</f>
        <v>0</v>
      </c>
      <c r="L84" s="49">
        <f>'Avg Week Bukasa-Wakiso'!L84+'Avg Week Wakiso-Bukasa'!L84</f>
        <v>0</v>
      </c>
      <c r="M84" s="49">
        <f>'Avg Week Bukasa-Wakiso'!M84+'Avg Week Wakiso-Bukasa'!M84</f>
        <v>4</v>
      </c>
      <c r="N84" s="49">
        <f>'Avg Week Bukasa-Wakiso'!N84+'Avg Week Wakiso-Bukasa'!N84</f>
        <v>0</v>
      </c>
      <c r="O84" s="15">
        <f t="shared" si="23"/>
        <v>6.5</v>
      </c>
      <c r="P84" s="15">
        <f t="shared" si="24"/>
        <v>10.5</v>
      </c>
      <c r="R84" s="8"/>
      <c r="T84"/>
    </row>
    <row r="85" spans="2:20" ht="23.1" customHeight="1" x14ac:dyDescent="0.25">
      <c r="B85" s="23" t="s">
        <v>125</v>
      </c>
      <c r="C85" s="49">
        <f>'Avg Week Bukasa-Wakiso'!C85+'Avg Week Wakiso-Bukasa'!C85</f>
        <v>1</v>
      </c>
      <c r="D85" s="49">
        <f>'Avg Week Bukasa-Wakiso'!D85+'Avg Week Wakiso-Bukasa'!D85</f>
        <v>0.5</v>
      </c>
      <c r="E85" s="49">
        <f>'Avg Week Bukasa-Wakiso'!E85+'Avg Week Wakiso-Bukasa'!E85</f>
        <v>0</v>
      </c>
      <c r="F85" s="49">
        <f>'Avg Week Bukasa-Wakiso'!F85+'Avg Week Wakiso-Bukasa'!F85</f>
        <v>0</v>
      </c>
      <c r="G85" s="49">
        <f>'Avg Week Bukasa-Wakiso'!G85+'Avg Week Wakiso-Bukasa'!G85</f>
        <v>0</v>
      </c>
      <c r="H85" s="49">
        <f>'Avg Week Bukasa-Wakiso'!H85+'Avg Week Wakiso-Bukasa'!H85</f>
        <v>0</v>
      </c>
      <c r="I85" s="49">
        <f>'Avg Week Bukasa-Wakiso'!I85+'Avg Week Wakiso-Bukasa'!I85</f>
        <v>0</v>
      </c>
      <c r="J85" s="49">
        <f>'Avg Week Bukasa-Wakiso'!J85+'Avg Week Wakiso-Bukasa'!J85</f>
        <v>0</v>
      </c>
      <c r="K85" s="49">
        <f>'Avg Week Bukasa-Wakiso'!K85+'Avg Week Wakiso-Bukasa'!K85</f>
        <v>0</v>
      </c>
      <c r="L85" s="49">
        <f>'Avg Week Bukasa-Wakiso'!L85+'Avg Week Wakiso-Bukasa'!L85</f>
        <v>0</v>
      </c>
      <c r="M85" s="49">
        <f>'Avg Week Bukasa-Wakiso'!M85+'Avg Week Wakiso-Bukasa'!M85</f>
        <v>2.5</v>
      </c>
      <c r="N85" s="49">
        <f>'Avg Week Bukasa-Wakiso'!N85+'Avg Week Wakiso-Bukasa'!N85</f>
        <v>0</v>
      </c>
      <c r="O85" s="15">
        <f t="shared" si="23"/>
        <v>1.5</v>
      </c>
      <c r="P85" s="15">
        <f t="shared" si="24"/>
        <v>4</v>
      </c>
      <c r="R85" s="8"/>
      <c r="T85"/>
    </row>
    <row r="86" spans="2:20" ht="23.1" customHeight="1" x14ac:dyDescent="0.25">
      <c r="B86" s="24" t="s">
        <v>126</v>
      </c>
      <c r="C86" s="49">
        <f>'Avg Week Bukasa-Wakiso'!C86+'Avg Week Wakiso-Bukasa'!C86</f>
        <v>1.5</v>
      </c>
      <c r="D86" s="49">
        <f>'Avg Week Bukasa-Wakiso'!D86+'Avg Week Wakiso-Bukasa'!D86</f>
        <v>0</v>
      </c>
      <c r="E86" s="49">
        <f>'Avg Week Bukasa-Wakiso'!E86+'Avg Week Wakiso-Bukasa'!E86</f>
        <v>1</v>
      </c>
      <c r="F86" s="49">
        <f>'Avg Week Bukasa-Wakiso'!F86+'Avg Week Wakiso-Bukasa'!F86</f>
        <v>0</v>
      </c>
      <c r="G86" s="49">
        <f>'Avg Week Bukasa-Wakiso'!G86+'Avg Week Wakiso-Bukasa'!G86</f>
        <v>0</v>
      </c>
      <c r="H86" s="49">
        <f>'Avg Week Bukasa-Wakiso'!H86+'Avg Week Wakiso-Bukasa'!H86</f>
        <v>0</v>
      </c>
      <c r="I86" s="49">
        <f>'Avg Week Bukasa-Wakiso'!I86+'Avg Week Wakiso-Bukasa'!I86</f>
        <v>0.5</v>
      </c>
      <c r="J86" s="49">
        <f>'Avg Week Bukasa-Wakiso'!J86+'Avg Week Wakiso-Bukasa'!J86</f>
        <v>0.5</v>
      </c>
      <c r="K86" s="49">
        <f>'Avg Week Bukasa-Wakiso'!K86+'Avg Week Wakiso-Bukasa'!K86</f>
        <v>0</v>
      </c>
      <c r="L86" s="49">
        <f>'Avg Week Bukasa-Wakiso'!L86+'Avg Week Wakiso-Bukasa'!L86</f>
        <v>0</v>
      </c>
      <c r="M86" s="49">
        <f>'Avg Week Bukasa-Wakiso'!M86+'Avg Week Wakiso-Bukasa'!M86</f>
        <v>3</v>
      </c>
      <c r="N86" s="49">
        <f>'Avg Week Bukasa-Wakiso'!N86+'Avg Week Wakiso-Bukasa'!N86</f>
        <v>0</v>
      </c>
      <c r="O86" s="15">
        <f t="shared" si="23"/>
        <v>3.5</v>
      </c>
      <c r="P86" s="15">
        <f t="shared" si="24"/>
        <v>6.5</v>
      </c>
      <c r="R86" s="8"/>
      <c r="T86"/>
    </row>
    <row r="87" spans="2:20" ht="23.1" customHeight="1" x14ac:dyDescent="0.25">
      <c r="B87" s="23" t="s">
        <v>127</v>
      </c>
      <c r="C87" s="49">
        <f>'Avg Week Bukasa-Wakiso'!C87+'Avg Week Wakiso-Bukasa'!C87</f>
        <v>1</v>
      </c>
      <c r="D87" s="49">
        <f>'Avg Week Bukasa-Wakiso'!D87+'Avg Week Wakiso-Bukasa'!D87</f>
        <v>0.5</v>
      </c>
      <c r="E87" s="49">
        <f>'Avg Week Bukasa-Wakiso'!E87+'Avg Week Wakiso-Bukasa'!E87</f>
        <v>0.5</v>
      </c>
      <c r="F87" s="49">
        <f>'Avg Week Bukasa-Wakiso'!F87+'Avg Week Wakiso-Bukasa'!F87</f>
        <v>0</v>
      </c>
      <c r="G87" s="49">
        <f>'Avg Week Bukasa-Wakiso'!G87+'Avg Week Wakiso-Bukasa'!G87</f>
        <v>0</v>
      </c>
      <c r="H87" s="49">
        <f>'Avg Week Bukasa-Wakiso'!H87+'Avg Week Wakiso-Bukasa'!H87</f>
        <v>0</v>
      </c>
      <c r="I87" s="49">
        <f>'Avg Week Bukasa-Wakiso'!I87+'Avg Week Wakiso-Bukasa'!I87</f>
        <v>0.5</v>
      </c>
      <c r="J87" s="49">
        <f>'Avg Week Bukasa-Wakiso'!J87+'Avg Week Wakiso-Bukasa'!J87</f>
        <v>0</v>
      </c>
      <c r="K87" s="49">
        <f>'Avg Week Bukasa-Wakiso'!K87+'Avg Week Wakiso-Bukasa'!K87</f>
        <v>0</v>
      </c>
      <c r="L87" s="49">
        <f>'Avg Week Bukasa-Wakiso'!L87+'Avg Week Wakiso-Bukasa'!L87</f>
        <v>0</v>
      </c>
      <c r="M87" s="49">
        <f>'Avg Week Bukasa-Wakiso'!M87+'Avg Week Wakiso-Bukasa'!M87</f>
        <v>1</v>
      </c>
      <c r="N87" s="49">
        <f>'Avg Week Bukasa-Wakiso'!N87+'Avg Week Wakiso-Bukasa'!N87</f>
        <v>0</v>
      </c>
      <c r="O87" s="15">
        <f t="shared" si="23"/>
        <v>2.5</v>
      </c>
      <c r="P87" s="15">
        <f t="shared" si="24"/>
        <v>3.5</v>
      </c>
      <c r="R87" s="8"/>
      <c r="T87"/>
    </row>
    <row r="88" spans="2:20" ht="23.1" customHeight="1" x14ac:dyDescent="0.25">
      <c r="B88" s="25" t="s">
        <v>128</v>
      </c>
      <c r="C88" s="49">
        <f>'Avg Week Bukasa-Wakiso'!C88+'Avg Week Wakiso-Bukasa'!C88</f>
        <v>0.5</v>
      </c>
      <c r="D88" s="49">
        <f>'Avg Week Bukasa-Wakiso'!D88+'Avg Week Wakiso-Bukasa'!D88</f>
        <v>0</v>
      </c>
      <c r="E88" s="49">
        <f>'Avg Week Bukasa-Wakiso'!E88+'Avg Week Wakiso-Bukasa'!E88</f>
        <v>0</v>
      </c>
      <c r="F88" s="49">
        <f>'Avg Week Bukasa-Wakiso'!F88+'Avg Week Wakiso-Bukasa'!F88</f>
        <v>0</v>
      </c>
      <c r="G88" s="49">
        <f>'Avg Week Bukasa-Wakiso'!G88+'Avg Week Wakiso-Bukasa'!G88</f>
        <v>0</v>
      </c>
      <c r="H88" s="49">
        <f>'Avg Week Bukasa-Wakiso'!H88+'Avg Week Wakiso-Bukasa'!H88</f>
        <v>0</v>
      </c>
      <c r="I88" s="49">
        <f>'Avg Week Bukasa-Wakiso'!I88+'Avg Week Wakiso-Bukasa'!I88</f>
        <v>0</v>
      </c>
      <c r="J88" s="49">
        <f>'Avg Week Bukasa-Wakiso'!J88+'Avg Week Wakiso-Bukasa'!J88</f>
        <v>0.5</v>
      </c>
      <c r="K88" s="49">
        <f>'Avg Week Bukasa-Wakiso'!K88+'Avg Week Wakiso-Bukasa'!K88</f>
        <v>0</v>
      </c>
      <c r="L88" s="49">
        <f>'Avg Week Bukasa-Wakiso'!L88+'Avg Week Wakiso-Bukasa'!L88</f>
        <v>0</v>
      </c>
      <c r="M88" s="49">
        <f>'Avg Week Bukasa-Wakiso'!M88+'Avg Week Wakiso-Bukasa'!M88</f>
        <v>1</v>
      </c>
      <c r="N88" s="49">
        <f>'Avg Week Bukasa-Wakiso'!N88+'Avg Week Wakiso-Bukasa'!N88</f>
        <v>0</v>
      </c>
      <c r="O88" s="15">
        <f t="shared" si="23"/>
        <v>1</v>
      </c>
      <c r="P88" s="15">
        <f t="shared" si="24"/>
        <v>2</v>
      </c>
      <c r="R88" s="8"/>
      <c r="T88"/>
    </row>
    <row r="89" spans="2:20" ht="23.1" customHeight="1" x14ac:dyDescent="0.25">
      <c r="B89" s="23" t="s">
        <v>129</v>
      </c>
      <c r="C89" s="49">
        <f>'Avg Week Bukasa-Wakiso'!C89+'Avg Week Wakiso-Bukasa'!C89</f>
        <v>0</v>
      </c>
      <c r="D89" s="49">
        <f>'Avg Week Bukasa-Wakiso'!D89+'Avg Week Wakiso-Bukasa'!D89</f>
        <v>0.5</v>
      </c>
      <c r="E89" s="49">
        <f>'Avg Week Bukasa-Wakiso'!E89+'Avg Week Wakiso-Bukasa'!E89</f>
        <v>1</v>
      </c>
      <c r="F89" s="49">
        <f>'Avg Week Bukasa-Wakiso'!F89+'Avg Week Wakiso-Bukasa'!F89</f>
        <v>0</v>
      </c>
      <c r="G89" s="49">
        <f>'Avg Week Bukasa-Wakiso'!G89+'Avg Week Wakiso-Bukasa'!G89</f>
        <v>0</v>
      </c>
      <c r="H89" s="49">
        <f>'Avg Week Bukasa-Wakiso'!H89+'Avg Week Wakiso-Bukasa'!H89</f>
        <v>0</v>
      </c>
      <c r="I89" s="49">
        <f>'Avg Week Bukasa-Wakiso'!I89+'Avg Week Wakiso-Bukasa'!I89</f>
        <v>0</v>
      </c>
      <c r="J89" s="49">
        <f>'Avg Week Bukasa-Wakiso'!J89+'Avg Week Wakiso-Bukasa'!J89</f>
        <v>0.5</v>
      </c>
      <c r="K89" s="49">
        <f>'Avg Week Bukasa-Wakiso'!K89+'Avg Week Wakiso-Bukasa'!K89</f>
        <v>0</v>
      </c>
      <c r="L89" s="49">
        <f>'Avg Week Bukasa-Wakiso'!L89+'Avg Week Wakiso-Bukasa'!L89</f>
        <v>0</v>
      </c>
      <c r="M89" s="49">
        <f>'Avg Week Bukasa-Wakiso'!M89+'Avg Week Wakiso-Bukasa'!M89</f>
        <v>0.5</v>
      </c>
      <c r="N89" s="49">
        <f>'Avg Week Bukasa-Wakiso'!N89+'Avg Week Wakiso-Bukasa'!N89</f>
        <v>0</v>
      </c>
      <c r="O89" s="15">
        <f t="shared" si="23"/>
        <v>2</v>
      </c>
      <c r="P89" s="15">
        <f t="shared" si="24"/>
        <v>2.5</v>
      </c>
      <c r="R89" s="8"/>
      <c r="T89"/>
    </row>
    <row r="90" spans="2:20" ht="23.1" customHeight="1" x14ac:dyDescent="0.25">
      <c r="B90" s="24" t="s">
        <v>130</v>
      </c>
      <c r="C90" s="49">
        <f>'Avg Week Bukasa-Wakiso'!C90+'Avg Week Wakiso-Bukasa'!C90</f>
        <v>0</v>
      </c>
      <c r="D90" s="49">
        <f>'Avg Week Bukasa-Wakiso'!D90+'Avg Week Wakiso-Bukasa'!D90</f>
        <v>0</v>
      </c>
      <c r="E90" s="49">
        <f>'Avg Week Bukasa-Wakiso'!E90+'Avg Week Wakiso-Bukasa'!E90</f>
        <v>0</v>
      </c>
      <c r="F90" s="49">
        <f>'Avg Week Bukasa-Wakiso'!F90+'Avg Week Wakiso-Bukasa'!F90</f>
        <v>0</v>
      </c>
      <c r="G90" s="49">
        <f>'Avg Week Bukasa-Wakiso'!G90+'Avg Week Wakiso-Bukasa'!G90</f>
        <v>0</v>
      </c>
      <c r="H90" s="49">
        <f>'Avg Week Bukasa-Wakiso'!H90+'Avg Week Wakiso-Bukasa'!H90</f>
        <v>0</v>
      </c>
      <c r="I90" s="49">
        <f>'Avg Week Bukasa-Wakiso'!I90+'Avg Week Wakiso-Bukasa'!I90</f>
        <v>0</v>
      </c>
      <c r="J90" s="49">
        <f>'Avg Week Bukasa-Wakiso'!J90+'Avg Week Wakiso-Bukasa'!J90</f>
        <v>0</v>
      </c>
      <c r="K90" s="49">
        <f>'Avg Week Bukasa-Wakiso'!K90+'Avg Week Wakiso-Bukasa'!K90</f>
        <v>0.5</v>
      </c>
      <c r="L90" s="49">
        <f>'Avg Week Bukasa-Wakiso'!L90+'Avg Week Wakiso-Bukasa'!L90</f>
        <v>0</v>
      </c>
      <c r="M90" s="49">
        <f>'Avg Week Bukasa-Wakiso'!M90+'Avg Week Wakiso-Bukasa'!M90</f>
        <v>2</v>
      </c>
      <c r="N90" s="49">
        <f>'Avg Week Bukasa-Wakiso'!N90+'Avg Week Wakiso-Bukasa'!N90</f>
        <v>0</v>
      </c>
      <c r="O90" s="15">
        <f t="shared" si="23"/>
        <v>0.5</v>
      </c>
      <c r="P90" s="15">
        <f t="shared" si="24"/>
        <v>2.5</v>
      </c>
      <c r="R90" s="8"/>
      <c r="T90"/>
    </row>
    <row r="91" spans="2:20" ht="23.1" customHeight="1" x14ac:dyDescent="0.25">
      <c r="B91" s="23" t="s">
        <v>131</v>
      </c>
      <c r="C91" s="49">
        <f>'Avg Week Bukasa-Wakiso'!C91+'Avg Week Wakiso-Bukasa'!C91</f>
        <v>1</v>
      </c>
      <c r="D91" s="49">
        <f>'Avg Week Bukasa-Wakiso'!D91+'Avg Week Wakiso-Bukasa'!D91</f>
        <v>0</v>
      </c>
      <c r="E91" s="49">
        <f>'Avg Week Bukasa-Wakiso'!E91+'Avg Week Wakiso-Bukasa'!E91</f>
        <v>0</v>
      </c>
      <c r="F91" s="49">
        <f>'Avg Week Bukasa-Wakiso'!F91+'Avg Week Wakiso-Bukasa'!F91</f>
        <v>0</v>
      </c>
      <c r="G91" s="49">
        <f>'Avg Week Bukasa-Wakiso'!G91+'Avg Week Wakiso-Bukasa'!G91</f>
        <v>0</v>
      </c>
      <c r="H91" s="49">
        <f>'Avg Week Bukasa-Wakiso'!H91+'Avg Week Wakiso-Bukasa'!H91</f>
        <v>0</v>
      </c>
      <c r="I91" s="49">
        <f>'Avg Week Bukasa-Wakiso'!I91+'Avg Week Wakiso-Bukasa'!I91</f>
        <v>0</v>
      </c>
      <c r="J91" s="49">
        <f>'Avg Week Bukasa-Wakiso'!J91+'Avg Week Wakiso-Bukasa'!J91</f>
        <v>0</v>
      </c>
      <c r="K91" s="49">
        <f>'Avg Week Bukasa-Wakiso'!K91+'Avg Week Wakiso-Bukasa'!K91</f>
        <v>0</v>
      </c>
      <c r="L91" s="49">
        <f>'Avg Week Bukasa-Wakiso'!L91+'Avg Week Wakiso-Bukasa'!L91</f>
        <v>0</v>
      </c>
      <c r="M91" s="49">
        <f>'Avg Week Bukasa-Wakiso'!M91+'Avg Week Wakiso-Bukasa'!M91</f>
        <v>0.5</v>
      </c>
      <c r="N91" s="49">
        <f>'Avg Week Bukasa-Wakiso'!N91+'Avg Week Wakiso-Bukasa'!N91</f>
        <v>0</v>
      </c>
      <c r="O91" s="15">
        <f t="shared" si="23"/>
        <v>1</v>
      </c>
      <c r="P91" s="15">
        <f t="shared" si="24"/>
        <v>1.5</v>
      </c>
      <c r="R91" s="8"/>
      <c r="T91"/>
    </row>
    <row r="92" spans="2:20" ht="23.1" customHeight="1" x14ac:dyDescent="0.25">
      <c r="B92" s="25" t="s">
        <v>132</v>
      </c>
      <c r="C92" s="49">
        <f>'Avg Week Bukasa-Wakiso'!C92+'Avg Week Wakiso-Bukasa'!C92</f>
        <v>0</v>
      </c>
      <c r="D92" s="49">
        <f>'Avg Week Bukasa-Wakiso'!D92+'Avg Week Wakiso-Bukasa'!D92</f>
        <v>0</v>
      </c>
      <c r="E92" s="49">
        <f>'Avg Week Bukasa-Wakiso'!E92+'Avg Week Wakiso-Bukasa'!E92</f>
        <v>0.5</v>
      </c>
      <c r="F92" s="49">
        <f>'Avg Week Bukasa-Wakiso'!F92+'Avg Week Wakiso-Bukasa'!F92</f>
        <v>0</v>
      </c>
      <c r="G92" s="49">
        <f>'Avg Week Bukasa-Wakiso'!G92+'Avg Week Wakiso-Bukasa'!G92</f>
        <v>0</v>
      </c>
      <c r="H92" s="49">
        <f>'Avg Week Bukasa-Wakiso'!H92+'Avg Week Wakiso-Bukasa'!H92</f>
        <v>0</v>
      </c>
      <c r="I92" s="49">
        <f>'Avg Week Bukasa-Wakiso'!I92+'Avg Week Wakiso-Bukasa'!I92</f>
        <v>0</v>
      </c>
      <c r="J92" s="49">
        <f>'Avg Week Bukasa-Wakiso'!J92+'Avg Week Wakiso-Bukasa'!J92</f>
        <v>0</v>
      </c>
      <c r="K92" s="49">
        <f>'Avg Week Bukasa-Wakiso'!K92+'Avg Week Wakiso-Bukasa'!K92</f>
        <v>0</v>
      </c>
      <c r="L92" s="49">
        <f>'Avg Week Bukasa-Wakiso'!L92+'Avg Week Wakiso-Bukasa'!L92</f>
        <v>0</v>
      </c>
      <c r="M92" s="49">
        <f>'Avg Week Bukasa-Wakiso'!M92+'Avg Week Wakiso-Bukasa'!M92</f>
        <v>0.5</v>
      </c>
      <c r="N92" s="49">
        <f>'Avg Week Bukasa-Wakiso'!N92+'Avg Week Wakiso-Bukasa'!N92</f>
        <v>0</v>
      </c>
      <c r="O92" s="15">
        <f t="shared" si="23"/>
        <v>0.5</v>
      </c>
      <c r="P92" s="15">
        <f t="shared" si="24"/>
        <v>1</v>
      </c>
      <c r="R92" s="8"/>
      <c r="T92"/>
    </row>
    <row r="93" spans="2:20" ht="23.1" customHeight="1" x14ac:dyDescent="0.25">
      <c r="B93" s="23" t="s">
        <v>133</v>
      </c>
      <c r="C93" s="49">
        <f>'Avg Week Bukasa-Wakiso'!C93+'Avg Week Wakiso-Bukasa'!C93</f>
        <v>1</v>
      </c>
      <c r="D93" s="49">
        <f>'Avg Week Bukasa-Wakiso'!D93+'Avg Week Wakiso-Bukasa'!D93</f>
        <v>0</v>
      </c>
      <c r="E93" s="49">
        <f>'Avg Week Bukasa-Wakiso'!E93+'Avg Week Wakiso-Bukasa'!E93</f>
        <v>0</v>
      </c>
      <c r="F93" s="49">
        <f>'Avg Week Bukasa-Wakiso'!F93+'Avg Week Wakiso-Bukasa'!F93</f>
        <v>0</v>
      </c>
      <c r="G93" s="49">
        <f>'Avg Week Bukasa-Wakiso'!G93+'Avg Week Wakiso-Bukasa'!G93</f>
        <v>0</v>
      </c>
      <c r="H93" s="49">
        <f>'Avg Week Bukasa-Wakiso'!H93+'Avg Week Wakiso-Bukasa'!H93</f>
        <v>0</v>
      </c>
      <c r="I93" s="49">
        <f>'Avg Week Bukasa-Wakiso'!I93+'Avg Week Wakiso-Bukasa'!I93</f>
        <v>0.5</v>
      </c>
      <c r="J93" s="49">
        <f>'Avg Week Bukasa-Wakiso'!J93+'Avg Week Wakiso-Bukasa'!J93</f>
        <v>0</v>
      </c>
      <c r="K93" s="49">
        <f>'Avg Week Bukasa-Wakiso'!K93+'Avg Week Wakiso-Bukasa'!K93</f>
        <v>0</v>
      </c>
      <c r="L93" s="49">
        <f>'Avg Week Bukasa-Wakiso'!L93+'Avg Week Wakiso-Bukasa'!L93</f>
        <v>0</v>
      </c>
      <c r="M93" s="49">
        <f>'Avg Week Bukasa-Wakiso'!M93+'Avg Week Wakiso-Bukasa'!M93</f>
        <v>0.5</v>
      </c>
      <c r="N93" s="49">
        <f>'Avg Week Bukasa-Wakiso'!N93+'Avg Week Wakiso-Bukasa'!N93</f>
        <v>0</v>
      </c>
      <c r="O93" s="15">
        <f t="shared" si="23"/>
        <v>1.5</v>
      </c>
      <c r="P93" s="15">
        <f t="shared" si="24"/>
        <v>2</v>
      </c>
      <c r="R93" s="8"/>
      <c r="T93"/>
    </row>
    <row r="94" spans="2:20" ht="23.1" customHeight="1" x14ac:dyDescent="0.25">
      <c r="B94" s="24" t="s">
        <v>134</v>
      </c>
      <c r="C94" s="49">
        <f>'Avg Week Bukasa-Wakiso'!C94+'Avg Week Wakiso-Bukasa'!C94</f>
        <v>2</v>
      </c>
      <c r="D94" s="49">
        <f>'Avg Week Bukasa-Wakiso'!D94+'Avg Week Wakiso-Bukasa'!D94</f>
        <v>0</v>
      </c>
      <c r="E94" s="49">
        <f>'Avg Week Bukasa-Wakiso'!E94+'Avg Week Wakiso-Bukasa'!E94</f>
        <v>0.5</v>
      </c>
      <c r="F94" s="49">
        <f>'Avg Week Bukasa-Wakiso'!F94+'Avg Week Wakiso-Bukasa'!F94</f>
        <v>0</v>
      </c>
      <c r="G94" s="49">
        <f>'Avg Week Bukasa-Wakiso'!G94+'Avg Week Wakiso-Bukasa'!G94</f>
        <v>0</v>
      </c>
      <c r="H94" s="49">
        <f>'Avg Week Bukasa-Wakiso'!H94+'Avg Week Wakiso-Bukasa'!H94</f>
        <v>0</v>
      </c>
      <c r="I94" s="49">
        <f>'Avg Week Bukasa-Wakiso'!I94+'Avg Week Wakiso-Bukasa'!I94</f>
        <v>1</v>
      </c>
      <c r="J94" s="49">
        <f>'Avg Week Bukasa-Wakiso'!J94+'Avg Week Wakiso-Bukasa'!J94</f>
        <v>0</v>
      </c>
      <c r="K94" s="49">
        <f>'Avg Week Bukasa-Wakiso'!K94+'Avg Week Wakiso-Bukasa'!K94</f>
        <v>0.5</v>
      </c>
      <c r="L94" s="49">
        <f>'Avg Week Bukasa-Wakiso'!L94+'Avg Week Wakiso-Bukasa'!L94</f>
        <v>0</v>
      </c>
      <c r="M94" s="49">
        <f>'Avg Week Bukasa-Wakiso'!M94+'Avg Week Wakiso-Bukasa'!M94</f>
        <v>2</v>
      </c>
      <c r="N94" s="49">
        <f>'Avg Week Bukasa-Wakiso'!N94+'Avg Week Wakiso-Bukasa'!N94</f>
        <v>0</v>
      </c>
      <c r="O94" s="15">
        <f t="shared" si="23"/>
        <v>4</v>
      </c>
      <c r="P94" s="15">
        <f t="shared" si="24"/>
        <v>6</v>
      </c>
      <c r="R94" s="8"/>
      <c r="T94"/>
    </row>
    <row r="95" spans="2:20" ht="23.1" customHeight="1" x14ac:dyDescent="0.25">
      <c r="B95" s="23" t="s">
        <v>135</v>
      </c>
      <c r="C95" s="49">
        <f>'Avg Week Bukasa-Wakiso'!C95+'Avg Week Wakiso-Bukasa'!C95</f>
        <v>0.5</v>
      </c>
      <c r="D95" s="49">
        <f>'Avg Week Bukasa-Wakiso'!D95+'Avg Week Wakiso-Bukasa'!D95</f>
        <v>0</v>
      </c>
      <c r="E95" s="49">
        <f>'Avg Week Bukasa-Wakiso'!E95+'Avg Week Wakiso-Bukasa'!E95</f>
        <v>0</v>
      </c>
      <c r="F95" s="49">
        <f>'Avg Week Bukasa-Wakiso'!F95+'Avg Week Wakiso-Bukasa'!F95</f>
        <v>0</v>
      </c>
      <c r="G95" s="49">
        <f>'Avg Week Bukasa-Wakiso'!G95+'Avg Week Wakiso-Bukasa'!G95</f>
        <v>0</v>
      </c>
      <c r="H95" s="49">
        <f>'Avg Week Bukasa-Wakiso'!H95+'Avg Week Wakiso-Bukasa'!H95</f>
        <v>0</v>
      </c>
      <c r="I95" s="49">
        <f>'Avg Week Bukasa-Wakiso'!I95+'Avg Week Wakiso-Bukasa'!I95</f>
        <v>0</v>
      </c>
      <c r="J95" s="49">
        <f>'Avg Week Bukasa-Wakiso'!J95+'Avg Week Wakiso-Bukasa'!J95</f>
        <v>0</v>
      </c>
      <c r="K95" s="49">
        <f>'Avg Week Bukasa-Wakiso'!K95+'Avg Week Wakiso-Bukasa'!K95</f>
        <v>0.5</v>
      </c>
      <c r="L95" s="49">
        <f>'Avg Week Bukasa-Wakiso'!L95+'Avg Week Wakiso-Bukasa'!L95</f>
        <v>0</v>
      </c>
      <c r="M95" s="49">
        <f>'Avg Week Bukasa-Wakiso'!M95+'Avg Week Wakiso-Bukasa'!M95</f>
        <v>0.5</v>
      </c>
      <c r="N95" s="49">
        <f>'Avg Week Bukasa-Wakiso'!N95+'Avg Week Wakiso-Bukasa'!N95</f>
        <v>0</v>
      </c>
      <c r="O95" s="15">
        <f t="shared" si="23"/>
        <v>1</v>
      </c>
      <c r="P95" s="15">
        <f t="shared" si="24"/>
        <v>1.5</v>
      </c>
      <c r="R95" s="8"/>
      <c r="T95"/>
    </row>
    <row r="96" spans="2:20" ht="23.1" customHeight="1" x14ac:dyDescent="0.25">
      <c r="B96" s="25" t="s">
        <v>136</v>
      </c>
      <c r="C96" s="49">
        <f>'Avg Week Bukasa-Wakiso'!C96+'Avg Week Wakiso-Bukasa'!C96</f>
        <v>1</v>
      </c>
      <c r="D96" s="49">
        <f>'Avg Week Bukasa-Wakiso'!D96+'Avg Week Wakiso-Bukasa'!D96</f>
        <v>0.5</v>
      </c>
      <c r="E96" s="49">
        <f>'Avg Week Bukasa-Wakiso'!E96+'Avg Week Wakiso-Bukasa'!E96</f>
        <v>0.5</v>
      </c>
      <c r="F96" s="49">
        <f>'Avg Week Bukasa-Wakiso'!F96+'Avg Week Wakiso-Bukasa'!F96</f>
        <v>0</v>
      </c>
      <c r="G96" s="49">
        <f>'Avg Week Bukasa-Wakiso'!G96+'Avg Week Wakiso-Bukasa'!G96</f>
        <v>0</v>
      </c>
      <c r="H96" s="49">
        <f>'Avg Week Bukasa-Wakiso'!H96+'Avg Week Wakiso-Bukasa'!H96</f>
        <v>0</v>
      </c>
      <c r="I96" s="49">
        <f>'Avg Week Bukasa-Wakiso'!I96+'Avg Week Wakiso-Bukasa'!I96</f>
        <v>0</v>
      </c>
      <c r="J96" s="49">
        <f>'Avg Week Bukasa-Wakiso'!J96+'Avg Week Wakiso-Bukasa'!J96</f>
        <v>0</v>
      </c>
      <c r="K96" s="49">
        <f>'Avg Week Bukasa-Wakiso'!K96+'Avg Week Wakiso-Bukasa'!K96</f>
        <v>0</v>
      </c>
      <c r="L96" s="49">
        <f>'Avg Week Bukasa-Wakiso'!L96+'Avg Week Wakiso-Bukasa'!L96</f>
        <v>0</v>
      </c>
      <c r="M96" s="49">
        <f>'Avg Week Bukasa-Wakiso'!M96+'Avg Week Wakiso-Bukasa'!M96</f>
        <v>0.5</v>
      </c>
      <c r="N96" s="49">
        <f>'Avg Week Bukasa-Wakiso'!N96+'Avg Week Wakiso-Bukasa'!N96</f>
        <v>0</v>
      </c>
      <c r="O96" s="15">
        <f t="shared" si="23"/>
        <v>2</v>
      </c>
      <c r="P96" s="15">
        <f t="shared" si="24"/>
        <v>2.5</v>
      </c>
      <c r="R96" s="8"/>
      <c r="T96"/>
    </row>
    <row r="97" spans="2:20" ht="23.1" customHeight="1" x14ac:dyDescent="0.25">
      <c r="B97" s="23" t="s">
        <v>137</v>
      </c>
      <c r="C97" s="49">
        <f>'Avg Week Bukasa-Wakiso'!C97+'Avg Week Wakiso-Bukasa'!C97</f>
        <v>2</v>
      </c>
      <c r="D97" s="49">
        <f>'Avg Week Bukasa-Wakiso'!D97+'Avg Week Wakiso-Bukasa'!D97</f>
        <v>0</v>
      </c>
      <c r="E97" s="49">
        <f>'Avg Week Bukasa-Wakiso'!E97+'Avg Week Wakiso-Bukasa'!E97</f>
        <v>1.5</v>
      </c>
      <c r="F97" s="49">
        <f>'Avg Week Bukasa-Wakiso'!F97+'Avg Week Wakiso-Bukasa'!F97</f>
        <v>1.5</v>
      </c>
      <c r="G97" s="49">
        <f>'Avg Week Bukasa-Wakiso'!G97+'Avg Week Wakiso-Bukasa'!G97</f>
        <v>0</v>
      </c>
      <c r="H97" s="49">
        <f>'Avg Week Bukasa-Wakiso'!H97+'Avg Week Wakiso-Bukasa'!H97</f>
        <v>0</v>
      </c>
      <c r="I97" s="49">
        <f>'Avg Week Bukasa-Wakiso'!I97+'Avg Week Wakiso-Bukasa'!I97</f>
        <v>0</v>
      </c>
      <c r="J97" s="49">
        <f>'Avg Week Bukasa-Wakiso'!J97+'Avg Week Wakiso-Bukasa'!J97</f>
        <v>0</v>
      </c>
      <c r="K97" s="49">
        <f>'Avg Week Bukasa-Wakiso'!K97+'Avg Week Wakiso-Bukasa'!K97</f>
        <v>0</v>
      </c>
      <c r="L97" s="49">
        <f>'Avg Week Bukasa-Wakiso'!L97+'Avg Week Wakiso-Bukasa'!L97</f>
        <v>0</v>
      </c>
      <c r="M97" s="49">
        <f>'Avg Week Bukasa-Wakiso'!M97+'Avg Week Wakiso-Bukasa'!M97</f>
        <v>1</v>
      </c>
      <c r="N97" s="49">
        <f>'Avg Week Bukasa-Wakiso'!N97+'Avg Week Wakiso-Bukasa'!N97</f>
        <v>0</v>
      </c>
      <c r="O97" s="15">
        <f t="shared" si="23"/>
        <v>5</v>
      </c>
      <c r="P97" s="15">
        <f t="shared" si="24"/>
        <v>6</v>
      </c>
      <c r="R97" s="8"/>
      <c r="T97"/>
    </row>
    <row r="98" spans="2:20" ht="23.1" customHeight="1" x14ac:dyDescent="0.25">
      <c r="B98" s="24" t="s">
        <v>138</v>
      </c>
      <c r="C98" s="49">
        <f>'Avg Week Bukasa-Wakiso'!C98+'Avg Week Wakiso-Bukasa'!C98</f>
        <v>3.5</v>
      </c>
      <c r="D98" s="49">
        <f>'Avg Week Bukasa-Wakiso'!D98+'Avg Week Wakiso-Bukasa'!D98</f>
        <v>2</v>
      </c>
      <c r="E98" s="49">
        <f>'Avg Week Bukasa-Wakiso'!E98+'Avg Week Wakiso-Bukasa'!E98</f>
        <v>1</v>
      </c>
      <c r="F98" s="49">
        <f>'Avg Week Bukasa-Wakiso'!F98+'Avg Week Wakiso-Bukasa'!F98</f>
        <v>0.5</v>
      </c>
      <c r="G98" s="49">
        <f>'Avg Week Bukasa-Wakiso'!G98+'Avg Week Wakiso-Bukasa'!G98</f>
        <v>0</v>
      </c>
      <c r="H98" s="49">
        <f>'Avg Week Bukasa-Wakiso'!H98+'Avg Week Wakiso-Bukasa'!H98</f>
        <v>0</v>
      </c>
      <c r="I98" s="49">
        <f>'Avg Week Bukasa-Wakiso'!I98+'Avg Week Wakiso-Bukasa'!I98</f>
        <v>0.5</v>
      </c>
      <c r="J98" s="49">
        <f>'Avg Week Bukasa-Wakiso'!J98+'Avg Week Wakiso-Bukasa'!J98</f>
        <v>0</v>
      </c>
      <c r="K98" s="49">
        <f>'Avg Week Bukasa-Wakiso'!K98+'Avg Week Wakiso-Bukasa'!K98</f>
        <v>0.5</v>
      </c>
      <c r="L98" s="49">
        <f>'Avg Week Bukasa-Wakiso'!L98+'Avg Week Wakiso-Bukasa'!L98</f>
        <v>0</v>
      </c>
      <c r="M98" s="49">
        <f>'Avg Week Bukasa-Wakiso'!M98+'Avg Week Wakiso-Bukasa'!M98</f>
        <v>5.5</v>
      </c>
      <c r="N98" s="49">
        <f>'Avg Week Bukasa-Wakiso'!N98+'Avg Week Wakiso-Bukasa'!N98</f>
        <v>0</v>
      </c>
      <c r="O98" s="15">
        <f t="shared" si="23"/>
        <v>8</v>
      </c>
      <c r="P98" s="15">
        <f t="shared" si="24"/>
        <v>13.5</v>
      </c>
      <c r="R98" s="8"/>
      <c r="T98"/>
    </row>
    <row r="99" spans="2:20" ht="23.1" customHeight="1" x14ac:dyDescent="0.25">
      <c r="B99" s="23" t="s">
        <v>139</v>
      </c>
      <c r="C99" s="49">
        <f>'Avg Week Bukasa-Wakiso'!C99+'Avg Week Wakiso-Bukasa'!C99</f>
        <v>3</v>
      </c>
      <c r="D99" s="49">
        <f>'Avg Week Bukasa-Wakiso'!D99+'Avg Week Wakiso-Bukasa'!D99</f>
        <v>0.5</v>
      </c>
      <c r="E99" s="49">
        <f>'Avg Week Bukasa-Wakiso'!E99+'Avg Week Wakiso-Bukasa'!E99</f>
        <v>0</v>
      </c>
      <c r="F99" s="49">
        <f>'Avg Week Bukasa-Wakiso'!F99+'Avg Week Wakiso-Bukasa'!F99</f>
        <v>2.5</v>
      </c>
      <c r="G99" s="49">
        <f>'Avg Week Bukasa-Wakiso'!G99+'Avg Week Wakiso-Bukasa'!G99</f>
        <v>1</v>
      </c>
      <c r="H99" s="49">
        <f>'Avg Week Bukasa-Wakiso'!H99+'Avg Week Wakiso-Bukasa'!H99</f>
        <v>0</v>
      </c>
      <c r="I99" s="49">
        <f>'Avg Week Bukasa-Wakiso'!I99+'Avg Week Wakiso-Bukasa'!I99</f>
        <v>0.5</v>
      </c>
      <c r="J99" s="49">
        <f>'Avg Week Bukasa-Wakiso'!J99+'Avg Week Wakiso-Bukasa'!J99</f>
        <v>0.5</v>
      </c>
      <c r="K99" s="49">
        <f>'Avg Week Bukasa-Wakiso'!K99+'Avg Week Wakiso-Bukasa'!K99</f>
        <v>0</v>
      </c>
      <c r="L99" s="49">
        <f>'Avg Week Bukasa-Wakiso'!L99+'Avg Week Wakiso-Bukasa'!L99</f>
        <v>0</v>
      </c>
      <c r="M99" s="49">
        <f>'Avg Week Bukasa-Wakiso'!M99+'Avg Week Wakiso-Bukasa'!M99</f>
        <v>3</v>
      </c>
      <c r="N99" s="49">
        <f>'Avg Week Bukasa-Wakiso'!N99+'Avg Week Wakiso-Bukasa'!N99</f>
        <v>0</v>
      </c>
      <c r="O99" s="15">
        <f t="shared" si="23"/>
        <v>8</v>
      </c>
      <c r="P99" s="15">
        <f t="shared" si="24"/>
        <v>11</v>
      </c>
      <c r="R99" s="8"/>
      <c r="T99"/>
    </row>
    <row r="100" spans="2:20" ht="23.1" customHeight="1" x14ac:dyDescent="0.25">
      <c r="B100" s="25" t="s">
        <v>140</v>
      </c>
      <c r="C100" s="49">
        <f>'Avg Week Bukasa-Wakiso'!C100+'Avg Week Wakiso-Bukasa'!C100</f>
        <v>2.5</v>
      </c>
      <c r="D100" s="49">
        <f>'Avg Week Bukasa-Wakiso'!D100+'Avg Week Wakiso-Bukasa'!D100</f>
        <v>2</v>
      </c>
      <c r="E100" s="49">
        <f>'Avg Week Bukasa-Wakiso'!E100+'Avg Week Wakiso-Bukasa'!E100</f>
        <v>0.5</v>
      </c>
      <c r="F100" s="49">
        <f>'Avg Week Bukasa-Wakiso'!F100+'Avg Week Wakiso-Bukasa'!F100</f>
        <v>1.5</v>
      </c>
      <c r="G100" s="49">
        <f>'Avg Week Bukasa-Wakiso'!G100+'Avg Week Wakiso-Bukasa'!G100</f>
        <v>0</v>
      </c>
      <c r="H100" s="49">
        <f>'Avg Week Bukasa-Wakiso'!H100+'Avg Week Wakiso-Bukasa'!H100</f>
        <v>0</v>
      </c>
      <c r="I100" s="49">
        <f>'Avg Week Bukasa-Wakiso'!I100+'Avg Week Wakiso-Bukasa'!I100</f>
        <v>1.5</v>
      </c>
      <c r="J100" s="49">
        <f>'Avg Week Bukasa-Wakiso'!J100+'Avg Week Wakiso-Bukasa'!J100</f>
        <v>0.5</v>
      </c>
      <c r="K100" s="49">
        <f>'Avg Week Bukasa-Wakiso'!K100+'Avg Week Wakiso-Bukasa'!K100</f>
        <v>0.5</v>
      </c>
      <c r="L100" s="49">
        <f>'Avg Week Bukasa-Wakiso'!L100+'Avg Week Wakiso-Bukasa'!L100</f>
        <v>0</v>
      </c>
      <c r="M100" s="49">
        <f>'Avg Week Bukasa-Wakiso'!M100+'Avg Week Wakiso-Bukasa'!M100</f>
        <v>5</v>
      </c>
      <c r="N100" s="49">
        <f>'Avg Week Bukasa-Wakiso'!N100+'Avg Week Wakiso-Bukasa'!N100</f>
        <v>0</v>
      </c>
      <c r="O100" s="15">
        <f t="shared" si="23"/>
        <v>9</v>
      </c>
      <c r="P100" s="15">
        <f t="shared" si="24"/>
        <v>14</v>
      </c>
      <c r="R100" s="8"/>
      <c r="T100"/>
    </row>
    <row r="101" spans="2:20" ht="23.1" customHeight="1" x14ac:dyDescent="0.25">
      <c r="B101" s="23" t="s">
        <v>141</v>
      </c>
      <c r="C101" s="49">
        <f>'Avg Week Bukasa-Wakiso'!C101+'Avg Week Wakiso-Bukasa'!C101</f>
        <v>3.5</v>
      </c>
      <c r="D101" s="49">
        <f>'Avg Week Bukasa-Wakiso'!D101+'Avg Week Wakiso-Bukasa'!D101</f>
        <v>2</v>
      </c>
      <c r="E101" s="49">
        <f>'Avg Week Bukasa-Wakiso'!E101+'Avg Week Wakiso-Bukasa'!E101</f>
        <v>1.5</v>
      </c>
      <c r="F101" s="49">
        <f>'Avg Week Bukasa-Wakiso'!F101+'Avg Week Wakiso-Bukasa'!F101</f>
        <v>3</v>
      </c>
      <c r="G101" s="49">
        <f>'Avg Week Bukasa-Wakiso'!G101+'Avg Week Wakiso-Bukasa'!G101</f>
        <v>0</v>
      </c>
      <c r="H101" s="49">
        <f>'Avg Week Bukasa-Wakiso'!H101+'Avg Week Wakiso-Bukasa'!H101</f>
        <v>0</v>
      </c>
      <c r="I101" s="49">
        <f>'Avg Week Bukasa-Wakiso'!I101+'Avg Week Wakiso-Bukasa'!I101</f>
        <v>1</v>
      </c>
      <c r="J101" s="49">
        <f>'Avg Week Bukasa-Wakiso'!J101+'Avg Week Wakiso-Bukasa'!J101</f>
        <v>0</v>
      </c>
      <c r="K101" s="49">
        <f>'Avg Week Bukasa-Wakiso'!K101+'Avg Week Wakiso-Bukasa'!K101</f>
        <v>0.5</v>
      </c>
      <c r="L101" s="49">
        <f>'Avg Week Bukasa-Wakiso'!L101+'Avg Week Wakiso-Bukasa'!L101</f>
        <v>0</v>
      </c>
      <c r="M101" s="49">
        <f>'Avg Week Bukasa-Wakiso'!M101+'Avg Week Wakiso-Bukasa'!M101</f>
        <v>5.5</v>
      </c>
      <c r="N101" s="49">
        <f>'Avg Week Bukasa-Wakiso'!N101+'Avg Week Wakiso-Bukasa'!N101</f>
        <v>0</v>
      </c>
      <c r="O101" s="15">
        <f t="shared" si="23"/>
        <v>11.5</v>
      </c>
      <c r="P101" s="15">
        <f t="shared" si="24"/>
        <v>17</v>
      </c>
      <c r="R101" s="8"/>
      <c r="T101"/>
    </row>
    <row r="102" spans="2:20" ht="23.1" customHeight="1" x14ac:dyDescent="0.25">
      <c r="B102" s="24" t="s">
        <v>142</v>
      </c>
      <c r="C102" s="49">
        <f>'Avg Week Bukasa-Wakiso'!C102+'Avg Week Wakiso-Bukasa'!C102</f>
        <v>10</v>
      </c>
      <c r="D102" s="49">
        <f>'Avg Week Bukasa-Wakiso'!D102+'Avg Week Wakiso-Bukasa'!D102</f>
        <v>3</v>
      </c>
      <c r="E102" s="49">
        <f>'Avg Week Bukasa-Wakiso'!E102+'Avg Week Wakiso-Bukasa'!E102</f>
        <v>2</v>
      </c>
      <c r="F102" s="49">
        <f>'Avg Week Bukasa-Wakiso'!F102+'Avg Week Wakiso-Bukasa'!F102</f>
        <v>3</v>
      </c>
      <c r="G102" s="49">
        <f>'Avg Week Bukasa-Wakiso'!G102+'Avg Week Wakiso-Bukasa'!G102</f>
        <v>0</v>
      </c>
      <c r="H102" s="49">
        <f>'Avg Week Bukasa-Wakiso'!H102+'Avg Week Wakiso-Bukasa'!H102</f>
        <v>0</v>
      </c>
      <c r="I102" s="49">
        <f>'Avg Week Bukasa-Wakiso'!I102+'Avg Week Wakiso-Bukasa'!I102</f>
        <v>3</v>
      </c>
      <c r="J102" s="49">
        <f>'Avg Week Bukasa-Wakiso'!J102+'Avg Week Wakiso-Bukasa'!J102</f>
        <v>0.5</v>
      </c>
      <c r="K102" s="49">
        <f>'Avg Week Bukasa-Wakiso'!K102+'Avg Week Wakiso-Bukasa'!K102</f>
        <v>0</v>
      </c>
      <c r="L102" s="49">
        <f>'Avg Week Bukasa-Wakiso'!L102+'Avg Week Wakiso-Bukasa'!L102</f>
        <v>0</v>
      </c>
      <c r="M102" s="49">
        <f>'Avg Week Bukasa-Wakiso'!M102+'Avg Week Wakiso-Bukasa'!M102</f>
        <v>11</v>
      </c>
      <c r="N102" s="49">
        <f>'Avg Week Bukasa-Wakiso'!N102+'Avg Week Wakiso-Bukasa'!N102</f>
        <v>0</v>
      </c>
      <c r="O102" s="15">
        <f t="shared" si="23"/>
        <v>21.5</v>
      </c>
      <c r="P102" s="15">
        <f t="shared" si="24"/>
        <v>32.5</v>
      </c>
      <c r="R102" s="8"/>
      <c r="T102"/>
    </row>
    <row r="103" spans="2:20" ht="23.1" customHeight="1" x14ac:dyDescent="0.25">
      <c r="B103" s="23" t="s">
        <v>143</v>
      </c>
      <c r="C103" s="49">
        <f>'Avg Week Bukasa-Wakiso'!C103+'Avg Week Wakiso-Bukasa'!C103</f>
        <v>13</v>
      </c>
      <c r="D103" s="49">
        <f>'Avg Week Bukasa-Wakiso'!D103+'Avg Week Wakiso-Bukasa'!D103</f>
        <v>2</v>
      </c>
      <c r="E103" s="49">
        <f>'Avg Week Bukasa-Wakiso'!E103+'Avg Week Wakiso-Bukasa'!E103</f>
        <v>3.5</v>
      </c>
      <c r="F103" s="49">
        <f>'Avg Week Bukasa-Wakiso'!F103+'Avg Week Wakiso-Bukasa'!F103</f>
        <v>3</v>
      </c>
      <c r="G103" s="49">
        <f>'Avg Week Bukasa-Wakiso'!G103+'Avg Week Wakiso-Bukasa'!G103</f>
        <v>0</v>
      </c>
      <c r="H103" s="49">
        <f>'Avg Week Bukasa-Wakiso'!H103+'Avg Week Wakiso-Bukasa'!H103</f>
        <v>0</v>
      </c>
      <c r="I103" s="49">
        <f>'Avg Week Bukasa-Wakiso'!I103+'Avg Week Wakiso-Bukasa'!I103</f>
        <v>2</v>
      </c>
      <c r="J103" s="49">
        <f>'Avg Week Bukasa-Wakiso'!J103+'Avg Week Wakiso-Bukasa'!J103</f>
        <v>2.5</v>
      </c>
      <c r="K103" s="49">
        <f>'Avg Week Bukasa-Wakiso'!K103+'Avg Week Wakiso-Bukasa'!K103</f>
        <v>0.5</v>
      </c>
      <c r="L103" s="49">
        <f>'Avg Week Bukasa-Wakiso'!L103+'Avg Week Wakiso-Bukasa'!L103</f>
        <v>0</v>
      </c>
      <c r="M103" s="49">
        <f>'Avg Week Bukasa-Wakiso'!M103+'Avg Week Wakiso-Bukasa'!M103</f>
        <v>18.5</v>
      </c>
      <c r="N103" s="49">
        <f>'Avg Week Bukasa-Wakiso'!N103+'Avg Week Wakiso-Bukasa'!N103</f>
        <v>0</v>
      </c>
      <c r="O103" s="15">
        <f t="shared" si="23"/>
        <v>26.5</v>
      </c>
      <c r="P103" s="15">
        <f t="shared" si="24"/>
        <v>45</v>
      </c>
      <c r="R103" s="8"/>
      <c r="T103"/>
    </row>
    <row r="104" spans="2:20" ht="23.1" customHeight="1" x14ac:dyDescent="0.25">
      <c r="B104" s="25" t="s">
        <v>144</v>
      </c>
      <c r="C104" s="49">
        <f>'Avg Week Bukasa-Wakiso'!C104+'Avg Week Wakiso-Bukasa'!C104</f>
        <v>15.5</v>
      </c>
      <c r="D104" s="49">
        <f>'Avg Week Bukasa-Wakiso'!D104+'Avg Week Wakiso-Bukasa'!D104</f>
        <v>2</v>
      </c>
      <c r="E104" s="49">
        <f>'Avg Week Bukasa-Wakiso'!E104+'Avg Week Wakiso-Bukasa'!E104</f>
        <v>1.5</v>
      </c>
      <c r="F104" s="49">
        <f>'Avg Week Bukasa-Wakiso'!F104+'Avg Week Wakiso-Bukasa'!F104</f>
        <v>3</v>
      </c>
      <c r="G104" s="49">
        <f>'Avg Week Bukasa-Wakiso'!G104+'Avg Week Wakiso-Bukasa'!G104</f>
        <v>0</v>
      </c>
      <c r="H104" s="49">
        <f>'Avg Week Bukasa-Wakiso'!H104+'Avg Week Wakiso-Bukasa'!H104</f>
        <v>0</v>
      </c>
      <c r="I104" s="49">
        <f>'Avg Week Bukasa-Wakiso'!I104+'Avg Week Wakiso-Bukasa'!I104</f>
        <v>1.5</v>
      </c>
      <c r="J104" s="49">
        <f>'Avg Week Bukasa-Wakiso'!J104+'Avg Week Wakiso-Bukasa'!J104</f>
        <v>2.5</v>
      </c>
      <c r="K104" s="49">
        <f>'Avg Week Bukasa-Wakiso'!K104+'Avg Week Wakiso-Bukasa'!K104</f>
        <v>1</v>
      </c>
      <c r="L104" s="49">
        <f>'Avg Week Bukasa-Wakiso'!L104+'Avg Week Wakiso-Bukasa'!L104</f>
        <v>0</v>
      </c>
      <c r="M104" s="49">
        <f>'Avg Week Bukasa-Wakiso'!M104+'Avg Week Wakiso-Bukasa'!M104</f>
        <v>22</v>
      </c>
      <c r="N104" s="49">
        <f>'Avg Week Bukasa-Wakiso'!N104+'Avg Week Wakiso-Bukasa'!N104</f>
        <v>0</v>
      </c>
      <c r="O104" s="15">
        <f t="shared" si="23"/>
        <v>27</v>
      </c>
      <c r="P104" s="15">
        <f t="shared" si="24"/>
        <v>49</v>
      </c>
      <c r="R104" s="8"/>
      <c r="T104"/>
    </row>
    <row r="105" spans="2:20" ht="23.1" customHeight="1" x14ac:dyDescent="0.25">
      <c r="B105" s="23" t="s">
        <v>145</v>
      </c>
      <c r="C105" s="49">
        <f>'Avg Week Bukasa-Wakiso'!C105+'Avg Week Wakiso-Bukasa'!C105</f>
        <v>10</v>
      </c>
      <c r="D105" s="49">
        <f>'Avg Week Bukasa-Wakiso'!D105+'Avg Week Wakiso-Bukasa'!D105</f>
        <v>2.5</v>
      </c>
      <c r="E105" s="49">
        <f>'Avg Week Bukasa-Wakiso'!E105+'Avg Week Wakiso-Bukasa'!E105</f>
        <v>2</v>
      </c>
      <c r="F105" s="49">
        <f>'Avg Week Bukasa-Wakiso'!F105+'Avg Week Wakiso-Bukasa'!F105</f>
        <v>1.5</v>
      </c>
      <c r="G105" s="49">
        <f>'Avg Week Bukasa-Wakiso'!G105+'Avg Week Wakiso-Bukasa'!G105</f>
        <v>1</v>
      </c>
      <c r="H105" s="49">
        <f>'Avg Week Bukasa-Wakiso'!H105+'Avg Week Wakiso-Bukasa'!H105</f>
        <v>0</v>
      </c>
      <c r="I105" s="49">
        <f>'Avg Week Bukasa-Wakiso'!I105+'Avg Week Wakiso-Bukasa'!I105</f>
        <v>2.5</v>
      </c>
      <c r="J105" s="49">
        <f>'Avg Week Bukasa-Wakiso'!J105+'Avg Week Wakiso-Bukasa'!J105</f>
        <v>0</v>
      </c>
      <c r="K105" s="49">
        <f>'Avg Week Bukasa-Wakiso'!K105+'Avg Week Wakiso-Bukasa'!K105</f>
        <v>0</v>
      </c>
      <c r="L105" s="49">
        <f>'Avg Week Bukasa-Wakiso'!L105+'Avg Week Wakiso-Bukasa'!L105</f>
        <v>0</v>
      </c>
      <c r="M105" s="49">
        <f>'Avg Week Bukasa-Wakiso'!M105+'Avg Week Wakiso-Bukasa'!M105</f>
        <v>18</v>
      </c>
      <c r="N105" s="49">
        <f>'Avg Week Bukasa-Wakiso'!N105+'Avg Week Wakiso-Bukasa'!N105</f>
        <v>0</v>
      </c>
      <c r="O105" s="15">
        <f t="shared" si="23"/>
        <v>19.5</v>
      </c>
      <c r="P105" s="15">
        <f t="shared" si="24"/>
        <v>37.5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801.50000000000011</v>
      </c>
      <c r="D106" s="16">
        <f>SUM(D10:D105)</f>
        <v>274.5</v>
      </c>
      <c r="E106" s="16">
        <f t="shared" ref="E106:N106" si="25">SUM(E10:E105)</f>
        <v>181.21428571428567</v>
      </c>
      <c r="F106" s="16">
        <f t="shared" si="25"/>
        <v>139.78571428571428</v>
      </c>
      <c r="G106" s="16">
        <f t="shared" si="25"/>
        <v>17.071428571428577</v>
      </c>
      <c r="H106" s="16">
        <f t="shared" si="25"/>
        <v>3.9285714285714279</v>
      </c>
      <c r="I106" s="16">
        <f t="shared" si="25"/>
        <v>222.64285714285714</v>
      </c>
      <c r="J106" s="16">
        <f t="shared" si="25"/>
        <v>72.571428571428569</v>
      </c>
      <c r="K106" s="16">
        <f t="shared" si="25"/>
        <v>17.214285714285715</v>
      </c>
      <c r="L106" s="16">
        <f t="shared" si="25"/>
        <v>2.3571428571428568</v>
      </c>
      <c r="M106" s="16">
        <f t="shared" si="25"/>
        <v>2173.4285714285716</v>
      </c>
      <c r="N106" s="16">
        <f t="shared" si="25"/>
        <v>0.85714285714285698</v>
      </c>
      <c r="O106" s="16">
        <f t="shared" ref="O106" si="26">SUM(O10:O105)</f>
        <v>1733.6428571428571</v>
      </c>
      <c r="P106" s="16">
        <f t="shared" ref="P106" si="27">SUM(P10:P105)</f>
        <v>3907.0714285714294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28">C106/$P$106</f>
        <v>0.20514086180734564</v>
      </c>
      <c r="D107" s="43">
        <f t="shared" si="28"/>
        <v>7.0257225909065968E-2</v>
      </c>
      <c r="E107" s="43">
        <f t="shared" si="28"/>
        <v>4.6381103859302705E-2</v>
      </c>
      <c r="F107" s="43">
        <f t="shared" si="28"/>
        <v>3.5777619334905565E-2</v>
      </c>
      <c r="G107" s="43">
        <f t="shared" si="28"/>
        <v>4.3693668988464144E-3</v>
      </c>
      <c r="H107" s="43">
        <f t="shared" si="28"/>
        <v>1.0055028428307643E-3</v>
      </c>
      <c r="I107" s="43">
        <f t="shared" si="28"/>
        <v>5.6984588383699873E-2</v>
      </c>
      <c r="J107" s="43">
        <f t="shared" si="28"/>
        <v>1.8574379787564668E-2</v>
      </c>
      <c r="K107" s="43">
        <f t="shared" si="28"/>
        <v>4.4059306385857136E-3</v>
      </c>
      <c r="L107" s="43">
        <f t="shared" si="28"/>
        <v>6.0330170569845864E-4</v>
      </c>
      <c r="M107" s="43">
        <f t="shared" si="28"/>
        <v>0.55628073639371822</v>
      </c>
      <c r="N107" s="43">
        <f t="shared" si="28"/>
        <v>2.1938243843580313E-4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0.46232128878084966</v>
      </c>
      <c r="D108" s="44">
        <f t="shared" ref="D108:N108" si="29">D106/$O$106</f>
        <v>0.15833711013143259</v>
      </c>
      <c r="E108" s="44">
        <f t="shared" si="29"/>
        <v>0.10452803757570761</v>
      </c>
      <c r="F108" s="44">
        <f t="shared" si="29"/>
        <v>8.0631205965967609E-2</v>
      </c>
      <c r="G108" s="44">
        <f t="shared" si="29"/>
        <v>9.8471426805652861E-3</v>
      </c>
      <c r="H108" s="44">
        <f t="shared" si="29"/>
        <v>2.266078859544312E-3</v>
      </c>
      <c r="I108" s="44">
        <f t="shared" si="29"/>
        <v>0.12842486918544765</v>
      </c>
      <c r="J108" s="44">
        <f t="shared" si="29"/>
        <v>4.186065675085493E-2</v>
      </c>
      <c r="K108" s="44">
        <f t="shared" si="29"/>
        <v>9.9295455481850769E-3</v>
      </c>
      <c r="L108" s="44">
        <f t="shared" si="29"/>
        <v>1.3596473157265871E-3</v>
      </c>
      <c r="M108" s="44"/>
      <c r="N108" s="44">
        <f t="shared" si="29"/>
        <v>4.944172057187589E-4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2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34</vt:i4>
      </vt:variant>
    </vt:vector>
  </HeadingPairs>
  <TitlesOfParts>
    <vt:vector size="51" baseType="lpstr">
      <vt:lpstr>23.09 Bukasa-Wakiso</vt:lpstr>
      <vt:lpstr>23.09 Wakiso-Bukasa</vt:lpstr>
      <vt:lpstr>24.09 Bukasa-Wakiso</vt:lpstr>
      <vt:lpstr>24.09 Wakiso-Bukasa</vt:lpstr>
      <vt:lpstr>25.09 Bukasa-Wakiso</vt:lpstr>
      <vt:lpstr>25.09 Wakiso-Bukasa</vt:lpstr>
      <vt:lpstr>26.09 Bukasa-Wakiso</vt:lpstr>
      <vt:lpstr>26.09 Wakiso-Bukasa</vt:lpstr>
      <vt:lpstr>27.09 Bukasa-Wakiso</vt:lpstr>
      <vt:lpstr>27.09 Wakiso-Bukasa</vt:lpstr>
      <vt:lpstr>28.09 Bukasa-Wakiso-24h</vt:lpstr>
      <vt:lpstr>28.09 Wakiso-Bukasa-24h</vt:lpstr>
      <vt:lpstr>29.09 Bukasa-Wakiso</vt:lpstr>
      <vt:lpstr>29.09 Wakiso-Bukasa</vt:lpstr>
      <vt:lpstr>Avg Week Bukasa-Wakiso</vt:lpstr>
      <vt:lpstr>Avg Week Wakiso-Bukasa</vt:lpstr>
      <vt:lpstr>Avg Week Bukasa-Wakiso-2Dir</vt:lpstr>
      <vt:lpstr>'23.09 Bukasa-Wakiso'!Print_Area</vt:lpstr>
      <vt:lpstr>'23.09 Wakiso-Bukasa'!Print_Area</vt:lpstr>
      <vt:lpstr>'24.09 Bukasa-Wakiso'!Print_Area</vt:lpstr>
      <vt:lpstr>'24.09 Wakiso-Bukasa'!Print_Area</vt:lpstr>
      <vt:lpstr>'25.09 Bukasa-Wakiso'!Print_Area</vt:lpstr>
      <vt:lpstr>'25.09 Wakiso-Bukasa'!Print_Area</vt:lpstr>
      <vt:lpstr>'26.09 Bukasa-Wakiso'!Print_Area</vt:lpstr>
      <vt:lpstr>'26.09 Wakiso-Bukasa'!Print_Area</vt:lpstr>
      <vt:lpstr>'27.09 Bukasa-Wakiso'!Print_Area</vt:lpstr>
      <vt:lpstr>'27.09 Wakiso-Bukasa'!Print_Area</vt:lpstr>
      <vt:lpstr>'28.09 Bukasa-Wakiso-24h'!Print_Area</vt:lpstr>
      <vt:lpstr>'28.09 Wakiso-Bukasa-24h'!Print_Area</vt:lpstr>
      <vt:lpstr>'29.09 Bukasa-Wakiso'!Print_Area</vt:lpstr>
      <vt:lpstr>'29.09 Wakiso-Bukasa'!Print_Area</vt:lpstr>
      <vt:lpstr>'Avg Week Bukasa-Wakiso'!Print_Area</vt:lpstr>
      <vt:lpstr>'Avg Week Bukasa-Wakiso-2Dir'!Print_Area</vt:lpstr>
      <vt:lpstr>'Avg Week Wakiso-Bukasa'!Print_Area</vt:lpstr>
      <vt:lpstr>'23.09 Bukasa-Wakiso'!Print_Titles</vt:lpstr>
      <vt:lpstr>'23.09 Wakiso-Bukasa'!Print_Titles</vt:lpstr>
      <vt:lpstr>'24.09 Bukasa-Wakiso'!Print_Titles</vt:lpstr>
      <vt:lpstr>'24.09 Wakiso-Bukasa'!Print_Titles</vt:lpstr>
      <vt:lpstr>'25.09 Bukasa-Wakiso'!Print_Titles</vt:lpstr>
      <vt:lpstr>'25.09 Wakiso-Bukasa'!Print_Titles</vt:lpstr>
      <vt:lpstr>'26.09 Bukasa-Wakiso'!Print_Titles</vt:lpstr>
      <vt:lpstr>'26.09 Wakiso-Bukasa'!Print_Titles</vt:lpstr>
      <vt:lpstr>'27.09 Bukasa-Wakiso'!Print_Titles</vt:lpstr>
      <vt:lpstr>'27.09 Wakiso-Bukasa'!Print_Titles</vt:lpstr>
      <vt:lpstr>'28.09 Bukasa-Wakiso-24h'!Print_Titles</vt:lpstr>
      <vt:lpstr>'28.09 Wakiso-Bukasa-24h'!Print_Titles</vt:lpstr>
      <vt:lpstr>'29.09 Bukasa-Wakiso'!Print_Titles</vt:lpstr>
      <vt:lpstr>'29.09 Wakiso-Bukasa'!Print_Titles</vt:lpstr>
      <vt:lpstr>'Avg Week Bukasa-Wakiso'!Print_Titles</vt:lpstr>
      <vt:lpstr>'Avg Week Bukasa-Wakiso-2Dir'!Print_Titles</vt:lpstr>
      <vt:lpstr>'Avg Week Wakiso-Bukasa'!Print_Titles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CLINT</cp:lastModifiedBy>
  <cp:lastPrinted>2019-07-25T18:18:41Z</cp:lastPrinted>
  <dcterms:created xsi:type="dcterms:W3CDTF">2010-07-06T07:39:49Z</dcterms:created>
  <dcterms:modified xsi:type="dcterms:W3CDTF">2020-01-16T11:36:41Z</dcterms:modified>
</cp:coreProperties>
</file>